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3" activeTab="0"/>
  </bookViews>
  <sheets>
    <sheet name="ДодРП 2015-4" sheetId="1" r:id="rId1"/>
  </sheets>
  <definedNames/>
  <calcPr fullCalcOnLoad="1"/>
</workbook>
</file>

<file path=xl/sharedStrings.xml><?xml version="1.0" encoding="utf-8"?>
<sst xmlns="http://schemas.openxmlformats.org/spreadsheetml/2006/main" count="362" uniqueCount="151">
  <si>
    <t>№</t>
  </si>
  <si>
    <t>з/п</t>
  </si>
  <si>
    <t>предмета</t>
  </si>
  <si>
    <t>закупівлі</t>
  </si>
  <si>
    <t xml:space="preserve">Очікувана </t>
  </si>
  <si>
    <t>вартість</t>
  </si>
  <si>
    <t>Дані щодо кожного окремого предмета закупівлі</t>
  </si>
  <si>
    <t>АК "Київенерго"</t>
  </si>
  <si>
    <t>загальний фонд</t>
  </si>
  <si>
    <t>спеціальний</t>
  </si>
  <si>
    <t>фонд</t>
  </si>
  <si>
    <t xml:space="preserve">м.п. </t>
  </si>
  <si>
    <t>МВЦ "Медінформ"</t>
  </si>
  <si>
    <t>спеціальний фонд</t>
  </si>
  <si>
    <t>загальний</t>
  </si>
  <si>
    <t>КМІОЦ</t>
  </si>
  <si>
    <t>ВАТ "АК Кивводоканал"</t>
  </si>
  <si>
    <t>Всього</t>
  </si>
  <si>
    <t>Обовязкові платежі до бюджету</t>
  </si>
  <si>
    <t xml:space="preserve">Всього </t>
  </si>
  <si>
    <t>Придбання книг  "Норматинві директивні правові</t>
  </si>
  <si>
    <t xml:space="preserve"> "документи" по спеціальностях та  іншої анало-</t>
  </si>
  <si>
    <t xml:space="preserve">гічної друкованої продукції </t>
  </si>
  <si>
    <t>(податок на землю, ПДВ, податок на прибуток)</t>
  </si>
  <si>
    <t>Вода природна</t>
  </si>
  <si>
    <t>Предмет закупівлі</t>
  </si>
  <si>
    <t>код</t>
  </si>
  <si>
    <t>КЕКВ</t>
  </si>
  <si>
    <t xml:space="preserve">Процедура </t>
  </si>
  <si>
    <t xml:space="preserve">МНІАЦ медичної статситики </t>
  </si>
  <si>
    <t>ТОВ "Укрспецполіграфія"</t>
  </si>
  <si>
    <t>-</t>
  </si>
  <si>
    <t>ТОВ "Бест"</t>
  </si>
  <si>
    <t>ТОВ "Діана"</t>
  </si>
  <si>
    <t xml:space="preserve"> </t>
  </si>
  <si>
    <t>Книги, брошури, рекламні проспекти та подібні</t>
  </si>
  <si>
    <t>матеріали, друковані, інші</t>
  </si>
  <si>
    <t>Послуги щодо оброляння даних</t>
  </si>
  <si>
    <t>ПАТ "Укртелеком"</t>
  </si>
  <si>
    <t>Послуги стаціонарного телефонного звязку</t>
  </si>
  <si>
    <t>36.00.1</t>
  </si>
  <si>
    <t>Енергія електрична</t>
  </si>
  <si>
    <t>35.11.1</t>
  </si>
  <si>
    <t xml:space="preserve">Пара та гаряча вода; постачання пари та </t>
  </si>
  <si>
    <t>гарячої води</t>
  </si>
  <si>
    <t>35.30.1</t>
  </si>
  <si>
    <t>63.11.1</t>
  </si>
  <si>
    <t>58.11.1</t>
  </si>
  <si>
    <t>ПП "Поліум"</t>
  </si>
  <si>
    <t xml:space="preserve">Папір і картон для писання, друкування чи іншої </t>
  </si>
  <si>
    <t>17.12.7</t>
  </si>
  <si>
    <t>ФОП Григораш</t>
  </si>
  <si>
    <t>безпечних відходів</t>
  </si>
  <si>
    <t xml:space="preserve">Послуги підприємств щодо перевезення </t>
  </si>
  <si>
    <t>38.11.6</t>
  </si>
  <si>
    <t>33.12.1</t>
  </si>
  <si>
    <t>Послуги щодо ремонтування та технічного</t>
  </si>
  <si>
    <t xml:space="preserve">обслуговування інших машин і устаткування </t>
  </si>
  <si>
    <t>загальної призначеності</t>
  </si>
  <si>
    <t>61.10.1</t>
  </si>
  <si>
    <t>Надання програмного застосування</t>
  </si>
  <si>
    <t>НДІІП НАПрНУ</t>
  </si>
  <si>
    <t>58.19.1</t>
  </si>
  <si>
    <t>Продукція друкована, інша</t>
  </si>
  <si>
    <t>Придбання бланків статистичної звітності</t>
  </si>
  <si>
    <t>вироби, паперові чи картонні</t>
  </si>
  <si>
    <t xml:space="preserve">швидкозшивачі, формуляри та інші канцелярські </t>
  </si>
  <si>
    <t>Журнали реєстраційні, бухгалтерські книги, бланки</t>
  </si>
  <si>
    <t>17.23.1</t>
  </si>
  <si>
    <t>іншими неорганічними речовинами</t>
  </si>
  <si>
    <t xml:space="preserve">графічної призначеності, крейдовані каоліном або </t>
  </si>
  <si>
    <t>(папір А4, А3)</t>
  </si>
  <si>
    <t>Пристрої запам'ятовувальні</t>
  </si>
  <si>
    <t>26.20.2</t>
  </si>
  <si>
    <t>ТОВ "АТП Шевченківського р-ну"</t>
  </si>
  <si>
    <t>Послуги щодо грошового посередництва, інші, н. в. і. у.</t>
  </si>
  <si>
    <t>64.19.3</t>
  </si>
  <si>
    <t>Форум</t>
  </si>
  <si>
    <t>Ремонтування комп'ютерів і периферійного устатковання</t>
  </si>
  <si>
    <t>95.11.1</t>
  </si>
  <si>
    <t>програмного забезпечення</t>
  </si>
  <si>
    <t xml:space="preserve">Послуги щодо консультування стосовне систем і </t>
  </si>
  <si>
    <t>Очищення та розподіл питної води</t>
  </si>
  <si>
    <t>62.02.2</t>
  </si>
  <si>
    <t>ДП "Поліграфічний комбінат "Зоря"</t>
  </si>
  <si>
    <t>Послуги з виготовлення продукції друкованої, інша</t>
  </si>
  <si>
    <t>Техніка конторська/офісна, інша</t>
  </si>
  <si>
    <t>28.23.2</t>
  </si>
  <si>
    <t>ТОВ "Торговий дім "Медіатрейдінг"</t>
  </si>
  <si>
    <t>Григораш</t>
  </si>
  <si>
    <t>33.14.1</t>
  </si>
  <si>
    <t>керувальної апаратури програмного забезпечення</t>
  </si>
  <si>
    <t xml:space="preserve">Ремонтування та технічне обслуговування розподільчої та </t>
  </si>
  <si>
    <t>41.00.4</t>
  </si>
  <si>
    <t>реконструкція, капітальний і поточні ремонти)</t>
  </si>
  <si>
    <t xml:space="preserve">Будування нежитлових будівель (нове будівництво, </t>
  </si>
  <si>
    <t>ТОВ "Укрцентрбуд"</t>
  </si>
  <si>
    <t xml:space="preserve">Надання програмного застосування </t>
  </si>
  <si>
    <t>71.11.2</t>
  </si>
  <si>
    <t xml:space="preserve">Послуги архітеркутні консультаційні </t>
  </si>
  <si>
    <t>Київескспертиза</t>
  </si>
  <si>
    <t xml:space="preserve">                        </t>
  </si>
  <si>
    <t>Кредиторська заборгованість 2013 року</t>
  </si>
  <si>
    <t>Частина третя статті 2 Закону України "Про здійс-</t>
  </si>
  <si>
    <t>нення державних закупівель" (із змінами)</t>
  </si>
  <si>
    <t>Додаток  до Річного плану закупівель із змінами</t>
  </si>
  <si>
    <t>бухгалтерських книг</t>
  </si>
  <si>
    <t xml:space="preserve">Придбання бланків журналів реєстраційних, </t>
  </si>
  <si>
    <t>84.11.13</t>
  </si>
  <si>
    <t>соціального планування і статистичні послуги</t>
  </si>
  <si>
    <t xml:space="preserve">Послуги у сфері загальнодержавного економічного та </t>
  </si>
  <si>
    <t>ТОВ "Медицина ВМ"</t>
  </si>
  <si>
    <t>ЗАТВЕРДЖЕНО</t>
  </si>
  <si>
    <t xml:space="preserve">Наказ Міністерства економічного </t>
  </si>
  <si>
    <t xml:space="preserve">розвитку і торгівлі України </t>
  </si>
  <si>
    <t xml:space="preserve">                                                                                                                                                    15 вересня 2014 року № 1106</t>
  </si>
  <si>
    <t>Кредиторська заборгованість 2014 року - 52541,17 грн.</t>
  </si>
  <si>
    <t>Кредиторська заборгованість 2014 року -0,74 грн.</t>
  </si>
  <si>
    <t>Кредиторська заборгованість 2014 року  -0,45 грн.</t>
  </si>
  <si>
    <t>Секретар комітету</t>
  </si>
  <si>
    <r>
      <t>Голова комітету                   _______________                                ___</t>
    </r>
    <r>
      <rPr>
        <u val="single"/>
        <sz val="12"/>
        <rFont val="Times New Roman"/>
        <family val="1"/>
      </rPr>
      <t>Л.В.Петравчук_</t>
    </r>
    <r>
      <rPr>
        <sz val="12"/>
        <rFont val="Times New Roman"/>
        <family val="1"/>
      </rPr>
      <t xml:space="preserve">__    </t>
    </r>
  </si>
  <si>
    <r>
      <t>з конкурсних торгів             _______________                                  ____</t>
    </r>
    <r>
      <rPr>
        <u val="single"/>
        <sz val="12"/>
        <rFont val="Times New Roman"/>
        <family val="1"/>
      </rPr>
      <t>О.С.Григоренко</t>
    </r>
    <r>
      <rPr>
        <sz val="12"/>
        <rFont val="Times New Roman"/>
        <family val="1"/>
      </rPr>
      <t>____</t>
    </r>
  </si>
  <si>
    <t>Примітки</t>
  </si>
  <si>
    <t>278500</t>
  </si>
  <si>
    <t xml:space="preserve">Орієнтовний </t>
  </si>
  <si>
    <t>початок</t>
  </si>
  <si>
    <t xml:space="preserve">проведення </t>
  </si>
  <si>
    <t>процедури</t>
  </si>
  <si>
    <t>2240</t>
  </si>
  <si>
    <t>БТІ</t>
  </si>
  <si>
    <t>Земельні відносини</t>
  </si>
  <si>
    <t>до  Кошторису на  2015 рік</t>
  </si>
  <si>
    <t>71.1</t>
  </si>
  <si>
    <t>Послуги архітерктурні та інженерні , повязані з ними</t>
  </si>
  <si>
    <t>послуги щодо технічного консультування</t>
  </si>
  <si>
    <t>ДП "Марина"</t>
  </si>
  <si>
    <t>спеціальниц фонд</t>
  </si>
  <si>
    <t>20.41.3</t>
  </si>
  <si>
    <t>Мило, засоби мийні та засоби для чищення</t>
  </si>
  <si>
    <t>ТОВ "ТК "Профіт"</t>
  </si>
  <si>
    <t>Вироби пластмасові інші….</t>
  </si>
  <si>
    <t>22.29.2</t>
  </si>
  <si>
    <t>Приладдя канцелярське тощо</t>
  </si>
  <si>
    <t xml:space="preserve">Папір копіювальний, самокопіювальний папір та інший </t>
  </si>
  <si>
    <t>в аркушах</t>
  </si>
  <si>
    <t xml:space="preserve">папір для виготовляння копій і відбитків, у рулонах або </t>
  </si>
  <si>
    <t>ТОВ "Експрес папір"</t>
  </si>
  <si>
    <t>Вогнегасники</t>
  </si>
  <si>
    <t>28.29.2</t>
  </si>
  <si>
    <t>ТОВ "Дужняк"</t>
  </si>
  <si>
    <t>"02"_квітня_2015р.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</si>
</sst>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45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0"/>
      <color indexed="57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/>
    </xf>
    <xf numFmtId="14" fontId="0" fillId="0" borderId="6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2" borderId="17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18" xfId="0" applyFont="1" applyFill="1" applyBorder="1" applyAlignment="1">
      <alignment horizontal="center"/>
    </xf>
    <xf numFmtId="2" fontId="0" fillId="0" borderId="16" xfId="0" applyNumberFormat="1" applyFont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2" fontId="3" fillId="4" borderId="23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4" borderId="21" xfId="0" applyFont="1" applyFill="1" applyBorder="1" applyAlignment="1">
      <alignment/>
    </xf>
    <xf numFmtId="0" fontId="3" fillId="4" borderId="22" xfId="0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4" borderId="1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/>
    </xf>
    <xf numFmtId="2" fontId="3" fillId="4" borderId="4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6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4" fillId="0" borderId="27" xfId="0" applyFont="1" applyBorder="1" applyAlignment="1">
      <alignment/>
    </xf>
    <xf numFmtId="49" fontId="0" fillId="0" borderId="26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0" fillId="0" borderId="30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3" fillId="2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4" borderId="23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2" borderId="25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2" fontId="0" fillId="0" borderId="25" xfId="0" applyNumberFormat="1" applyFont="1" applyBorder="1" applyAlignment="1">
      <alignment/>
    </xf>
    <xf numFmtId="0" fontId="2" fillId="4" borderId="19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2" fillId="4" borderId="20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4" fontId="0" fillId="0" borderId="33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4" fontId="0" fillId="0" borderId="34" xfId="0" applyNumberFormat="1" applyFont="1" applyBorder="1" applyAlignment="1">
      <alignment/>
    </xf>
    <xf numFmtId="2" fontId="3" fillId="4" borderId="34" xfId="0" applyNumberFormat="1" applyFont="1" applyFill="1" applyBorder="1" applyAlignment="1">
      <alignment/>
    </xf>
    <xf numFmtId="0" fontId="0" fillId="0" borderId="33" xfId="0" applyFont="1" applyBorder="1" applyAlignment="1">
      <alignment horizontal="center"/>
    </xf>
    <xf numFmtId="14" fontId="0" fillId="0" borderId="33" xfId="0" applyNumberFormat="1" applyFont="1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14" fontId="0" fillId="0" borderId="37" xfId="0" applyNumberFormat="1" applyFont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4" borderId="39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2" borderId="39" xfId="0" applyFont="1" applyFill="1" applyBorder="1" applyAlignment="1">
      <alignment/>
    </xf>
    <xf numFmtId="0" fontId="3" fillId="4" borderId="32" xfId="0" applyFont="1" applyFill="1" applyBorder="1" applyAlignment="1">
      <alignment/>
    </xf>
    <xf numFmtId="0" fontId="0" fillId="0" borderId="15" xfId="0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0" xfId="0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4" fillId="0" borderId="4" xfId="0" applyFont="1" applyBorder="1" applyAlignment="1">
      <alignment/>
    </xf>
    <xf numFmtId="49" fontId="0" fillId="0" borderId="40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3" fillId="2" borderId="9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14" fontId="0" fillId="0" borderId="25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2" fontId="3" fillId="4" borderId="0" xfId="0" applyNumberFormat="1" applyFont="1" applyFill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14" fontId="13" fillId="0" borderId="0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9" fontId="6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3" fillId="0" borderId="23" xfId="0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3" fillId="4" borderId="2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/>
    </xf>
    <xf numFmtId="49" fontId="6" fillId="0" borderId="12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49" fontId="6" fillId="0" borderId="26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49" fontId="6" fillId="0" borderId="4" xfId="0" applyNumberFormat="1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25" xfId="0" applyFont="1" applyBorder="1" applyAlignment="1">
      <alignment/>
    </xf>
    <xf numFmtId="49" fontId="6" fillId="0" borderId="5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14" fontId="6" fillId="0" borderId="25" xfId="0" applyNumberFormat="1" applyFont="1" applyBorder="1" applyAlignment="1">
      <alignment horizontal="center"/>
    </xf>
    <xf numFmtId="14" fontId="6" fillId="0" borderId="3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19" fillId="4" borderId="39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2" fontId="3" fillId="2" borderId="34" xfId="0" applyNumberFormat="1" applyFont="1" applyFill="1" applyBorder="1" applyAlignment="1">
      <alignment/>
    </xf>
    <xf numFmtId="2" fontId="3" fillId="2" borderId="4" xfId="0" applyNumberFormat="1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2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6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3" fillId="2" borderId="21" xfId="0" applyFont="1" applyFill="1" applyBorder="1" applyAlignment="1">
      <alignment/>
    </xf>
    <xf numFmtId="2" fontId="3" fillId="2" borderId="22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D347"/>
  <sheetViews>
    <sheetView tabSelected="1" zoomScaleSheetLayoutView="75" workbookViewId="0" topLeftCell="A1">
      <pane ySplit="17" topLeftCell="BM248" activePane="bottomLeft" state="frozen"/>
      <selection pane="topLeft" activeCell="D138" sqref="D138"/>
      <selection pane="bottomLeft" activeCell="A274" sqref="A274"/>
    </sheetView>
  </sheetViews>
  <sheetFormatPr defaultColWidth="9.140625" defaultRowHeight="12.75"/>
  <cols>
    <col min="1" max="1" width="3.7109375" style="14" customWidth="1"/>
    <col min="2" max="2" width="51.00390625" style="14" customWidth="1"/>
    <col min="3" max="3" width="6.8515625" style="14" customWidth="1"/>
    <col min="4" max="4" width="18.140625" style="14" customWidth="1"/>
    <col min="5" max="5" width="12.00390625" style="14" customWidth="1"/>
    <col min="6" max="6" width="12.57421875" style="14" customWidth="1"/>
    <col min="7" max="7" width="11.28125" style="14" customWidth="1"/>
    <col min="8" max="8" width="55.140625" style="14" customWidth="1"/>
    <col min="9" max="9" width="9.57421875" style="71" bestFit="1" customWidth="1"/>
    <col min="10" max="10" width="16.140625" style="84" customWidth="1"/>
    <col min="11" max="11" width="9.57421875" style="84" customWidth="1"/>
    <col min="12" max="12" width="8.57421875" style="84" customWidth="1"/>
    <col min="13" max="13" width="18.00390625" style="84" customWidth="1"/>
    <col min="14" max="14" width="23.8515625" style="84" customWidth="1"/>
    <col min="15" max="15" width="14.7109375" style="226" customWidth="1"/>
    <col min="16" max="24" width="9.140625" style="84" customWidth="1"/>
    <col min="25" max="160" width="9.140625" style="8" customWidth="1"/>
    <col min="161" max="16384" width="9.140625" style="14" customWidth="1"/>
  </cols>
  <sheetData>
    <row r="1" spans="1:8" ht="12.75">
      <c r="A1" s="297" t="s">
        <v>112</v>
      </c>
      <c r="B1" s="297"/>
      <c r="C1" s="297"/>
      <c r="D1" s="297"/>
      <c r="E1" s="297"/>
      <c r="F1" s="297"/>
      <c r="G1" s="297"/>
      <c r="H1" s="297"/>
    </row>
    <row r="2" spans="1:8" ht="12.75">
      <c r="A2" s="297" t="s">
        <v>113</v>
      </c>
      <c r="B2" s="297"/>
      <c r="C2" s="297"/>
      <c r="D2" s="297"/>
      <c r="E2" s="297"/>
      <c r="F2" s="297"/>
      <c r="G2" s="297"/>
      <c r="H2" s="297"/>
    </row>
    <row r="3" spans="1:8" ht="12.75">
      <c r="A3" s="297" t="s">
        <v>114</v>
      </c>
      <c r="B3" s="297"/>
      <c r="C3" s="297"/>
      <c r="D3" s="297"/>
      <c r="E3" s="297"/>
      <c r="F3" s="297"/>
      <c r="G3" s="297"/>
      <c r="H3" s="297"/>
    </row>
    <row r="4" spans="1:8" ht="12.75">
      <c r="A4" s="297" t="s">
        <v>115</v>
      </c>
      <c r="B4" s="297"/>
      <c r="C4" s="297"/>
      <c r="D4" s="297"/>
      <c r="E4" s="297"/>
      <c r="F4" s="297"/>
      <c r="G4" s="297"/>
      <c r="H4" s="297"/>
    </row>
    <row r="5" spans="1:160" s="102" customFormat="1" ht="15">
      <c r="A5" s="100" t="s">
        <v>34</v>
      </c>
      <c r="B5" s="299" t="s">
        <v>105</v>
      </c>
      <c r="C5" s="299"/>
      <c r="D5" s="299"/>
      <c r="E5" s="299"/>
      <c r="F5" s="299"/>
      <c r="G5" s="299"/>
      <c r="H5" s="299"/>
      <c r="I5" s="124"/>
      <c r="J5" s="104"/>
      <c r="K5" s="104"/>
      <c r="L5" s="104"/>
      <c r="M5" s="104"/>
      <c r="N5" s="104"/>
      <c r="O5" s="227"/>
      <c r="P5" s="104"/>
      <c r="Q5" s="104"/>
      <c r="R5" s="104"/>
      <c r="S5" s="104"/>
      <c r="T5" s="104"/>
      <c r="U5" s="104"/>
      <c r="V5" s="104"/>
      <c r="W5" s="104"/>
      <c r="X5" s="104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</row>
    <row r="6" spans="1:160" s="102" customFormat="1" ht="15">
      <c r="A6" s="103"/>
      <c r="B6" s="299" t="s">
        <v>29</v>
      </c>
      <c r="C6" s="299"/>
      <c r="D6" s="299"/>
      <c r="E6" s="299"/>
      <c r="F6" s="299"/>
      <c r="G6" s="299"/>
      <c r="H6" s="299"/>
      <c r="I6" s="125"/>
      <c r="J6" s="104"/>
      <c r="K6" s="104"/>
      <c r="L6" s="104"/>
      <c r="M6" s="104"/>
      <c r="N6" s="104"/>
      <c r="O6" s="227"/>
      <c r="P6" s="104"/>
      <c r="Q6" s="104"/>
      <c r="R6" s="104"/>
      <c r="S6" s="104"/>
      <c r="T6" s="104"/>
      <c r="U6" s="104"/>
      <c r="V6" s="104"/>
      <c r="W6" s="104"/>
      <c r="X6" s="104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</row>
    <row r="7" spans="1:160" s="102" customFormat="1" ht="15">
      <c r="A7" s="100" t="s">
        <v>101</v>
      </c>
      <c r="B7" s="299" t="s">
        <v>131</v>
      </c>
      <c r="C7" s="299"/>
      <c r="D7" s="299"/>
      <c r="E7" s="299"/>
      <c r="F7" s="299"/>
      <c r="G7" s="299"/>
      <c r="H7" s="299"/>
      <c r="I7" s="124"/>
      <c r="J7" s="104"/>
      <c r="K7" s="104"/>
      <c r="L7" s="104"/>
      <c r="M7" s="104"/>
      <c r="N7" s="203"/>
      <c r="O7" s="227"/>
      <c r="P7" s="104"/>
      <c r="Q7" s="104"/>
      <c r="R7" s="104"/>
      <c r="S7" s="104"/>
      <c r="T7" s="104"/>
      <c r="U7" s="104"/>
      <c r="V7" s="104"/>
      <c r="W7" s="104"/>
      <c r="X7" s="104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</row>
    <row r="8" spans="1:160" s="34" customFormat="1" ht="15.75" hidden="1">
      <c r="A8" s="88"/>
      <c r="B8" s="298"/>
      <c r="C8" s="298"/>
      <c r="D8" s="298"/>
      <c r="E8" s="298"/>
      <c r="F8" s="298"/>
      <c r="G8" s="298"/>
      <c r="H8" s="298"/>
      <c r="I8" s="91"/>
      <c r="J8" s="105"/>
      <c r="K8" s="105"/>
      <c r="L8" s="105"/>
      <c r="M8" s="105"/>
      <c r="N8" s="105"/>
      <c r="O8" s="228"/>
      <c r="P8" s="105"/>
      <c r="Q8" s="105"/>
      <c r="R8" s="105"/>
      <c r="S8" s="105"/>
      <c r="T8" s="105"/>
      <c r="U8" s="105"/>
      <c r="V8" s="105"/>
      <c r="W8" s="105"/>
      <c r="X8" s="105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</row>
    <row r="9" spans="1:160" s="34" customFormat="1" ht="15.75" hidden="1">
      <c r="A9" s="298"/>
      <c r="B9" s="298"/>
      <c r="C9" s="298"/>
      <c r="D9" s="298"/>
      <c r="E9" s="298"/>
      <c r="F9" s="298"/>
      <c r="G9" s="298"/>
      <c r="H9" s="298"/>
      <c r="I9" s="92"/>
      <c r="J9" s="105"/>
      <c r="K9" s="105"/>
      <c r="L9" s="105"/>
      <c r="M9" s="105"/>
      <c r="N9" s="105"/>
      <c r="O9" s="228"/>
      <c r="P9" s="105"/>
      <c r="Q9" s="105"/>
      <c r="R9" s="105"/>
      <c r="S9" s="105"/>
      <c r="T9" s="105"/>
      <c r="U9" s="105"/>
      <c r="V9" s="105"/>
      <c r="W9" s="105"/>
      <c r="X9" s="105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</row>
    <row r="10" spans="12:17" ht="11.25" customHeight="1" thickBot="1">
      <c r="L10" s="291"/>
      <c r="M10" s="291"/>
      <c r="N10" s="291"/>
      <c r="O10" s="228"/>
      <c r="P10" s="201"/>
      <c r="Q10" s="201"/>
    </row>
    <row r="11" spans="1:17" ht="13.5" hidden="1" thickBot="1">
      <c r="A11" s="3" t="s">
        <v>0</v>
      </c>
      <c r="B11" s="292" t="s">
        <v>6</v>
      </c>
      <c r="C11" s="293"/>
      <c r="D11" s="293"/>
      <c r="E11" s="293"/>
      <c r="F11" s="293"/>
      <c r="G11" s="293"/>
      <c r="H11" s="294"/>
      <c r="L11" s="201"/>
      <c r="M11" s="201"/>
      <c r="N11" s="291"/>
      <c r="O11" s="228"/>
      <c r="P11" s="201"/>
      <c r="Q11" s="201"/>
    </row>
    <row r="12" spans="1:17" ht="12.75">
      <c r="A12" s="144" t="s">
        <v>1</v>
      </c>
      <c r="B12" s="204"/>
      <c r="C12" s="119" t="s">
        <v>26</v>
      </c>
      <c r="D12" s="293" t="s">
        <v>4</v>
      </c>
      <c r="E12" s="293"/>
      <c r="F12" s="119" t="s">
        <v>28</v>
      </c>
      <c r="G12" s="119" t="s">
        <v>124</v>
      </c>
      <c r="H12" s="109" t="s">
        <v>122</v>
      </c>
      <c r="I12" s="93"/>
      <c r="L12" s="201"/>
      <c r="M12" s="201"/>
      <c r="N12" s="291"/>
      <c r="O12" s="228"/>
      <c r="P12" s="201"/>
      <c r="Q12" s="201"/>
    </row>
    <row r="13" spans="1:8" ht="12.75">
      <c r="A13" s="145"/>
      <c r="B13" s="50" t="s">
        <v>25</v>
      </c>
      <c r="C13" s="120" t="s">
        <v>27</v>
      </c>
      <c r="D13" s="304" t="s">
        <v>5</v>
      </c>
      <c r="E13" s="304"/>
      <c r="F13" s="120" t="s">
        <v>3</v>
      </c>
      <c r="G13" s="120" t="s">
        <v>125</v>
      </c>
      <c r="H13" s="56"/>
    </row>
    <row r="14" spans="1:8" ht="12.75">
      <c r="A14" s="145"/>
      <c r="B14" s="50"/>
      <c r="C14" s="120"/>
      <c r="D14" s="304" t="s">
        <v>2</v>
      </c>
      <c r="E14" s="304"/>
      <c r="F14" s="120"/>
      <c r="G14" s="120" t="s">
        <v>126</v>
      </c>
      <c r="H14" s="56"/>
    </row>
    <row r="15" spans="1:10" ht="12.75">
      <c r="A15" s="145"/>
      <c r="B15" s="50"/>
      <c r="C15" s="120"/>
      <c r="D15" s="304" t="s">
        <v>3</v>
      </c>
      <c r="E15" s="304"/>
      <c r="F15" s="120"/>
      <c r="G15" s="120" t="s">
        <v>127</v>
      </c>
      <c r="H15" s="56"/>
      <c r="J15" s="90"/>
    </row>
    <row r="16" spans="1:10" ht="13.5" thickBot="1">
      <c r="A16" s="209"/>
      <c r="B16" s="51"/>
      <c r="C16" s="121"/>
      <c r="D16" s="51"/>
      <c r="E16" s="51"/>
      <c r="F16" s="121"/>
      <c r="G16" s="121"/>
      <c r="H16" s="39"/>
      <c r="J16" s="90"/>
    </row>
    <row r="17" spans="1:8" ht="13.5" thickBot="1">
      <c r="A17" s="96">
        <v>1</v>
      </c>
      <c r="B17" s="61">
        <v>1</v>
      </c>
      <c r="C17" s="120">
        <v>2</v>
      </c>
      <c r="D17" s="305">
        <v>3</v>
      </c>
      <c r="E17" s="305"/>
      <c r="F17" s="120">
        <v>4</v>
      </c>
      <c r="G17" s="121">
        <v>5</v>
      </c>
      <c r="H17" s="66">
        <v>6</v>
      </c>
    </row>
    <row r="18" spans="1:8" ht="13.5" hidden="1" thickBot="1">
      <c r="A18" s="3"/>
      <c r="B18" s="110"/>
      <c r="C18" s="173"/>
      <c r="D18" s="80"/>
      <c r="E18" s="21"/>
      <c r="F18" s="138"/>
      <c r="G18" s="138"/>
      <c r="H18" s="40" t="s">
        <v>48</v>
      </c>
    </row>
    <row r="19" spans="1:8" ht="13.5" hidden="1" thickBot="1">
      <c r="A19" s="6">
        <v>1</v>
      </c>
      <c r="B19" s="23" t="s">
        <v>67</v>
      </c>
      <c r="C19" s="120"/>
      <c r="D19" s="17" t="s">
        <v>14</v>
      </c>
      <c r="E19" s="24">
        <v>0</v>
      </c>
      <c r="F19" s="120" t="s">
        <v>68</v>
      </c>
      <c r="G19" s="120" t="s">
        <v>68</v>
      </c>
      <c r="H19" s="56" t="s">
        <v>64</v>
      </c>
    </row>
    <row r="20" spans="1:8" ht="13.5" hidden="1" thickBot="1">
      <c r="A20" s="6"/>
      <c r="B20" s="23" t="s">
        <v>66</v>
      </c>
      <c r="C20" s="120"/>
      <c r="D20" s="17" t="s">
        <v>10</v>
      </c>
      <c r="E20" s="24"/>
      <c r="F20" s="120"/>
      <c r="G20" s="120"/>
      <c r="H20" s="56"/>
    </row>
    <row r="21" spans="1:8" ht="13.5" hidden="1" thickBot="1">
      <c r="A21" s="6"/>
      <c r="B21" s="23" t="s">
        <v>65</v>
      </c>
      <c r="C21" s="120"/>
      <c r="D21" s="19"/>
      <c r="E21" s="23"/>
      <c r="F21" s="139"/>
      <c r="G21" s="139"/>
      <c r="H21" s="56"/>
    </row>
    <row r="22" spans="1:8" ht="13.5" hidden="1" thickBot="1">
      <c r="A22" s="6"/>
      <c r="B22" s="118"/>
      <c r="C22" s="174"/>
      <c r="D22" s="48"/>
      <c r="E22" s="23"/>
      <c r="F22" s="140"/>
      <c r="G22" s="140"/>
      <c r="H22" s="56"/>
    </row>
    <row r="23" spans="1:8" ht="13.5" hidden="1" thickBot="1">
      <c r="A23" s="6"/>
      <c r="B23" s="23"/>
      <c r="C23" s="120"/>
      <c r="D23" s="17"/>
      <c r="E23" s="24"/>
      <c r="F23" s="120"/>
      <c r="G23" s="120"/>
      <c r="H23" s="56"/>
    </row>
    <row r="24" spans="1:8" ht="13.5" hidden="1" thickBot="1">
      <c r="A24" s="6"/>
      <c r="B24" s="23"/>
      <c r="C24" s="120"/>
      <c r="D24" s="17"/>
      <c r="E24" s="24"/>
      <c r="F24" s="120"/>
      <c r="G24" s="120"/>
      <c r="H24" s="56"/>
    </row>
    <row r="25" spans="1:8" ht="13.5" hidden="1" thickBot="1">
      <c r="A25" s="11"/>
      <c r="B25" s="25"/>
      <c r="C25" s="121"/>
      <c r="D25" s="70"/>
      <c r="E25" s="25"/>
      <c r="F25" s="141"/>
      <c r="G25" s="141"/>
      <c r="H25" s="39"/>
    </row>
    <row r="26" spans="1:8" ht="13.5" hidden="1" thickBot="1">
      <c r="A26" s="3"/>
      <c r="B26" s="21"/>
      <c r="C26" s="119"/>
      <c r="D26" s="82"/>
      <c r="E26" s="54"/>
      <c r="F26" s="119"/>
      <c r="G26" s="119"/>
      <c r="H26" s="40"/>
    </row>
    <row r="27" spans="1:8" ht="13.5" hidden="1" thickBot="1">
      <c r="A27" s="6"/>
      <c r="B27" s="23"/>
      <c r="C27" s="120"/>
      <c r="D27" s="17"/>
      <c r="E27" s="24"/>
      <c r="F27" s="139"/>
      <c r="G27" s="139"/>
      <c r="H27" s="56"/>
    </row>
    <row r="28" spans="1:8" ht="13.5" hidden="1" thickBot="1">
      <c r="A28" s="6"/>
      <c r="B28" s="23"/>
      <c r="C28" s="120"/>
      <c r="D28" s="17"/>
      <c r="E28" s="24"/>
      <c r="F28" s="120"/>
      <c r="G28" s="120"/>
      <c r="H28" s="56"/>
    </row>
    <row r="29" spans="1:8" ht="13.5" hidden="1" thickBot="1">
      <c r="A29" s="6"/>
      <c r="B29" s="23"/>
      <c r="C29" s="120"/>
      <c r="D29" s="17"/>
      <c r="E29" s="24"/>
      <c r="F29" s="120"/>
      <c r="G29" s="120"/>
      <c r="H29" s="56"/>
    </row>
    <row r="30" spans="1:8" ht="13.5" hidden="1" thickBot="1">
      <c r="A30" s="11"/>
      <c r="B30" s="25"/>
      <c r="C30" s="121"/>
      <c r="D30" s="81"/>
      <c r="E30" s="36"/>
      <c r="F30" s="121"/>
      <c r="G30" s="121"/>
      <c r="H30" s="39"/>
    </row>
    <row r="31" spans="1:8" ht="13.5" hidden="1" thickBot="1">
      <c r="A31" s="3"/>
      <c r="B31" s="21"/>
      <c r="C31" s="119"/>
      <c r="D31" s="82"/>
      <c r="E31" s="54"/>
      <c r="F31" s="119"/>
      <c r="G31" s="119"/>
      <c r="H31" s="40"/>
    </row>
    <row r="32" spans="1:8" ht="13.5" hidden="1" thickBot="1">
      <c r="A32" s="6"/>
      <c r="B32" s="163"/>
      <c r="C32" s="120"/>
      <c r="D32" s="17"/>
      <c r="E32" s="24"/>
      <c r="F32" s="120"/>
      <c r="G32" s="120"/>
      <c r="H32" s="56"/>
    </row>
    <row r="33" spans="1:8" ht="13.5" hidden="1" thickBot="1">
      <c r="A33" s="6"/>
      <c r="B33" s="23"/>
      <c r="C33" s="120"/>
      <c r="D33" s="17"/>
      <c r="E33" s="24"/>
      <c r="F33" s="120"/>
      <c r="G33" s="120"/>
      <c r="H33" s="56"/>
    </row>
    <row r="34" spans="1:8" ht="13.5" hidden="1" thickBot="1">
      <c r="A34" s="6"/>
      <c r="B34" s="23"/>
      <c r="C34" s="120"/>
      <c r="D34" s="17"/>
      <c r="E34" s="24"/>
      <c r="F34" s="120"/>
      <c r="G34" s="120"/>
      <c r="H34" s="56"/>
    </row>
    <row r="35" spans="1:8" ht="13.5" hidden="1" thickBot="1">
      <c r="A35" s="11"/>
      <c r="B35" s="25"/>
      <c r="C35" s="121"/>
      <c r="D35" s="81"/>
      <c r="E35" s="36"/>
      <c r="F35" s="121"/>
      <c r="G35" s="121"/>
      <c r="H35" s="39"/>
    </row>
    <row r="36" spans="1:8" ht="13.5" hidden="1" thickBot="1">
      <c r="A36" s="67"/>
      <c r="B36" s="122" t="s">
        <v>19</v>
      </c>
      <c r="C36" s="175">
        <v>2210</v>
      </c>
      <c r="D36" s="166" t="s">
        <v>8</v>
      </c>
      <c r="E36" s="115">
        <f>E19+E23+E27+E32</f>
        <v>0</v>
      </c>
      <c r="F36" s="142"/>
      <c r="G36" s="142"/>
      <c r="H36" s="126"/>
    </row>
    <row r="37" spans="1:12" ht="13.5" hidden="1" thickBot="1">
      <c r="A37" s="16"/>
      <c r="B37" s="118"/>
      <c r="C37" s="174"/>
      <c r="D37" s="48"/>
      <c r="E37" s="23"/>
      <c r="F37" s="140"/>
      <c r="G37" s="140"/>
      <c r="H37" s="56" t="s">
        <v>12</v>
      </c>
      <c r="L37" s="90"/>
    </row>
    <row r="38" spans="1:10" ht="13.5" hidden="1" thickBot="1">
      <c r="A38" s="15">
        <v>3</v>
      </c>
      <c r="B38" s="23" t="s">
        <v>67</v>
      </c>
      <c r="C38" s="120"/>
      <c r="D38" s="17"/>
      <c r="E38" s="24">
        <v>0</v>
      </c>
      <c r="F38" s="120" t="s">
        <v>68</v>
      </c>
      <c r="G38" s="120"/>
      <c r="H38" s="56" t="s">
        <v>107</v>
      </c>
      <c r="J38" s="90"/>
    </row>
    <row r="39" spans="1:8" ht="13.5" hidden="1" thickBot="1">
      <c r="A39" s="15"/>
      <c r="B39" s="23" t="s">
        <v>66</v>
      </c>
      <c r="C39" s="120"/>
      <c r="D39" s="19"/>
      <c r="E39" s="24"/>
      <c r="F39" s="120"/>
      <c r="G39" s="120"/>
      <c r="H39" s="56" t="s">
        <v>106</v>
      </c>
    </row>
    <row r="40" spans="1:8" ht="13.5" hidden="1" thickBot="1">
      <c r="A40" s="20"/>
      <c r="B40" s="23" t="s">
        <v>65</v>
      </c>
      <c r="C40" s="120"/>
      <c r="D40" s="19"/>
      <c r="E40" s="23"/>
      <c r="F40" s="139"/>
      <c r="G40" s="139"/>
      <c r="H40" s="56"/>
    </row>
    <row r="41" spans="1:8" ht="12.75">
      <c r="A41" s="3"/>
      <c r="B41" s="3"/>
      <c r="C41" s="173"/>
      <c r="D41" s="169"/>
      <c r="E41" s="5"/>
      <c r="F41" s="138"/>
      <c r="G41" s="138"/>
      <c r="H41" s="40" t="s">
        <v>48</v>
      </c>
    </row>
    <row r="42" spans="1:16" ht="12.75">
      <c r="A42" s="6">
        <v>1</v>
      </c>
      <c r="B42" s="6" t="s">
        <v>67</v>
      </c>
      <c r="C42" s="120">
        <v>2210</v>
      </c>
      <c r="D42" s="288">
        <v>20000</v>
      </c>
      <c r="E42" s="288"/>
      <c r="F42" s="120" t="s">
        <v>68</v>
      </c>
      <c r="G42" s="120"/>
      <c r="H42" s="56" t="s">
        <v>64</v>
      </c>
      <c r="J42" s="90"/>
      <c r="L42" s="90"/>
      <c r="M42" s="90"/>
      <c r="O42" s="229"/>
      <c r="P42" s="90"/>
    </row>
    <row r="43" spans="1:8" ht="12.75">
      <c r="A43" s="6"/>
      <c r="B43" s="6" t="s">
        <v>66</v>
      </c>
      <c r="C43" s="120"/>
      <c r="D43" s="8"/>
      <c r="E43" s="60"/>
      <c r="F43" s="120"/>
      <c r="G43" s="120"/>
      <c r="H43" s="56"/>
    </row>
    <row r="44" spans="1:8" ht="13.5" thickBot="1">
      <c r="A44" s="11"/>
      <c r="B44" s="11" t="s">
        <v>65</v>
      </c>
      <c r="C44" s="121"/>
      <c r="D44" s="13"/>
      <c r="E44" s="13"/>
      <c r="F44" s="141"/>
      <c r="G44" s="141"/>
      <c r="H44" s="39"/>
    </row>
    <row r="45" spans="1:8" ht="13.5" hidden="1" thickBot="1">
      <c r="A45" s="16"/>
      <c r="B45" s="241"/>
      <c r="C45" s="120"/>
      <c r="D45" s="17"/>
      <c r="E45" s="24"/>
      <c r="F45" s="120"/>
      <c r="G45" s="120"/>
      <c r="H45" s="56"/>
    </row>
    <row r="46" spans="1:8" ht="13.5" hidden="1" thickBot="1">
      <c r="A46" s="15">
        <v>8</v>
      </c>
      <c r="B46" s="241" t="s">
        <v>49</v>
      </c>
      <c r="C46" s="120"/>
      <c r="D46" s="17"/>
      <c r="E46" s="24">
        <v>0</v>
      </c>
      <c r="F46" s="139" t="s">
        <v>50</v>
      </c>
      <c r="G46" s="139"/>
      <c r="H46" s="56"/>
    </row>
    <row r="47" spans="1:8" ht="13.5" hidden="1" thickBot="1">
      <c r="A47" s="15"/>
      <c r="B47" s="241" t="s">
        <v>70</v>
      </c>
      <c r="C47" s="120"/>
      <c r="D47" s="19"/>
      <c r="E47" s="24"/>
      <c r="F47" s="120"/>
      <c r="G47" s="120"/>
      <c r="H47" s="56">
        <v>-3997</v>
      </c>
    </row>
    <row r="48" spans="1:8" ht="13.5" hidden="1" thickBot="1">
      <c r="A48" s="15"/>
      <c r="B48" s="241" t="s">
        <v>69</v>
      </c>
      <c r="C48" s="120"/>
      <c r="D48" s="17"/>
      <c r="E48" s="24"/>
      <c r="F48" s="120"/>
      <c r="G48" s="120"/>
      <c r="H48" s="56"/>
    </row>
    <row r="49" spans="1:8" ht="13.5" hidden="1" thickBot="1">
      <c r="A49" s="20"/>
      <c r="B49" s="245" t="s">
        <v>71</v>
      </c>
      <c r="C49" s="121"/>
      <c r="D49" s="81"/>
      <c r="E49" s="36"/>
      <c r="F49" s="121"/>
      <c r="G49" s="121"/>
      <c r="H49" s="39"/>
    </row>
    <row r="50" spans="1:8" ht="13.5" hidden="1" thickBot="1">
      <c r="A50" s="16"/>
      <c r="B50" s="248"/>
      <c r="C50" s="119"/>
      <c r="D50" s="72"/>
      <c r="E50" s="21"/>
      <c r="F50" s="144"/>
      <c r="G50" s="144"/>
      <c r="H50" s="40"/>
    </row>
    <row r="51" spans="1:8" ht="13.5" hidden="1" thickBot="1">
      <c r="A51" s="15">
        <v>10</v>
      </c>
      <c r="B51" s="84" t="s">
        <v>72</v>
      </c>
      <c r="C51" s="120"/>
      <c r="D51" s="17"/>
      <c r="E51" s="24">
        <v>0</v>
      </c>
      <c r="F51" s="120" t="s">
        <v>73</v>
      </c>
      <c r="G51" s="120"/>
      <c r="H51" s="129" t="e">
        <f>#REF!+E51</f>
        <v>#REF!</v>
      </c>
    </row>
    <row r="52" spans="1:8" ht="13.5" hidden="1" thickBot="1">
      <c r="A52" s="15"/>
      <c r="B52" s="241"/>
      <c r="C52" s="120"/>
      <c r="D52" s="17"/>
      <c r="E52" s="23"/>
      <c r="F52" s="145"/>
      <c r="G52" s="145"/>
      <c r="H52" s="56"/>
    </row>
    <row r="53" spans="1:8" ht="13.5" hidden="1" thickBot="1">
      <c r="A53" s="15"/>
      <c r="B53" s="241"/>
      <c r="C53" s="120"/>
      <c r="D53" s="19"/>
      <c r="E53" s="23"/>
      <c r="F53" s="145"/>
      <c r="G53" s="145"/>
      <c r="H53" s="56"/>
    </row>
    <row r="54" spans="1:8" ht="12.75">
      <c r="A54" s="3"/>
      <c r="B54" s="3"/>
      <c r="C54" s="119"/>
      <c r="D54" s="5"/>
      <c r="E54" s="5"/>
      <c r="F54" s="144"/>
      <c r="G54" s="144"/>
      <c r="H54" s="40"/>
    </row>
    <row r="55" spans="1:16" ht="12.75">
      <c r="A55" s="6">
        <v>2</v>
      </c>
      <c r="B55" s="6" t="s">
        <v>142</v>
      </c>
      <c r="C55" s="120">
        <v>2210</v>
      </c>
      <c r="D55" s="288">
        <v>4150</v>
      </c>
      <c r="E55" s="288"/>
      <c r="F55" s="120" t="s">
        <v>141</v>
      </c>
      <c r="G55" s="120"/>
      <c r="H55" s="56" t="s">
        <v>139</v>
      </c>
      <c r="J55" s="90"/>
      <c r="L55" s="90"/>
      <c r="M55" s="90"/>
      <c r="O55" s="229"/>
      <c r="P55" s="90"/>
    </row>
    <row r="56" spans="1:8" ht="13.5" thickBot="1">
      <c r="A56" s="11"/>
      <c r="B56" s="11"/>
      <c r="C56" s="121"/>
      <c r="D56" s="8"/>
      <c r="E56" s="60"/>
      <c r="F56" s="121"/>
      <c r="G56" s="121"/>
      <c r="H56" s="39"/>
    </row>
    <row r="57" spans="1:8" ht="12.75">
      <c r="A57" s="15"/>
      <c r="B57" s="241"/>
      <c r="C57" s="253"/>
      <c r="D57" s="216"/>
      <c r="E57" s="275"/>
      <c r="F57" s="66"/>
      <c r="G57" s="120"/>
      <c r="H57" s="56"/>
    </row>
    <row r="58" spans="1:16" ht="12.75">
      <c r="A58" s="15">
        <v>3</v>
      </c>
      <c r="B58" s="23" t="s">
        <v>143</v>
      </c>
      <c r="C58" s="253"/>
      <c r="D58" s="255"/>
      <c r="E58" s="256"/>
      <c r="F58" s="183" t="s">
        <v>50</v>
      </c>
      <c r="G58" s="139"/>
      <c r="H58" s="236" t="s">
        <v>139</v>
      </c>
      <c r="M58" s="90"/>
      <c r="O58" s="229"/>
      <c r="P58" s="90"/>
    </row>
    <row r="59" spans="1:8" ht="12.75">
      <c r="A59" s="15"/>
      <c r="B59" s="23" t="s">
        <v>145</v>
      </c>
      <c r="C59" s="253"/>
      <c r="D59" s="286">
        <v>3400</v>
      </c>
      <c r="E59" s="287"/>
      <c r="F59" s="66"/>
      <c r="G59" s="120"/>
      <c r="H59" s="56"/>
    </row>
    <row r="60" spans="1:8" ht="12.75">
      <c r="A60" s="15"/>
      <c r="B60" s="23" t="s">
        <v>144</v>
      </c>
      <c r="C60" s="253"/>
      <c r="D60" s="255"/>
      <c r="E60" s="256"/>
      <c r="F60" s="66"/>
      <c r="G60" s="120"/>
      <c r="H60" s="56"/>
    </row>
    <row r="61" spans="1:8" ht="13.5" thickBot="1">
      <c r="A61" s="20"/>
      <c r="B61" s="25"/>
      <c r="C61" s="260"/>
      <c r="D61" s="261"/>
      <c r="E61" s="262"/>
      <c r="F61" s="214"/>
      <c r="G61" s="121"/>
      <c r="H61" s="39"/>
    </row>
    <row r="62" spans="1:14" ht="12.75">
      <c r="A62" s="3"/>
      <c r="B62" s="233"/>
      <c r="C62" s="234"/>
      <c r="D62" s="202"/>
      <c r="E62" s="84"/>
      <c r="F62" s="144"/>
      <c r="G62" s="144"/>
      <c r="H62" s="40"/>
      <c r="L62" s="90"/>
      <c r="N62" s="90"/>
    </row>
    <row r="63" spans="1:16" ht="12.75">
      <c r="A63" s="6">
        <v>4</v>
      </c>
      <c r="B63" s="6" t="s">
        <v>138</v>
      </c>
      <c r="C63" s="120">
        <v>2210</v>
      </c>
      <c r="D63" s="288">
        <v>700</v>
      </c>
      <c r="E63" s="288"/>
      <c r="F63" s="120" t="s">
        <v>137</v>
      </c>
      <c r="G63" s="120"/>
      <c r="H63" s="236" t="s">
        <v>139</v>
      </c>
      <c r="K63" s="90"/>
      <c r="M63" s="90"/>
      <c r="O63" s="229"/>
      <c r="P63" s="90"/>
    </row>
    <row r="64" spans="1:11" ht="13.5" thickBot="1">
      <c r="A64" s="11"/>
      <c r="B64" s="239"/>
      <c r="C64" s="121"/>
      <c r="D64" s="13"/>
      <c r="E64" s="13"/>
      <c r="F64" s="146"/>
      <c r="G64" s="146"/>
      <c r="H64" s="128"/>
      <c r="I64" s="89"/>
      <c r="K64" s="90"/>
    </row>
    <row r="65" spans="1:14" ht="12.75">
      <c r="A65" s="3"/>
      <c r="B65" s="233"/>
      <c r="C65" s="234"/>
      <c r="D65" s="250"/>
      <c r="E65" s="235"/>
      <c r="F65" s="144"/>
      <c r="G65" s="144"/>
      <c r="H65" s="40"/>
      <c r="L65" s="90"/>
      <c r="N65" s="90"/>
    </row>
    <row r="66" spans="1:16" ht="12.75">
      <c r="A66" s="6">
        <v>5</v>
      </c>
      <c r="B66" s="6" t="s">
        <v>140</v>
      </c>
      <c r="C66" s="120">
        <v>2210</v>
      </c>
      <c r="D66" s="288">
        <v>1750</v>
      </c>
      <c r="E66" s="288"/>
      <c r="F66" s="120" t="s">
        <v>141</v>
      </c>
      <c r="G66" s="120"/>
      <c r="H66" s="236" t="s">
        <v>139</v>
      </c>
      <c r="K66" s="90"/>
      <c r="M66" s="90"/>
      <c r="O66" s="229"/>
      <c r="P66" s="90"/>
    </row>
    <row r="67" spans="1:11" ht="13.5" thickBot="1">
      <c r="A67" s="239"/>
      <c r="B67" s="239"/>
      <c r="C67" s="121"/>
      <c r="D67" s="13"/>
      <c r="E67" s="13"/>
      <c r="F67" s="146"/>
      <c r="G67" s="146"/>
      <c r="H67" s="128"/>
      <c r="I67" s="89"/>
      <c r="K67" s="90"/>
    </row>
    <row r="68" spans="1:13" ht="13.5" thickBot="1">
      <c r="A68" s="67"/>
      <c r="B68" s="63" t="s">
        <v>19</v>
      </c>
      <c r="C68" s="178">
        <v>2210</v>
      </c>
      <c r="D68" s="68" t="s">
        <v>8</v>
      </c>
      <c r="E68" s="68">
        <f>D42+D55+D66+D59+D63</f>
        <v>30000</v>
      </c>
      <c r="F68" s="268"/>
      <c r="G68" s="268"/>
      <c r="H68" s="134"/>
      <c r="I68" s="89"/>
      <c r="L68" s="112"/>
      <c r="M68" s="90"/>
    </row>
    <row r="69" spans="1:8" ht="12.75">
      <c r="A69" s="3"/>
      <c r="B69" s="3"/>
      <c r="C69" s="119"/>
      <c r="D69" s="167"/>
      <c r="E69" s="113"/>
      <c r="F69" s="119"/>
      <c r="G69" s="119"/>
      <c r="H69" s="40"/>
    </row>
    <row r="70" spans="1:8" ht="12.75">
      <c r="A70" s="6"/>
      <c r="B70" s="164"/>
      <c r="C70" s="174"/>
      <c r="D70" s="117"/>
      <c r="E70" s="8"/>
      <c r="F70" s="140"/>
      <c r="G70" s="140"/>
      <c r="H70" s="56" t="s">
        <v>12</v>
      </c>
    </row>
    <row r="71" spans="1:16" ht="12.75">
      <c r="A71" s="6">
        <v>6</v>
      </c>
      <c r="B71" s="6" t="s">
        <v>35</v>
      </c>
      <c r="C71" s="120">
        <v>2210</v>
      </c>
      <c r="D71" s="288">
        <f>30500</f>
        <v>30500</v>
      </c>
      <c r="E71" s="288"/>
      <c r="F71" s="120" t="s">
        <v>47</v>
      </c>
      <c r="G71" s="120"/>
      <c r="H71" s="56" t="s">
        <v>20</v>
      </c>
      <c r="J71" s="90"/>
      <c r="L71" s="90"/>
      <c r="M71" s="90"/>
      <c r="O71" s="229"/>
      <c r="P71" s="90"/>
    </row>
    <row r="72" spans="1:14" ht="12.75">
      <c r="A72" s="6"/>
      <c r="B72" s="6" t="s">
        <v>36</v>
      </c>
      <c r="C72" s="120"/>
      <c r="D72" s="8"/>
      <c r="E72" s="8"/>
      <c r="F72" s="139"/>
      <c r="G72" s="139"/>
      <c r="H72" s="56" t="s">
        <v>21</v>
      </c>
      <c r="N72" s="90"/>
    </row>
    <row r="73" spans="1:8" ht="12.75">
      <c r="A73" s="6"/>
      <c r="B73" s="6"/>
      <c r="C73" s="120"/>
      <c r="D73" s="8"/>
      <c r="E73" s="8"/>
      <c r="F73" s="143"/>
      <c r="G73" s="143"/>
      <c r="H73" s="56" t="s">
        <v>22</v>
      </c>
    </row>
    <row r="74" spans="1:9" ht="13.5" thickBot="1">
      <c r="A74" s="11"/>
      <c r="B74" s="11"/>
      <c r="C74" s="121"/>
      <c r="D74" s="168"/>
      <c r="E74" s="114"/>
      <c r="F74" s="121"/>
      <c r="G74" s="121"/>
      <c r="H74" s="39"/>
      <c r="I74" s="89"/>
    </row>
    <row r="75" spans="1:12" ht="12.75">
      <c r="A75" s="3">
        <v>7</v>
      </c>
      <c r="B75" s="3" t="s">
        <v>63</v>
      </c>
      <c r="C75" s="119"/>
      <c r="D75" s="167"/>
      <c r="E75" s="5"/>
      <c r="F75" s="144"/>
      <c r="G75" s="144"/>
      <c r="H75" s="144"/>
      <c r="J75" s="90"/>
      <c r="L75" s="90"/>
    </row>
    <row r="76" spans="1:15" ht="12.75">
      <c r="A76" s="6"/>
      <c r="B76" s="6"/>
      <c r="C76" s="120">
        <v>2210</v>
      </c>
      <c r="D76" s="306" t="s">
        <v>123</v>
      </c>
      <c r="E76" s="306"/>
      <c r="F76" s="145"/>
      <c r="G76" s="145"/>
      <c r="H76" s="145" t="s">
        <v>30</v>
      </c>
      <c r="J76" s="90"/>
      <c r="L76" s="90"/>
      <c r="O76" s="230"/>
    </row>
    <row r="77" spans="1:12" ht="12.75">
      <c r="A77" s="6"/>
      <c r="B77" s="6"/>
      <c r="C77" s="120"/>
      <c r="D77" s="116"/>
      <c r="E77" s="8"/>
      <c r="F77" s="145"/>
      <c r="G77" s="145"/>
      <c r="H77" s="207" t="s">
        <v>103</v>
      </c>
      <c r="J77" s="90"/>
      <c r="L77" s="90"/>
    </row>
    <row r="78" spans="1:8" ht="13.5" thickBot="1">
      <c r="A78" s="11"/>
      <c r="B78" s="11"/>
      <c r="C78" s="121"/>
      <c r="D78" s="13"/>
      <c r="E78" s="114"/>
      <c r="F78" s="121" t="s">
        <v>62</v>
      </c>
      <c r="G78" s="121"/>
      <c r="H78" s="208" t="s">
        <v>104</v>
      </c>
    </row>
    <row r="79" spans="1:12" ht="13.5" hidden="1" thickBot="1">
      <c r="A79" s="16"/>
      <c r="B79" s="118"/>
      <c r="C79" s="174"/>
      <c r="D79" s="48"/>
      <c r="E79" s="23"/>
      <c r="F79" s="140"/>
      <c r="G79" s="140"/>
      <c r="H79" s="56" t="s">
        <v>12</v>
      </c>
      <c r="L79" s="90"/>
    </row>
    <row r="80" spans="1:10" ht="13.5" hidden="1" thickBot="1">
      <c r="A80" s="15">
        <v>3</v>
      </c>
      <c r="B80" s="23" t="s">
        <v>67</v>
      </c>
      <c r="C80" s="120"/>
      <c r="D80" s="17"/>
      <c r="E80" s="24">
        <v>0</v>
      </c>
      <c r="F80" s="120" t="s">
        <v>68</v>
      </c>
      <c r="G80" s="120"/>
      <c r="H80" s="56" t="s">
        <v>107</v>
      </c>
      <c r="J80" s="90"/>
    </row>
    <row r="81" spans="1:8" ht="13.5" hidden="1" thickBot="1">
      <c r="A81" s="15"/>
      <c r="B81" s="23" t="s">
        <v>66</v>
      </c>
      <c r="C81" s="120"/>
      <c r="D81" s="19"/>
      <c r="E81" s="24"/>
      <c r="F81" s="120"/>
      <c r="G81" s="120"/>
      <c r="H81" s="56" t="s">
        <v>106</v>
      </c>
    </row>
    <row r="82" spans="1:8" ht="13.5" hidden="1" thickBot="1">
      <c r="A82" s="20"/>
      <c r="B82" s="23" t="s">
        <v>65</v>
      </c>
      <c r="C82" s="120"/>
      <c r="D82" s="19"/>
      <c r="E82" s="23"/>
      <c r="F82" s="139"/>
      <c r="G82" s="139"/>
      <c r="H82" s="56"/>
    </row>
    <row r="83" spans="1:8" ht="12.75">
      <c r="A83" s="3"/>
      <c r="B83" s="165"/>
      <c r="C83" s="173"/>
      <c r="D83" s="169"/>
      <c r="E83" s="5"/>
      <c r="F83" s="138"/>
      <c r="G83" s="138"/>
      <c r="H83" s="40" t="s">
        <v>48</v>
      </c>
    </row>
    <row r="84" spans="1:12" ht="12.75">
      <c r="A84" s="6">
        <v>8</v>
      </c>
      <c r="B84" s="6" t="s">
        <v>67</v>
      </c>
      <c r="C84" s="120">
        <v>2210</v>
      </c>
      <c r="D84" s="288">
        <v>9300</v>
      </c>
      <c r="E84" s="288"/>
      <c r="F84" s="120" t="s">
        <v>68</v>
      </c>
      <c r="G84" s="120"/>
      <c r="H84" s="56" t="s">
        <v>64</v>
      </c>
      <c r="J84" s="90"/>
      <c r="L84" s="90"/>
    </row>
    <row r="85" spans="1:8" ht="12.75">
      <c r="A85" s="6"/>
      <c r="B85" s="6" t="s">
        <v>66</v>
      </c>
      <c r="C85" s="120"/>
      <c r="D85" s="8"/>
      <c r="E85" s="60"/>
      <c r="F85" s="120"/>
      <c r="G85" s="120"/>
      <c r="H85" s="56"/>
    </row>
    <row r="86" spans="1:8" ht="13.5" thickBot="1">
      <c r="A86" s="11"/>
      <c r="B86" s="11" t="s">
        <v>65</v>
      </c>
      <c r="C86" s="121"/>
      <c r="D86" s="13"/>
      <c r="E86" s="13"/>
      <c r="F86" s="141"/>
      <c r="G86" s="141"/>
      <c r="H86" s="39"/>
    </row>
    <row r="87" spans="1:8" ht="13.5" hidden="1" thickBot="1">
      <c r="A87" s="16"/>
      <c r="B87" s="23"/>
      <c r="C87" s="120"/>
      <c r="D87" s="17"/>
      <c r="E87" s="24"/>
      <c r="F87" s="120"/>
      <c r="G87" s="120"/>
      <c r="H87" s="56"/>
    </row>
    <row r="88" spans="1:8" ht="13.5" hidden="1" thickBot="1">
      <c r="A88" s="15">
        <v>8</v>
      </c>
      <c r="B88" s="23" t="s">
        <v>49</v>
      </c>
      <c r="C88" s="120"/>
      <c r="D88" s="17"/>
      <c r="E88" s="24">
        <v>0</v>
      </c>
      <c r="F88" s="139" t="s">
        <v>50</v>
      </c>
      <c r="G88" s="139"/>
      <c r="H88" s="56"/>
    </row>
    <row r="89" spans="1:8" ht="13.5" hidden="1" thickBot="1">
      <c r="A89" s="15"/>
      <c r="B89" s="23" t="s">
        <v>70</v>
      </c>
      <c r="C89" s="120"/>
      <c r="D89" s="19"/>
      <c r="E89" s="24"/>
      <c r="F89" s="120"/>
      <c r="G89" s="120"/>
      <c r="H89" s="56">
        <v>-3997</v>
      </c>
    </row>
    <row r="90" spans="1:8" ht="13.5" hidden="1" thickBot="1">
      <c r="A90" s="15"/>
      <c r="B90" s="23" t="s">
        <v>69</v>
      </c>
      <c r="C90" s="120"/>
      <c r="D90" s="17"/>
      <c r="E90" s="24"/>
      <c r="F90" s="120"/>
      <c r="G90" s="120"/>
      <c r="H90" s="56"/>
    </row>
    <row r="91" spans="1:8" ht="13.5" hidden="1" thickBot="1">
      <c r="A91" s="20"/>
      <c r="B91" s="25" t="s">
        <v>71</v>
      </c>
      <c r="C91" s="121"/>
      <c r="D91" s="81"/>
      <c r="E91" s="36"/>
      <c r="F91" s="121"/>
      <c r="G91" s="121"/>
      <c r="H91" s="39"/>
    </row>
    <row r="92" spans="1:8" ht="13.5" hidden="1" thickBot="1">
      <c r="A92" s="16"/>
      <c r="B92" s="21"/>
      <c r="C92" s="119"/>
      <c r="D92" s="72"/>
      <c r="E92" s="21"/>
      <c r="F92" s="144"/>
      <c r="G92" s="144"/>
      <c r="H92" s="40"/>
    </row>
    <row r="93" spans="1:8" ht="13.5" hidden="1" thickBot="1">
      <c r="A93" s="15">
        <v>10</v>
      </c>
      <c r="B93" s="83" t="s">
        <v>72</v>
      </c>
      <c r="C93" s="120"/>
      <c r="D93" s="17"/>
      <c r="E93" s="24">
        <v>0</v>
      </c>
      <c r="F93" s="120" t="s">
        <v>73</v>
      </c>
      <c r="G93" s="120"/>
      <c r="H93" s="129" t="e">
        <f>#REF!+E93</f>
        <v>#REF!</v>
      </c>
    </row>
    <row r="94" spans="1:8" ht="13.5" hidden="1" thickBot="1">
      <c r="A94" s="15"/>
      <c r="B94" s="23"/>
      <c r="C94" s="120"/>
      <c r="D94" s="17"/>
      <c r="E94" s="23"/>
      <c r="F94" s="145"/>
      <c r="G94" s="145"/>
      <c r="H94" s="56"/>
    </row>
    <row r="95" spans="1:8" ht="13.5" hidden="1" thickBot="1">
      <c r="A95" s="15"/>
      <c r="B95" s="23"/>
      <c r="C95" s="120"/>
      <c r="D95" s="19"/>
      <c r="E95" s="23"/>
      <c r="F95" s="145"/>
      <c r="G95" s="145"/>
      <c r="H95" s="56"/>
    </row>
    <row r="96" spans="1:14" ht="12.75">
      <c r="A96" s="3">
        <v>9</v>
      </c>
      <c r="B96" s="3" t="s">
        <v>85</v>
      </c>
      <c r="C96" s="119"/>
      <c r="D96" s="167"/>
      <c r="E96" s="5"/>
      <c r="F96" s="144"/>
      <c r="G96" s="144"/>
      <c r="H96" s="40" t="s">
        <v>84</v>
      </c>
      <c r="L96" s="90"/>
      <c r="N96" s="90"/>
    </row>
    <row r="97" spans="1:16" ht="12.75">
      <c r="A97" s="6"/>
      <c r="B97" s="6"/>
      <c r="C97" s="120">
        <v>2210</v>
      </c>
      <c r="D97" s="288">
        <f>500000-10609-3800</f>
        <v>485591</v>
      </c>
      <c r="E97" s="288"/>
      <c r="F97" s="120" t="s">
        <v>62</v>
      </c>
      <c r="G97" s="120"/>
      <c r="H97" s="127" t="s">
        <v>103</v>
      </c>
      <c r="K97" s="90"/>
      <c r="M97" s="90"/>
      <c r="O97" s="229"/>
      <c r="P97" s="90"/>
    </row>
    <row r="98" spans="1:11" ht="13.5" thickBot="1">
      <c r="A98" s="11"/>
      <c r="B98" s="11"/>
      <c r="C98" s="121"/>
      <c r="D98" s="13"/>
      <c r="E98" s="13"/>
      <c r="F98" s="146"/>
      <c r="G98" s="146"/>
      <c r="H98" s="128" t="s">
        <v>104</v>
      </c>
      <c r="I98" s="89"/>
      <c r="K98" s="90"/>
    </row>
    <row r="99" spans="1:8" ht="12.75">
      <c r="A99" s="233"/>
      <c r="B99" s="233"/>
      <c r="C99" s="234"/>
      <c r="D99" s="233"/>
      <c r="E99" s="265"/>
      <c r="F99" s="276"/>
      <c r="G99" s="138"/>
      <c r="H99" s="40"/>
    </row>
    <row r="100" spans="1:16" ht="12.75">
      <c r="A100" s="6">
        <v>10</v>
      </c>
      <c r="B100" s="23" t="s">
        <v>143</v>
      </c>
      <c r="C100" s="120">
        <v>2210</v>
      </c>
      <c r="D100" s="286">
        <v>8049</v>
      </c>
      <c r="E100" s="287"/>
      <c r="F100" s="183" t="s">
        <v>50</v>
      </c>
      <c r="G100" s="120"/>
      <c r="H100" s="56" t="s">
        <v>146</v>
      </c>
      <c r="J100" s="90"/>
      <c r="L100" s="90"/>
      <c r="M100" s="90"/>
      <c r="O100" s="229"/>
      <c r="P100" s="90"/>
    </row>
    <row r="101" spans="1:8" ht="12.75">
      <c r="A101" s="237"/>
      <c r="B101" s="23" t="s">
        <v>145</v>
      </c>
      <c r="C101" s="238"/>
      <c r="D101" s="237"/>
      <c r="E101" s="256"/>
      <c r="F101" s="66"/>
      <c r="G101" s="120"/>
      <c r="H101" s="56"/>
    </row>
    <row r="102" spans="1:8" ht="13.5" thickBot="1">
      <c r="A102" s="239"/>
      <c r="B102" s="23" t="s">
        <v>144</v>
      </c>
      <c r="C102" s="240"/>
      <c r="D102" s="239"/>
      <c r="E102" s="263"/>
      <c r="F102" s="184"/>
      <c r="G102" s="141"/>
      <c r="H102" s="39"/>
    </row>
    <row r="103" spans="1:8" ht="13.5" hidden="1" thickBot="1">
      <c r="A103" s="264"/>
      <c r="B103" s="241"/>
      <c r="C103" s="238"/>
      <c r="D103" s="242"/>
      <c r="E103" s="243"/>
      <c r="F103" s="120"/>
      <c r="G103" s="120"/>
      <c r="H103" s="56"/>
    </row>
    <row r="104" spans="1:8" ht="13.5" hidden="1" thickBot="1">
      <c r="A104" s="252">
        <v>8</v>
      </c>
      <c r="B104" s="241" t="s">
        <v>49</v>
      </c>
      <c r="C104" s="238"/>
      <c r="D104" s="242"/>
      <c r="E104" s="243">
        <v>0</v>
      </c>
      <c r="F104" s="139" t="s">
        <v>50</v>
      </c>
      <c r="G104" s="139"/>
      <c r="H104" s="56"/>
    </row>
    <row r="105" spans="1:8" ht="13.5" hidden="1" thickBot="1">
      <c r="A105" s="252"/>
      <c r="B105" s="241" t="s">
        <v>70</v>
      </c>
      <c r="C105" s="238"/>
      <c r="D105" s="244"/>
      <c r="E105" s="243"/>
      <c r="F105" s="120"/>
      <c r="G105" s="120"/>
      <c r="H105" s="56">
        <v>-3997</v>
      </c>
    </row>
    <row r="106" spans="1:8" ht="13.5" hidden="1" thickBot="1">
      <c r="A106" s="252"/>
      <c r="B106" s="241" t="s">
        <v>69</v>
      </c>
      <c r="C106" s="238"/>
      <c r="D106" s="242"/>
      <c r="E106" s="243"/>
      <c r="F106" s="120"/>
      <c r="G106" s="120"/>
      <c r="H106" s="56"/>
    </row>
    <row r="107" spans="1:8" ht="13.5" hidden="1" thickBot="1">
      <c r="A107" s="259"/>
      <c r="B107" s="245" t="s">
        <v>71</v>
      </c>
      <c r="C107" s="240"/>
      <c r="D107" s="246"/>
      <c r="E107" s="247"/>
      <c r="F107" s="121"/>
      <c r="G107" s="121"/>
      <c r="H107" s="39"/>
    </row>
    <row r="108" spans="1:8" ht="13.5" hidden="1" thickBot="1">
      <c r="A108" s="264"/>
      <c r="B108" s="248"/>
      <c r="C108" s="234"/>
      <c r="D108" s="249"/>
      <c r="E108" s="248"/>
      <c r="F108" s="144"/>
      <c r="G108" s="144"/>
      <c r="H108" s="40"/>
    </row>
    <row r="109" spans="1:8" ht="13.5" hidden="1" thickBot="1">
      <c r="A109" s="252">
        <v>10</v>
      </c>
      <c r="B109" s="84" t="s">
        <v>72</v>
      </c>
      <c r="C109" s="238"/>
      <c r="D109" s="242"/>
      <c r="E109" s="243">
        <v>0</v>
      </c>
      <c r="F109" s="120" t="s">
        <v>73</v>
      </c>
      <c r="G109" s="120"/>
      <c r="H109" s="129" t="e">
        <f>#REF!+E109</f>
        <v>#REF!</v>
      </c>
    </row>
    <row r="110" spans="1:8" ht="13.5" hidden="1" thickBot="1">
      <c r="A110" s="252"/>
      <c r="B110" s="241"/>
      <c r="C110" s="238"/>
      <c r="D110" s="242"/>
      <c r="E110" s="241"/>
      <c r="F110" s="145"/>
      <c r="G110" s="145"/>
      <c r="H110" s="56"/>
    </row>
    <row r="111" spans="1:8" ht="13.5" hidden="1" thickBot="1">
      <c r="A111" s="252"/>
      <c r="B111" s="241"/>
      <c r="C111" s="238"/>
      <c r="D111" s="244"/>
      <c r="E111" s="241"/>
      <c r="F111" s="145"/>
      <c r="G111" s="145"/>
      <c r="H111" s="56"/>
    </row>
    <row r="112" spans="1:14" ht="12.75">
      <c r="A112" s="233"/>
      <c r="B112" s="233"/>
      <c r="C112" s="234"/>
      <c r="D112" s="250"/>
      <c r="E112" s="235"/>
      <c r="F112" s="144"/>
      <c r="G112" s="144"/>
      <c r="H112" s="40"/>
      <c r="L112" s="90"/>
      <c r="N112" s="90"/>
    </row>
    <row r="113" spans="1:16" ht="12.75">
      <c r="A113" s="6">
        <v>12</v>
      </c>
      <c r="B113" s="6" t="s">
        <v>147</v>
      </c>
      <c r="C113" s="120">
        <v>2210</v>
      </c>
      <c r="D113" s="288">
        <v>2560</v>
      </c>
      <c r="E113" s="288"/>
      <c r="F113" s="120" t="s">
        <v>148</v>
      </c>
      <c r="G113" s="120"/>
      <c r="H113" s="236" t="s">
        <v>149</v>
      </c>
      <c r="K113" s="90"/>
      <c r="M113" s="90"/>
      <c r="O113" s="229"/>
      <c r="P113" s="90"/>
    </row>
    <row r="114" spans="1:11" ht="13.5" thickBot="1">
      <c r="A114" s="239"/>
      <c r="B114" s="11"/>
      <c r="C114" s="121"/>
      <c r="D114" s="13"/>
      <c r="E114" s="13"/>
      <c r="F114" s="146"/>
      <c r="G114" s="146"/>
      <c r="H114" s="128"/>
      <c r="I114" s="89"/>
      <c r="K114" s="90"/>
    </row>
    <row r="115" spans="1:13" ht="13.5" thickBot="1">
      <c r="A115" s="57"/>
      <c r="B115" s="58" t="s">
        <v>19</v>
      </c>
      <c r="C115" s="176">
        <v>2210</v>
      </c>
      <c r="D115" s="59" t="s">
        <v>13</v>
      </c>
      <c r="E115" s="59">
        <f>D71+D76+E80+D84+D97+D100+D113</f>
        <v>814500</v>
      </c>
      <c r="F115" s="147"/>
      <c r="G115" s="147"/>
      <c r="H115" s="130"/>
      <c r="I115" s="89"/>
      <c r="L115" s="112"/>
      <c r="M115" s="90"/>
    </row>
    <row r="116" spans="1:160" s="71" customFormat="1" ht="13.5" hidden="1" thickBot="1">
      <c r="A116" s="3"/>
      <c r="B116" s="21"/>
      <c r="C116" s="119"/>
      <c r="D116" s="72"/>
      <c r="E116" s="21"/>
      <c r="F116" s="144"/>
      <c r="G116" s="144"/>
      <c r="H116" s="40"/>
      <c r="J116" s="84"/>
      <c r="K116" s="84"/>
      <c r="L116" s="84"/>
      <c r="M116" s="84"/>
      <c r="N116" s="84"/>
      <c r="O116" s="226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</row>
    <row r="117" spans="1:160" s="71" customFormat="1" ht="13.5" hidden="1" thickBot="1">
      <c r="A117" s="6">
        <v>7</v>
      </c>
      <c r="B117" s="23" t="s">
        <v>60</v>
      </c>
      <c r="C117" s="139"/>
      <c r="D117" s="17" t="s">
        <v>14</v>
      </c>
      <c r="E117" s="24">
        <v>0</v>
      </c>
      <c r="F117" s="148" t="s">
        <v>46</v>
      </c>
      <c r="G117" s="148" t="s">
        <v>46</v>
      </c>
      <c r="H117" s="56" t="s">
        <v>61</v>
      </c>
      <c r="J117" s="84"/>
      <c r="K117" s="84"/>
      <c r="L117" s="84"/>
      <c r="M117" s="84"/>
      <c r="N117" s="84"/>
      <c r="O117" s="226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</row>
    <row r="118" spans="1:160" s="71" customFormat="1" ht="13.5" hidden="1" thickBot="1">
      <c r="A118" s="6"/>
      <c r="B118" s="23"/>
      <c r="C118" s="120"/>
      <c r="D118" s="19" t="s">
        <v>10</v>
      </c>
      <c r="E118" s="23"/>
      <c r="F118" s="145"/>
      <c r="G118" s="145"/>
      <c r="H118" s="56"/>
      <c r="J118" s="84"/>
      <c r="K118" s="84"/>
      <c r="L118" s="84"/>
      <c r="M118" s="84"/>
      <c r="N118" s="84"/>
      <c r="O118" s="226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</row>
    <row r="119" spans="1:160" s="71" customFormat="1" ht="13.5" hidden="1" thickBot="1">
      <c r="A119" s="16">
        <v>8</v>
      </c>
      <c r="B119" s="21" t="s">
        <v>37</v>
      </c>
      <c r="C119" s="119"/>
      <c r="D119" s="72"/>
      <c r="E119" s="21"/>
      <c r="F119" s="144"/>
      <c r="G119" s="144"/>
      <c r="H119" s="40"/>
      <c r="J119" s="84"/>
      <c r="K119" s="84"/>
      <c r="L119" s="84"/>
      <c r="M119" s="84"/>
      <c r="N119" s="84"/>
      <c r="O119" s="226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</row>
    <row r="120" spans="1:160" s="71" customFormat="1" ht="13.5" hidden="1" thickBot="1">
      <c r="A120" s="15"/>
      <c r="B120" s="23"/>
      <c r="C120" s="120"/>
      <c r="D120" s="17" t="s">
        <v>8</v>
      </c>
      <c r="E120" s="24">
        <v>0</v>
      </c>
      <c r="F120" s="120" t="s">
        <v>46</v>
      </c>
      <c r="G120" s="120" t="s">
        <v>46</v>
      </c>
      <c r="H120" s="56" t="s">
        <v>15</v>
      </c>
      <c r="J120" s="90"/>
      <c r="K120" s="84"/>
      <c r="L120" s="84"/>
      <c r="M120" s="84"/>
      <c r="N120" s="84"/>
      <c r="O120" s="226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</row>
    <row r="121" spans="1:160" s="71" customFormat="1" ht="13.5" hidden="1" thickBot="1">
      <c r="A121" s="16"/>
      <c r="B121" s="21"/>
      <c r="C121" s="119"/>
      <c r="D121" s="72"/>
      <c r="E121" s="21"/>
      <c r="F121" s="144"/>
      <c r="G121" s="144"/>
      <c r="H121" s="40"/>
      <c r="J121" s="84"/>
      <c r="K121" s="84"/>
      <c r="L121" s="84"/>
      <c r="M121" s="84"/>
      <c r="N121" s="84"/>
      <c r="O121" s="226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</row>
    <row r="122" spans="1:160" s="71" customFormat="1" ht="13.5" hidden="1" thickBot="1">
      <c r="A122" s="15">
        <v>9</v>
      </c>
      <c r="B122" s="23" t="s">
        <v>53</v>
      </c>
      <c r="C122" s="120"/>
      <c r="D122" s="17" t="s">
        <v>14</v>
      </c>
      <c r="E122" s="24">
        <v>0</v>
      </c>
      <c r="F122" s="149" t="s">
        <v>54</v>
      </c>
      <c r="G122" s="149" t="s">
        <v>54</v>
      </c>
      <c r="H122" s="56" t="s">
        <v>74</v>
      </c>
      <c r="J122" s="84"/>
      <c r="K122" s="84"/>
      <c r="L122" s="84"/>
      <c r="M122" s="84"/>
      <c r="N122" s="84"/>
      <c r="O122" s="226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</row>
    <row r="123" spans="1:160" s="71" customFormat="1" ht="13.5" hidden="1" thickBot="1">
      <c r="A123" s="20"/>
      <c r="B123" s="25" t="s">
        <v>52</v>
      </c>
      <c r="C123" s="121"/>
      <c r="D123" s="81" t="s">
        <v>10</v>
      </c>
      <c r="E123" s="36"/>
      <c r="F123" s="150"/>
      <c r="G123" s="150"/>
      <c r="H123" s="39" t="s">
        <v>102</v>
      </c>
      <c r="J123" s="84"/>
      <c r="K123" s="84"/>
      <c r="L123" s="84"/>
      <c r="M123" s="84"/>
      <c r="N123" s="84"/>
      <c r="O123" s="226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</row>
    <row r="124" spans="1:160" s="71" customFormat="1" ht="13.5" hidden="1" thickBot="1">
      <c r="A124" s="6"/>
      <c r="B124" s="21"/>
      <c r="C124" s="119"/>
      <c r="D124" s="8"/>
      <c r="E124" s="23"/>
      <c r="F124" s="145"/>
      <c r="G124" s="145"/>
      <c r="H124" s="56"/>
      <c r="J124" s="84"/>
      <c r="K124" s="84"/>
      <c r="L124" s="84"/>
      <c r="M124" s="84"/>
      <c r="N124" s="84"/>
      <c r="O124" s="226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</row>
    <row r="125" spans="1:160" s="71" customFormat="1" ht="13.5" hidden="1" thickBot="1">
      <c r="A125" s="6">
        <v>10</v>
      </c>
      <c r="B125" s="23" t="s">
        <v>37</v>
      </c>
      <c r="C125" s="120"/>
      <c r="D125" s="116" t="s">
        <v>8</v>
      </c>
      <c r="E125" s="24">
        <v>0</v>
      </c>
      <c r="F125" s="120" t="s">
        <v>46</v>
      </c>
      <c r="G125" s="120" t="s">
        <v>46</v>
      </c>
      <c r="H125" s="56" t="s">
        <v>15</v>
      </c>
      <c r="J125" s="84"/>
      <c r="K125" s="84"/>
      <c r="L125" s="84"/>
      <c r="M125" s="84"/>
      <c r="N125" s="84"/>
      <c r="O125" s="226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</row>
    <row r="126" spans="1:8" ht="13.5" hidden="1" thickBot="1">
      <c r="A126" s="11"/>
      <c r="B126" s="25"/>
      <c r="C126" s="121"/>
      <c r="D126" s="168"/>
      <c r="E126" s="36"/>
      <c r="F126" s="121"/>
      <c r="G126" s="121"/>
      <c r="H126" s="39" t="s">
        <v>102</v>
      </c>
    </row>
    <row r="127" spans="1:8" ht="13.5" hidden="1" thickBot="1">
      <c r="A127" s="6"/>
      <c r="B127" s="23"/>
      <c r="C127" s="120"/>
      <c r="D127" s="116"/>
      <c r="E127" s="24"/>
      <c r="F127" s="120"/>
      <c r="G127" s="120"/>
      <c r="H127" s="56"/>
    </row>
    <row r="128" spans="1:160" s="71" customFormat="1" ht="13.5" hidden="1" thickBot="1">
      <c r="A128" s="6">
        <v>11</v>
      </c>
      <c r="B128" s="23" t="s">
        <v>56</v>
      </c>
      <c r="C128" s="120"/>
      <c r="D128" s="116" t="s">
        <v>8</v>
      </c>
      <c r="E128" s="24">
        <v>0</v>
      </c>
      <c r="F128" s="120" t="s">
        <v>55</v>
      </c>
      <c r="G128" s="120" t="s">
        <v>55</v>
      </c>
      <c r="H128" s="56" t="s">
        <v>51</v>
      </c>
      <c r="J128" s="84"/>
      <c r="K128" s="84"/>
      <c r="L128" s="84"/>
      <c r="M128" s="84"/>
      <c r="N128" s="84"/>
      <c r="O128" s="226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</row>
    <row r="129" spans="1:160" s="71" customFormat="1" ht="13.5" hidden="1" thickBot="1">
      <c r="A129" s="6"/>
      <c r="B129" s="23" t="s">
        <v>57</v>
      </c>
      <c r="C129" s="120"/>
      <c r="D129" s="8"/>
      <c r="E129" s="23"/>
      <c r="F129" s="139"/>
      <c r="G129" s="139"/>
      <c r="H129" s="56" t="s">
        <v>102</v>
      </c>
      <c r="J129" s="84"/>
      <c r="K129" s="84"/>
      <c r="L129" s="84"/>
      <c r="M129" s="84"/>
      <c r="N129" s="84"/>
      <c r="O129" s="226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</row>
    <row r="130" spans="1:160" s="71" customFormat="1" ht="13.5" hidden="1" thickBot="1">
      <c r="A130" s="6"/>
      <c r="B130" s="23" t="s">
        <v>58</v>
      </c>
      <c r="C130" s="120"/>
      <c r="D130" s="8"/>
      <c r="E130" s="23"/>
      <c r="F130" s="139"/>
      <c r="G130" s="139"/>
      <c r="H130" s="56"/>
      <c r="J130" s="84"/>
      <c r="K130" s="84"/>
      <c r="L130" s="84"/>
      <c r="M130" s="84"/>
      <c r="N130" s="84"/>
      <c r="O130" s="226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</row>
    <row r="131" spans="1:15" s="84" customFormat="1" ht="13.5" hidden="1" thickBot="1">
      <c r="A131" s="73"/>
      <c r="B131" s="77"/>
      <c r="C131" s="160"/>
      <c r="D131" s="170"/>
      <c r="E131" s="95"/>
      <c r="F131" s="151"/>
      <c r="G131" s="151"/>
      <c r="H131" s="131"/>
      <c r="I131" s="71"/>
      <c r="O131" s="226"/>
    </row>
    <row r="132" spans="1:15" s="84" customFormat="1" ht="13.5" hidden="1" thickBot="1">
      <c r="A132" s="15">
        <v>12</v>
      </c>
      <c r="B132" s="23" t="s">
        <v>39</v>
      </c>
      <c r="C132" s="120"/>
      <c r="D132" s="116" t="s">
        <v>8</v>
      </c>
      <c r="E132" s="24">
        <v>0</v>
      </c>
      <c r="F132" s="139" t="s">
        <v>59</v>
      </c>
      <c r="G132" s="139" t="s">
        <v>59</v>
      </c>
      <c r="H132" s="56" t="s">
        <v>38</v>
      </c>
      <c r="I132" s="71"/>
      <c r="O132" s="226"/>
    </row>
    <row r="133" spans="1:15" s="84" customFormat="1" ht="13.5" hidden="1" thickBot="1">
      <c r="A133" s="20"/>
      <c r="B133" s="25"/>
      <c r="C133" s="121"/>
      <c r="D133" s="70"/>
      <c r="E133" s="25"/>
      <c r="F133" s="141"/>
      <c r="G133" s="141"/>
      <c r="H133" s="39" t="s">
        <v>102</v>
      </c>
      <c r="I133" s="89"/>
      <c r="O133" s="226"/>
    </row>
    <row r="134" spans="1:160" s="71" customFormat="1" ht="13.5" hidden="1" thickBot="1">
      <c r="A134" s="16"/>
      <c r="B134" s="21"/>
      <c r="C134" s="119"/>
      <c r="D134" s="72"/>
      <c r="E134" s="21"/>
      <c r="F134" s="144"/>
      <c r="G134" s="144"/>
      <c r="H134" s="40"/>
      <c r="J134" s="84"/>
      <c r="K134" s="84"/>
      <c r="L134" s="84"/>
      <c r="M134" s="84"/>
      <c r="N134" s="84"/>
      <c r="O134" s="226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</row>
    <row r="135" spans="1:160" s="71" customFormat="1" ht="13.5" hidden="1" thickBot="1">
      <c r="A135" s="15">
        <v>16</v>
      </c>
      <c r="B135" s="23" t="s">
        <v>53</v>
      </c>
      <c r="C135" s="120"/>
      <c r="D135" s="17" t="s">
        <v>14</v>
      </c>
      <c r="E135" s="24">
        <v>0</v>
      </c>
      <c r="F135" s="149" t="s">
        <v>54</v>
      </c>
      <c r="G135" s="149" t="s">
        <v>54</v>
      </c>
      <c r="H135" s="56" t="s">
        <v>74</v>
      </c>
      <c r="J135" s="84"/>
      <c r="K135" s="84"/>
      <c r="L135" s="84"/>
      <c r="M135" s="84"/>
      <c r="N135" s="84"/>
      <c r="O135" s="226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</row>
    <row r="136" spans="1:160" s="71" customFormat="1" ht="13.5" hidden="1" thickBot="1">
      <c r="A136" s="20"/>
      <c r="B136" s="25" t="s">
        <v>52</v>
      </c>
      <c r="C136" s="121"/>
      <c r="D136" s="81" t="s">
        <v>10</v>
      </c>
      <c r="E136" s="36"/>
      <c r="F136" s="150"/>
      <c r="G136" s="150"/>
      <c r="H136" s="39"/>
      <c r="J136" s="84"/>
      <c r="K136" s="84"/>
      <c r="L136" s="84"/>
      <c r="M136" s="84"/>
      <c r="N136" s="84"/>
      <c r="O136" s="226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</row>
    <row r="137" spans="1:15" s="84" customFormat="1" ht="13.5" hidden="1" thickBot="1">
      <c r="A137" s="16">
        <v>17</v>
      </c>
      <c r="B137" s="21" t="s">
        <v>39</v>
      </c>
      <c r="C137" s="119"/>
      <c r="D137" s="82" t="s">
        <v>14</v>
      </c>
      <c r="E137" s="54"/>
      <c r="F137" s="152"/>
      <c r="G137" s="152"/>
      <c r="H137" s="132"/>
      <c r="O137" s="226"/>
    </row>
    <row r="138" spans="1:15" s="84" customFormat="1" ht="13.5" hidden="1" thickBot="1">
      <c r="A138" s="15"/>
      <c r="B138" s="23"/>
      <c r="C138" s="120"/>
      <c r="D138" s="19" t="s">
        <v>10</v>
      </c>
      <c r="E138" s="24">
        <v>0</v>
      </c>
      <c r="F138" s="139" t="s">
        <v>59</v>
      </c>
      <c r="G138" s="139" t="s">
        <v>59</v>
      </c>
      <c r="H138" s="56" t="s">
        <v>38</v>
      </c>
      <c r="O138" s="226"/>
    </row>
    <row r="139" spans="1:160" s="86" customFormat="1" ht="13.5" hidden="1" thickBot="1">
      <c r="A139" s="11"/>
      <c r="B139" s="25"/>
      <c r="C139" s="121"/>
      <c r="D139" s="13"/>
      <c r="E139" s="25"/>
      <c r="F139" s="141"/>
      <c r="G139" s="141"/>
      <c r="H139" s="39"/>
      <c r="I139" s="84"/>
      <c r="J139" s="84"/>
      <c r="K139" s="84"/>
      <c r="L139" s="84"/>
      <c r="M139" s="84"/>
      <c r="N139" s="84"/>
      <c r="O139" s="226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</row>
    <row r="140" spans="1:8" ht="13.5" hidden="1" thickBot="1">
      <c r="A140" s="3"/>
      <c r="B140" s="21"/>
      <c r="C140" s="119"/>
      <c r="D140" s="72"/>
      <c r="E140" s="5"/>
      <c r="F140" s="153"/>
      <c r="G140" s="153"/>
      <c r="H140" s="40"/>
    </row>
    <row r="141" spans="1:8" ht="13.5" hidden="1" thickBot="1">
      <c r="A141" s="6">
        <v>18</v>
      </c>
      <c r="B141" s="163" t="s">
        <v>75</v>
      </c>
      <c r="C141" s="120"/>
      <c r="D141" s="17" t="s">
        <v>14</v>
      </c>
      <c r="E141" s="60">
        <v>0</v>
      </c>
      <c r="F141" s="154" t="s">
        <v>76</v>
      </c>
      <c r="G141" s="154" t="s">
        <v>76</v>
      </c>
      <c r="H141" s="56" t="s">
        <v>77</v>
      </c>
    </row>
    <row r="142" spans="1:8" ht="13.5" hidden="1" thickBot="1">
      <c r="A142" s="11"/>
      <c r="B142" s="25"/>
      <c r="C142" s="121"/>
      <c r="D142" s="70" t="s">
        <v>10</v>
      </c>
      <c r="E142" s="13"/>
      <c r="F142" s="141"/>
      <c r="G142" s="141"/>
      <c r="H142" s="39"/>
    </row>
    <row r="143" spans="1:8" ht="13.5" hidden="1" thickBot="1">
      <c r="A143" s="3"/>
      <c r="B143" s="21"/>
      <c r="C143" s="119"/>
      <c r="D143" s="5"/>
      <c r="E143" s="21"/>
      <c r="F143" s="153"/>
      <c r="G143" s="153"/>
      <c r="H143" s="40"/>
    </row>
    <row r="144" spans="1:8" ht="13.5" hidden="1" thickBot="1">
      <c r="A144" s="6">
        <v>19</v>
      </c>
      <c r="B144" s="83" t="s">
        <v>78</v>
      </c>
      <c r="C144" s="120"/>
      <c r="D144" s="17" t="s">
        <v>14</v>
      </c>
      <c r="E144" s="24">
        <v>0</v>
      </c>
      <c r="F144" s="139" t="s">
        <v>79</v>
      </c>
      <c r="G144" s="139" t="s">
        <v>79</v>
      </c>
      <c r="H144" s="56"/>
    </row>
    <row r="145" spans="1:8" ht="13.5" hidden="1" thickBot="1">
      <c r="A145" s="11"/>
      <c r="B145" s="25"/>
      <c r="C145" s="121"/>
      <c r="D145" s="70" t="s">
        <v>10</v>
      </c>
      <c r="E145" s="25"/>
      <c r="F145" s="141"/>
      <c r="G145" s="141"/>
      <c r="H145" s="39"/>
    </row>
    <row r="146" spans="1:8" ht="13.5" hidden="1" thickBot="1">
      <c r="A146" s="3"/>
      <c r="B146" s="21"/>
      <c r="C146" s="119"/>
      <c r="D146" s="5"/>
      <c r="E146" s="21"/>
      <c r="F146" s="153"/>
      <c r="G146" s="153"/>
      <c r="H146" s="40"/>
    </row>
    <row r="147" spans="1:8" ht="13.5" hidden="1" thickBot="1">
      <c r="A147" s="6">
        <v>20</v>
      </c>
      <c r="B147" s="83" t="s">
        <v>81</v>
      </c>
      <c r="C147" s="120"/>
      <c r="D147" s="17" t="s">
        <v>14</v>
      </c>
      <c r="E147" s="24">
        <v>0</v>
      </c>
      <c r="F147" s="154" t="s">
        <v>83</v>
      </c>
      <c r="G147" s="154" t="s">
        <v>83</v>
      </c>
      <c r="H147" s="56"/>
    </row>
    <row r="148" spans="1:8" ht="13.5" hidden="1" thickBot="1">
      <c r="A148" s="11"/>
      <c r="B148" s="25" t="s">
        <v>80</v>
      </c>
      <c r="C148" s="121"/>
      <c r="D148" s="70" t="s">
        <v>10</v>
      </c>
      <c r="E148" s="25"/>
      <c r="F148" s="141"/>
      <c r="G148" s="141"/>
      <c r="H148" s="39"/>
    </row>
    <row r="149" spans="1:8" ht="13.5" hidden="1" thickBot="1">
      <c r="A149" s="6"/>
      <c r="B149" s="23"/>
      <c r="C149" s="120"/>
      <c r="D149" s="8"/>
      <c r="E149" s="23"/>
      <c r="F149" s="139"/>
      <c r="G149" s="139"/>
      <c r="H149" s="56"/>
    </row>
    <row r="150" spans="1:8" ht="13.5" hidden="1" thickBot="1">
      <c r="A150" s="6"/>
      <c r="B150" s="23"/>
      <c r="C150" s="120"/>
      <c r="D150" s="8"/>
      <c r="E150" s="23"/>
      <c r="F150" s="139"/>
      <c r="G150" s="139"/>
      <c r="H150" s="56"/>
    </row>
    <row r="151" spans="1:8" ht="13.5" hidden="1" thickBot="1">
      <c r="A151" s="6"/>
      <c r="B151" s="23"/>
      <c r="C151" s="120"/>
      <c r="D151" s="8"/>
      <c r="E151" s="23"/>
      <c r="F151" s="139"/>
      <c r="G151" s="139"/>
      <c r="H151" s="56"/>
    </row>
    <row r="152" spans="1:8" ht="13.5" hidden="1" thickBot="1">
      <c r="A152" s="6"/>
      <c r="B152" s="23"/>
      <c r="C152" s="120"/>
      <c r="D152" s="8"/>
      <c r="E152" s="23"/>
      <c r="F152" s="139"/>
      <c r="G152" s="139"/>
      <c r="H152" s="56"/>
    </row>
    <row r="153" spans="1:8" ht="13.5" hidden="1" thickBot="1">
      <c r="A153" s="6"/>
      <c r="B153" s="23"/>
      <c r="C153" s="120"/>
      <c r="D153" s="8"/>
      <c r="E153" s="23"/>
      <c r="F153" s="139"/>
      <c r="G153" s="139"/>
      <c r="H153" s="56"/>
    </row>
    <row r="154" spans="1:8" ht="13.5" hidden="1" thickBot="1">
      <c r="A154" s="6"/>
      <c r="B154" s="23"/>
      <c r="C154" s="120"/>
      <c r="D154" s="8"/>
      <c r="E154" s="23"/>
      <c r="F154" s="139"/>
      <c r="G154" s="139"/>
      <c r="H154" s="56"/>
    </row>
    <row r="155" spans="1:8" ht="13.5" hidden="1" thickBot="1">
      <c r="A155" s="6"/>
      <c r="B155" s="23"/>
      <c r="C155" s="120"/>
      <c r="D155" s="8"/>
      <c r="E155" s="23"/>
      <c r="F155" s="139"/>
      <c r="G155" s="139"/>
      <c r="H155" s="56"/>
    </row>
    <row r="156" spans="1:8" ht="13.5" hidden="1" thickBot="1">
      <c r="A156" s="6"/>
      <c r="B156" s="23"/>
      <c r="C156" s="120"/>
      <c r="D156" s="8"/>
      <c r="E156" s="23"/>
      <c r="F156" s="139"/>
      <c r="G156" s="139"/>
      <c r="H156" s="56"/>
    </row>
    <row r="157" spans="1:8" ht="13.5" hidden="1" thickBot="1">
      <c r="A157" s="6"/>
      <c r="B157" s="23"/>
      <c r="C157" s="120"/>
      <c r="D157" s="8"/>
      <c r="E157" s="23"/>
      <c r="F157" s="139"/>
      <c r="G157" s="139"/>
      <c r="H157" s="56"/>
    </row>
    <row r="158" spans="1:8" ht="13.5" hidden="1" thickBot="1">
      <c r="A158" s="76"/>
      <c r="B158" s="79"/>
      <c r="C158" s="177"/>
      <c r="D158" s="171"/>
      <c r="E158" s="79"/>
      <c r="F158" s="155"/>
      <c r="G158" s="155"/>
      <c r="H158" s="133"/>
    </row>
    <row r="159" spans="1:9" ht="16.5" hidden="1" thickBot="1">
      <c r="A159" s="67"/>
      <c r="B159" s="63" t="s">
        <v>19</v>
      </c>
      <c r="C159" s="178">
        <v>2240</v>
      </c>
      <c r="D159" s="172" t="s">
        <v>8</v>
      </c>
      <c r="E159" s="68">
        <f>E117+E120+E122+E125+E128+E132</f>
        <v>0</v>
      </c>
      <c r="F159" s="156"/>
      <c r="G159" s="156"/>
      <c r="H159" s="134"/>
      <c r="I159" s="106"/>
    </row>
    <row r="160" spans="1:160" s="71" customFormat="1" ht="13.5" hidden="1" thickBot="1">
      <c r="A160" s="3"/>
      <c r="B160" s="21"/>
      <c r="C160" s="119"/>
      <c r="D160" s="72"/>
      <c r="E160" s="5"/>
      <c r="F160" s="153"/>
      <c r="G160" s="153"/>
      <c r="H160" s="40"/>
      <c r="J160" s="84"/>
      <c r="K160" s="84"/>
      <c r="L160" s="84"/>
      <c r="M160" s="84"/>
      <c r="N160" s="84"/>
      <c r="O160" s="226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</row>
    <row r="161" spans="1:160" s="71" customFormat="1" ht="13.5" hidden="1" thickBot="1">
      <c r="A161" s="6">
        <v>5</v>
      </c>
      <c r="B161" s="23" t="s">
        <v>75</v>
      </c>
      <c r="C161" s="120"/>
      <c r="D161" s="17" t="s">
        <v>9</v>
      </c>
      <c r="E161" s="60">
        <v>0</v>
      </c>
      <c r="F161" s="120" t="s">
        <v>76</v>
      </c>
      <c r="G161" s="120" t="s">
        <v>76</v>
      </c>
      <c r="H161" s="56" t="s">
        <v>77</v>
      </c>
      <c r="J161" s="90"/>
      <c r="K161" s="84"/>
      <c r="L161" s="90"/>
      <c r="M161" s="84"/>
      <c r="N161" s="84"/>
      <c r="O161" s="226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</row>
    <row r="162" spans="1:160" s="71" customFormat="1" ht="13.5" hidden="1" thickBot="1">
      <c r="A162" s="11"/>
      <c r="B162" s="25"/>
      <c r="C162" s="121"/>
      <c r="D162" s="70" t="s">
        <v>10</v>
      </c>
      <c r="E162" s="13"/>
      <c r="F162" s="141"/>
      <c r="G162" s="141"/>
      <c r="H162" s="39"/>
      <c r="J162" s="84"/>
      <c r="K162" s="84"/>
      <c r="L162" s="84"/>
      <c r="M162" s="84"/>
      <c r="N162" s="84"/>
      <c r="O162" s="226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</row>
    <row r="163" spans="1:8" ht="13.5" hidden="1" thickBot="1">
      <c r="A163" s="16">
        <v>22</v>
      </c>
      <c r="B163" s="21" t="s">
        <v>82</v>
      </c>
      <c r="C163" s="119"/>
      <c r="D163" s="82" t="s">
        <v>9</v>
      </c>
      <c r="E163" s="54"/>
      <c r="F163" s="152"/>
      <c r="G163" s="152"/>
      <c r="H163" s="132"/>
    </row>
    <row r="164" spans="1:8" ht="13.5" hidden="1" thickBot="1">
      <c r="A164" s="15"/>
      <c r="B164" s="23"/>
      <c r="C164" s="120"/>
      <c r="D164" s="19" t="s">
        <v>10</v>
      </c>
      <c r="E164" s="24">
        <v>0</v>
      </c>
      <c r="F164" s="139"/>
      <c r="G164" s="139"/>
      <c r="H164" s="56" t="s">
        <v>33</v>
      </c>
    </row>
    <row r="165" spans="1:160" s="71" customFormat="1" ht="12.75">
      <c r="A165" s="16">
        <v>13</v>
      </c>
      <c r="B165" s="21" t="s">
        <v>39</v>
      </c>
      <c r="C165" s="108"/>
      <c r="D165" s="185"/>
      <c r="E165" s="186"/>
      <c r="F165" s="182"/>
      <c r="G165" s="152"/>
      <c r="H165" s="132"/>
      <c r="J165" s="99"/>
      <c r="K165" s="84"/>
      <c r="L165" s="90"/>
      <c r="M165" s="84"/>
      <c r="N165" s="84"/>
      <c r="O165" s="226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</row>
    <row r="166" spans="1:160" s="71" customFormat="1" ht="12.75">
      <c r="A166" s="15"/>
      <c r="B166" s="23"/>
      <c r="C166" s="96">
        <v>2240</v>
      </c>
      <c r="D166" s="286">
        <v>3700</v>
      </c>
      <c r="E166" s="287"/>
      <c r="F166" s="183" t="s">
        <v>59</v>
      </c>
      <c r="G166" s="139"/>
      <c r="H166" s="56" t="s">
        <v>38</v>
      </c>
      <c r="J166" s="90"/>
      <c r="K166" s="84"/>
      <c r="L166" s="84"/>
      <c r="M166" s="84"/>
      <c r="N166" s="84"/>
      <c r="O166" s="229"/>
      <c r="P166" s="90"/>
      <c r="Q166" s="90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</row>
    <row r="167" spans="1:160" s="94" customFormat="1" ht="13.5" thickBot="1">
      <c r="A167" s="11"/>
      <c r="B167" s="25"/>
      <c r="C167" s="61"/>
      <c r="D167" s="6"/>
      <c r="E167" s="56"/>
      <c r="F167" s="184"/>
      <c r="G167" s="141"/>
      <c r="H167" s="39"/>
      <c r="J167" s="99"/>
      <c r="K167" s="99"/>
      <c r="L167" s="99"/>
      <c r="M167" s="99"/>
      <c r="N167" s="99"/>
      <c r="O167" s="231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  <c r="DC167" s="99"/>
      <c r="DD167" s="99"/>
      <c r="DE167" s="99"/>
      <c r="DF167" s="99"/>
      <c r="DG167" s="99"/>
      <c r="DH167" s="99"/>
      <c r="DI167" s="99"/>
      <c r="DJ167" s="99"/>
      <c r="DK167" s="99"/>
      <c r="DL167" s="99"/>
      <c r="DM167" s="99"/>
      <c r="DN167" s="99"/>
      <c r="DO167" s="99"/>
      <c r="DP167" s="99"/>
      <c r="DQ167" s="99"/>
      <c r="DR167" s="99"/>
      <c r="DS167" s="99"/>
      <c r="DT167" s="99"/>
      <c r="DU167" s="99"/>
      <c r="DV167" s="99"/>
      <c r="DW167" s="99"/>
      <c r="DX167" s="99"/>
      <c r="DY167" s="99"/>
      <c r="DZ167" s="99"/>
      <c r="EA167" s="99"/>
      <c r="EB167" s="99"/>
      <c r="EC167" s="99"/>
      <c r="ED167" s="99"/>
      <c r="EE167" s="99"/>
      <c r="EF167" s="99"/>
      <c r="EG167" s="99"/>
      <c r="EH167" s="99"/>
      <c r="EI167" s="99"/>
      <c r="EJ167" s="99"/>
      <c r="EK167" s="99"/>
      <c r="EL167" s="99"/>
      <c r="EM167" s="99"/>
      <c r="EN167" s="99"/>
      <c r="EO167" s="99"/>
      <c r="EP167" s="99"/>
      <c r="EQ167" s="99"/>
      <c r="ER167" s="99"/>
      <c r="ES167" s="99"/>
      <c r="ET167" s="99"/>
      <c r="EU167" s="99"/>
      <c r="EV167" s="99"/>
      <c r="EW167" s="99"/>
      <c r="EX167" s="99"/>
      <c r="EY167" s="99"/>
      <c r="EZ167" s="99"/>
      <c r="FA167" s="99"/>
      <c r="FB167" s="99"/>
      <c r="FC167" s="99"/>
      <c r="FD167" s="99"/>
    </row>
    <row r="168" spans="1:8" ht="13.5" hidden="1" thickBot="1">
      <c r="A168" s="3"/>
      <c r="B168" s="21"/>
      <c r="C168" s="119"/>
      <c r="D168" s="8"/>
      <c r="E168" s="23"/>
      <c r="F168" s="153"/>
      <c r="G168" s="153"/>
      <c r="H168" s="40"/>
    </row>
    <row r="169" spans="1:8" ht="13.5" hidden="1" thickBot="1">
      <c r="A169" s="6">
        <v>26</v>
      </c>
      <c r="B169" s="23" t="s">
        <v>92</v>
      </c>
      <c r="C169" s="120"/>
      <c r="D169" s="17"/>
      <c r="E169" s="24">
        <v>0</v>
      </c>
      <c r="F169" s="120" t="s">
        <v>90</v>
      </c>
      <c r="G169" s="120"/>
      <c r="H169" s="56" t="s">
        <v>51</v>
      </c>
    </row>
    <row r="170" spans="1:8" ht="13.5" hidden="1" thickBot="1">
      <c r="A170" s="11"/>
      <c r="B170" s="25" t="s">
        <v>91</v>
      </c>
      <c r="C170" s="121"/>
      <c r="D170" s="70"/>
      <c r="E170" s="25"/>
      <c r="F170" s="141"/>
      <c r="G170" s="141"/>
      <c r="H170" s="39"/>
    </row>
    <row r="171" spans="1:8" ht="13.5" hidden="1" thickBot="1">
      <c r="A171" s="3"/>
      <c r="B171" s="21"/>
      <c r="C171" s="119"/>
      <c r="D171" s="5"/>
      <c r="E171" s="21"/>
      <c r="F171" s="153"/>
      <c r="G171" s="153"/>
      <c r="H171" s="40"/>
    </row>
    <row r="172" spans="1:8" ht="13.5" hidden="1" thickBot="1">
      <c r="A172" s="6">
        <v>27</v>
      </c>
      <c r="B172" s="23" t="s">
        <v>99</v>
      </c>
      <c r="C172" s="120"/>
      <c r="D172" s="17"/>
      <c r="E172" s="24">
        <v>0</v>
      </c>
      <c r="F172" s="120" t="s">
        <v>98</v>
      </c>
      <c r="G172" s="120"/>
      <c r="H172" s="56" t="s">
        <v>100</v>
      </c>
    </row>
    <row r="173" spans="1:8" ht="13.5" hidden="1" thickBot="1">
      <c r="A173" s="11"/>
      <c r="B173" s="25"/>
      <c r="C173" s="121"/>
      <c r="D173" s="19"/>
      <c r="E173" s="23"/>
      <c r="F173" s="141"/>
      <c r="G173" s="141"/>
      <c r="H173" s="39"/>
    </row>
    <row r="174" spans="1:10" ht="12.75">
      <c r="A174" s="3"/>
      <c r="B174" s="23" t="s">
        <v>56</v>
      </c>
      <c r="C174" s="108"/>
      <c r="D174" s="3"/>
      <c r="E174" s="40"/>
      <c r="F174" s="191"/>
      <c r="G174" s="153"/>
      <c r="H174" s="40"/>
      <c r="I174" s="89"/>
      <c r="J174" s="200"/>
    </row>
    <row r="175" spans="1:16" ht="12.75">
      <c r="A175" s="6">
        <v>14</v>
      </c>
      <c r="B175" s="23" t="s">
        <v>57</v>
      </c>
      <c r="C175" s="96">
        <v>2240</v>
      </c>
      <c r="D175" s="286">
        <v>6300</v>
      </c>
      <c r="E175" s="287"/>
      <c r="F175" s="66" t="s">
        <v>55</v>
      </c>
      <c r="G175" s="120"/>
      <c r="H175" s="56" t="s">
        <v>89</v>
      </c>
      <c r="J175" s="90"/>
      <c r="L175" s="90"/>
      <c r="O175" s="229"/>
      <c r="P175" s="90"/>
    </row>
    <row r="176" spans="1:8" ht="13.5" thickBot="1">
      <c r="A176" s="6"/>
      <c r="B176" s="23" t="s">
        <v>58</v>
      </c>
      <c r="C176" s="96"/>
      <c r="D176" s="11"/>
      <c r="E176" s="39"/>
      <c r="F176" s="183"/>
      <c r="G176" s="139"/>
      <c r="H176" s="56"/>
    </row>
    <row r="177" spans="1:8" ht="13.5" hidden="1" thickBot="1">
      <c r="A177" s="3"/>
      <c r="B177" s="21"/>
      <c r="C177" s="119"/>
      <c r="D177" s="8"/>
      <c r="E177" s="23"/>
      <c r="F177" s="153"/>
      <c r="G177" s="153"/>
      <c r="H177" s="40"/>
    </row>
    <row r="178" spans="1:12" ht="13.5" hidden="1" thickBot="1">
      <c r="A178" s="6"/>
      <c r="B178" s="23" t="s">
        <v>110</v>
      </c>
      <c r="C178" s="120"/>
      <c r="D178" s="17"/>
      <c r="E178" s="24">
        <v>0</v>
      </c>
      <c r="F178" s="139" t="s">
        <v>108</v>
      </c>
      <c r="G178" s="139"/>
      <c r="H178" s="56" t="s">
        <v>111</v>
      </c>
      <c r="L178" s="90"/>
    </row>
    <row r="179" spans="1:8" ht="13.5" hidden="1" thickBot="1">
      <c r="A179" s="6"/>
      <c r="B179" s="23" t="s">
        <v>109</v>
      </c>
      <c r="C179" s="120"/>
      <c r="D179" s="19"/>
      <c r="E179" s="23"/>
      <c r="F179" s="139"/>
      <c r="G179" s="139"/>
      <c r="H179" s="56"/>
    </row>
    <row r="180" spans="1:8" ht="13.5" hidden="1" thickBot="1">
      <c r="A180" s="11"/>
      <c r="B180" s="25"/>
      <c r="C180" s="121"/>
      <c r="D180" s="13"/>
      <c r="E180" s="25"/>
      <c r="F180" s="141"/>
      <c r="G180" s="141"/>
      <c r="H180" s="39"/>
    </row>
    <row r="181" spans="1:8" ht="13.5" hidden="1" thickBot="1">
      <c r="A181" s="3"/>
      <c r="B181" s="21"/>
      <c r="C181" s="119"/>
      <c r="D181" s="5"/>
      <c r="E181" s="21"/>
      <c r="F181" s="153"/>
      <c r="G181" s="153"/>
      <c r="H181" s="40"/>
    </row>
    <row r="182" spans="1:12" ht="13.5" hidden="1" thickBot="1">
      <c r="A182" s="6">
        <v>9</v>
      </c>
      <c r="B182" s="23" t="s">
        <v>97</v>
      </c>
      <c r="C182" s="120"/>
      <c r="D182" s="17"/>
      <c r="E182" s="24">
        <v>0</v>
      </c>
      <c r="F182" s="120" t="s">
        <v>46</v>
      </c>
      <c r="G182" s="120"/>
      <c r="H182" s="56" t="s">
        <v>32</v>
      </c>
      <c r="L182" s="90"/>
    </row>
    <row r="183" spans="1:8" ht="13.5" hidden="1" thickBot="1">
      <c r="A183" s="11"/>
      <c r="B183" s="25"/>
      <c r="C183" s="121"/>
      <c r="D183" s="19"/>
      <c r="E183" s="23"/>
      <c r="F183" s="141"/>
      <c r="G183" s="141"/>
      <c r="H183" s="39"/>
    </row>
    <row r="184" spans="1:8" ht="13.5" hidden="1" thickBot="1">
      <c r="A184" s="3"/>
      <c r="B184" s="21"/>
      <c r="C184" s="119"/>
      <c r="D184" s="8"/>
      <c r="E184" s="23"/>
      <c r="F184" s="153"/>
      <c r="G184" s="191"/>
      <c r="H184" s="40"/>
    </row>
    <row r="185" spans="1:9" ht="13.5" hidden="1" thickBot="1">
      <c r="A185" s="6">
        <v>31</v>
      </c>
      <c r="B185" s="163" t="s">
        <v>95</v>
      </c>
      <c r="C185" s="120"/>
      <c r="D185" s="17" t="s">
        <v>13</v>
      </c>
      <c r="E185" s="24">
        <v>0</v>
      </c>
      <c r="F185" s="154" t="s">
        <v>93</v>
      </c>
      <c r="G185" s="215"/>
      <c r="H185" s="56" t="s">
        <v>96</v>
      </c>
      <c r="I185" s="89"/>
    </row>
    <row r="186" spans="1:8" ht="13.5" hidden="1" thickBot="1">
      <c r="A186" s="11"/>
      <c r="B186" s="25" t="s">
        <v>94</v>
      </c>
      <c r="C186" s="121"/>
      <c r="D186" s="70" t="s">
        <v>10</v>
      </c>
      <c r="E186" s="25"/>
      <c r="F186" s="141"/>
      <c r="G186" s="184"/>
      <c r="H186" s="39"/>
    </row>
    <row r="187" spans="1:12" ht="13.5" thickBot="1">
      <c r="A187" s="26"/>
      <c r="B187" s="35" t="s">
        <v>19</v>
      </c>
      <c r="C187" s="180">
        <v>2240</v>
      </c>
      <c r="D187" s="269" t="s">
        <v>8</v>
      </c>
      <c r="E187" s="269">
        <f>D166+D175</f>
        <v>10000</v>
      </c>
      <c r="F187" s="161"/>
      <c r="G187" s="270"/>
      <c r="H187" s="135"/>
      <c r="L187" s="90"/>
    </row>
    <row r="188" spans="1:8" ht="12.75">
      <c r="A188" s="16">
        <v>15</v>
      </c>
      <c r="B188" s="21" t="s">
        <v>39</v>
      </c>
      <c r="C188" s="108"/>
      <c r="D188" s="185"/>
      <c r="E188" s="186"/>
      <c r="F188" s="182"/>
      <c r="G188" s="152"/>
      <c r="H188" s="132"/>
    </row>
    <row r="189" spans="1:17" ht="12.75">
      <c r="A189" s="15"/>
      <c r="B189" s="23"/>
      <c r="C189" s="96">
        <v>2240</v>
      </c>
      <c r="D189" s="286">
        <f>15000+162.11</f>
        <v>15162.11</v>
      </c>
      <c r="E189" s="287"/>
      <c r="F189" s="183" t="s">
        <v>59</v>
      </c>
      <c r="G189" s="139"/>
      <c r="H189" s="56" t="s">
        <v>38</v>
      </c>
      <c r="O189" s="229"/>
      <c r="P189" s="90"/>
      <c r="Q189" s="90"/>
    </row>
    <row r="190" spans="1:18" ht="13.5" thickBot="1">
      <c r="A190" s="11"/>
      <c r="B190" s="25"/>
      <c r="C190" s="61"/>
      <c r="D190" s="6"/>
      <c r="E190" s="56"/>
      <c r="F190" s="184"/>
      <c r="G190" s="141"/>
      <c r="H190" s="39"/>
      <c r="K190" s="99"/>
      <c r="L190" s="99"/>
      <c r="M190" s="99"/>
      <c r="N190" s="99"/>
      <c r="O190" s="231"/>
      <c r="P190" s="99"/>
      <c r="Q190" s="99"/>
      <c r="R190" s="99"/>
    </row>
    <row r="191" spans="1:16" ht="13.5" customHeight="1">
      <c r="A191" s="16">
        <v>16</v>
      </c>
      <c r="B191" s="21" t="s">
        <v>37</v>
      </c>
      <c r="C191" s="108"/>
      <c r="D191" s="185"/>
      <c r="E191" s="40"/>
      <c r="F191" s="40"/>
      <c r="G191" s="144"/>
      <c r="H191" s="40"/>
      <c r="K191" s="89"/>
      <c r="L191" s="90"/>
      <c r="O191" s="229"/>
      <c r="P191" s="90"/>
    </row>
    <row r="192" spans="1:16" ht="13.5" thickBot="1">
      <c r="A192" s="15"/>
      <c r="B192" s="23"/>
      <c r="C192" s="96">
        <v>2240</v>
      </c>
      <c r="D192" s="286">
        <v>9900</v>
      </c>
      <c r="E192" s="287"/>
      <c r="F192" s="66" t="s">
        <v>46</v>
      </c>
      <c r="G192" s="120"/>
      <c r="H192" s="56" t="s">
        <v>15</v>
      </c>
      <c r="L192" s="90"/>
      <c r="O192" s="229"/>
      <c r="P192" s="90"/>
    </row>
    <row r="193" spans="1:10" ht="15">
      <c r="A193" s="16"/>
      <c r="B193" s="21"/>
      <c r="C193" s="108"/>
      <c r="D193" s="3"/>
      <c r="E193" s="40"/>
      <c r="F193" s="40"/>
      <c r="G193" s="144"/>
      <c r="H193" s="40"/>
      <c r="I193" s="97"/>
      <c r="J193" s="104"/>
    </row>
    <row r="194" spans="1:17" ht="12.75">
      <c r="A194" s="15">
        <v>17</v>
      </c>
      <c r="B194" s="23" t="s">
        <v>53</v>
      </c>
      <c r="C194" s="96">
        <v>2240</v>
      </c>
      <c r="D194" s="286">
        <v>5689.57</v>
      </c>
      <c r="E194" s="287"/>
      <c r="F194" s="187" t="s">
        <v>54</v>
      </c>
      <c r="G194" s="149"/>
      <c r="H194" s="56" t="s">
        <v>74</v>
      </c>
      <c r="L194" s="90"/>
      <c r="N194" s="90"/>
      <c r="O194" s="229"/>
      <c r="P194" s="90"/>
      <c r="Q194" s="90"/>
    </row>
    <row r="195" spans="1:8" ht="13.5" thickBot="1">
      <c r="A195" s="20"/>
      <c r="B195" s="25" t="s">
        <v>52</v>
      </c>
      <c r="C195" s="61"/>
      <c r="D195" s="189"/>
      <c r="E195" s="190"/>
      <c r="F195" s="188"/>
      <c r="G195" s="150"/>
      <c r="H195" s="39"/>
    </row>
    <row r="196" spans="1:16" ht="12.75">
      <c r="A196" s="3"/>
      <c r="B196" s="23" t="s">
        <v>56</v>
      </c>
      <c r="C196" s="108"/>
      <c r="D196" s="3"/>
      <c r="E196" s="40"/>
      <c r="F196" s="191"/>
      <c r="G196" s="153"/>
      <c r="H196" s="40"/>
      <c r="O196" s="229"/>
      <c r="P196" s="90"/>
    </row>
    <row r="197" spans="1:16" ht="12.75">
      <c r="A197" s="6">
        <v>18</v>
      </c>
      <c r="B197" s="23" t="s">
        <v>57</v>
      </c>
      <c r="C197" s="96">
        <v>2240</v>
      </c>
      <c r="D197" s="286">
        <f>2100-623.4-558+2100+(60.38+1870)-57.41</f>
        <v>4891.57</v>
      </c>
      <c r="E197" s="287"/>
      <c r="F197" s="66" t="s">
        <v>55</v>
      </c>
      <c r="G197" s="120"/>
      <c r="H197" s="56" t="s">
        <v>89</v>
      </c>
      <c r="J197" s="90"/>
      <c r="O197" s="229"/>
      <c r="P197" s="90"/>
    </row>
    <row r="198" spans="1:8" ht="12.75" hidden="1">
      <c r="A198" s="6"/>
      <c r="B198" s="23" t="s">
        <v>58</v>
      </c>
      <c r="C198" s="96"/>
      <c r="D198" s="6"/>
      <c r="E198" s="56"/>
      <c r="F198" s="183"/>
      <c r="G198" s="139"/>
      <c r="H198" s="56"/>
    </row>
    <row r="199" spans="1:10" ht="15" hidden="1">
      <c r="A199" s="3"/>
      <c r="B199" s="21"/>
      <c r="C199" s="108"/>
      <c r="D199" s="6"/>
      <c r="E199" s="56"/>
      <c r="F199" s="191"/>
      <c r="G199" s="153"/>
      <c r="H199" s="40"/>
      <c r="J199" s="104"/>
    </row>
    <row r="200" spans="1:8" ht="12.75" hidden="1">
      <c r="A200" s="6"/>
      <c r="B200" s="23" t="s">
        <v>110</v>
      </c>
      <c r="C200" s="96"/>
      <c r="D200" s="197"/>
      <c r="E200" s="129">
        <v>0</v>
      </c>
      <c r="F200" s="183" t="s">
        <v>108</v>
      </c>
      <c r="G200" s="139"/>
      <c r="H200" s="56" t="s">
        <v>111</v>
      </c>
    </row>
    <row r="201" spans="1:8" ht="12.75" hidden="1">
      <c r="A201" s="6"/>
      <c r="B201" s="23" t="s">
        <v>109</v>
      </c>
      <c r="C201" s="96"/>
      <c r="D201" s="6"/>
      <c r="E201" s="56"/>
      <c r="F201" s="183"/>
      <c r="G201" s="139"/>
      <c r="H201" s="56"/>
    </row>
    <row r="202" spans="1:8" ht="13.5" hidden="1" thickBot="1">
      <c r="A202" s="11"/>
      <c r="B202" s="25"/>
      <c r="C202" s="61"/>
      <c r="D202" s="6"/>
      <c r="E202" s="56"/>
      <c r="F202" s="184"/>
      <c r="G202" s="141"/>
      <c r="H202" s="39"/>
    </row>
    <row r="203" spans="1:8" ht="12.75" hidden="1">
      <c r="A203" s="3"/>
      <c r="B203" s="21"/>
      <c r="C203" s="108"/>
      <c r="D203" s="6"/>
      <c r="E203" s="56"/>
      <c r="F203" s="191"/>
      <c r="G203" s="153"/>
      <c r="H203" s="40"/>
    </row>
    <row r="204" spans="1:8" ht="12.75" hidden="1">
      <c r="A204" s="6">
        <v>9</v>
      </c>
      <c r="B204" s="23" t="s">
        <v>97</v>
      </c>
      <c r="C204" s="96"/>
      <c r="D204" s="197"/>
      <c r="E204" s="129">
        <v>0</v>
      </c>
      <c r="F204" s="66" t="s">
        <v>46</v>
      </c>
      <c r="G204" s="120"/>
      <c r="H204" s="56" t="s">
        <v>32</v>
      </c>
    </row>
    <row r="205" spans="1:160" s="71" customFormat="1" ht="13.5" thickBot="1">
      <c r="A205" s="11"/>
      <c r="B205" s="25"/>
      <c r="C205" s="61"/>
      <c r="D205" s="11"/>
      <c r="E205" s="39"/>
      <c r="F205" s="184"/>
      <c r="G205" s="141"/>
      <c r="H205" s="39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</row>
    <row r="206" spans="1:160" s="71" customFormat="1" ht="15">
      <c r="A206" s="3"/>
      <c r="B206" s="21"/>
      <c r="C206" s="108"/>
      <c r="D206" s="6"/>
      <c r="E206" s="56"/>
      <c r="F206" s="40"/>
      <c r="G206" s="144"/>
      <c r="H206" s="40"/>
      <c r="I206" s="97"/>
      <c r="J206" s="104"/>
      <c r="K206" s="84"/>
      <c r="L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</row>
    <row r="207" spans="1:160" s="71" customFormat="1" ht="12.75">
      <c r="A207" s="6">
        <v>19</v>
      </c>
      <c r="B207" s="23" t="s">
        <v>133</v>
      </c>
      <c r="C207" s="192" t="s">
        <v>128</v>
      </c>
      <c r="D207" s="286">
        <f>4671.72+558+3857.41</f>
        <v>9087.130000000001</v>
      </c>
      <c r="E207" s="287"/>
      <c r="F207" s="66" t="s">
        <v>132</v>
      </c>
      <c r="G207" s="120"/>
      <c r="H207" s="56" t="s">
        <v>129</v>
      </c>
      <c r="J207" s="84"/>
      <c r="K207" s="84"/>
      <c r="L207" s="84"/>
      <c r="M207" s="84"/>
      <c r="N207" s="84"/>
      <c r="O207" s="229"/>
      <c r="P207" s="90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</row>
    <row r="208" spans="1:160" s="71" customFormat="1" ht="13.5" thickBot="1">
      <c r="A208" s="11"/>
      <c r="B208" s="25" t="s">
        <v>134</v>
      </c>
      <c r="C208" s="211"/>
      <c r="D208" s="295"/>
      <c r="E208" s="296"/>
      <c r="F208" s="214"/>
      <c r="G208" s="121"/>
      <c r="H208" s="39" t="s">
        <v>130</v>
      </c>
      <c r="J208" s="84"/>
      <c r="K208" s="84"/>
      <c r="L208" s="84"/>
      <c r="M208" s="84"/>
      <c r="N208" s="84"/>
      <c r="O208" s="229"/>
      <c r="P208" s="90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</row>
    <row r="209" spans="1:160" s="71" customFormat="1" ht="13.5" hidden="1" thickBot="1">
      <c r="A209" s="11"/>
      <c r="B209" s="25"/>
      <c r="C209" s="211"/>
      <c r="D209" s="212"/>
      <c r="E209" s="213"/>
      <c r="F209" s="214"/>
      <c r="G209" s="121"/>
      <c r="H209" s="39"/>
      <c r="J209" s="84"/>
      <c r="K209" s="84"/>
      <c r="L209" s="84"/>
      <c r="M209" s="84"/>
      <c r="N209" s="84"/>
      <c r="O209" s="229"/>
      <c r="P209" s="90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</row>
    <row r="210" spans="1:160" s="71" customFormat="1" ht="13.5" hidden="1" thickBot="1">
      <c r="A210" s="6"/>
      <c r="B210" s="23"/>
      <c r="C210" s="192"/>
      <c r="D210" s="205"/>
      <c r="E210" s="206"/>
      <c r="F210" s="119"/>
      <c r="G210" s="66"/>
      <c r="H210" s="56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</row>
    <row r="211" spans="1:160" s="71" customFormat="1" ht="13.5" hidden="1" thickBot="1">
      <c r="A211" s="6">
        <v>10</v>
      </c>
      <c r="B211" s="7" t="s">
        <v>60</v>
      </c>
      <c r="C211" s="192" t="s">
        <v>128</v>
      </c>
      <c r="D211" s="286">
        <v>2313.36</v>
      </c>
      <c r="E211" s="287"/>
      <c r="F211" s="120" t="s">
        <v>46</v>
      </c>
      <c r="G211" s="56"/>
      <c r="H211" s="56" t="s">
        <v>61</v>
      </c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</row>
    <row r="212" spans="1:160" s="71" customFormat="1" ht="13.5" hidden="1" thickBot="1">
      <c r="A212" s="6"/>
      <c r="B212" s="23"/>
      <c r="C212" s="192"/>
      <c r="D212" s="205"/>
      <c r="E212" s="206"/>
      <c r="F212" s="120"/>
      <c r="G212" s="66"/>
      <c r="H212" s="56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</row>
    <row r="213" spans="1:160" s="71" customFormat="1" ht="13.5" hidden="1" thickBot="1">
      <c r="A213" s="3"/>
      <c r="B213" s="21"/>
      <c r="C213" s="217"/>
      <c r="D213" s="218"/>
      <c r="E213" s="219"/>
      <c r="F213" s="119"/>
      <c r="G213" s="109"/>
      <c r="H213" s="40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</row>
    <row r="214" spans="1:160" s="71" customFormat="1" ht="13.5" hidden="1" thickBot="1">
      <c r="A214" s="6">
        <v>11</v>
      </c>
      <c r="B214" s="23" t="s">
        <v>99</v>
      </c>
      <c r="C214" s="192" t="s">
        <v>128</v>
      </c>
      <c r="D214" s="286">
        <v>756.26</v>
      </c>
      <c r="E214" s="287"/>
      <c r="F214" s="120" t="s">
        <v>98</v>
      </c>
      <c r="G214" s="66"/>
      <c r="H214" s="56" t="s">
        <v>100</v>
      </c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</row>
    <row r="215" spans="1:160" s="71" customFormat="1" ht="13.5" hidden="1" thickBot="1">
      <c r="A215" s="11"/>
      <c r="B215" s="25"/>
      <c r="C215" s="61"/>
      <c r="D215" s="11"/>
      <c r="E215" s="39"/>
      <c r="F215" s="209"/>
      <c r="G215" s="39"/>
      <c r="H215" s="39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</row>
    <row r="216" spans="1:160" s="71" customFormat="1" ht="12.75">
      <c r="A216" s="6"/>
      <c r="B216" s="23"/>
      <c r="C216" s="192"/>
      <c r="D216" s="205"/>
      <c r="E216" s="206"/>
      <c r="F216" s="119"/>
      <c r="G216" s="66"/>
      <c r="H216" s="56"/>
      <c r="J216" s="90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</row>
    <row r="217" spans="1:16" ht="12.75">
      <c r="A217" s="6">
        <v>20</v>
      </c>
      <c r="B217" s="7" t="s">
        <v>60</v>
      </c>
      <c r="C217" s="192" t="s">
        <v>128</v>
      </c>
      <c r="D217" s="286">
        <v>2313.36</v>
      </c>
      <c r="E217" s="287"/>
      <c r="F217" s="120" t="s">
        <v>46</v>
      </c>
      <c r="G217" s="56"/>
      <c r="H217" s="56" t="s">
        <v>61</v>
      </c>
      <c r="O217" s="229"/>
      <c r="P217" s="90"/>
    </row>
    <row r="218" spans="1:8" ht="13.5" thickBot="1">
      <c r="A218" s="6"/>
      <c r="B218" s="23"/>
      <c r="C218" s="192"/>
      <c r="D218" s="205"/>
      <c r="E218" s="206"/>
      <c r="F218" s="120"/>
      <c r="G218" s="66"/>
      <c r="H218" s="56"/>
    </row>
    <row r="219" spans="1:8" ht="12.75">
      <c r="A219" s="3"/>
      <c r="B219" s="21"/>
      <c r="C219" s="217"/>
      <c r="D219" s="218"/>
      <c r="E219" s="219"/>
      <c r="F219" s="119"/>
      <c r="G219" s="109"/>
      <c r="H219" s="40"/>
    </row>
    <row r="220" spans="1:16" ht="13.5" customHeight="1">
      <c r="A220" s="6">
        <v>21</v>
      </c>
      <c r="B220" s="23" t="s">
        <v>99</v>
      </c>
      <c r="C220" s="192" t="s">
        <v>128</v>
      </c>
      <c r="D220" s="286">
        <v>756.26</v>
      </c>
      <c r="E220" s="287"/>
      <c r="F220" s="120" t="s">
        <v>98</v>
      </c>
      <c r="G220" s="66"/>
      <c r="H220" s="56" t="s">
        <v>100</v>
      </c>
      <c r="O220" s="229"/>
      <c r="P220" s="90"/>
    </row>
    <row r="221" spans="1:10" ht="13.5" thickBot="1">
      <c r="A221" s="11"/>
      <c r="B221" s="25"/>
      <c r="C221" s="61"/>
      <c r="D221" s="11"/>
      <c r="E221" s="39"/>
      <c r="F221" s="209"/>
      <c r="G221" s="39"/>
      <c r="H221" s="39"/>
      <c r="J221" s="90"/>
    </row>
    <row r="222" spans="1:10" ht="13.5" thickBot="1">
      <c r="A222" s="41"/>
      <c r="B222" s="42" t="s">
        <v>19</v>
      </c>
      <c r="C222" s="179">
        <v>2240</v>
      </c>
      <c r="D222" s="69" t="s">
        <v>13</v>
      </c>
      <c r="E222" s="69">
        <f>D189+D192+D194+D197+D207+D217+D220</f>
        <v>47800.00000000001</v>
      </c>
      <c r="F222" s="157"/>
      <c r="G222" s="53"/>
      <c r="H222" s="44"/>
      <c r="J222" s="90"/>
    </row>
    <row r="223" spans="1:8" ht="12.75">
      <c r="A223" s="16"/>
      <c r="B223" s="21"/>
      <c r="C223" s="108"/>
      <c r="D223" s="3"/>
      <c r="E223" s="40"/>
      <c r="F223" s="40"/>
      <c r="G223" s="144"/>
      <c r="H223" s="40"/>
    </row>
    <row r="224" spans="1:16" ht="12.75">
      <c r="A224" s="15">
        <v>22</v>
      </c>
      <c r="B224" s="23" t="s">
        <v>18</v>
      </c>
      <c r="C224" s="96">
        <v>2800</v>
      </c>
      <c r="D224" s="286">
        <f>81100-1620</f>
        <v>79480</v>
      </c>
      <c r="E224" s="287"/>
      <c r="F224" s="187" t="s">
        <v>31</v>
      </c>
      <c r="G224" s="149"/>
      <c r="H224" s="56" t="s">
        <v>23</v>
      </c>
      <c r="J224" s="90"/>
      <c r="O224" s="229"/>
      <c r="P224" s="90"/>
    </row>
    <row r="225" spans="1:9" ht="15.75" thickBot="1">
      <c r="A225" s="15"/>
      <c r="B225" s="23"/>
      <c r="C225" s="96"/>
      <c r="D225" s="6"/>
      <c r="E225" s="56"/>
      <c r="F225" s="66"/>
      <c r="G225" s="120"/>
      <c r="H225" s="56"/>
      <c r="I225" s="104"/>
    </row>
    <row r="226" spans="1:10" ht="13.5" thickBot="1">
      <c r="A226" s="43"/>
      <c r="B226" s="47" t="s">
        <v>17</v>
      </c>
      <c r="C226" s="43">
        <v>2800</v>
      </c>
      <c r="D226" s="52" t="s">
        <v>13</v>
      </c>
      <c r="E226" s="285">
        <f>D224</f>
        <v>79480</v>
      </c>
      <c r="F226" s="53"/>
      <c r="G226" s="157"/>
      <c r="H226" s="46"/>
      <c r="I226" s="84"/>
      <c r="J226" s="210"/>
    </row>
    <row r="227" spans="1:11" ht="15.75">
      <c r="A227" s="279"/>
      <c r="B227" s="280"/>
      <c r="C227" s="281"/>
      <c r="D227" s="273"/>
      <c r="E227" s="274"/>
      <c r="F227" s="282"/>
      <c r="G227" s="283"/>
      <c r="H227" s="284"/>
      <c r="I227" s="84"/>
      <c r="J227" s="210"/>
      <c r="K227" s="107"/>
    </row>
    <row r="228" spans="1:16" ht="15.75">
      <c r="A228" s="15">
        <v>23</v>
      </c>
      <c r="B228" s="23" t="s">
        <v>43</v>
      </c>
      <c r="C228" s="96">
        <v>2271</v>
      </c>
      <c r="D228" s="286">
        <v>52541.17</v>
      </c>
      <c r="E228" s="287"/>
      <c r="F228" s="66" t="s">
        <v>45</v>
      </c>
      <c r="G228" s="120"/>
      <c r="H228" s="56" t="s">
        <v>7</v>
      </c>
      <c r="I228" s="84"/>
      <c r="J228" s="210"/>
      <c r="K228" s="107"/>
      <c r="N228" s="90"/>
      <c r="O228" s="229"/>
      <c r="P228" s="90"/>
    </row>
    <row r="229" spans="1:12" ht="15.75">
      <c r="A229" s="15"/>
      <c r="B229" s="23" t="s">
        <v>44</v>
      </c>
      <c r="C229" s="96"/>
      <c r="D229" s="197"/>
      <c r="E229" s="129"/>
      <c r="F229" s="187"/>
      <c r="G229" s="149"/>
      <c r="H229" s="56" t="s">
        <v>116</v>
      </c>
      <c r="J229" s="210"/>
      <c r="L229" s="107"/>
    </row>
    <row r="230" spans="1:12" ht="16.5" thickBot="1">
      <c r="A230" s="15"/>
      <c r="B230" s="23"/>
      <c r="C230" s="96"/>
      <c r="D230" s="197"/>
      <c r="E230" s="129"/>
      <c r="F230" s="187"/>
      <c r="G230" s="149"/>
      <c r="H230" s="56"/>
      <c r="J230" s="210"/>
      <c r="L230" s="107"/>
    </row>
    <row r="231" spans="1:10" ht="13.5" thickBot="1">
      <c r="A231" s="26"/>
      <c r="B231" s="35" t="s">
        <v>19</v>
      </c>
      <c r="C231" s="271">
        <v>2271</v>
      </c>
      <c r="D231" s="277" t="s">
        <v>8</v>
      </c>
      <c r="E231" s="278">
        <f>D228</f>
        <v>52541.17</v>
      </c>
      <c r="F231" s="272"/>
      <c r="G231" s="159"/>
      <c r="H231" s="135"/>
      <c r="J231" s="90"/>
    </row>
    <row r="232" spans="1:8" ht="13.5" customHeight="1">
      <c r="A232" s="64"/>
      <c r="B232" s="65"/>
      <c r="C232" s="193"/>
      <c r="D232" s="273"/>
      <c r="E232" s="274"/>
      <c r="F232" s="194"/>
      <c r="G232" s="158"/>
      <c r="H232" s="251"/>
    </row>
    <row r="233" spans="1:16" ht="12.75">
      <c r="A233" s="15">
        <v>24</v>
      </c>
      <c r="B233" s="23" t="s">
        <v>43</v>
      </c>
      <c r="C233" s="96">
        <v>2271</v>
      </c>
      <c r="D233" s="286">
        <v>119000</v>
      </c>
      <c r="E233" s="287"/>
      <c r="F233" s="66" t="s">
        <v>45</v>
      </c>
      <c r="G233" s="120"/>
      <c r="H233" s="56" t="s">
        <v>7</v>
      </c>
      <c r="O233" s="90"/>
      <c r="P233" s="90"/>
    </row>
    <row r="234" spans="1:8" ht="12.75">
      <c r="A234" s="15"/>
      <c r="B234" s="23" t="s">
        <v>44</v>
      </c>
      <c r="C234" s="96"/>
      <c r="D234" s="197"/>
      <c r="E234" s="129"/>
      <c r="F234" s="187"/>
      <c r="G234" s="149"/>
      <c r="H234" s="254"/>
    </row>
    <row r="235" spans="1:16" ht="13.5" thickBot="1">
      <c r="A235" s="252"/>
      <c r="B235" s="241"/>
      <c r="C235" s="253"/>
      <c r="D235" s="255"/>
      <c r="E235" s="256"/>
      <c r="F235" s="257"/>
      <c r="G235" s="258"/>
      <c r="H235" s="254"/>
      <c r="M235" s="14"/>
      <c r="N235" s="14"/>
      <c r="O235" s="14"/>
      <c r="P235" s="14"/>
    </row>
    <row r="236" spans="1:24" ht="13.5" thickBot="1">
      <c r="A236" s="41"/>
      <c r="B236" s="42" t="s">
        <v>19</v>
      </c>
      <c r="C236" s="179">
        <v>2271</v>
      </c>
      <c r="D236" s="123" t="s">
        <v>136</v>
      </c>
      <c r="E236" s="49">
        <f>D233</f>
        <v>119000</v>
      </c>
      <c r="F236" s="266"/>
      <c r="G236" s="266"/>
      <c r="H236" s="267"/>
      <c r="J236" s="71"/>
      <c r="K236" s="71"/>
      <c r="L236" s="71"/>
      <c r="M236" s="71"/>
      <c r="N236" s="71"/>
      <c r="O236" s="232"/>
      <c r="P236" s="71"/>
      <c r="Q236" s="71"/>
      <c r="R236" s="71"/>
      <c r="S236" s="71"/>
      <c r="T236" s="71"/>
      <c r="U236" s="71"/>
      <c r="V236" s="71"/>
      <c r="W236" s="71"/>
      <c r="X236" s="71"/>
    </row>
    <row r="237" spans="1:24" ht="12.75">
      <c r="A237" s="73"/>
      <c r="B237" s="77"/>
      <c r="C237" s="198"/>
      <c r="D237" s="3"/>
      <c r="E237" s="40"/>
      <c r="F237" s="199"/>
      <c r="G237" s="160"/>
      <c r="H237" s="136"/>
      <c r="J237" s="71"/>
      <c r="K237" s="71"/>
      <c r="L237" s="71"/>
      <c r="Q237" s="71"/>
      <c r="R237" s="71"/>
      <c r="S237" s="71"/>
      <c r="T237" s="71"/>
      <c r="U237" s="71"/>
      <c r="V237" s="71"/>
      <c r="W237" s="71"/>
      <c r="X237" s="71"/>
    </row>
    <row r="238" spans="1:24" ht="12.75">
      <c r="A238" s="15">
        <v>25</v>
      </c>
      <c r="B238" s="23" t="s">
        <v>24</v>
      </c>
      <c r="C238" s="96">
        <v>2272</v>
      </c>
      <c r="D238" s="286">
        <v>0.74</v>
      </c>
      <c r="E238" s="287"/>
      <c r="F238" s="187" t="s">
        <v>40</v>
      </c>
      <c r="G238" s="149"/>
      <c r="H238" s="56" t="s">
        <v>16</v>
      </c>
      <c r="J238" s="71"/>
      <c r="K238" s="71"/>
      <c r="L238" s="71"/>
      <c r="O238" s="229"/>
      <c r="P238" s="90"/>
      <c r="Q238" s="71"/>
      <c r="R238" s="71"/>
      <c r="S238" s="71"/>
      <c r="T238" s="71"/>
      <c r="U238" s="71"/>
      <c r="V238" s="71"/>
      <c r="W238" s="71"/>
      <c r="X238" s="71"/>
    </row>
    <row r="239" spans="1:24" ht="13.5" thickBot="1">
      <c r="A239" s="15"/>
      <c r="B239" s="23"/>
      <c r="C239" s="96"/>
      <c r="D239" s="197"/>
      <c r="E239" s="129"/>
      <c r="F239" s="187"/>
      <c r="G239" s="149"/>
      <c r="H239" s="56" t="s">
        <v>117</v>
      </c>
      <c r="J239" s="71"/>
      <c r="K239" s="71"/>
      <c r="L239" s="71"/>
      <c r="M239" s="71"/>
      <c r="N239" s="71"/>
      <c r="O239" s="232"/>
      <c r="P239" s="71"/>
      <c r="Q239" s="71"/>
      <c r="R239" s="71"/>
      <c r="S239" s="71"/>
      <c r="T239" s="71"/>
      <c r="U239" s="71"/>
      <c r="V239" s="71"/>
      <c r="W239" s="71"/>
      <c r="X239" s="71"/>
    </row>
    <row r="240" spans="1:24" ht="12.75">
      <c r="A240" s="73"/>
      <c r="B240" s="77"/>
      <c r="C240" s="198"/>
      <c r="D240" s="3"/>
      <c r="E240" s="40"/>
      <c r="F240" s="199"/>
      <c r="G240" s="160"/>
      <c r="H240" s="136"/>
      <c r="J240" s="71"/>
      <c r="K240" s="71"/>
      <c r="L240" s="71"/>
      <c r="M240" s="71"/>
      <c r="N240" s="71"/>
      <c r="O240" s="232"/>
      <c r="P240" s="71"/>
      <c r="Q240" s="71"/>
      <c r="R240" s="71"/>
      <c r="S240" s="71"/>
      <c r="T240" s="71"/>
      <c r="U240" s="71"/>
      <c r="V240" s="71"/>
      <c r="W240" s="71"/>
      <c r="X240" s="71"/>
    </row>
    <row r="241" spans="1:24" ht="12.75">
      <c r="A241" s="15">
        <v>26</v>
      </c>
      <c r="B241" s="23" t="s">
        <v>24</v>
      </c>
      <c r="C241" s="96">
        <v>2272</v>
      </c>
      <c r="D241" s="286">
        <v>17699.26</v>
      </c>
      <c r="E241" s="287"/>
      <c r="F241" s="187" t="s">
        <v>40</v>
      </c>
      <c r="G241" s="149"/>
      <c r="H241" s="56" t="s">
        <v>16</v>
      </c>
      <c r="J241" s="71"/>
      <c r="K241" s="289"/>
      <c r="L241" s="290"/>
      <c r="O241" s="229"/>
      <c r="P241" s="90"/>
      <c r="Q241" s="71"/>
      <c r="R241" s="71"/>
      <c r="S241" s="71"/>
      <c r="T241" s="71"/>
      <c r="U241" s="71"/>
      <c r="V241" s="71"/>
      <c r="W241" s="71"/>
      <c r="X241" s="71"/>
    </row>
    <row r="242" spans="1:8" ht="15" customHeight="1" thickBot="1">
      <c r="A242" s="15"/>
      <c r="B242" s="23"/>
      <c r="C242" s="96"/>
      <c r="D242" s="189"/>
      <c r="E242" s="190"/>
      <c r="F242" s="187"/>
      <c r="G242" s="149"/>
      <c r="H242" s="56"/>
    </row>
    <row r="243" spans="1:8" ht="12.75" customHeight="1" thickBot="1">
      <c r="A243" s="26"/>
      <c r="B243" s="35" t="s">
        <v>19</v>
      </c>
      <c r="C243" s="180">
        <v>2272</v>
      </c>
      <c r="D243" s="166" t="s">
        <v>8</v>
      </c>
      <c r="E243" s="115">
        <f>D238+D241</f>
        <v>17700</v>
      </c>
      <c r="F243" s="161"/>
      <c r="G243" s="161"/>
      <c r="H243" s="135"/>
    </row>
    <row r="244" spans="1:8" ht="12.75" customHeight="1">
      <c r="A244" s="16"/>
      <c r="B244" s="21"/>
      <c r="C244" s="108"/>
      <c r="D244" s="3"/>
      <c r="E244" s="40"/>
      <c r="F244" s="109"/>
      <c r="G244" s="119"/>
      <c r="H244" s="40"/>
    </row>
    <row r="245" spans="1:16" ht="12.75" customHeight="1">
      <c r="A245" s="15">
        <v>27</v>
      </c>
      <c r="B245" s="23" t="s">
        <v>24</v>
      </c>
      <c r="C245" s="96">
        <v>2272</v>
      </c>
      <c r="D245" s="286">
        <v>11000</v>
      </c>
      <c r="E245" s="287"/>
      <c r="F245" s="187" t="s">
        <v>40</v>
      </c>
      <c r="G245" s="149"/>
      <c r="H245" s="56" t="s">
        <v>16</v>
      </c>
      <c r="O245" s="229"/>
      <c r="P245" s="90"/>
    </row>
    <row r="246" spans="1:8" ht="12.75" customHeight="1" thickBot="1">
      <c r="A246" s="15"/>
      <c r="B246" s="23"/>
      <c r="C246" s="96"/>
      <c r="D246" s="189"/>
      <c r="E246" s="190"/>
      <c r="F246" s="187"/>
      <c r="G246" s="149"/>
      <c r="H246" s="56"/>
    </row>
    <row r="247" spans="1:8" ht="12.75" customHeight="1" thickBot="1">
      <c r="A247" s="74"/>
      <c r="B247" s="75" t="s">
        <v>19</v>
      </c>
      <c r="C247" s="181">
        <v>2272</v>
      </c>
      <c r="D247" s="195" t="s">
        <v>13</v>
      </c>
      <c r="E247" s="196">
        <f>D245</f>
        <v>11000</v>
      </c>
      <c r="F247" s="162"/>
      <c r="G247" s="162"/>
      <c r="H247" s="137"/>
    </row>
    <row r="248" spans="1:8" ht="12.75">
      <c r="A248" s="16"/>
      <c r="B248" s="21"/>
      <c r="C248" s="108"/>
      <c r="D248" s="3"/>
      <c r="E248" s="40"/>
      <c r="F248" s="109"/>
      <c r="G248" s="119"/>
      <c r="H248" s="40"/>
    </row>
    <row r="249" spans="1:16" ht="12.75">
      <c r="A249" s="15">
        <v>28</v>
      </c>
      <c r="B249" s="23" t="s">
        <v>41</v>
      </c>
      <c r="C249" s="96">
        <v>2273</v>
      </c>
      <c r="D249" s="286">
        <v>0.45</v>
      </c>
      <c r="E249" s="287"/>
      <c r="F249" s="66" t="s">
        <v>42</v>
      </c>
      <c r="G249" s="120"/>
      <c r="H249" s="56" t="s">
        <v>7</v>
      </c>
      <c r="O249" s="229"/>
      <c r="P249" s="90"/>
    </row>
    <row r="250" spans="1:8" ht="13.5" thickBot="1">
      <c r="A250" s="15"/>
      <c r="B250" s="23"/>
      <c r="C250" s="96"/>
      <c r="D250" s="197"/>
      <c r="E250" s="129"/>
      <c r="F250" s="187"/>
      <c r="G250" s="149"/>
      <c r="H250" s="56" t="s">
        <v>118</v>
      </c>
    </row>
    <row r="251" spans="1:11" ht="12.75">
      <c r="A251" s="16"/>
      <c r="B251" s="21"/>
      <c r="C251" s="108"/>
      <c r="D251" s="3"/>
      <c r="E251" s="40"/>
      <c r="F251" s="109"/>
      <c r="G251" s="119"/>
      <c r="H251" s="40"/>
      <c r="J251" s="89"/>
      <c r="K251" s="71"/>
    </row>
    <row r="252" spans="1:16" ht="12.75">
      <c r="A252" s="15">
        <v>29</v>
      </c>
      <c r="B252" s="23" t="s">
        <v>41</v>
      </c>
      <c r="C252" s="96">
        <v>2273</v>
      </c>
      <c r="D252" s="286">
        <f>18000</f>
        <v>18000</v>
      </c>
      <c r="E252" s="287"/>
      <c r="F252" s="66" t="s">
        <v>42</v>
      </c>
      <c r="G252" s="120"/>
      <c r="H252" s="56" t="s">
        <v>7</v>
      </c>
      <c r="J252" s="71"/>
      <c r="K252" s="71"/>
      <c r="O252" s="229"/>
      <c r="P252" s="90"/>
    </row>
    <row r="253" spans="1:11" ht="13.5" thickBot="1">
      <c r="A253" s="15"/>
      <c r="B253" s="23"/>
      <c r="C253" s="96"/>
      <c r="D253" s="261"/>
      <c r="E253" s="262"/>
      <c r="F253" s="187"/>
      <c r="G253" s="149"/>
      <c r="H253" s="56"/>
      <c r="J253" s="71"/>
      <c r="K253" s="98"/>
    </row>
    <row r="254" spans="1:11" ht="13.5" thickBot="1">
      <c r="A254" s="26"/>
      <c r="B254" s="35" t="s">
        <v>19</v>
      </c>
      <c r="C254" s="180">
        <v>2273</v>
      </c>
      <c r="D254" s="166" t="s">
        <v>8</v>
      </c>
      <c r="E254" s="115">
        <f>D249+D252</f>
        <v>18000.45</v>
      </c>
      <c r="F254" s="159"/>
      <c r="G254" s="159"/>
      <c r="H254" s="135"/>
      <c r="J254" s="90"/>
      <c r="K254" s="71"/>
    </row>
    <row r="255" spans="1:11" ht="12.75">
      <c r="A255" s="16"/>
      <c r="B255" s="21"/>
      <c r="C255" s="108"/>
      <c r="D255" s="3"/>
      <c r="E255" s="40"/>
      <c r="F255" s="109"/>
      <c r="G255" s="119"/>
      <c r="H255" s="40"/>
      <c r="K255" s="71"/>
    </row>
    <row r="256" spans="1:16" ht="12.75">
      <c r="A256" s="15">
        <v>30</v>
      </c>
      <c r="B256" s="23" t="s">
        <v>41</v>
      </c>
      <c r="C256" s="96">
        <v>2273</v>
      </c>
      <c r="D256" s="286">
        <v>21505.71</v>
      </c>
      <c r="E256" s="287"/>
      <c r="F256" s="66" t="s">
        <v>42</v>
      </c>
      <c r="G256" s="120"/>
      <c r="H256" s="56" t="s">
        <v>7</v>
      </c>
      <c r="J256" s="90"/>
      <c r="K256" s="71"/>
      <c r="O256" s="229"/>
      <c r="P256" s="90"/>
    </row>
    <row r="257" spans="1:11" ht="13.5" thickBot="1">
      <c r="A257" s="15"/>
      <c r="B257" s="23"/>
      <c r="C257" s="96"/>
      <c r="D257" s="189"/>
      <c r="E257" s="190"/>
      <c r="F257" s="188"/>
      <c r="G257" s="149"/>
      <c r="H257" s="56"/>
      <c r="K257" s="71"/>
    </row>
    <row r="258" spans="1:8" ht="13.5" thickBot="1">
      <c r="A258" s="41"/>
      <c r="B258" s="42" t="s">
        <v>19</v>
      </c>
      <c r="C258" s="179">
        <v>2273</v>
      </c>
      <c r="D258" s="123" t="s">
        <v>13</v>
      </c>
      <c r="E258" s="49">
        <f>D256</f>
        <v>21505.71</v>
      </c>
      <c r="F258" s="123"/>
      <c r="G258" s="157"/>
      <c r="H258" s="44"/>
    </row>
    <row r="259" spans="1:8" ht="12.75" hidden="1">
      <c r="A259" s="16"/>
      <c r="B259" s="4"/>
      <c r="C259" s="28"/>
      <c r="D259" s="4"/>
      <c r="E259" s="21"/>
      <c r="F259" s="4"/>
      <c r="G259" s="4"/>
      <c r="H259" s="55"/>
    </row>
    <row r="260" spans="1:8" ht="12.75" hidden="1">
      <c r="A260" s="15">
        <v>46</v>
      </c>
      <c r="B260" s="7" t="s">
        <v>86</v>
      </c>
      <c r="C260" s="9"/>
      <c r="D260" s="22" t="s">
        <v>9</v>
      </c>
      <c r="E260" s="24">
        <v>0</v>
      </c>
      <c r="F260" s="18" t="s">
        <v>87</v>
      </c>
      <c r="G260" s="18" t="s">
        <v>87</v>
      </c>
      <c r="H260" s="2" t="s">
        <v>88</v>
      </c>
    </row>
    <row r="261" spans="1:8" ht="13.5" hidden="1" thickBot="1">
      <c r="A261" s="15"/>
      <c r="B261" s="7"/>
      <c r="C261" s="9"/>
      <c r="D261" s="7" t="s">
        <v>10</v>
      </c>
      <c r="E261" s="23"/>
      <c r="F261" s="9"/>
      <c r="G261" s="9"/>
      <c r="H261" s="2"/>
    </row>
    <row r="262" spans="1:8" ht="13.5" hidden="1" thickBot="1">
      <c r="A262" s="43"/>
      <c r="B262" s="44" t="s">
        <v>17</v>
      </c>
      <c r="C262" s="47">
        <v>3110</v>
      </c>
      <c r="D262" s="224" t="s">
        <v>13</v>
      </c>
      <c r="E262" s="69">
        <f>E260</f>
        <v>0</v>
      </c>
      <c r="F262" s="53"/>
      <c r="G262" s="53"/>
      <c r="H262" s="46"/>
    </row>
    <row r="263" spans="1:8" ht="12.75">
      <c r="A263" s="16"/>
      <c r="B263" s="4"/>
      <c r="C263" s="29"/>
      <c r="D263" s="3"/>
      <c r="E263" s="40"/>
      <c r="F263" s="222"/>
      <c r="G263" s="153"/>
      <c r="H263" s="40"/>
    </row>
    <row r="264" spans="1:16" ht="12.75">
      <c r="A264" s="15">
        <v>31</v>
      </c>
      <c r="B264" s="7" t="s">
        <v>95</v>
      </c>
      <c r="C264" s="27">
        <v>3132</v>
      </c>
      <c r="D264" s="286">
        <v>63000</v>
      </c>
      <c r="E264" s="287"/>
      <c r="F264" s="50" t="s">
        <v>93</v>
      </c>
      <c r="G264" s="120"/>
      <c r="H264" s="56" t="s">
        <v>135</v>
      </c>
      <c r="O264" s="229"/>
      <c r="P264" s="90"/>
    </row>
    <row r="265" spans="1:8" ht="13.5" thickBot="1">
      <c r="A265" s="15"/>
      <c r="B265" s="12" t="s">
        <v>94</v>
      </c>
      <c r="C265" s="62"/>
      <c r="D265" s="11"/>
      <c r="E265" s="39"/>
      <c r="F265" s="223"/>
      <c r="G265" s="141"/>
      <c r="H265" s="39"/>
    </row>
    <row r="266" spans="1:8" ht="13.5" thickBot="1">
      <c r="A266" s="43"/>
      <c r="B266" s="44" t="s">
        <v>17</v>
      </c>
      <c r="C266" s="47">
        <v>3132</v>
      </c>
      <c r="D266" s="225" t="s">
        <v>13</v>
      </c>
      <c r="E266" s="59">
        <f>D264</f>
        <v>63000</v>
      </c>
      <c r="F266" s="53"/>
      <c r="G266" s="53"/>
      <c r="H266" s="46"/>
    </row>
    <row r="267" spans="1:8" ht="12.75" hidden="1">
      <c r="A267" s="16"/>
      <c r="B267" s="4"/>
      <c r="C267" s="29"/>
      <c r="D267" s="21"/>
      <c r="E267" s="4"/>
      <c r="F267" s="87"/>
      <c r="G267" s="87"/>
      <c r="H267" s="55"/>
    </row>
    <row r="268" spans="1:8" ht="12.75" hidden="1">
      <c r="A268" s="15">
        <v>27</v>
      </c>
      <c r="B268" s="7" t="s">
        <v>95</v>
      </c>
      <c r="C268" s="27"/>
      <c r="D268" s="22" t="s">
        <v>13</v>
      </c>
      <c r="E268" s="10">
        <v>0</v>
      </c>
      <c r="F268" s="50" t="s">
        <v>93</v>
      </c>
      <c r="G268" s="50" t="s">
        <v>93</v>
      </c>
      <c r="H268" s="2" t="s">
        <v>96</v>
      </c>
    </row>
    <row r="269" spans="1:8" ht="13.5" hidden="1" thickBot="1">
      <c r="A269" s="15"/>
      <c r="B269" s="12" t="s">
        <v>94</v>
      </c>
      <c r="C269" s="62"/>
      <c r="D269" s="12" t="s">
        <v>10</v>
      </c>
      <c r="E269" s="12"/>
      <c r="F269" s="85"/>
      <c r="G269" s="85"/>
      <c r="H269" s="2" t="s">
        <v>102</v>
      </c>
    </row>
    <row r="270" spans="1:8" ht="13.5" hidden="1" thickBot="1">
      <c r="A270" s="43"/>
      <c r="B270" s="44" t="s">
        <v>17</v>
      </c>
      <c r="C270" s="47">
        <v>3132</v>
      </c>
      <c r="D270" s="52" t="s">
        <v>13</v>
      </c>
      <c r="E270" s="49">
        <f>E268</f>
        <v>0</v>
      </c>
      <c r="F270" s="53"/>
      <c r="G270" s="53"/>
      <c r="H270" s="46"/>
    </row>
    <row r="271" spans="1:8" ht="13.5" thickBot="1">
      <c r="A271" s="31"/>
      <c r="B271" s="31"/>
      <c r="C271" s="31"/>
      <c r="D271" s="220"/>
      <c r="E271" s="221"/>
      <c r="F271" s="220"/>
      <c r="G271" s="220"/>
      <c r="H271" s="32"/>
    </row>
    <row r="272" spans="1:8" ht="13.5" thickBot="1">
      <c r="A272" s="37"/>
      <c r="B272" s="78" t="s">
        <v>8</v>
      </c>
      <c r="C272" s="37"/>
      <c r="D272" s="300">
        <f>E68+E187+E243+E254</f>
        <v>75700.45</v>
      </c>
      <c r="E272" s="301"/>
      <c r="F272" s="301"/>
      <c r="G272" s="302"/>
      <c r="H272" s="37"/>
    </row>
    <row r="273" spans="1:8" ht="13.5" thickBot="1">
      <c r="A273" s="37"/>
      <c r="B273" s="78" t="s">
        <v>13</v>
      </c>
      <c r="C273" s="37"/>
      <c r="D273" s="300">
        <f>E115+E222+E226+E247+E258+E266</f>
        <v>1037285.71</v>
      </c>
      <c r="E273" s="301"/>
      <c r="F273" s="301"/>
      <c r="G273" s="302"/>
      <c r="H273" s="37"/>
    </row>
    <row r="274" spans="1:8" ht="12.75">
      <c r="A274" s="31"/>
      <c r="B274" s="31"/>
      <c r="C274" s="31"/>
      <c r="D274" s="32"/>
      <c r="E274" s="33"/>
      <c r="F274" s="32"/>
      <c r="G274" s="32"/>
      <c r="H274" s="31"/>
    </row>
    <row r="275" spans="1:8" ht="12.75" hidden="1">
      <c r="A275" s="31"/>
      <c r="B275" s="31"/>
      <c r="C275" s="31"/>
      <c r="D275" s="32"/>
      <c r="E275" s="33"/>
      <c r="F275" s="32"/>
      <c r="G275" s="32"/>
      <c r="H275" s="31"/>
    </row>
    <row r="276" spans="1:8" ht="12.75">
      <c r="A276" s="31"/>
      <c r="B276" s="31"/>
      <c r="C276" s="31"/>
      <c r="D276" s="32"/>
      <c r="E276" s="33"/>
      <c r="F276" s="32"/>
      <c r="G276" s="32"/>
      <c r="H276" s="31"/>
    </row>
    <row r="277" spans="1:8" ht="15.75">
      <c r="A277" s="111" t="s">
        <v>120</v>
      </c>
      <c r="B277"/>
      <c r="C277"/>
      <c r="D277"/>
      <c r="E277"/>
      <c r="F277"/>
      <c r="G277"/>
      <c r="H277"/>
    </row>
    <row r="278" spans="1:8" ht="15.75">
      <c r="A278" s="111"/>
      <c r="B278" s="111"/>
      <c r="C278"/>
      <c r="D278"/>
      <c r="E278"/>
      <c r="F278"/>
      <c r="G278"/>
      <c r="H278"/>
    </row>
    <row r="279" spans="1:8" ht="15.75" hidden="1">
      <c r="A279" s="111"/>
      <c r="B279" s="111"/>
      <c r="C279"/>
      <c r="D279"/>
      <c r="E279"/>
      <c r="F279"/>
      <c r="G279"/>
      <c r="H279"/>
    </row>
    <row r="280" spans="1:8" ht="15.75">
      <c r="A280" s="111" t="s">
        <v>119</v>
      </c>
      <c r="B280" s="111"/>
      <c r="C280"/>
      <c r="D280"/>
      <c r="E280"/>
      <c r="F280"/>
      <c r="G280"/>
      <c r="H280"/>
    </row>
    <row r="281" spans="1:8" ht="15.75">
      <c r="A281" s="111" t="s">
        <v>121</v>
      </c>
      <c r="B281" s="111"/>
      <c r="C281"/>
      <c r="D281"/>
      <c r="E281"/>
      <c r="F281"/>
      <c r="G281"/>
      <c r="H281"/>
    </row>
    <row r="282" spans="1:8" ht="12.75">
      <c r="A282" s="31"/>
      <c r="B282" s="31"/>
      <c r="C282" s="31"/>
      <c r="D282" s="32"/>
      <c r="E282" s="33"/>
      <c r="F282" s="32"/>
      <c r="G282" s="32"/>
      <c r="H282" s="31"/>
    </row>
    <row r="283" spans="1:8" ht="12.75" hidden="1">
      <c r="A283" s="31"/>
      <c r="B283" s="31"/>
      <c r="C283" s="31"/>
      <c r="D283" s="32"/>
      <c r="E283" s="33"/>
      <c r="F283" s="32"/>
      <c r="G283" s="32"/>
      <c r="H283" s="31"/>
    </row>
    <row r="284" spans="1:8" ht="12.75" hidden="1">
      <c r="A284" s="31"/>
      <c r="B284" s="31"/>
      <c r="C284" s="31"/>
      <c r="D284" s="32"/>
      <c r="E284" s="33"/>
      <c r="F284" s="32"/>
      <c r="G284" s="32"/>
      <c r="H284" s="31"/>
    </row>
    <row r="285" spans="1:3" ht="12.75" hidden="1">
      <c r="A285" s="31"/>
      <c r="B285" s="31"/>
      <c r="C285" s="45"/>
    </row>
    <row r="286" spans="1:4" ht="12.75" hidden="1">
      <c r="A286" s="31"/>
      <c r="B286" s="31"/>
      <c r="C286" s="45"/>
      <c r="D286" s="1"/>
    </row>
    <row r="287" spans="1:5" ht="12.75" hidden="1">
      <c r="A287" s="303"/>
      <c r="B287" s="303"/>
      <c r="D287" s="30"/>
      <c r="E287" s="30"/>
    </row>
    <row r="288" spans="1:4" ht="12.75" hidden="1">
      <c r="A288" s="303"/>
      <c r="B288" s="303"/>
      <c r="D288" s="30"/>
    </row>
    <row r="289" ht="12.75">
      <c r="B289" s="14" t="s">
        <v>11</v>
      </c>
    </row>
    <row r="291" ht="12.75">
      <c r="B291" s="14" t="s">
        <v>150</v>
      </c>
    </row>
    <row r="292" ht="12.75">
      <c r="B292" s="71"/>
    </row>
    <row r="293" spans="2:7" ht="12.75">
      <c r="B293" s="71"/>
      <c r="C293" s="8"/>
      <c r="D293" s="8"/>
      <c r="E293" s="8"/>
      <c r="F293" s="8"/>
      <c r="G293" s="8"/>
    </row>
    <row r="294" spans="2:7" ht="12.75">
      <c r="B294" s="71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8" ht="12.75">
      <c r="A297" s="8"/>
      <c r="B297" s="8"/>
      <c r="C297" s="8"/>
      <c r="D297" s="8"/>
      <c r="E297" s="8"/>
      <c r="F297" s="8"/>
      <c r="G297" s="8"/>
      <c r="H297" s="8"/>
    </row>
    <row r="298" spans="1:8" ht="12.75">
      <c r="A298" s="8"/>
      <c r="B298" s="8"/>
      <c r="C298" s="8"/>
      <c r="D298" s="8"/>
      <c r="E298" s="8"/>
      <c r="F298" s="8"/>
      <c r="G298" s="8"/>
      <c r="H298" s="8"/>
    </row>
    <row r="299" spans="1:8" ht="12.75">
      <c r="A299" s="8"/>
      <c r="B299" s="8"/>
      <c r="C299" s="8"/>
      <c r="D299" s="8"/>
      <c r="E299" s="8"/>
      <c r="F299" s="8"/>
      <c r="G299" s="8"/>
      <c r="H299" s="8"/>
    </row>
    <row r="300" spans="1:8" ht="12.75">
      <c r="A300" s="8"/>
      <c r="B300" s="8"/>
      <c r="C300" s="8"/>
      <c r="D300" s="8"/>
      <c r="E300" s="8"/>
      <c r="F300" s="8"/>
      <c r="G300" s="8"/>
      <c r="H300" s="8"/>
    </row>
    <row r="301" spans="1:8" ht="12.75">
      <c r="A301" s="8"/>
      <c r="B301" s="8"/>
      <c r="C301" s="8"/>
      <c r="D301" s="8"/>
      <c r="E301" s="8"/>
      <c r="F301" s="8"/>
      <c r="G301" s="8"/>
      <c r="H301" s="8"/>
    </row>
    <row r="302" spans="1:8" ht="12.75">
      <c r="A302" s="8"/>
      <c r="B302" s="8"/>
      <c r="C302" s="8"/>
      <c r="D302" s="8"/>
      <c r="E302" s="8"/>
      <c r="F302" s="8"/>
      <c r="G302" s="8"/>
      <c r="H302" s="8">
        <v>7</v>
      </c>
    </row>
    <row r="303" spans="1:8" ht="12.75">
      <c r="A303" s="8"/>
      <c r="B303" s="8"/>
      <c r="C303" s="8"/>
      <c r="D303" s="8"/>
      <c r="E303" s="8"/>
      <c r="F303" s="8"/>
      <c r="G303" s="8"/>
      <c r="H303" s="8"/>
    </row>
    <row r="304" spans="1:8" ht="12.75">
      <c r="A304" s="8"/>
      <c r="B304" s="8"/>
      <c r="C304" s="8"/>
      <c r="D304" s="8"/>
      <c r="E304" s="8"/>
      <c r="F304" s="8"/>
      <c r="G304" s="8"/>
      <c r="H304" s="8"/>
    </row>
    <row r="305" spans="1:8" ht="12.75">
      <c r="A305" s="8"/>
      <c r="B305" s="8"/>
      <c r="C305" s="8"/>
      <c r="D305" s="8"/>
      <c r="E305" s="8"/>
      <c r="F305" s="8"/>
      <c r="G305" s="8"/>
      <c r="H305" s="8"/>
    </row>
    <row r="306" spans="1:8" ht="12.75">
      <c r="A306" s="8"/>
      <c r="B306" s="8"/>
      <c r="C306" s="8"/>
      <c r="D306" s="8"/>
      <c r="E306" s="8"/>
      <c r="F306" s="8"/>
      <c r="G306" s="8"/>
      <c r="H306" s="8"/>
    </row>
    <row r="307" spans="1:8" ht="12.75">
      <c r="A307" s="8"/>
      <c r="B307" s="8"/>
      <c r="C307" s="8"/>
      <c r="D307" s="8"/>
      <c r="E307" s="8"/>
      <c r="F307" s="8"/>
      <c r="G307" s="8"/>
      <c r="H307" s="8"/>
    </row>
    <row r="308" spans="1:8" ht="12.75">
      <c r="A308" s="8"/>
      <c r="B308" s="8"/>
      <c r="C308" s="8"/>
      <c r="D308" s="8"/>
      <c r="E308" s="8"/>
      <c r="F308" s="8"/>
      <c r="G308" s="8"/>
      <c r="H308" s="8"/>
    </row>
    <row r="309" spans="1:8" ht="12.75">
      <c r="A309" s="8"/>
      <c r="B309" s="8"/>
      <c r="C309" s="8"/>
      <c r="D309" s="8"/>
      <c r="E309" s="8"/>
      <c r="F309" s="8"/>
      <c r="G309" s="8"/>
      <c r="H309" s="8"/>
    </row>
    <row r="310" spans="1:8" ht="12.75">
      <c r="A310" s="8"/>
      <c r="B310" s="8"/>
      <c r="C310" s="8"/>
      <c r="D310" s="8"/>
      <c r="E310" s="8"/>
      <c r="F310" s="8"/>
      <c r="G310" s="8"/>
      <c r="H310" s="8"/>
    </row>
    <row r="311" spans="1:8" ht="12.75">
      <c r="A311" s="8"/>
      <c r="B311" s="8"/>
      <c r="C311" s="8"/>
      <c r="D311" s="8"/>
      <c r="E311" s="8"/>
      <c r="F311" s="8"/>
      <c r="G311" s="8"/>
      <c r="H311" s="8"/>
    </row>
    <row r="312" spans="1:8" ht="12.75">
      <c r="A312" s="8"/>
      <c r="B312" s="8"/>
      <c r="C312" s="8"/>
      <c r="D312" s="8"/>
      <c r="E312" s="8"/>
      <c r="F312" s="8"/>
      <c r="G312" s="8"/>
      <c r="H312" s="8"/>
    </row>
    <row r="313" spans="1:8" ht="12.75">
      <c r="A313" s="8"/>
      <c r="B313" s="8"/>
      <c r="C313" s="8"/>
      <c r="D313" s="8"/>
      <c r="E313" s="8"/>
      <c r="F313" s="8"/>
      <c r="G313" s="8"/>
      <c r="H313" s="8"/>
    </row>
    <row r="314" spans="1:8" ht="12.75">
      <c r="A314" s="8"/>
      <c r="B314" s="8"/>
      <c r="C314" s="8"/>
      <c r="D314" s="8"/>
      <c r="E314" s="8"/>
      <c r="F314" s="8"/>
      <c r="G314" s="8"/>
      <c r="H314" s="8"/>
    </row>
    <row r="315" spans="1:8" ht="12.75">
      <c r="A315" s="8"/>
      <c r="B315" s="8"/>
      <c r="C315" s="8"/>
      <c r="D315" s="8"/>
      <c r="E315" s="8"/>
      <c r="F315" s="8"/>
      <c r="G315" s="8"/>
      <c r="H315" s="8"/>
    </row>
    <row r="316" spans="1:8" ht="12.75">
      <c r="A316" s="8"/>
      <c r="B316" s="8"/>
      <c r="C316" s="8"/>
      <c r="D316" s="8"/>
      <c r="E316" s="8"/>
      <c r="F316" s="8"/>
      <c r="G316" s="8"/>
      <c r="H316" s="8"/>
    </row>
    <row r="317" spans="1:8" ht="12.75">
      <c r="A317" s="8"/>
      <c r="B317" s="8"/>
      <c r="C317" s="8"/>
      <c r="D317" s="8"/>
      <c r="E317" s="8"/>
      <c r="F317" s="8"/>
      <c r="G317" s="8"/>
      <c r="H317" s="8"/>
    </row>
    <row r="318" spans="1:8" ht="12.75">
      <c r="A318" s="8"/>
      <c r="B318" s="8"/>
      <c r="C318" s="8"/>
      <c r="D318" s="8"/>
      <c r="E318" s="8"/>
      <c r="F318" s="8"/>
      <c r="G318" s="8"/>
      <c r="H318" s="8"/>
    </row>
    <row r="319" spans="1:8" ht="12.75">
      <c r="A319" s="8"/>
      <c r="B319" s="8"/>
      <c r="C319" s="8"/>
      <c r="D319" s="8"/>
      <c r="E319" s="8"/>
      <c r="F319" s="8"/>
      <c r="G319" s="8"/>
      <c r="H319" s="8"/>
    </row>
    <row r="320" spans="1:2" ht="12.75">
      <c r="A320" s="8"/>
      <c r="B320" s="8"/>
    </row>
    <row r="321" spans="1:2" ht="12.75">
      <c r="A321" s="8"/>
      <c r="B321" s="8"/>
    </row>
    <row r="345" spans="3:8" ht="12.75">
      <c r="C345" s="8"/>
      <c r="D345" s="8"/>
      <c r="E345" s="8"/>
      <c r="F345" s="8"/>
      <c r="G345" s="8"/>
      <c r="H345" s="8"/>
    </row>
    <row r="347" spans="1:2" ht="12.75">
      <c r="A347" s="8"/>
      <c r="B347" s="8"/>
    </row>
  </sheetData>
  <mergeCells count="55">
    <mergeCell ref="D249:E249"/>
    <mergeCell ref="D252:E252"/>
    <mergeCell ref="D211:E211"/>
    <mergeCell ref="D214:E214"/>
    <mergeCell ref="D233:E233"/>
    <mergeCell ref="D220:E220"/>
    <mergeCell ref="A288:B288"/>
    <mergeCell ref="A287:B287"/>
    <mergeCell ref="D12:E12"/>
    <mergeCell ref="D13:E13"/>
    <mergeCell ref="D14:E14"/>
    <mergeCell ref="D15:E15"/>
    <mergeCell ref="D17:E17"/>
    <mergeCell ref="D71:E71"/>
    <mergeCell ref="D76:E76"/>
    <mergeCell ref="D84:E84"/>
    <mergeCell ref="D272:G272"/>
    <mergeCell ref="D273:G273"/>
    <mergeCell ref="D97:E97"/>
    <mergeCell ref="D189:E189"/>
    <mergeCell ref="D192:E192"/>
    <mergeCell ref="D194:E194"/>
    <mergeCell ref="D197:E197"/>
    <mergeCell ref="D207:E207"/>
    <mergeCell ref="D256:E256"/>
    <mergeCell ref="D224:E224"/>
    <mergeCell ref="A9:H9"/>
    <mergeCell ref="B5:H5"/>
    <mergeCell ref="B6:H6"/>
    <mergeCell ref="B7:H7"/>
    <mergeCell ref="B8:H8"/>
    <mergeCell ref="A1:H1"/>
    <mergeCell ref="A2:H2"/>
    <mergeCell ref="A3:H3"/>
    <mergeCell ref="A4:H4"/>
    <mergeCell ref="D264:E264"/>
    <mergeCell ref="K241:L241"/>
    <mergeCell ref="L10:M10"/>
    <mergeCell ref="N10:N12"/>
    <mergeCell ref="B11:H11"/>
    <mergeCell ref="D228:E228"/>
    <mergeCell ref="D238:E238"/>
    <mergeCell ref="D241:E241"/>
    <mergeCell ref="D208:E208"/>
    <mergeCell ref="D245:E245"/>
    <mergeCell ref="D42:E42"/>
    <mergeCell ref="D55:E55"/>
    <mergeCell ref="D66:E66"/>
    <mergeCell ref="D166:E166"/>
    <mergeCell ref="D175:E175"/>
    <mergeCell ref="D63:E63"/>
    <mergeCell ref="D59:E59"/>
    <mergeCell ref="D217:E217"/>
    <mergeCell ref="D100:E100"/>
    <mergeCell ref="D113:E113"/>
  </mergeCells>
  <printOptions/>
  <pageMargins left="0.79" right="0.19" top="0.1968503937007874" bottom="0.1968503937007874" header="0" footer="0"/>
  <pageSetup horizontalDpi="600" verticalDpi="600" orientation="portrait" paperSize="9" scale="55" r:id="rId1"/>
  <colBreaks count="1" manualBreakCount="1">
    <brk id="10" max="2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duhota</cp:lastModifiedBy>
  <cp:lastPrinted>2015-06-24T13:50:22Z</cp:lastPrinted>
  <dcterms:created xsi:type="dcterms:W3CDTF">1996-10-08T23:32:33Z</dcterms:created>
  <dcterms:modified xsi:type="dcterms:W3CDTF">2015-06-25T06:21:34Z</dcterms:modified>
  <cp:category/>
  <cp:version/>
  <cp:contentType/>
  <cp:contentStatus/>
</cp:coreProperties>
</file>