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865" windowHeight="7185" activeTab="0"/>
  </bookViews>
  <sheets>
    <sheet name="Лист1" sheetId="1" r:id="rId1"/>
  </sheets>
  <definedNames>
    <definedName name="_xlnm._FilterDatabase" localSheetId="0" hidden="1">'Лист1'!$A$7:$H$36</definedName>
    <definedName name="_xlnm.Print_Titles" localSheetId="0">'Лист1'!$6:$7</definedName>
    <definedName name="_xlnm.Print_Area" localSheetId="0">'Лист1'!$B$1:$G$47</definedName>
  </definedNames>
  <calcPr fullCalcOnLoad="1"/>
</workbook>
</file>

<file path=xl/sharedStrings.xml><?xml version="1.0" encoding="utf-8"?>
<sst xmlns="http://schemas.openxmlformats.org/spreadsheetml/2006/main" count="165" uniqueCount="78">
  <si>
    <t>виконавчого органу Київської міської ради  (Київської міської державної адміністрації), 02012906</t>
  </si>
  <si>
    <t>(найменування замовника, ідентифікаційний код за ЄДРПОУ)</t>
  </si>
  <si>
    <t>Предмет закупівлі</t>
  </si>
  <si>
    <t>Примітки</t>
  </si>
  <si>
    <t xml:space="preserve">Департаменту охорони здоров’я </t>
  </si>
  <si>
    <t>Секретар комітету з конкурсних торгів                                                       Шмулько Л.В.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</si>
  <si>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</si>
  <si>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</si>
  <si>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</si>
  <si>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</si>
  <si>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Кредиторська заборгованість</t>
  </si>
  <si>
    <t>загальний фонд по КФК 010117</t>
  </si>
  <si>
    <t>3</t>
  </si>
  <si>
    <t>1</t>
  </si>
  <si>
    <t>2</t>
  </si>
  <si>
    <t>6</t>
  </si>
  <si>
    <t>7</t>
  </si>
  <si>
    <t>Відшкодування за орендовані приміщення МНІАЦ (електроенергія)</t>
  </si>
  <si>
    <t>Інше</t>
  </si>
  <si>
    <t>КЕКВ 2210</t>
  </si>
  <si>
    <t>КЕКВ 2240</t>
  </si>
  <si>
    <t>КЕКВ 2271</t>
  </si>
  <si>
    <t>КЕКВ 2272</t>
  </si>
  <si>
    <t>КЕКВ 2273</t>
  </si>
  <si>
    <t>КЕКВ 2800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</si>
  <si>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</si>
  <si>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</si>
  <si>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</si>
  <si>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</si>
  <si>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</si>
  <si>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</si>
  <si>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</si>
  <si>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</si>
  <si>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</si>
  <si>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</si>
  <si>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</si>
  <si>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</si>
  <si>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</si>
  <si>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</si>
  <si>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58.19.1. Послуги щодо видавання друкованої продукції, інші (марки (58.19.14-00.00))</t>
  </si>
  <si>
    <t>17.23.1. Вироби канцелярські, паперові (конверти (17.23.12-30.00))</t>
  </si>
  <si>
    <t>17.23.1. Вироби канцелярські, паперові (папір друкарський (17.23.14-00.00))</t>
  </si>
  <si>
    <t>58.14.1. Журнали та періодичні видання друковані  (періодичні видання (58.14.19-0.00))</t>
  </si>
  <si>
    <t>58.29.5. Послуги щодо видання ліцензії на право користування програмним забезпеченням ("Ліга -Закон"  з ТОВ "Центр комп'ютерних інформаційних технологій" (58.29.50-00.00))</t>
  </si>
  <si>
    <t>74.90.1. Послуги щодо надання професійної та технічної допомоги та консультаційні, н.в.і.у. (ТОВ "Центр інформаційних та аналітичних технологій" (74.90.19-00.00))</t>
  </si>
  <si>
    <t>68.20.1. Послуги щодо оренди й експлуатування власної чи взятої у лізинг нерухомості (відшкодування за орендовані приміщення (68.20.12-00.00))</t>
  </si>
  <si>
    <t>33.12.2. Ремонтування та технічне обслуговування машин і устатковання спеціальної призначеності (ТО вузла обліку тепла по приміщенню вул. Басейна 1/2 (33.12.29-90.00))</t>
  </si>
  <si>
    <t>33.11.6. Послуги підприємств щодо перевезення безпечних відходів (вивезення сміття (38.11.69-00.00))</t>
  </si>
  <si>
    <t>36.00.1. Вода природна (послуги щодо обробляння та постачання води (36.00.12-00.00)</t>
  </si>
  <si>
    <t>січень-грудень 2015 року</t>
  </si>
  <si>
    <t>Голова комітету з конкурсних торгів                                                          Скіб'як А.Ю.</t>
  </si>
  <si>
    <t>20</t>
  </si>
  <si>
    <t xml:space="preserve">Відшкодування за орендовані приміщення МНІАЦ (теплопостачання) </t>
  </si>
  <si>
    <t>Відшкодування за орендовані приміщення МНІАЦ (обслуговування вузла теплопостачання та вивіз сміття)</t>
  </si>
  <si>
    <t>Разом</t>
  </si>
  <si>
    <t>КЕКВ 2280</t>
  </si>
  <si>
    <t>КЕКВ 3132</t>
  </si>
  <si>
    <t>лиспопад-грудень 2015 року</t>
  </si>
  <si>
    <t xml:space="preserve">41.00.3 Будування житлових будівель (нове будівництво, реконструкція, капітальний і поточні ремонти) (капітальний ремонт адміністративної будівлі Департаменту охорони здоров’я виконавчого органу Київської міської ради (Київської міської державної адміністрації, за адресою: вул. Прорізна, 19, м.Київ)) </t>
  </si>
  <si>
    <t>95.11.1 Ремонтування комп'ютерів і периферійного устаткування (ремонт принтерів та копіювальної техніки) 95.11.10-00.00))</t>
  </si>
  <si>
    <t>спеціальний фонд по КФК 010117</t>
  </si>
  <si>
    <t>листопад-грудень 2015 року</t>
  </si>
  <si>
    <t>71.20.1. Послуги щодо технічного випробовування й аналізування (повірка приладів обліку теплової енергії (71.20.19-01.10))</t>
  </si>
  <si>
    <t>КЕКВ 2282</t>
  </si>
  <si>
    <t>грудень 2015 року</t>
  </si>
  <si>
    <t>85.60.1 Послуги освітянські допоміжні (навчання з охорони праці (85.60.10-00.00))</t>
  </si>
  <si>
    <t>Додаток до річного плану закупівель</t>
  </si>
  <si>
    <t xml:space="preserve">на 2016 рік </t>
  </si>
  <si>
    <t>січень-березень 2016 року</t>
  </si>
  <si>
    <t>січень-грудень 2016 року</t>
  </si>
  <si>
    <t>Затверджено рішенням комітету з конкурсних торгів від ___.___.2016 № ___</t>
  </si>
  <si>
    <t>58.29.3. Програмне забезпечення як завантажні файли (72261 Послуги з обслуговування програмного забезпечення (сервісне обслуговування та забезпечення гарантії супроводу бюджетної версії програмного комплексу Іст Про ))</t>
  </si>
  <si>
    <t>80.20.1. Послуги систем безпеки (79710 Охоронні послуги (послуги охорони))</t>
  </si>
  <si>
    <t>63.91.1. Послуги інформаційних агенств (64216 Електронні інформаційні послуги (послуги з розміщення інформації ДП "Зовнішторгвидав України"))</t>
  </si>
  <si>
    <t>61.10.1. Послуги щодо передавання даних і повідомлень (64210 Послуги телефонного зв'язку та передачі даних (послуги зв'язку з ВАТ "Укртелеком"))</t>
  </si>
  <si>
    <t>КЕКВ 2220</t>
  </si>
  <si>
    <t>загальний фонд по КФК 081002 (20%)</t>
  </si>
  <si>
    <t>10.86.1. Продукти харчові готові гомогенізовані для дитячого та дієтичного харчування (продукти лікувального харчування для хворих на фенілкетонурію (10.86.10-70.00))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</si>
</sst>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  <numFmt numFmtId="188" formatCode="[$-FC19]d\ mmmm\ yyyy\ &quot;г.&quot;"/>
    <numFmt numFmtId="189" formatCode="#,##0.00_ ;[Red]\-#,##0.00\ "/>
  </numFmts>
  <fonts count="3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9.6"/>
      <color indexed="12"/>
      <name val="Times New Roman"/>
      <family val="2"/>
    </font>
    <font>
      <u val="single"/>
      <sz val="9.6"/>
      <color indexed="36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2"/>
    </font>
    <font>
      <sz val="8"/>
      <name val="Tahoma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9" fontId="2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24" borderId="0" xfId="0" applyFont="1" applyFill="1" applyAlignment="1">
      <alignment vertical="top"/>
    </xf>
    <xf numFmtId="0" fontId="2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2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4" fontId="3" fillId="24" borderId="0" xfId="0" applyNumberFormat="1" applyFont="1" applyFill="1" applyAlignment="1">
      <alignment vertical="top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4" borderId="0" xfId="0" applyFont="1" applyFill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9" fontId="26" fillId="24" borderId="10" xfId="0" applyNumberFormat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4" fontId="28" fillId="24" borderId="0" xfId="0" applyNumberFormat="1" applyFont="1" applyFill="1" applyBorder="1" applyAlignment="1">
      <alignment horizontal="center" vertical="top"/>
    </xf>
    <xf numFmtId="4" fontId="28" fillId="24" borderId="0" xfId="0" applyNumberFormat="1" applyFont="1" applyFill="1" applyAlignment="1">
      <alignment horizontal="center" vertical="top"/>
    </xf>
    <xf numFmtId="0" fontId="28" fillId="24" borderId="0" xfId="0" applyFont="1" applyFill="1" applyAlignment="1">
      <alignment horizontal="center" vertical="top"/>
    </xf>
    <xf numFmtId="0" fontId="28" fillId="24" borderId="10" xfId="0" applyFont="1" applyFill="1" applyBorder="1" applyAlignment="1">
      <alignment horizontal="center" vertical="top" wrapText="1"/>
    </xf>
    <xf numFmtId="4" fontId="23" fillId="0" borderId="0" xfId="0" applyNumberFormat="1" applyFont="1" applyAlignment="1">
      <alignment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workbookViewId="0" topLeftCell="A17">
      <selection activeCell="D43" sqref="D43"/>
    </sheetView>
  </sheetViews>
  <sheetFormatPr defaultColWidth="9.00390625" defaultRowHeight="15.75"/>
  <cols>
    <col min="1" max="1" width="3.125" style="7" customWidth="1"/>
    <col min="2" max="2" width="61.625" style="7" customWidth="1"/>
    <col min="3" max="3" width="10.625" style="7" customWidth="1"/>
    <col min="4" max="4" width="17.125" style="42" customWidth="1"/>
    <col min="5" max="5" width="9.75390625" style="36" customWidth="1"/>
    <col min="6" max="6" width="9.875" style="7" customWidth="1"/>
    <col min="7" max="7" width="10.00390625" style="36" customWidth="1"/>
    <col min="8" max="8" width="11.375" style="35" bestFit="1" customWidth="1"/>
    <col min="9" max="9" width="11.375" style="36" bestFit="1" customWidth="1"/>
    <col min="10" max="10" width="9.875" style="36" bestFit="1" customWidth="1"/>
    <col min="11" max="16384" width="9.00390625" style="7" customWidth="1"/>
  </cols>
  <sheetData>
    <row r="1" spans="1:7" ht="16.5" customHeight="1">
      <c r="A1" s="6"/>
      <c r="B1" s="57" t="s">
        <v>66</v>
      </c>
      <c r="C1" s="57"/>
      <c r="D1" s="57"/>
      <c r="E1" s="57"/>
      <c r="F1" s="57"/>
      <c r="G1" s="57"/>
    </row>
    <row r="2" spans="1:7" ht="17.25" customHeight="1">
      <c r="A2" s="6"/>
      <c r="B2" s="57" t="s">
        <v>67</v>
      </c>
      <c r="C2" s="57"/>
      <c r="D2" s="57"/>
      <c r="E2" s="57"/>
      <c r="F2" s="57"/>
      <c r="G2" s="57"/>
    </row>
    <row r="3" spans="2:7" ht="21" customHeight="1">
      <c r="B3" s="57" t="s">
        <v>4</v>
      </c>
      <c r="C3" s="57"/>
      <c r="D3" s="57"/>
      <c r="E3" s="57"/>
      <c r="F3" s="57"/>
      <c r="G3" s="57"/>
    </row>
    <row r="4" spans="2:7" ht="21" customHeight="1">
      <c r="B4" s="57" t="s">
        <v>0</v>
      </c>
      <c r="C4" s="57"/>
      <c r="D4" s="57"/>
      <c r="E4" s="57"/>
      <c r="F4" s="57"/>
      <c r="G4" s="57"/>
    </row>
    <row r="5" spans="2:7" ht="15.75">
      <c r="B5" s="54" t="s">
        <v>1</v>
      </c>
      <c r="C5" s="54"/>
      <c r="D5" s="54"/>
      <c r="E5" s="54"/>
      <c r="F5" s="54"/>
      <c r="G5" s="54"/>
    </row>
    <row r="6" spans="1:7" ht="60.75" customHeight="1">
      <c r="A6" s="1"/>
      <c r="B6" s="1" t="s">
        <v>2</v>
      </c>
      <c r="C6" s="1" t="s">
        <v>6</v>
      </c>
      <c r="D6" s="1" t="s">
        <v>7</v>
      </c>
      <c r="E6" s="1" t="s">
        <v>8</v>
      </c>
      <c r="F6" s="2" t="s">
        <v>9</v>
      </c>
      <c r="G6" s="2" t="s">
        <v>3</v>
      </c>
    </row>
    <row r="7" spans="1:7" ht="16.5" customHeight="1">
      <c r="A7" s="3">
        <v>1</v>
      </c>
      <c r="B7" s="8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</row>
    <row r="8" spans="1:10" s="14" customFormat="1" ht="40.5" customHeight="1" hidden="1">
      <c r="A8" s="17" t="s">
        <v>13</v>
      </c>
      <c r="B8" s="18" t="s">
        <v>39</v>
      </c>
      <c r="C8" s="11" t="s">
        <v>19</v>
      </c>
      <c r="D8" s="37">
        <f>21120-3120</f>
        <v>18000</v>
      </c>
      <c r="E8" s="13"/>
      <c r="F8" s="25" t="s">
        <v>49</v>
      </c>
      <c r="G8" s="16" t="s">
        <v>11</v>
      </c>
      <c r="H8" s="53"/>
      <c r="I8" s="34"/>
      <c r="J8" s="31"/>
    </row>
    <row r="9" spans="1:10" s="14" customFormat="1" ht="37.5" customHeight="1" hidden="1">
      <c r="A9" s="17" t="s">
        <v>14</v>
      </c>
      <c r="B9" s="18" t="s">
        <v>40</v>
      </c>
      <c r="C9" s="11" t="s">
        <v>19</v>
      </c>
      <c r="D9" s="37">
        <f>9600-2600</f>
        <v>7000</v>
      </c>
      <c r="E9" s="13"/>
      <c r="F9" s="25" t="s">
        <v>49</v>
      </c>
      <c r="G9" s="16" t="s">
        <v>11</v>
      </c>
      <c r="H9" s="53"/>
      <c r="I9" s="34"/>
      <c r="J9" s="20"/>
    </row>
    <row r="10" spans="1:9" s="20" customFormat="1" ht="37.5" hidden="1">
      <c r="A10" s="17" t="s">
        <v>12</v>
      </c>
      <c r="B10" s="26" t="s">
        <v>41</v>
      </c>
      <c r="C10" s="11" t="s">
        <v>19</v>
      </c>
      <c r="D10" s="19">
        <v>6000</v>
      </c>
      <c r="E10" s="12"/>
      <c r="F10" s="25" t="s">
        <v>49</v>
      </c>
      <c r="G10" s="16" t="s">
        <v>11</v>
      </c>
      <c r="H10" s="53"/>
      <c r="I10" s="34"/>
    </row>
    <row r="11" spans="1:9" s="20" customFormat="1" ht="37.5" hidden="1">
      <c r="A11" s="17" t="s">
        <v>25</v>
      </c>
      <c r="B11" s="10" t="s">
        <v>42</v>
      </c>
      <c r="C11" s="11" t="s">
        <v>19</v>
      </c>
      <c r="D11" s="19">
        <v>5000</v>
      </c>
      <c r="E11" s="12"/>
      <c r="F11" s="25" t="s">
        <v>49</v>
      </c>
      <c r="G11" s="16" t="s">
        <v>11</v>
      </c>
      <c r="H11" s="53"/>
      <c r="I11" s="34"/>
    </row>
    <row r="12" spans="1:9" s="50" customFormat="1" ht="18.75" hidden="1">
      <c r="A12" s="47"/>
      <c r="B12" s="44" t="s">
        <v>54</v>
      </c>
      <c r="C12" s="45" t="s">
        <v>19</v>
      </c>
      <c r="D12" s="46">
        <f>SUM(D8:D11)</f>
        <v>36000</v>
      </c>
      <c r="E12" s="47"/>
      <c r="F12" s="51"/>
      <c r="G12" s="47"/>
      <c r="H12" s="48"/>
      <c r="I12" s="49"/>
    </row>
    <row r="13" spans="1:9" s="20" customFormat="1" ht="36" hidden="1">
      <c r="A13" s="17" t="s">
        <v>26</v>
      </c>
      <c r="B13" s="10" t="s">
        <v>10</v>
      </c>
      <c r="C13" s="11" t="s">
        <v>20</v>
      </c>
      <c r="D13" s="19">
        <v>56460.65</v>
      </c>
      <c r="E13" s="12"/>
      <c r="F13" s="25" t="s">
        <v>49</v>
      </c>
      <c r="G13" s="16" t="s">
        <v>11</v>
      </c>
      <c r="H13" s="30"/>
      <c r="I13" s="34"/>
    </row>
    <row r="14" spans="1:10" s="21" customFormat="1" ht="59.25" customHeight="1">
      <c r="A14" s="17" t="s">
        <v>15</v>
      </c>
      <c r="B14" s="10" t="s">
        <v>74</v>
      </c>
      <c r="C14" s="11" t="s">
        <v>20</v>
      </c>
      <c r="D14" s="19">
        <v>21000</v>
      </c>
      <c r="E14" s="12"/>
      <c r="F14" s="25" t="s">
        <v>68</v>
      </c>
      <c r="G14" s="16" t="s">
        <v>11</v>
      </c>
      <c r="H14" s="27"/>
      <c r="I14" s="34"/>
      <c r="J14" s="20"/>
    </row>
    <row r="15" spans="1:10" s="21" customFormat="1" ht="56.25">
      <c r="A15" s="17" t="s">
        <v>16</v>
      </c>
      <c r="B15" s="10" t="s">
        <v>73</v>
      </c>
      <c r="C15" s="11" t="s">
        <v>20</v>
      </c>
      <c r="D15" s="19">
        <f>1620+720</f>
        <v>2340</v>
      </c>
      <c r="E15" s="12"/>
      <c r="F15" s="25" t="s">
        <v>69</v>
      </c>
      <c r="G15" s="16" t="s">
        <v>11</v>
      </c>
      <c r="H15" s="27"/>
      <c r="I15" s="34"/>
      <c r="J15" s="20"/>
    </row>
    <row r="16" spans="1:10" s="21" customFormat="1" ht="37.5">
      <c r="A16" s="17" t="s">
        <v>27</v>
      </c>
      <c r="B16" s="10" t="s">
        <v>72</v>
      </c>
      <c r="C16" s="11" t="s">
        <v>20</v>
      </c>
      <c r="D16" s="19">
        <v>35708.4</v>
      </c>
      <c r="E16" s="12"/>
      <c r="F16" s="25" t="s">
        <v>68</v>
      </c>
      <c r="G16" s="16" t="s">
        <v>11</v>
      </c>
      <c r="H16" s="27"/>
      <c r="I16" s="34"/>
      <c r="J16" s="20"/>
    </row>
    <row r="17" spans="1:10" s="14" customFormat="1" ht="93.75">
      <c r="A17" s="17" t="s">
        <v>28</v>
      </c>
      <c r="B17" s="22" t="s">
        <v>71</v>
      </c>
      <c r="C17" s="11" t="s">
        <v>20</v>
      </c>
      <c r="D17" s="19">
        <v>7000</v>
      </c>
      <c r="E17" s="12"/>
      <c r="F17" s="25" t="s">
        <v>69</v>
      </c>
      <c r="G17" s="16" t="s">
        <v>11</v>
      </c>
      <c r="H17" s="15">
        <v>6500</v>
      </c>
      <c r="I17" s="34"/>
      <c r="J17" s="31"/>
    </row>
    <row r="18" spans="1:10" s="21" customFormat="1" ht="81" customHeight="1" hidden="1">
      <c r="A18" s="17" t="s">
        <v>29</v>
      </c>
      <c r="B18" s="10" t="s">
        <v>43</v>
      </c>
      <c r="C18" s="11" t="s">
        <v>20</v>
      </c>
      <c r="D18" s="19">
        <v>12276</v>
      </c>
      <c r="E18" s="12"/>
      <c r="F18" s="25" t="s">
        <v>69</v>
      </c>
      <c r="G18" s="16" t="s">
        <v>11</v>
      </c>
      <c r="H18" s="27"/>
      <c r="I18" s="34"/>
      <c r="J18" s="20"/>
    </row>
    <row r="19" spans="1:10" s="14" customFormat="1" ht="63" customHeight="1" hidden="1">
      <c r="A19" s="17" t="s">
        <v>30</v>
      </c>
      <c r="B19" s="10" t="s">
        <v>44</v>
      </c>
      <c r="C19" s="11" t="s">
        <v>20</v>
      </c>
      <c r="D19" s="19">
        <v>9000</v>
      </c>
      <c r="E19" s="12"/>
      <c r="F19" s="25" t="s">
        <v>49</v>
      </c>
      <c r="G19" s="16" t="s">
        <v>11</v>
      </c>
      <c r="H19" s="27"/>
      <c r="I19" s="34"/>
      <c r="J19" s="31"/>
    </row>
    <row r="20" spans="1:10" s="14" customFormat="1" ht="60" customHeight="1" hidden="1">
      <c r="A20" s="17" t="s">
        <v>31</v>
      </c>
      <c r="B20" s="10" t="s">
        <v>45</v>
      </c>
      <c r="C20" s="11" t="s">
        <v>20</v>
      </c>
      <c r="D20" s="19">
        <v>17138</v>
      </c>
      <c r="E20" s="12"/>
      <c r="F20" s="25" t="s">
        <v>49</v>
      </c>
      <c r="G20" s="16" t="s">
        <v>11</v>
      </c>
      <c r="H20" s="27"/>
      <c r="I20" s="34"/>
      <c r="J20" s="31"/>
    </row>
    <row r="21" spans="1:10" s="14" customFormat="1" ht="61.5" customHeight="1" hidden="1">
      <c r="A21" s="17" t="s">
        <v>32</v>
      </c>
      <c r="B21" s="22" t="s">
        <v>46</v>
      </c>
      <c r="C21" s="11" t="s">
        <v>20</v>
      </c>
      <c r="D21" s="19">
        <v>5035.8</v>
      </c>
      <c r="E21" s="12"/>
      <c r="F21" s="25" t="s">
        <v>49</v>
      </c>
      <c r="G21" s="16" t="s">
        <v>11</v>
      </c>
      <c r="H21" s="15"/>
      <c r="I21" s="34"/>
      <c r="J21" s="31"/>
    </row>
    <row r="22" spans="1:10" s="14" customFormat="1" ht="37.5" hidden="1">
      <c r="A22" s="17" t="s">
        <v>33</v>
      </c>
      <c r="B22" s="22" t="s">
        <v>47</v>
      </c>
      <c r="C22" s="11" t="s">
        <v>20</v>
      </c>
      <c r="D22" s="19">
        <v>2428.8</v>
      </c>
      <c r="E22" s="12"/>
      <c r="F22" s="25" t="s">
        <v>49</v>
      </c>
      <c r="G22" s="16" t="s">
        <v>11</v>
      </c>
      <c r="H22" s="15"/>
      <c r="I22" s="34"/>
      <c r="J22" s="31"/>
    </row>
    <row r="23" spans="1:10" s="14" customFormat="1" ht="56.25" hidden="1">
      <c r="A23" s="17"/>
      <c r="B23" s="22" t="s">
        <v>62</v>
      </c>
      <c r="C23" s="11" t="s">
        <v>20</v>
      </c>
      <c r="D23" s="19">
        <v>5772</v>
      </c>
      <c r="E23" s="12"/>
      <c r="F23" s="25" t="s">
        <v>61</v>
      </c>
      <c r="G23" s="16" t="s">
        <v>11</v>
      </c>
      <c r="H23" s="15"/>
      <c r="I23" s="34"/>
      <c r="J23" s="31"/>
    </row>
    <row r="24" spans="1:10" s="14" customFormat="1" ht="37.5" customHeight="1" hidden="1">
      <c r="A24" s="17" t="s">
        <v>35</v>
      </c>
      <c r="B24" s="22" t="s">
        <v>53</v>
      </c>
      <c r="C24" s="11" t="s">
        <v>20</v>
      </c>
      <c r="D24" s="19">
        <v>2200</v>
      </c>
      <c r="E24" s="12"/>
      <c r="F24" s="25" t="s">
        <v>49</v>
      </c>
      <c r="G24" s="16" t="s">
        <v>11</v>
      </c>
      <c r="H24" s="15"/>
      <c r="I24" s="34"/>
      <c r="J24" s="31"/>
    </row>
    <row r="25" spans="1:10" s="14" customFormat="1" ht="60.75" customHeight="1" hidden="1">
      <c r="A25" s="17" t="s">
        <v>35</v>
      </c>
      <c r="B25" s="22" t="s">
        <v>59</v>
      </c>
      <c r="C25" s="11" t="s">
        <v>20</v>
      </c>
      <c r="D25" s="19">
        <f>54200-5500-5772-19-2000</f>
        <v>40909</v>
      </c>
      <c r="E25" s="12"/>
      <c r="F25" s="25" t="s">
        <v>61</v>
      </c>
      <c r="G25" s="16" t="s">
        <v>11</v>
      </c>
      <c r="H25" s="52"/>
      <c r="I25" s="34"/>
      <c r="J25" s="31"/>
    </row>
    <row r="26" spans="1:9" s="50" customFormat="1" ht="18.75">
      <c r="A26" s="47"/>
      <c r="B26" s="44" t="s">
        <v>54</v>
      </c>
      <c r="C26" s="45" t="s">
        <v>20</v>
      </c>
      <c r="D26" s="46">
        <f>D14+D15+D16+D17</f>
        <v>66048.4</v>
      </c>
      <c r="E26" s="47"/>
      <c r="F26" s="51"/>
      <c r="G26" s="47"/>
      <c r="H26" s="48"/>
      <c r="I26" s="49"/>
    </row>
    <row r="27" spans="1:10" s="14" customFormat="1" ht="37.5" hidden="1">
      <c r="A27" s="17" t="s">
        <v>34</v>
      </c>
      <c r="B27" s="22" t="s">
        <v>10</v>
      </c>
      <c r="C27" s="11" t="s">
        <v>21</v>
      </c>
      <c r="D27" s="19">
        <v>121957.79</v>
      </c>
      <c r="E27" s="12"/>
      <c r="F27" s="25" t="s">
        <v>49</v>
      </c>
      <c r="G27" s="16" t="s">
        <v>11</v>
      </c>
      <c r="H27" s="15"/>
      <c r="I27" s="34"/>
      <c r="J27" s="34"/>
    </row>
    <row r="28" spans="1:10" s="14" customFormat="1" ht="37.5" customHeight="1" hidden="1">
      <c r="A28" s="17" t="s">
        <v>35</v>
      </c>
      <c r="B28" s="22" t="s">
        <v>52</v>
      </c>
      <c r="C28" s="11" t="s">
        <v>21</v>
      </c>
      <c r="D28" s="19">
        <v>169856.8</v>
      </c>
      <c r="E28" s="12"/>
      <c r="F28" s="25" t="s">
        <v>49</v>
      </c>
      <c r="G28" s="16" t="s">
        <v>11</v>
      </c>
      <c r="H28" s="15"/>
      <c r="I28" s="34"/>
      <c r="J28" s="31"/>
    </row>
    <row r="29" spans="1:9" s="50" customFormat="1" ht="18.75" hidden="1">
      <c r="A29" s="47"/>
      <c r="B29" s="44" t="s">
        <v>54</v>
      </c>
      <c r="C29" s="45" t="s">
        <v>21</v>
      </c>
      <c r="D29" s="46">
        <f>SUM(D27:D28)</f>
        <v>291814.58999999997</v>
      </c>
      <c r="E29" s="47"/>
      <c r="F29" s="51"/>
      <c r="G29" s="47"/>
      <c r="H29" s="48"/>
      <c r="I29" s="49"/>
    </row>
    <row r="30" spans="1:10" s="14" customFormat="1" ht="37.5" customHeight="1" hidden="1">
      <c r="A30" s="17" t="s">
        <v>36</v>
      </c>
      <c r="B30" s="22" t="s">
        <v>10</v>
      </c>
      <c r="C30" s="11" t="s">
        <v>22</v>
      </c>
      <c r="D30" s="19">
        <v>1358.45</v>
      </c>
      <c r="E30" s="12"/>
      <c r="F30" s="25" t="s">
        <v>49</v>
      </c>
      <c r="G30" s="16" t="s">
        <v>11</v>
      </c>
      <c r="H30" s="15"/>
      <c r="I30" s="34"/>
      <c r="J30" s="31"/>
    </row>
    <row r="31" spans="1:10" s="23" customFormat="1" ht="37.5" hidden="1">
      <c r="A31" s="17" t="s">
        <v>37</v>
      </c>
      <c r="B31" s="10" t="s">
        <v>48</v>
      </c>
      <c r="C31" s="11" t="s">
        <v>22</v>
      </c>
      <c r="D31" s="19">
        <v>28641.55</v>
      </c>
      <c r="E31" s="12"/>
      <c r="F31" s="25" t="s">
        <v>49</v>
      </c>
      <c r="G31" s="16" t="s">
        <v>11</v>
      </c>
      <c r="H31" s="28"/>
      <c r="I31" s="34"/>
      <c r="J31" s="32"/>
    </row>
    <row r="32" spans="1:9" s="50" customFormat="1" ht="18.75" hidden="1">
      <c r="A32" s="47"/>
      <c r="B32" s="44" t="s">
        <v>54</v>
      </c>
      <c r="C32" s="45" t="s">
        <v>22</v>
      </c>
      <c r="D32" s="46">
        <f>SUM(D30:D31)</f>
        <v>30000</v>
      </c>
      <c r="E32" s="47"/>
      <c r="F32" s="51"/>
      <c r="G32" s="47"/>
      <c r="H32" s="48"/>
      <c r="I32" s="49"/>
    </row>
    <row r="33" spans="1:10" s="23" customFormat="1" ht="37.5" hidden="1">
      <c r="A33" s="17" t="s">
        <v>38</v>
      </c>
      <c r="B33" s="10" t="s">
        <v>17</v>
      </c>
      <c r="C33" s="11" t="s">
        <v>23</v>
      </c>
      <c r="D33" s="19">
        <v>33188.16</v>
      </c>
      <c r="E33" s="12"/>
      <c r="F33" s="25" t="s">
        <v>49</v>
      </c>
      <c r="G33" s="16" t="s">
        <v>11</v>
      </c>
      <c r="H33" s="28"/>
      <c r="I33" s="34"/>
      <c r="J33" s="32"/>
    </row>
    <row r="34" spans="1:10" s="23" customFormat="1" ht="37.5" hidden="1">
      <c r="A34" s="17" t="s">
        <v>38</v>
      </c>
      <c r="B34" s="22" t="s">
        <v>10</v>
      </c>
      <c r="C34" s="11" t="s">
        <v>23</v>
      </c>
      <c r="D34" s="19">
        <v>2431.49</v>
      </c>
      <c r="E34" s="12"/>
      <c r="F34" s="25" t="s">
        <v>49</v>
      </c>
      <c r="G34" s="16" t="s">
        <v>11</v>
      </c>
      <c r="H34" s="28"/>
      <c r="I34" s="34"/>
      <c r="J34" s="32"/>
    </row>
    <row r="35" spans="1:9" s="50" customFormat="1" ht="18.75" hidden="1">
      <c r="A35" s="47"/>
      <c r="B35" s="44" t="s">
        <v>54</v>
      </c>
      <c r="C35" s="45" t="s">
        <v>23</v>
      </c>
      <c r="D35" s="46">
        <f>SUM(D33:D34)</f>
        <v>35619.65</v>
      </c>
      <c r="E35" s="47"/>
      <c r="F35" s="51"/>
      <c r="G35" s="47"/>
      <c r="H35" s="48"/>
      <c r="I35" s="49"/>
    </row>
    <row r="36" spans="1:10" s="24" customFormat="1" ht="37.5" hidden="1">
      <c r="A36" s="17" t="s">
        <v>51</v>
      </c>
      <c r="B36" s="22" t="s">
        <v>18</v>
      </c>
      <c r="C36" s="11" t="s">
        <v>24</v>
      </c>
      <c r="D36" s="19">
        <v>30000</v>
      </c>
      <c r="E36" s="12"/>
      <c r="F36" s="25" t="s">
        <v>49</v>
      </c>
      <c r="G36" s="16" t="s">
        <v>11</v>
      </c>
      <c r="H36" s="29"/>
      <c r="I36" s="34"/>
      <c r="J36" s="33"/>
    </row>
    <row r="37" spans="1:9" s="50" customFormat="1" ht="18.75" hidden="1">
      <c r="A37" s="47"/>
      <c r="B37" s="44" t="s">
        <v>54</v>
      </c>
      <c r="C37" s="45" t="s">
        <v>55</v>
      </c>
      <c r="D37" s="46">
        <f>SUM(D36)</f>
        <v>30000</v>
      </c>
      <c r="E37" s="47"/>
      <c r="F37" s="51"/>
      <c r="G37" s="47"/>
      <c r="H37" s="48"/>
      <c r="I37" s="49"/>
    </row>
    <row r="38" spans="1:10" s="24" customFormat="1" ht="37.5" hidden="1">
      <c r="A38" s="17" t="s">
        <v>51</v>
      </c>
      <c r="B38" s="22" t="s">
        <v>65</v>
      </c>
      <c r="C38" s="11" t="s">
        <v>63</v>
      </c>
      <c r="D38" s="19">
        <v>2000</v>
      </c>
      <c r="E38" s="12"/>
      <c r="F38" s="25" t="s">
        <v>64</v>
      </c>
      <c r="G38" s="16" t="s">
        <v>11</v>
      </c>
      <c r="H38" s="29"/>
      <c r="I38" s="34"/>
      <c r="J38" s="33"/>
    </row>
    <row r="39" spans="1:9" s="50" customFormat="1" ht="18.75" hidden="1">
      <c r="A39" s="47"/>
      <c r="B39" s="44" t="s">
        <v>54</v>
      </c>
      <c r="C39" s="45" t="s">
        <v>63</v>
      </c>
      <c r="D39" s="46">
        <f>SUM(D38)</f>
        <v>2000</v>
      </c>
      <c r="E39" s="47"/>
      <c r="F39" s="51"/>
      <c r="G39" s="47"/>
      <c r="H39" s="48"/>
      <c r="I39" s="49"/>
    </row>
    <row r="40" spans="1:10" s="24" customFormat="1" ht="112.5" hidden="1">
      <c r="A40" s="17" t="s">
        <v>51</v>
      </c>
      <c r="B40" s="22" t="s">
        <v>58</v>
      </c>
      <c r="C40" s="11" t="s">
        <v>56</v>
      </c>
      <c r="D40" s="19">
        <v>900000</v>
      </c>
      <c r="E40" s="12"/>
      <c r="F40" s="25" t="s">
        <v>57</v>
      </c>
      <c r="G40" s="16" t="s">
        <v>60</v>
      </c>
      <c r="H40" s="29"/>
      <c r="I40" s="34"/>
      <c r="J40" s="33"/>
    </row>
    <row r="41" spans="1:9" s="50" customFormat="1" ht="18.75" hidden="1">
      <c r="A41" s="47"/>
      <c r="B41" s="44" t="s">
        <v>54</v>
      </c>
      <c r="C41" s="45" t="s">
        <v>56</v>
      </c>
      <c r="D41" s="46">
        <f>SUM(D40)</f>
        <v>900000</v>
      </c>
      <c r="E41" s="47"/>
      <c r="F41" s="51"/>
      <c r="G41" s="47"/>
      <c r="H41" s="48"/>
      <c r="I41" s="49"/>
    </row>
    <row r="42" spans="1:9" s="20" customFormat="1" ht="69.75" customHeight="1">
      <c r="A42" s="17"/>
      <c r="B42" s="10" t="s">
        <v>77</v>
      </c>
      <c r="C42" s="11" t="s">
        <v>75</v>
      </c>
      <c r="D42" s="19">
        <v>1900290.18</v>
      </c>
      <c r="E42" s="12"/>
      <c r="F42" s="25" t="s">
        <v>69</v>
      </c>
      <c r="G42" s="16" t="s">
        <v>76</v>
      </c>
      <c r="H42" s="30"/>
      <c r="I42" s="34"/>
    </row>
    <row r="43" spans="1:9" s="50" customFormat="1" ht="17.25">
      <c r="A43" s="47"/>
      <c r="B43" s="58" t="s">
        <v>54</v>
      </c>
      <c r="C43" s="45" t="s">
        <v>75</v>
      </c>
      <c r="D43" s="46">
        <f>SUM(D42:D42)</f>
        <v>1900290.18</v>
      </c>
      <c r="E43" s="47"/>
      <c r="F43" s="51"/>
      <c r="G43" s="47"/>
      <c r="H43" s="48"/>
      <c r="I43" s="49"/>
    </row>
    <row r="44" spans="1:9" ht="25.5" customHeight="1">
      <c r="A44" s="38"/>
      <c r="B44" s="56" t="s">
        <v>70</v>
      </c>
      <c r="C44" s="56"/>
      <c r="D44" s="56"/>
      <c r="E44" s="56"/>
      <c r="F44" s="56"/>
      <c r="G44" s="56"/>
      <c r="H44" s="39"/>
      <c r="I44" s="40"/>
    </row>
    <row r="45" spans="1:9" ht="18.75" customHeight="1">
      <c r="A45" s="38"/>
      <c r="B45" s="55" t="s">
        <v>50</v>
      </c>
      <c r="C45" s="55"/>
      <c r="D45" s="55"/>
      <c r="E45" s="55"/>
      <c r="F45" s="55"/>
      <c r="G45" s="55"/>
      <c r="H45" s="39"/>
      <c r="I45" s="41"/>
    </row>
    <row r="46" spans="1:9" ht="11.25" customHeight="1">
      <c r="A46" s="4"/>
      <c r="B46" s="4"/>
      <c r="C46" s="4"/>
      <c r="D46" s="9"/>
      <c r="E46" s="5"/>
      <c r="F46" s="4"/>
      <c r="G46" s="5"/>
      <c r="H46" s="39"/>
      <c r="I46" s="41"/>
    </row>
    <row r="47" spans="1:9" ht="18.75" customHeight="1">
      <c r="A47" s="38"/>
      <c r="B47" s="55" t="s">
        <v>5</v>
      </c>
      <c r="C47" s="55"/>
      <c r="D47" s="55"/>
      <c r="E47" s="55"/>
      <c r="F47" s="55"/>
      <c r="G47" s="55"/>
      <c r="H47" s="39"/>
      <c r="I47" s="41"/>
    </row>
    <row r="53" ht="15.75">
      <c r="D53" s="43"/>
    </row>
  </sheetData>
  <autoFilter ref="A7:H36"/>
  <mergeCells count="9">
    <mergeCell ref="B3:G3"/>
    <mergeCell ref="B1:G1"/>
    <mergeCell ref="B2:G2"/>
    <mergeCell ref="B4:G4"/>
    <mergeCell ref="H8:H11"/>
    <mergeCell ref="B5:G5"/>
    <mergeCell ref="B47:G47"/>
    <mergeCell ref="B44:G44"/>
    <mergeCell ref="B45:G45"/>
  </mergeCells>
  <printOptions horizontalCentered="1"/>
  <pageMargins left="0.5511811023622047" right="0.33" top="0.47" bottom="0.61" header="0.15748031496062992" footer="0.35433070866141736"/>
  <pageSetup fitToHeight="25" fitToWidth="1" horizontalDpi="600" verticalDpi="600" orientation="portrait" paperSize="9" scale="74" r:id="rId2"/>
  <rowBreaks count="1" manualBreakCount="1">
    <brk id="23" min="1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schmulko</cp:lastModifiedBy>
  <cp:lastPrinted>2016-01-14T09:21:38Z</cp:lastPrinted>
  <dcterms:created xsi:type="dcterms:W3CDTF">2011-07-08T13:24:32Z</dcterms:created>
  <dcterms:modified xsi:type="dcterms:W3CDTF">2016-01-14T09:21:43Z</dcterms:modified>
  <cp:category/>
  <cp:version/>
  <cp:contentType/>
  <cp:contentStatus/>
</cp:coreProperties>
</file>