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ІІІ квартал 2020" sheetId="1" r:id="rId1"/>
    <sheet name="приклад заповнення" sheetId="2" r:id="rId2"/>
    <sheet name="Лист1" sheetId="3" r:id="rId3"/>
  </sheets>
  <definedNames>
    <definedName name="_xlnm.Print_Area" localSheetId="0">'ІІІ квартал 2020'!$A$1:$K$60</definedName>
    <definedName name="_xlnm.Print_Area" localSheetId="1">'приклад заповнення'!$A$1:$K$63</definedName>
  </definedNames>
  <calcPr fullCalcOnLoad="1" refMode="R1C1"/>
</workbook>
</file>

<file path=xl/sharedStrings.xml><?xml version="1.0" encoding="utf-8"?>
<sst xmlns="http://schemas.openxmlformats.org/spreadsheetml/2006/main" count="85" uniqueCount="43">
  <si>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</si>
  <si>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</si>
  <si>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</si>
  <si>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</si>
  <si>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</si>
  <si>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</si>
  <si>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</si>
  <si>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</si>
  <si>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</si>
  <si>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</si>
  <si>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</si>
  <si>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</si>
  <si>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</si>
  <si>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</si>
  <si>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</si>
  <si>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</si>
  <si>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</si>
  <si>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</si>
  <si>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>Фізична особа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</si>
  <si>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</si>
  <si>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</si>
  <si>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</si>
  <si>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</si>
  <si>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</si>
  <si>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</si>
  <si>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</si>
  <si>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</si>
  <si>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</si>
  <si>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</si>
  <si>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</si>
  <si>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</si>
  <si>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</si>
  <si>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Центр.постачання МОЗ</t>
  </si>
  <si>
    <t>В.о. Директора</t>
  </si>
  <si>
    <t>Савельєва О.Ф.</t>
  </si>
  <si>
    <t>БФ "Педіатри проти раку"</t>
  </si>
  <si>
    <t>МШП</t>
  </si>
  <si>
    <t>Сергієнко О.В.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</si>
  <si>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"Київський міський центр крові" за ІІІ квартал 2020 року </t>
  </si>
  <si>
    <t>ТОВ "ПРО-СТОК"</t>
  </si>
  <si>
    <t>БО "БФ "Справжнє диво"</t>
  </si>
  <si>
    <t>БО "Фонд Олени Пінчук"</t>
  </si>
  <si>
    <t>Заст. головниого бухгалтера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</si>
</sst>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  <numFmt numFmtId="181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="75" zoomScaleNormal="75" zoomScalePageLayoutView="0" workbookViewId="0" topLeftCell="A1">
      <selection activeCell="B58" sqref="B58"/>
    </sheetView>
  </sheetViews>
  <sheetFormatPr defaultColWidth="9.140625" defaultRowHeight="15"/>
  <cols>
    <col min="1" max="1" width="7.28125" style="0" customWidth="1"/>
    <col min="2" max="2" width="31.71093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9" t="s">
        <v>38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31.5" customHeight="1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3" customHeight="1">
      <c r="A5" s="44" t="s">
        <v>6</v>
      </c>
      <c r="B5" s="44" t="s">
        <v>10</v>
      </c>
      <c r="C5" s="41" t="s">
        <v>2</v>
      </c>
      <c r="D5" s="41"/>
      <c r="E5" s="41"/>
      <c r="F5" s="41" t="s">
        <v>0</v>
      </c>
      <c r="G5" s="41" t="s">
        <v>23</v>
      </c>
      <c r="H5" s="41"/>
      <c r="I5" s="41"/>
      <c r="J5" s="41"/>
      <c r="K5" s="37" t="s">
        <v>28</v>
      </c>
    </row>
    <row r="6" spans="1:11" ht="158.25" customHeight="1">
      <c r="A6" s="44"/>
      <c r="B6" s="44"/>
      <c r="C6" s="9" t="s">
        <v>25</v>
      </c>
      <c r="D6" s="9" t="s">
        <v>26</v>
      </c>
      <c r="E6" s="9" t="s">
        <v>20</v>
      </c>
      <c r="F6" s="41"/>
      <c r="G6" s="10" t="s">
        <v>11</v>
      </c>
      <c r="H6" s="9" t="s">
        <v>27</v>
      </c>
      <c r="I6" s="9" t="s">
        <v>21</v>
      </c>
      <c r="J6" s="9" t="s">
        <v>27</v>
      </c>
      <c r="K6" s="37"/>
    </row>
    <row r="7" spans="1:11" ht="15.75">
      <c r="A7" s="28">
        <v>1</v>
      </c>
      <c r="B7" s="31" t="s">
        <v>18</v>
      </c>
      <c r="C7" s="31"/>
      <c r="D7" s="33">
        <f>(5100)/1000</f>
        <v>5.1</v>
      </c>
      <c r="E7" s="31" t="s">
        <v>36</v>
      </c>
      <c r="F7" s="27">
        <f>SUM(C7,D7)</f>
        <v>5.1</v>
      </c>
      <c r="G7" s="34"/>
      <c r="H7" s="35"/>
      <c r="I7" s="31" t="s">
        <v>36</v>
      </c>
      <c r="J7" s="33">
        <f>(5100)/1000</f>
        <v>5.1</v>
      </c>
      <c r="K7" s="32">
        <f aca="true" t="shared" si="0" ref="K7:K14">F7-J7</f>
        <v>0</v>
      </c>
    </row>
    <row r="8" spans="1:11" ht="18.75" customHeight="1">
      <c r="A8" s="28">
        <v>2</v>
      </c>
      <c r="B8" s="31" t="s">
        <v>39</v>
      </c>
      <c r="C8" s="31"/>
      <c r="D8" s="33">
        <f>(2052)/1000</f>
        <v>2.052</v>
      </c>
      <c r="E8" s="31" t="s">
        <v>36</v>
      </c>
      <c r="F8" s="27">
        <f>SUM(C8,D8)</f>
        <v>2.052</v>
      </c>
      <c r="G8" s="34"/>
      <c r="H8" s="35"/>
      <c r="I8" s="31" t="s">
        <v>36</v>
      </c>
      <c r="J8" s="35">
        <f>(2052)/1000</f>
        <v>2.052</v>
      </c>
      <c r="K8" s="32">
        <f t="shared" si="0"/>
        <v>0</v>
      </c>
    </row>
    <row r="9" spans="1:11" ht="15.75">
      <c r="A9" s="28">
        <v>3</v>
      </c>
      <c r="B9" s="31" t="s">
        <v>32</v>
      </c>
      <c r="C9" s="31"/>
      <c r="D9" s="33">
        <f>(1929260.24+585546.65+2110031.56)/1000</f>
        <v>4624.83845</v>
      </c>
      <c r="E9" s="31" t="s">
        <v>16</v>
      </c>
      <c r="F9" s="27">
        <f>SUM(C9,D9)</f>
        <v>4624.83845</v>
      </c>
      <c r="G9" s="34"/>
      <c r="H9" s="35"/>
      <c r="I9" s="31" t="s">
        <v>16</v>
      </c>
      <c r="J9" s="35">
        <f>(5942.28+41994.55)/1000</f>
        <v>47.93683</v>
      </c>
      <c r="K9" s="32">
        <f t="shared" si="0"/>
        <v>4576.901620000001</v>
      </c>
    </row>
    <row r="10" spans="1:11" ht="15.75">
      <c r="A10" s="28">
        <v>4</v>
      </c>
      <c r="B10" s="31" t="s">
        <v>35</v>
      </c>
      <c r="C10" s="31"/>
      <c r="D10" s="33">
        <f>(26200.02)/1000</f>
        <v>26.200020000000002</v>
      </c>
      <c r="E10" s="31" t="s">
        <v>16</v>
      </c>
      <c r="F10" s="27">
        <f aca="true" t="shared" si="1" ref="F10:F52">SUM(C10,D10)</f>
        <v>26.200020000000002</v>
      </c>
      <c r="G10" s="34"/>
      <c r="H10" s="35"/>
      <c r="I10" s="31" t="s">
        <v>16</v>
      </c>
      <c r="J10" s="33">
        <f>(26200.02)/1000</f>
        <v>26.200020000000002</v>
      </c>
      <c r="K10" s="32">
        <f t="shared" si="0"/>
        <v>0</v>
      </c>
    </row>
    <row r="11" spans="1:11" ht="15.75">
      <c r="A11" s="28">
        <v>5</v>
      </c>
      <c r="B11" s="31" t="s">
        <v>40</v>
      </c>
      <c r="C11" s="31"/>
      <c r="D11" s="33">
        <f>(46245.73)/1000</f>
        <v>46.24573</v>
      </c>
      <c r="E11" s="31" t="s">
        <v>16</v>
      </c>
      <c r="F11" s="36">
        <f t="shared" si="1"/>
        <v>46.24573</v>
      </c>
      <c r="G11" s="34"/>
      <c r="H11" s="35"/>
      <c r="I11" s="31" t="s">
        <v>16</v>
      </c>
      <c r="J11" s="33">
        <f>(0)/1000</f>
        <v>0</v>
      </c>
      <c r="K11" s="32">
        <f t="shared" si="0"/>
        <v>46.24573</v>
      </c>
    </row>
    <row r="12" spans="1:11" ht="19.5" customHeight="1">
      <c r="A12" s="28"/>
      <c r="B12" s="31" t="s">
        <v>41</v>
      </c>
      <c r="C12" s="31"/>
      <c r="D12" s="33">
        <f>(6996)/1000</f>
        <v>6.996</v>
      </c>
      <c r="E12" s="31" t="s">
        <v>16</v>
      </c>
      <c r="F12" s="27">
        <f>SUM(C12,D12)</f>
        <v>6.996</v>
      </c>
      <c r="G12" s="34"/>
      <c r="H12" s="35"/>
      <c r="I12" s="31" t="s">
        <v>16</v>
      </c>
      <c r="J12" s="33">
        <f>(2046)/1000</f>
        <v>2.046</v>
      </c>
      <c r="K12" s="32">
        <f t="shared" si="0"/>
        <v>4.950000000000001</v>
      </c>
    </row>
    <row r="13" spans="1:11" ht="15.75">
      <c r="A13" s="28"/>
      <c r="B13" s="31" t="s">
        <v>18</v>
      </c>
      <c r="C13" s="31"/>
      <c r="D13" s="33">
        <f>(34186.5)/1000</f>
        <v>34.1865</v>
      </c>
      <c r="E13" s="31" t="s">
        <v>16</v>
      </c>
      <c r="F13" s="27">
        <f>SUM(C13,D13)</f>
        <v>34.1865</v>
      </c>
      <c r="G13" s="34"/>
      <c r="H13" s="35"/>
      <c r="I13" s="31" t="s">
        <v>16</v>
      </c>
      <c r="J13" s="33">
        <f>(18067.61+16118.89)/1000</f>
        <v>34.1865</v>
      </c>
      <c r="K13" s="32">
        <f t="shared" si="0"/>
        <v>0</v>
      </c>
    </row>
    <row r="14" spans="1:11" ht="15.75">
      <c r="A14" s="28"/>
      <c r="B14" s="31" t="s">
        <v>18</v>
      </c>
      <c r="C14" s="28"/>
      <c r="D14" s="33">
        <f>(447)/1000</f>
        <v>0.447</v>
      </c>
      <c r="E14" s="31" t="s">
        <v>16</v>
      </c>
      <c r="F14" s="27">
        <f t="shared" si="1"/>
        <v>0.447</v>
      </c>
      <c r="G14" s="17"/>
      <c r="H14" s="6"/>
      <c r="I14" s="31" t="s">
        <v>16</v>
      </c>
      <c r="J14" s="33">
        <f>(447)/1000</f>
        <v>0.447</v>
      </c>
      <c r="K14" s="32">
        <f t="shared" si="0"/>
        <v>0</v>
      </c>
    </row>
    <row r="15" spans="1:11" ht="15.75">
      <c r="A15" s="28"/>
      <c r="B15" s="28"/>
      <c r="C15" s="28"/>
      <c r="D15" s="28"/>
      <c r="E15" s="28"/>
      <c r="F15" s="27">
        <f t="shared" si="1"/>
        <v>0</v>
      </c>
      <c r="G15" s="17"/>
      <c r="H15" s="6"/>
      <c r="I15" s="18"/>
      <c r="J15" s="6"/>
      <c r="K15" s="12"/>
    </row>
    <row r="16" spans="1:11" ht="15.75">
      <c r="A16" s="28"/>
      <c r="B16" s="28"/>
      <c r="C16" s="28"/>
      <c r="D16" s="28"/>
      <c r="E16" s="28"/>
      <c r="F16" s="27">
        <f t="shared" si="1"/>
        <v>0</v>
      </c>
      <c r="G16" s="5"/>
      <c r="H16" s="6"/>
      <c r="I16" s="18"/>
      <c r="J16" s="6"/>
      <c r="K16" s="12"/>
    </row>
    <row r="17" spans="1:11" ht="15.75">
      <c r="A17" s="17"/>
      <c r="B17" s="28"/>
      <c r="C17" s="28"/>
      <c r="D17" s="28"/>
      <c r="E17" s="28"/>
      <c r="F17" s="27">
        <f t="shared" si="1"/>
        <v>0</v>
      </c>
      <c r="G17" s="5"/>
      <c r="H17" s="6"/>
      <c r="I17" s="18"/>
      <c r="J17" s="6"/>
      <c r="K17" s="12"/>
    </row>
    <row r="18" spans="1:11" ht="15" customHeight="1">
      <c r="A18" s="17"/>
      <c r="B18" s="28"/>
      <c r="C18" s="28"/>
      <c r="D18" s="28"/>
      <c r="E18" s="28"/>
      <c r="F18" s="27">
        <f t="shared" si="1"/>
        <v>0</v>
      </c>
      <c r="G18" s="5"/>
      <c r="H18" s="6"/>
      <c r="I18" s="18"/>
      <c r="J18" s="6"/>
      <c r="K18" s="12"/>
    </row>
    <row r="19" spans="1:11" ht="15.75">
      <c r="A19" s="28"/>
      <c r="B19" s="28"/>
      <c r="C19" s="28"/>
      <c r="D19" s="28"/>
      <c r="E19" s="28"/>
      <c r="F19" s="27">
        <f t="shared" si="1"/>
        <v>0</v>
      </c>
      <c r="G19" s="5"/>
      <c r="H19" s="6"/>
      <c r="I19" s="18"/>
      <c r="J19" s="6"/>
      <c r="K19" s="12"/>
    </row>
    <row r="20" spans="1:11" ht="15.75">
      <c r="A20" s="28"/>
      <c r="B20" s="28"/>
      <c r="C20" s="28"/>
      <c r="D20" s="28"/>
      <c r="E20" s="28"/>
      <c r="F20" s="27">
        <f t="shared" si="1"/>
        <v>0</v>
      </c>
      <c r="G20" s="5"/>
      <c r="H20" s="6"/>
      <c r="I20" s="18"/>
      <c r="J20" s="6"/>
      <c r="K20" s="12"/>
    </row>
    <row r="21" spans="1:11" ht="15.75">
      <c r="A21" s="28"/>
      <c r="B21" s="28"/>
      <c r="C21" s="28"/>
      <c r="D21" s="28"/>
      <c r="E21" s="28"/>
      <c r="F21" s="27">
        <f t="shared" si="1"/>
        <v>0</v>
      </c>
      <c r="G21" s="5"/>
      <c r="H21" s="6"/>
      <c r="I21" s="18"/>
      <c r="J21" s="6"/>
      <c r="K21" s="12"/>
    </row>
    <row r="22" spans="1:11" ht="15.75">
      <c r="A22" s="28"/>
      <c r="B22" s="28"/>
      <c r="C22" s="28"/>
      <c r="D22" s="28"/>
      <c r="E22" s="28"/>
      <c r="F22" s="27">
        <f t="shared" si="1"/>
        <v>0</v>
      </c>
      <c r="G22" s="5"/>
      <c r="H22" s="6"/>
      <c r="I22" s="18"/>
      <c r="J22" s="6"/>
      <c r="K22" s="12"/>
    </row>
    <row r="23" spans="1:11" ht="15.75">
      <c r="A23" s="28"/>
      <c r="B23" s="28"/>
      <c r="C23" s="28"/>
      <c r="D23" s="28"/>
      <c r="E23" s="28"/>
      <c r="F23" s="27">
        <f t="shared" si="1"/>
        <v>0</v>
      </c>
      <c r="G23" s="5"/>
      <c r="H23" s="6"/>
      <c r="I23" s="18"/>
      <c r="J23" s="6"/>
      <c r="K23" s="12"/>
    </row>
    <row r="24" spans="1:11" ht="15.75">
      <c r="A24" s="28"/>
      <c r="B24" s="28"/>
      <c r="C24" s="28"/>
      <c r="D24" s="28"/>
      <c r="E24" s="28"/>
      <c r="F24" s="27">
        <f t="shared" si="1"/>
        <v>0</v>
      </c>
      <c r="G24" s="5"/>
      <c r="H24" s="6"/>
      <c r="I24" s="18"/>
      <c r="J24" s="6"/>
      <c r="K24" s="12"/>
    </row>
    <row r="25" spans="1:11" ht="15.75">
      <c r="A25" s="28"/>
      <c r="B25" s="28"/>
      <c r="C25" s="28"/>
      <c r="D25" s="28"/>
      <c r="E25" s="28"/>
      <c r="F25" s="27">
        <f t="shared" si="1"/>
        <v>0</v>
      </c>
      <c r="G25" s="5"/>
      <c r="H25" s="6"/>
      <c r="I25" s="18"/>
      <c r="J25" s="6"/>
      <c r="K25" s="12"/>
    </row>
    <row r="26" spans="1:11" ht="15.75">
      <c r="A26" s="28"/>
      <c r="B26" s="28"/>
      <c r="C26" s="28"/>
      <c r="D26" s="28"/>
      <c r="E26" s="28"/>
      <c r="F26" s="27">
        <f t="shared" si="1"/>
        <v>0</v>
      </c>
      <c r="G26" s="5"/>
      <c r="H26" s="6"/>
      <c r="I26" s="18"/>
      <c r="J26" s="6"/>
      <c r="K26" s="12"/>
    </row>
    <row r="27" spans="1:11" ht="15.75">
      <c r="A27" s="17"/>
      <c r="B27" s="28"/>
      <c r="C27" s="28"/>
      <c r="D27" s="28"/>
      <c r="E27" s="28"/>
      <c r="F27" s="27">
        <f t="shared" si="1"/>
        <v>0</v>
      </c>
      <c r="G27" s="5"/>
      <c r="H27" s="6"/>
      <c r="I27" s="18"/>
      <c r="J27" s="6"/>
      <c r="K27" s="12"/>
    </row>
    <row r="28" spans="1:11" ht="15.75">
      <c r="A28" s="17"/>
      <c r="B28" s="28"/>
      <c r="C28" s="28"/>
      <c r="D28" s="28"/>
      <c r="E28" s="28"/>
      <c r="F28" s="27">
        <f t="shared" si="1"/>
        <v>0</v>
      </c>
      <c r="G28" s="5"/>
      <c r="H28" s="6"/>
      <c r="I28" s="18"/>
      <c r="J28" s="6"/>
      <c r="K28" s="12"/>
    </row>
    <row r="29" spans="1:11" ht="15.75">
      <c r="A29" s="28"/>
      <c r="B29" s="28"/>
      <c r="C29" s="28"/>
      <c r="D29" s="28"/>
      <c r="E29" s="28"/>
      <c r="F29" s="27">
        <f t="shared" si="1"/>
        <v>0</v>
      </c>
      <c r="G29" s="5"/>
      <c r="H29" s="6"/>
      <c r="I29" s="18"/>
      <c r="J29" s="6"/>
      <c r="K29" s="12"/>
    </row>
    <row r="30" spans="1:11" ht="15.75">
      <c r="A30" s="28"/>
      <c r="B30" s="28"/>
      <c r="C30" s="28"/>
      <c r="D30" s="28"/>
      <c r="E30" s="28"/>
      <c r="F30" s="27">
        <f t="shared" si="1"/>
        <v>0</v>
      </c>
      <c r="G30" s="5"/>
      <c r="H30" s="6"/>
      <c r="I30" s="18"/>
      <c r="J30" s="6"/>
      <c r="K30" s="12"/>
    </row>
    <row r="31" spans="1:11" ht="15.75">
      <c r="A31" s="28"/>
      <c r="B31" s="28"/>
      <c r="C31" s="28"/>
      <c r="D31" s="28"/>
      <c r="E31" s="28"/>
      <c r="F31" s="27">
        <f t="shared" si="1"/>
        <v>0</v>
      </c>
      <c r="G31" s="5"/>
      <c r="H31" s="6"/>
      <c r="I31" s="18"/>
      <c r="J31" s="6"/>
      <c r="K31" s="12"/>
    </row>
    <row r="32" spans="1:11" ht="15.75">
      <c r="A32" s="28"/>
      <c r="B32" s="28"/>
      <c r="C32" s="28"/>
      <c r="D32" s="28"/>
      <c r="E32" s="28"/>
      <c r="F32" s="27">
        <f t="shared" si="1"/>
        <v>0</v>
      </c>
      <c r="G32" s="5"/>
      <c r="H32" s="6"/>
      <c r="I32" s="18"/>
      <c r="J32" s="6"/>
      <c r="K32" s="12"/>
    </row>
    <row r="33" spans="1:11" ht="15.75">
      <c r="A33" s="28"/>
      <c r="B33" s="28"/>
      <c r="C33" s="28"/>
      <c r="D33" s="28"/>
      <c r="E33" s="28"/>
      <c r="F33" s="27">
        <f t="shared" si="1"/>
        <v>0</v>
      </c>
      <c r="G33" s="5"/>
      <c r="H33" s="6"/>
      <c r="I33" s="18"/>
      <c r="J33" s="6"/>
      <c r="K33" s="12"/>
    </row>
    <row r="34" spans="1:11" ht="15.75">
      <c r="A34" s="28"/>
      <c r="B34" s="28"/>
      <c r="C34" s="28"/>
      <c r="D34" s="28"/>
      <c r="E34" s="28"/>
      <c r="F34" s="27">
        <f t="shared" si="1"/>
        <v>0</v>
      </c>
      <c r="G34" s="5"/>
      <c r="H34" s="6"/>
      <c r="I34" s="18"/>
      <c r="J34" s="6"/>
      <c r="K34" s="12"/>
    </row>
    <row r="35" spans="1:11" ht="15.75">
      <c r="A35" s="28"/>
      <c r="B35" s="28"/>
      <c r="C35" s="28"/>
      <c r="D35" s="28"/>
      <c r="E35" s="28"/>
      <c r="F35" s="27">
        <f t="shared" si="1"/>
        <v>0</v>
      </c>
      <c r="G35" s="5"/>
      <c r="H35" s="6"/>
      <c r="I35" s="18"/>
      <c r="J35" s="6"/>
      <c r="K35" s="12"/>
    </row>
    <row r="36" spans="1:11" ht="15.75">
      <c r="A36" s="28"/>
      <c r="B36" s="28"/>
      <c r="C36" s="28"/>
      <c r="D36" s="28"/>
      <c r="E36" s="28"/>
      <c r="F36" s="27">
        <f t="shared" si="1"/>
        <v>0</v>
      </c>
      <c r="G36" s="5"/>
      <c r="H36" s="6"/>
      <c r="I36" s="18"/>
      <c r="J36" s="6"/>
      <c r="K36" s="12"/>
    </row>
    <row r="37" spans="1:11" ht="15.75">
      <c r="A37" s="17"/>
      <c r="B37" s="28"/>
      <c r="C37" s="28"/>
      <c r="D37" s="28"/>
      <c r="E37" s="28"/>
      <c r="F37" s="27">
        <f t="shared" si="1"/>
        <v>0</v>
      </c>
      <c r="G37" s="5"/>
      <c r="H37" s="6"/>
      <c r="I37" s="18"/>
      <c r="J37" s="6"/>
      <c r="K37" s="12"/>
    </row>
    <row r="38" spans="1:11" ht="15.75">
      <c r="A38" s="17"/>
      <c r="B38" s="28"/>
      <c r="C38" s="28"/>
      <c r="D38" s="28"/>
      <c r="E38" s="28"/>
      <c r="F38" s="27">
        <f t="shared" si="1"/>
        <v>0</v>
      </c>
      <c r="G38" s="5"/>
      <c r="H38" s="6"/>
      <c r="I38" s="18"/>
      <c r="J38" s="6"/>
      <c r="K38" s="12"/>
    </row>
    <row r="39" spans="1:11" ht="15.75">
      <c r="A39" s="28"/>
      <c r="B39" s="28"/>
      <c r="C39" s="28"/>
      <c r="D39" s="28"/>
      <c r="E39" s="28"/>
      <c r="F39" s="27">
        <f t="shared" si="1"/>
        <v>0</v>
      </c>
      <c r="G39" s="5"/>
      <c r="H39" s="6"/>
      <c r="I39" s="18"/>
      <c r="J39" s="6"/>
      <c r="K39" s="12"/>
    </row>
    <row r="40" spans="1:11" ht="15.75">
      <c r="A40" s="28"/>
      <c r="B40" s="28"/>
      <c r="C40" s="28"/>
      <c r="D40" s="28"/>
      <c r="E40" s="28"/>
      <c r="F40" s="27">
        <f t="shared" si="1"/>
        <v>0</v>
      </c>
      <c r="G40" s="5"/>
      <c r="H40" s="6"/>
      <c r="I40" s="18"/>
      <c r="J40" s="6"/>
      <c r="K40" s="12"/>
    </row>
    <row r="41" spans="1:11" ht="15.75">
      <c r="A41" s="28"/>
      <c r="B41" s="28"/>
      <c r="C41" s="28"/>
      <c r="D41" s="28"/>
      <c r="E41" s="28"/>
      <c r="F41" s="27">
        <f t="shared" si="1"/>
        <v>0</v>
      </c>
      <c r="G41" s="5"/>
      <c r="H41" s="6"/>
      <c r="I41" s="18"/>
      <c r="J41" s="6"/>
      <c r="K41" s="12"/>
    </row>
    <row r="42" spans="1:11" ht="15.75">
      <c r="A42" s="28"/>
      <c r="B42" s="28"/>
      <c r="C42" s="28"/>
      <c r="D42" s="28"/>
      <c r="E42" s="28"/>
      <c r="F42" s="27">
        <f t="shared" si="1"/>
        <v>0</v>
      </c>
      <c r="G42" s="5"/>
      <c r="H42" s="6"/>
      <c r="I42" s="18"/>
      <c r="J42" s="6"/>
      <c r="K42" s="12"/>
    </row>
    <row r="43" spans="1:11" ht="15.75">
      <c r="A43" s="28"/>
      <c r="B43" s="28"/>
      <c r="C43" s="28"/>
      <c r="D43" s="28"/>
      <c r="E43" s="28"/>
      <c r="F43" s="27">
        <f t="shared" si="1"/>
        <v>0</v>
      </c>
      <c r="G43" s="5"/>
      <c r="H43" s="6"/>
      <c r="I43" s="18"/>
      <c r="J43" s="6"/>
      <c r="K43" s="12"/>
    </row>
    <row r="44" spans="1:11" ht="15.75">
      <c r="A44" s="28"/>
      <c r="B44" s="28"/>
      <c r="C44" s="28"/>
      <c r="D44" s="28"/>
      <c r="E44" s="28"/>
      <c r="F44" s="27">
        <f t="shared" si="1"/>
        <v>0</v>
      </c>
      <c r="G44" s="5"/>
      <c r="H44" s="6"/>
      <c r="I44" s="18"/>
      <c r="J44" s="6"/>
      <c r="K44" s="12"/>
    </row>
    <row r="45" spans="1:11" ht="15.75">
      <c r="A45" s="28"/>
      <c r="B45" s="28"/>
      <c r="C45" s="28"/>
      <c r="D45" s="28"/>
      <c r="E45" s="28"/>
      <c r="F45" s="27">
        <f t="shared" si="1"/>
        <v>0</v>
      </c>
      <c r="G45" s="5"/>
      <c r="H45" s="6"/>
      <c r="I45" s="18"/>
      <c r="J45" s="6"/>
      <c r="K45" s="12"/>
    </row>
    <row r="46" spans="1:11" ht="15.75">
      <c r="A46" s="28"/>
      <c r="B46" s="28"/>
      <c r="C46" s="28"/>
      <c r="D46" s="28"/>
      <c r="E46" s="28"/>
      <c r="F46" s="27">
        <f t="shared" si="1"/>
        <v>0</v>
      </c>
      <c r="G46" s="5"/>
      <c r="H46" s="6"/>
      <c r="I46" s="18"/>
      <c r="J46" s="6"/>
      <c r="K46" s="12"/>
    </row>
    <row r="47" spans="1:11" ht="15.75">
      <c r="A47" s="17"/>
      <c r="B47" s="28"/>
      <c r="C47" s="28"/>
      <c r="D47" s="28"/>
      <c r="E47" s="28"/>
      <c r="F47" s="27">
        <f t="shared" si="1"/>
        <v>0</v>
      </c>
      <c r="G47" s="5"/>
      <c r="H47" s="6"/>
      <c r="I47" s="18"/>
      <c r="J47" s="6"/>
      <c r="K47" s="12"/>
    </row>
    <row r="48" spans="1:11" ht="15.75">
      <c r="A48" s="17"/>
      <c r="B48" s="28"/>
      <c r="C48" s="28"/>
      <c r="D48" s="28"/>
      <c r="E48" s="28"/>
      <c r="F48" s="27">
        <f t="shared" si="1"/>
        <v>0</v>
      </c>
      <c r="G48" s="5"/>
      <c r="H48" s="6"/>
      <c r="I48" s="18"/>
      <c r="J48" s="6"/>
      <c r="K48" s="12"/>
    </row>
    <row r="49" spans="1:11" ht="15.75">
      <c r="A49" s="29"/>
      <c r="B49" s="28"/>
      <c r="C49" s="28"/>
      <c r="D49" s="28"/>
      <c r="E49" s="28"/>
      <c r="F49" s="27">
        <f t="shared" si="1"/>
        <v>0</v>
      </c>
      <c r="G49" s="7"/>
      <c r="H49" s="8"/>
      <c r="I49" s="19"/>
      <c r="J49" s="8"/>
      <c r="K49" s="12"/>
    </row>
    <row r="50" spans="1:11" ht="15.75">
      <c r="A50" s="29"/>
      <c r="B50" s="28"/>
      <c r="C50" s="28"/>
      <c r="D50" s="28"/>
      <c r="E50" s="28"/>
      <c r="F50" s="27">
        <f t="shared" si="1"/>
        <v>0</v>
      </c>
      <c r="G50" s="7"/>
      <c r="H50" s="8"/>
      <c r="I50" s="19"/>
      <c r="J50" s="8"/>
      <c r="K50" s="12"/>
    </row>
    <row r="51" spans="1:11" ht="15.75">
      <c r="A51" s="29"/>
      <c r="B51" s="28"/>
      <c r="C51" s="28"/>
      <c r="D51" s="28"/>
      <c r="E51" s="28"/>
      <c r="F51" s="27">
        <f t="shared" si="1"/>
        <v>0</v>
      </c>
      <c r="G51" s="7"/>
      <c r="H51" s="8"/>
      <c r="I51" s="19"/>
      <c r="J51" s="8"/>
      <c r="K51" s="12"/>
    </row>
    <row r="52" spans="1:11" ht="15.75">
      <c r="A52" s="7"/>
      <c r="B52" s="21" t="s">
        <v>12</v>
      </c>
      <c r="C52" s="22">
        <f>SUM(C7:C51)</f>
        <v>0</v>
      </c>
      <c r="D52" s="22">
        <f>SUM(D7:D51)</f>
        <v>4746.0657</v>
      </c>
      <c r="E52" s="23"/>
      <c r="F52" s="24">
        <f t="shared" si="1"/>
        <v>4746.0657</v>
      </c>
      <c r="G52" s="25"/>
      <c r="H52" s="22">
        <f>SUM(H7:H51)</f>
        <v>0</v>
      </c>
      <c r="I52" s="23"/>
      <c r="J52" s="22">
        <f>SUM(J7:J51)</f>
        <v>117.96835000000002</v>
      </c>
      <c r="K52" s="22">
        <f>SUM(K7:K51)</f>
        <v>4628.09735</v>
      </c>
    </row>
    <row r="55" spans="2:8" ht="15.75">
      <c r="B55" s="16" t="s">
        <v>33</v>
      </c>
      <c r="F55" s="13"/>
      <c r="G55" s="42" t="s">
        <v>37</v>
      </c>
      <c r="H55" s="43"/>
    </row>
    <row r="56" spans="2:8" ht="15">
      <c r="B56" s="16"/>
      <c r="F56" s="14" t="s">
        <v>9</v>
      </c>
      <c r="G56" s="15"/>
      <c r="H56" s="15"/>
    </row>
    <row r="57" spans="2:8" ht="15.75">
      <c r="B57" s="16" t="s">
        <v>42</v>
      </c>
      <c r="F57" s="13"/>
      <c r="G57" s="42" t="s">
        <v>34</v>
      </c>
      <c r="H57" s="43"/>
    </row>
    <row r="58" spans="6:8" ht="15">
      <c r="F58" s="14" t="s">
        <v>9</v>
      </c>
      <c r="G58" s="15"/>
      <c r="H58" s="15"/>
    </row>
  </sheetData>
  <sheetProtection/>
  <mergeCells count="10">
    <mergeCell ref="G57:H57"/>
    <mergeCell ref="G55:H55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E11" sqref="E1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9" t="s">
        <v>31</v>
      </c>
      <c r="C3" s="40"/>
      <c r="D3" s="40"/>
      <c r="E3" s="40"/>
      <c r="F3" s="40"/>
      <c r="G3" s="40"/>
      <c r="H3" s="40"/>
      <c r="I3" s="40"/>
      <c r="J3" s="40"/>
      <c r="K3" s="1"/>
    </row>
    <row r="4" spans="1:11" ht="31.5" customHeight="1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3" customHeight="1">
      <c r="A5" s="44" t="s">
        <v>6</v>
      </c>
      <c r="B5" s="44" t="s">
        <v>10</v>
      </c>
      <c r="C5" s="41" t="s">
        <v>2</v>
      </c>
      <c r="D5" s="41"/>
      <c r="E5" s="41"/>
      <c r="F5" s="41" t="s">
        <v>0</v>
      </c>
      <c r="G5" s="41" t="s">
        <v>23</v>
      </c>
      <c r="H5" s="41"/>
      <c r="I5" s="41"/>
      <c r="J5" s="41"/>
      <c r="K5" s="37" t="s">
        <v>1</v>
      </c>
    </row>
    <row r="6" spans="1:11" ht="158.25" customHeight="1">
      <c r="A6" s="44"/>
      <c r="B6" s="44"/>
      <c r="C6" s="9" t="s">
        <v>25</v>
      </c>
      <c r="D6" s="9" t="s">
        <v>29</v>
      </c>
      <c r="E6" s="9" t="s">
        <v>20</v>
      </c>
      <c r="F6" s="41"/>
      <c r="G6" s="10" t="s">
        <v>11</v>
      </c>
      <c r="H6" s="11" t="s">
        <v>30</v>
      </c>
      <c r="I6" s="9" t="s">
        <v>21</v>
      </c>
      <c r="J6" s="9" t="s">
        <v>30</v>
      </c>
      <c r="K6" s="37"/>
    </row>
    <row r="7" spans="1:11" ht="31.5">
      <c r="A7" s="28">
        <v>1</v>
      </c>
      <c r="B7" s="5" t="s">
        <v>13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14</v>
      </c>
      <c r="F8" s="27">
        <f aca="true" t="shared" si="0" ref="F8:F50">SUM(C8,D8)</f>
        <v>0.15</v>
      </c>
      <c r="G8" s="5"/>
      <c r="H8" s="6"/>
      <c r="I8" s="20" t="s">
        <v>14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17</v>
      </c>
      <c r="F9" s="27">
        <f t="shared" si="0"/>
        <v>0.1</v>
      </c>
      <c r="G9" s="5"/>
      <c r="H9" s="6"/>
      <c r="I9" s="20" t="s">
        <v>17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16</v>
      </c>
      <c r="F10" s="27">
        <f t="shared" si="0"/>
        <v>0.2</v>
      </c>
      <c r="G10" s="5"/>
      <c r="H10" s="6"/>
      <c r="I10" s="20" t="s">
        <v>16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15</v>
      </c>
      <c r="F11" s="27">
        <f t="shared" si="0"/>
        <v>0.3</v>
      </c>
      <c r="G11" s="5"/>
      <c r="H11" s="6"/>
      <c r="I11" s="20" t="s">
        <v>15</v>
      </c>
      <c r="J11" s="6">
        <v>0.3</v>
      </c>
      <c r="K11" s="12"/>
    </row>
    <row r="12" spans="1:11" ht="15.75">
      <c r="A12" s="28">
        <v>2</v>
      </c>
      <c r="B12" s="5" t="s">
        <v>18</v>
      </c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14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12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7</v>
      </c>
      <c r="F53" s="13"/>
      <c r="G53" s="42"/>
      <c r="H53" s="43"/>
    </row>
    <row r="54" spans="2:8" ht="15">
      <c r="B54" s="16"/>
      <c r="F54" s="14" t="s">
        <v>9</v>
      </c>
      <c r="G54" s="15"/>
      <c r="H54" s="15"/>
    </row>
    <row r="55" spans="2:8" ht="15.75">
      <c r="B55" s="16" t="s">
        <v>8</v>
      </c>
      <c r="F55" s="13"/>
      <c r="G55" s="42"/>
      <c r="H55" s="43"/>
    </row>
    <row r="56" spans="6:8" ht="15">
      <c r="F56" s="14" t="s">
        <v>9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:F13"/>
    </sheetView>
  </sheetViews>
  <sheetFormatPr defaultColWidth="9.140625" defaultRowHeight="15"/>
  <cols>
    <col min="5" max="5" width="11.421875" style="3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2020-10-06T06:42:19Z</dcterms:modified>
  <cp:category/>
  <cp:version/>
  <cp:contentType/>
  <cp:contentStatus/>
</cp:coreProperties>
</file>