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9320" windowHeight="8235"/>
  </bookViews>
  <sheets>
    <sheet name="Лист1" sheetId="1" r:id="rId1"/>
    <sheet name="форма" sheetId="3" r:id="rId2"/>
    <sheet name="Лист1 (2)" sheetId="2" r:id="rId3"/>
  </sheets>
  <definedNames>
    <definedName name="_xlnm.Print_Titles" localSheetId="0">Лист1!$3:$6</definedName>
    <definedName name="_xlnm.Print_Titles" localSheetId="1">форма!$3:$6</definedName>
    <definedName name="_xlnm.Print_Area" localSheetId="0">Лист1!$A$1:$L$32</definedName>
    <definedName name="_xlnm.Print_Area" localSheetId="2">'Лист1 (2)'!$A$1:$O$17</definedName>
    <definedName name="_xlnm.Print_Area" localSheetId="1">форма!$A$1:$L$29</definedName>
  </definedNames>
  <calcPr calcId="125725"/>
</workbook>
</file>

<file path=xl/calcChain.xml><?xml version="1.0" encoding="utf-8"?>
<calcChain xmlns="http://schemas.openxmlformats.org/spreadsheetml/2006/main">
  <c r="G25" i="1"/>
  <c r="I25"/>
  <c r="I12" i="2"/>
  <c r="M12"/>
  <c r="H12" s="1"/>
  <c r="I13"/>
  <c r="M13"/>
  <c r="H13"/>
  <c r="I14"/>
  <c r="H14" s="1"/>
  <c r="M14"/>
  <c r="I15"/>
  <c r="H15" s="1"/>
  <c r="M15"/>
  <c r="O16"/>
  <c r="N16"/>
  <c r="M16"/>
  <c r="L16"/>
  <c r="J16"/>
  <c r="I16"/>
  <c r="N10"/>
  <c r="M7"/>
  <c r="M8"/>
  <c r="M9"/>
  <c r="M10"/>
  <c r="I7"/>
  <c r="H7" s="1"/>
  <c r="H10" s="1"/>
  <c r="I8"/>
  <c r="H8"/>
  <c r="I9"/>
  <c r="H9" s="1"/>
  <c r="O6"/>
  <c r="O17" s="1"/>
  <c r="N6"/>
  <c r="N17" s="1"/>
  <c r="M3"/>
  <c r="M4"/>
  <c r="M5"/>
  <c r="M6" s="1"/>
  <c r="M17" s="1"/>
  <c r="J6"/>
  <c r="J17" s="1"/>
  <c r="I3"/>
  <c r="I6" s="1"/>
  <c r="I17" s="1"/>
  <c r="I4"/>
  <c r="I5"/>
  <c r="H3"/>
  <c r="H6" s="1"/>
  <c r="H4"/>
  <c r="H5"/>
  <c r="M11"/>
  <c r="K6"/>
  <c r="K17" s="1"/>
  <c r="L6"/>
  <c r="L17" s="1"/>
  <c r="I11"/>
  <c r="I10"/>
  <c r="H11"/>
  <c r="H17" l="1"/>
  <c r="H16"/>
</calcChain>
</file>

<file path=xl/sharedStrings.xml><?xml version="1.0" encoding="utf-8"?>
<sst xmlns="http://schemas.openxmlformats.org/spreadsheetml/2006/main" count="216" uniqueCount="173">
  <si>
    <t>ID проекту</t>
  </si>
  <si>
    <t>Назва проекту</t>
  </si>
  <si>
    <t>Автор проекту</t>
  </si>
  <si>
    <t>П.І.Б. контактної особи</t>
  </si>
  <si>
    <t>посада</t>
  </si>
  <si>
    <t>Контактний телефон</t>
  </si>
  <si>
    <t>загальна сума (розписати за КЕКВ)</t>
  </si>
  <si>
    <t xml:space="preserve">Олена Бондар </t>
  </si>
  <si>
    <t>Тишкевич В.М.</t>
  </si>
  <si>
    <t xml:space="preserve">Завідувач відділення анестезіології та інтенсивної терапії новонароджених </t>
  </si>
  <si>
    <t>(044) 522 87 46</t>
  </si>
  <si>
    <t>КПКВ</t>
  </si>
  <si>
    <t>0712030</t>
  </si>
  <si>
    <t>Марина Гриценко</t>
  </si>
  <si>
    <t>Макарчук Тетяна Олександрівна</t>
  </si>
  <si>
    <t>Інженер</t>
  </si>
  <si>
    <t>(044) 2926031,                  (097) 7558868</t>
  </si>
  <si>
    <t>Марина Лободіна</t>
  </si>
  <si>
    <t>0712010</t>
  </si>
  <si>
    <t>0712020</t>
  </si>
  <si>
    <t>0712090</t>
  </si>
  <si>
    <t>ВСЬОГО ДОЗ</t>
  </si>
  <si>
    <t>Лазоренко Віта Володимирівна</t>
  </si>
  <si>
    <t>Бірюк Павло Михайлович</t>
  </si>
  <si>
    <t>098 078 37 56</t>
  </si>
  <si>
    <t>Проекти-переможці Громадського бюджету на 2019 рік</t>
  </si>
  <si>
    <t>Вікторія Норенко</t>
  </si>
  <si>
    <t>Руденко В.М.        Тищенко Г.В.</t>
  </si>
  <si>
    <t>Печуляк Юлія</t>
  </si>
  <si>
    <t>Пономаренко Вікторія Миколаївна</t>
  </si>
  <si>
    <t>завідуюча відділенням АІТ</t>
  </si>
  <si>
    <t>483 74 55</t>
  </si>
  <si>
    <t xml:space="preserve">Головач Олена Вадимівна </t>
  </si>
  <si>
    <t xml:space="preserve">завідуюча відділенням інфекійним боксованим </t>
  </si>
  <si>
    <t>483 74 84</t>
  </si>
  <si>
    <t>Світлана Ліскова</t>
  </si>
  <si>
    <t>Мала Жанна Володимирівна</t>
  </si>
  <si>
    <t>(044) 489-92-03</t>
  </si>
  <si>
    <t>Сергій Олійник</t>
  </si>
  <si>
    <t>Рудобелець Лариса Олександрівна</t>
  </si>
  <si>
    <t>Завідувач клініко-діагностичної лабораторії</t>
  </si>
  <si>
    <t>(044) 467-89-07</t>
  </si>
  <si>
    <t>Коломієць С.А.</t>
  </si>
  <si>
    <t>Заступник директора з технічних питань</t>
  </si>
  <si>
    <t>067-756-06-86</t>
  </si>
  <si>
    <t>Голуб Л.С.</t>
  </si>
  <si>
    <t>Духневич Любов Миколаївна</t>
  </si>
  <si>
    <t>Заступник головного лікаря з адміністративно-господарчої частини                                               Головна медична сестра</t>
  </si>
  <si>
    <t>Громадський активіст</t>
  </si>
  <si>
    <t xml:space="preserve">440-02-66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</si>
  <si>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Освіта для школярів в лікарні </t>
    </r>
    <r>
      <rPr>
        <b/>
        <sz val="14"/>
        <rFont val="Times New Roman"/>
        <family val="1"/>
        <charset val="204"/>
      </rPr>
      <t xml:space="preserve"> Київська міська клінічна лікарня № 2 (вулиця Краківська, 13)</t>
    </r>
  </si>
  <si>
    <r>
      <t>Дихати. Київ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Київська міська клінічна лікарня № 2 (вулиця Краківська, 13)</t>
    </r>
  </si>
  <si>
    <r>
      <t>Приймальня ліків/використаних медичних інструментів для утилізації</t>
    </r>
    <r>
      <rPr>
        <b/>
        <sz val="14"/>
        <rFont val="Times New Roman"/>
        <family val="1"/>
        <charset val="204"/>
      </rPr>
      <t xml:space="preserve"> Київська міська клінічна лікарня № 9 (вулиця Ризька, 1)</t>
    </r>
  </si>
  <si>
    <r>
      <t>Нове обладнання для КМКЕЦ</t>
    </r>
    <r>
      <rPr>
        <b/>
        <sz val="14"/>
        <rFont val="Times New Roman"/>
        <family val="1"/>
        <charset val="204"/>
      </rPr>
      <t xml:space="preserve"> Київський міський клінічний ендокринолонічний центр (вулиця Рейтарська, 22)</t>
    </r>
  </si>
  <si>
    <r>
      <t>Новий апарат для штучної вентиляції легень в дитячу реанімацію</t>
    </r>
    <r>
      <rPr>
        <b/>
        <sz val="14"/>
        <rFont val="Times New Roman"/>
        <family val="1"/>
        <charset val="204"/>
      </rPr>
      <t xml:space="preserve"> Київська міська дитяча інфекційна лікарня (вулиця Дегтярівська, 23)</t>
    </r>
  </si>
  <si>
    <r>
      <t>Нове обладнання в дитячу реанімацію</t>
    </r>
    <r>
      <rPr>
        <b/>
        <sz val="14"/>
        <rFont val="Times New Roman"/>
        <family val="1"/>
        <charset val="204"/>
      </rPr>
      <t xml:space="preserve"> Київська міська дитяча інфекційна лікарня (вулиця Дегтярівська, 23)</t>
    </r>
  </si>
  <si>
    <r>
      <t>Катетери для парентерального харчування глибоконедоношених дітей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Перинатальний центр (вул. Предславинська, 9)</t>
    </r>
  </si>
  <si>
    <r>
      <t>Створення дитячого Центру медико-психологічної реабілітації</t>
    </r>
    <r>
      <rPr>
        <b/>
        <sz val="14"/>
        <rFont val="Times New Roman"/>
        <family val="1"/>
        <charset val="204"/>
      </rPr>
      <t xml:space="preserve"> КНП "Консультативно-діагностичний дитячий Дніпровського району м.Києва" (проспект Павла Тичини, 12)</t>
    </r>
  </si>
  <si>
    <r>
      <t xml:space="preserve">Утеплення фасаду дитячого плавального комплексу </t>
    </r>
    <r>
      <rPr>
        <b/>
        <sz val="14"/>
        <rFont val="Times New Roman"/>
        <family val="1"/>
        <charset val="204"/>
      </rPr>
      <t>КНП "Консультативно-діагностичний дитячий Дніпровського району м.Києва" (проспект Павла Тичини, 12)</t>
    </r>
  </si>
  <si>
    <r>
      <t>Ремонт приміщень відділення відновного лікування КНП КДЦ Оболонського району</t>
    </r>
    <r>
      <rPr>
        <b/>
        <sz val="14"/>
        <rFont val="Times New Roman"/>
        <family val="1"/>
        <charset val="204"/>
      </rPr>
      <t xml:space="preserve"> КНП "Консультативно-діагностичний Оболонського району м.Києва" (вулиця Маршала Тимошенка, 14)</t>
    </r>
  </si>
  <si>
    <r>
      <t>Біохімічний автоматичний аналізатор в лабораторію КНП "КДЦ" Оболонського району</t>
    </r>
    <r>
      <rPr>
        <b/>
        <sz val="14"/>
        <rFont val="Times New Roman"/>
        <family val="1"/>
        <charset val="204"/>
      </rPr>
      <t xml:space="preserve"> КНП "Консультативно-діагностичний Оболонського району м.Києва" (вулиця Маршала Тимошенка, 14)</t>
    </r>
  </si>
  <si>
    <t>Інформація про реалізацію проєктів громадського бюджету м. Києва у 2020 році</t>
  </si>
  <si>
    <t>№ з/п</t>
  </si>
  <si>
    <t xml:space="preserve">ID проекту, назва, адреса реалізації, команда </t>
  </si>
  <si>
    <t>Основні етапи реалізації</t>
  </si>
  <si>
    <t>Замовник проєкту та відповідальна особа від нього (ПІП, телефон)</t>
  </si>
  <si>
    <t>Погодження з Командою технічних вимог (ТВ) (дата) та календарного плану (КП) (дата)</t>
  </si>
  <si>
    <t>Наявність договору на виконання робіт (закупівлі товарів, послуг) (дата)</t>
  </si>
  <si>
    <t>Сума проєкту (тис. грн)</t>
  </si>
  <si>
    <t>РАЗОМ по ДОЗ</t>
  </si>
  <si>
    <t>Реалізовані етепи проєкту</t>
  </si>
  <si>
    <t>Стан реалізації проєкту</t>
  </si>
  <si>
    <t xml:space="preserve">освоєно </t>
  </si>
  <si>
    <t>тис. грн</t>
  </si>
  <si>
    <t>%</t>
  </si>
  <si>
    <t>проблемні питання</t>
  </si>
  <si>
    <t>зі сторони замовника</t>
  </si>
  <si>
    <t>зі сторони команди</t>
  </si>
  <si>
    <t>Заступник директора - начальник управління економіки</t>
  </si>
  <si>
    <t>Виконувач обов'язків начальника відділу планово-економічної роботи та аналізу</t>
  </si>
  <si>
    <t>Дмитро КУЦОПАЛ</t>
  </si>
  <si>
    <t>Світлана СУСЄКОВА</t>
  </si>
  <si>
    <t>виконавець Сусєкова 2357662</t>
  </si>
  <si>
    <t xml:space="preserve">№ 1141 "Придбання сценічних костюмів для студентського ансамблю "Перлини Дніпра" КМК № 3"  (вул. Привокзальна, 14/2) автор - Сікалова Вікторія Юріївна
</t>
  </si>
  <si>
    <t>№ 424 "Катетери для парентерального харчування глибоконедоношених дітей" (Предславинська вулиця, 9) автор - Бондар Олена Олександрівна</t>
  </si>
  <si>
    <t xml:space="preserve">№ 411 "Оснащення кабінету ЛФК сучасним обладнанням для реабілітації  (вул. Данила Щербаківського (Щербакова), 70) автор - Супрун Сергій Миколайович
</t>
  </si>
  <si>
    <t>№ 2342 «Нове обладнання в ЛОР кабінет для КНП «КДЦ» Шевченківського району»  (вул. Саксаганського, 100) автор -  Бродський Олександр Якович</t>
  </si>
  <si>
    <t>№ 399 "СУЧАСНЕ ОБЛАДНАННЯ ДЛЯ АКУШЕРСЬКО -ГІНЕКОЛОГІЧНОГО ВІДДІЛЕННЯ ФІЛІЇ № 2 КНП «КДЦ» ОБОЛОНСЬКОГО РАЙОНУ М. КИЄВА" (КНП КДЦ Оболонського району м. Києва вул. Юрія Кондратюка, 6) автор -  Бондарчук Ольга Олексіївна</t>
  </si>
  <si>
    <t>№ 585 "Електронний інформаційний куточок пацієнта в амбулаторіях" КНП «ЦПМСД № 4 Дніпровського району м. Києва (вул. Івана Сергієнка, 23) автор - Вознюк Ольга Русланівна</t>
  </si>
  <si>
    <t>№ 145 «Ремонт амбулаторії загальної практики сімейної медицини  № 7 КНП «ЦПМСД» Печерського району м. Києва» ( вул. Заньковецької, 3/1) автор - Колодій Оксана Григорівна</t>
  </si>
  <si>
    <t>№ 1574 "ВЗАЄМОДІЯ: «Придбання хірургічного електрокоагулятора для Київської міської клінічної лікарні №1»" (шосе Харківське, 121) автор - Ярмоленко Юлія Олександрівна</t>
  </si>
  <si>
    <t>№ 1538 Придбання автоматичного імуно-ферментного аналізатора для КНП «КДЦ» Оболонського району м. Києва (вул. Маршала Тимошенка, 14) автор - Лузан Олексій Сергійович</t>
  </si>
  <si>
    <t>Київський медичний коледж № 3 Лежненко Т.Г. – директор (067-754-31-61), Примаченко С.О. - заступник директора (067-365-70-07)</t>
  </si>
  <si>
    <t>КП 01.02.2020</t>
  </si>
  <si>
    <t xml:space="preserve">Київська міська клінічна лікарня № 1 Іванько О.В. - директор (050-695-00-96) </t>
  </si>
  <si>
    <t>№ 627 «Сучасне освітлення - як один з елементів благоустрою території лікарні» (вул. Рогозівська, 6) автор - Федоренко Ярослав Юрійович</t>
  </si>
  <si>
    <t>погодження з лідером проєкту ТЗ-лютий, підготовка тендерної документації - лютий-березень, проведення процедури закупівлі в системі Прозорро- червень, укладення договору - липень-серпень, виконання робіт по встановленню освітлення - серпень-жовтень, завершення робіт - жовтень</t>
  </si>
  <si>
    <t xml:space="preserve">Міська клінічна лікарня № 11 Дніпровського району Майборода Є. - відповідальний виконавець (050-935-66-14) </t>
  </si>
  <si>
    <t>Київського центру трансплантації кісткового мозку Бодня Анатолій - керівник (067-505-31-82), Ціва С.А. - заступник (097-429-42-68)</t>
  </si>
  <si>
    <t>Перинатальний центр Біла В.В. - головниц лікар (095-167-68-47)</t>
  </si>
  <si>
    <t>Філія № 5 КНП КДЦ Шевченківського району м. Києва  Берікашвілі Н.В. – головний лікар (067-465-82-65), Бучинський С.Н. – заступник головного лікаря (067-503-93-22)</t>
  </si>
  <si>
    <t>КП 04.02.2020</t>
  </si>
  <si>
    <t>КНП Консультативно-діагностичний центр Шевченківського району Берікашвілі Н.В. – головний лікар (067-465-82-65), Бучинський С.Н. – заступник головного лікаря (067-503-93-22)</t>
  </si>
  <si>
    <t>погоджено ТЗ, розроблено ПКД - в січні, розпочато електронні торги 28.01.20 на проведення ремонтних робіт (516,0 тис грн) UA 2020-01-28-00-1352-а; електронні закупівлі меблів (49,2 тис грн) розпочато 03.02.20 UA 2020-02-03-000724-b, UA 2020-02-03-000748-b, капітальний ремонт залу ЛФК завершення в квітні, придбання предметів інтер'еру та спортивного інвентарю - березень</t>
  </si>
  <si>
    <t>КНП Консультативно-діагностичний центр дитячий Дніпровського району м. Києва Скрипка С.М. - директор (067-404-80-11)</t>
  </si>
  <si>
    <t>№ 266 "Сучасна лікувальна фізкультура для дітей сьогодні - здорова нація в майбутньому" (просп. Павла Тичини, 12) автор - Гарбієлян Ганна Вікторівна</t>
  </si>
  <si>
    <t>КНП Консультативно-діагностичний центр Оболонського району м. Києва, Яремчук М.А. - директор (067-737-53-65)</t>
  </si>
  <si>
    <t>КП 14.01.2020</t>
  </si>
  <si>
    <t>КП 15.01.2020</t>
  </si>
  <si>
    <t xml:space="preserve">підготовлено медико-технічні вимоги до обладнання, підготовлена тендерна документація на закупівлю кавітаційного ультразвукового хірургічного апарату та фетального монітору - в січні, в лютому тендерну документацію надано на перевірку до Департаменту внутрішнього фінансового контролю та аудиту та розпочнуться відкриті торги. Укладання договору в березні. Поставка, здійснення оплати та введення в експлуатацію заплановано на квітень.   </t>
  </si>
  <si>
    <t xml:space="preserve">підготовлено медико-технічні вимоги до автоматичного імуно-ферментного аналізатора, підготовлена тендерна документація на закупівлю аналізатора, тендерну документацію надано на перевірку до Департаменту внутрішнього фінансового контролю та аудиту - в січні, в лютому розпочнуться відкриті торги. Укладання договору в березні. Поставка, здійснення оплати та введення в експлуатацію заплановано на квітень.   </t>
  </si>
  <si>
    <t>№ 953 "Придбання апарату УЗД» (просп. Свободи, 22) автор - Тімченко Катерина Василівна</t>
  </si>
  <si>
    <t>КНП Консультативно-діагностичний центр Подільського району м.Києва Королик І.М.- директор (067-209-03-33)</t>
  </si>
  <si>
    <t>погодження з лідером проєкту ТЗ-лютий, підготовка тендерної документації, оголошення торгів - лютий, проведення тендерної закупівлі - березень, укладення договору - березень, закупівля, отримання УЗД обладнання, введення в експлуатацію - березень</t>
  </si>
  <si>
    <t>№ 986 "Заміна пішохідної доріжки на Виноградарі"  (просп. Свободи, 22)  автор - Тімченко Катерина Василівна</t>
  </si>
  <si>
    <t xml:space="preserve"> КНП «Центр первинної медико-санітарної допомоги № 2 Подільського району м. Києва, Білічук Н.П. - директор (067-993-04-55)</t>
  </si>
  <si>
    <t>КП 10.01.2020</t>
  </si>
  <si>
    <t>погоджено з лідером проєкту ТЗ в січні, підготовка тендерної документації, оголошення торгів - лютий, проведення тендерної закупівлі - березень, укладення договору - березень,початок ремонтних робіт - квітень</t>
  </si>
  <si>
    <t xml:space="preserve"> на 100 % реалізацію проєкту затверджено 750,0 тис грн при потребі (згідно експертного звіту)                1 336,1 тис грн, додаткова потреба складає 586,1 тис. грн</t>
  </si>
  <si>
    <t xml:space="preserve">КНП "Консультативно-діагностичний № 1 Дарницького району м.Києва Ростунов В.К. - директор (050-444-28-83), Тарасимець В.М. - заступник директора (063-580-15-07)  </t>
  </si>
  <si>
    <t>№ 1561 "Безкоштовна медична діагностика для Киян-2" (вул. Архітектора Вербицького, 5) автор -  Дегтярьова Лариса Вікторівна</t>
  </si>
  <si>
    <t>узгодження плану дій з реалізації узгоджено в лютому, заплановано: підготовка тендерної документації, оголошення торгів - лютий, проведення тендерної закупівлі - березень, укладення договору - березень, поставка та введення в експлуатацію доплера - квітень</t>
  </si>
  <si>
    <t>КНП "Центр первинної медико-санітарної допомоги № 4 Дніпровського району м. Києва Поліванова Н.П. – директор (096-696-13-55), Вознюк О.Р. - заступник директора (067-445-13-09)</t>
  </si>
  <si>
    <t>завершення реалізації проєкту заплановане до кінця березня, в зв’язку з цим потребуватиме наближення плану на перший квартал року</t>
  </si>
  <si>
    <t xml:space="preserve"> КНП Центр первинної медико-санітарної допомоги Печерського району м. Києва Любченко П.М.  - провідний інженер (099-785-20-01)</t>
  </si>
  <si>
    <t>знайомство з автором та узгодження плану дій реалізації відбулось в січні-лютому, підготовка тендерної документації в лютому-березні, проведення тендерної закупівлі - березень-квітень, укладення договору - березень-квітень, демонтажні роботи в травні-червні, влаштування системи опалення - червень, влаштування системи водопроводу та каналізації в червні-липні, влаштування системи освітлення та установка бойлеру - липень, оздоблювальні роботи в липні-серпні</t>
  </si>
  <si>
    <t>в серпні 2019 року виконані роботи по заміні віконних та дверних балконних блоків, в зв'язку з цим, відповідальний виконавець звернувся до автора проєкту щодо  зміни цільового призначення коштів (на заміну систем каналізації, водопостачання, опалення та електрики, на що автор проєкту дав свою згоду</t>
  </si>
  <si>
    <t xml:space="preserve">станом на </t>
  </si>
  <si>
    <t>керівник</t>
  </si>
  <si>
    <t>виконавець</t>
  </si>
  <si>
    <t>погодження з лідером проєкту ТЗ-лютий, проведення тендеру (допорогові закупівлі) - лютий, укладення договору - 10 березень, отримання костюмів - квітень-травень</t>
  </si>
  <si>
    <t>КП 04.02.2020 ТВ 27.02.2020</t>
  </si>
  <si>
    <t>погодження з лідером проєкту ТЗ-лютий, підготовка тендерної документації - лютий (13 лютого розміщено на Прозорро), 10 березня - оголошення аукціону, укладення договору - березень, отримання обладнання, введення в експлуатацію - квітень, травень</t>
  </si>
  <si>
    <t>необхідно корегування плану видатків в частині наближення плану на І квартал</t>
  </si>
  <si>
    <t>4.1.</t>
  </si>
  <si>
    <t>4.2.</t>
  </si>
  <si>
    <t>4.3.</t>
  </si>
  <si>
    <t>4.4.</t>
  </si>
  <si>
    <r>
      <t xml:space="preserve">№ 1048 «Медичне обладнання для київського центру трансплантації кісткового мозку» (просп. Перемоги, 119) автор - Барабошко Олександр Олександрович </t>
    </r>
    <r>
      <rPr>
        <b/>
        <sz val="14"/>
        <rFont val="Times New Roman"/>
        <family val="1"/>
        <charset val="204"/>
      </rPr>
      <t>Апарат для штучної вентиляції легень</t>
    </r>
  </si>
  <si>
    <r>
      <t xml:space="preserve">№ 1048 «Медичне обладнання для київського центру трансплантації кісткового мозку» (просп. Перемоги, 119) автор - Барабошко Олександр Олександрович </t>
    </r>
    <r>
      <rPr>
        <b/>
        <sz val="14"/>
        <rFont val="Times New Roman"/>
        <family val="1"/>
        <charset val="204"/>
      </rPr>
      <t>Система реєстрації медичної інформації/Монітор пацієнта</t>
    </r>
  </si>
  <si>
    <r>
      <t xml:space="preserve">№ 1048 «Медичне обладнання для київського центру трансплантації кісткового мозку» (просп. Перемоги, 119) автор - Барабошко Олександр Олександрович </t>
    </r>
    <r>
      <rPr>
        <b/>
        <sz val="14"/>
        <rFont val="Times New Roman"/>
        <family val="1"/>
        <charset val="204"/>
      </rPr>
      <t>Комбінований холодильник з морозильною камерою для крові</t>
    </r>
  </si>
  <si>
    <r>
      <t xml:space="preserve">№ 1048 «Медичне обладнання для київського центру трансплантації кісткового мозку» (просп. Перемоги, 119) автор - Барабошко Олександр Олександрович </t>
    </r>
    <r>
      <rPr>
        <b/>
        <sz val="14"/>
        <rFont val="Times New Roman"/>
        <family val="1"/>
        <charset val="204"/>
      </rPr>
      <t>Комбінований холодильник з морозильною камерою</t>
    </r>
  </si>
  <si>
    <t>ТВ 05.02.2020
КП 05.02.2020</t>
  </si>
  <si>
    <t>Буде підписано з 15.03.2020</t>
  </si>
  <si>
    <t>Буде підписано з 06.03.2020</t>
  </si>
  <si>
    <t>Погодження (проткол №7 від 12.02.2020), Оголошення закупівлі (12.02.2020 року), Визначення переможця (Протокол № 16 від 04.03.2020 року), Укладання договору (15.03.2020 року)</t>
  </si>
  <si>
    <t>Погодження (проткол №8 від 12.02.2020), Оголошення закупівлі (12.02.2020 року), Визначення переможця (Протокол № 17 від 04.03.2020 року), Укладання договору (15.03.2020 року)</t>
  </si>
  <si>
    <t>Погодження (проткол №14 від 12.02.2020), Оголошення закупівлі (12.02.2020 року), Визначення переможця (Протокол № 15 від 02.03.2020 року), Укладання договору (15.03.2020 року)</t>
  </si>
  <si>
    <t>Погодження (лист ДОЗ №5349 від 11.02.2020 року) Визначення переможця (27.02.2020 року) Укладання договору (№ 1-02 від 28.02.2020 року)</t>
  </si>
  <si>
    <t>погодження з лідером проєкту ТЗ-лютий, підготовка тендерної документації, оголошення торгів - 5 лютого, завершено аукціон, укладення договору - 28 лютого  отримання катетерів -березень</t>
  </si>
  <si>
    <t>КП 24.01.2020 ТВ 25.03.2020</t>
  </si>
  <si>
    <t>договір від 28.02.2020 № 2-КСД з ТОВ "Діамант-Фарм"</t>
  </si>
  <si>
    <t>погодження з лідером проєкту ТЗ-лютий, проведення тендеру (допорогові закупівлі) - лютий</t>
  </si>
  <si>
    <t>погодження з лідером проєкту ТЗ-лютий, підготовка тендерної документації - лютий (13 лютого розміщено на Прозорро)</t>
  </si>
  <si>
    <t>погодження з лідером проєкту ТЗ-лютий, підготовка тендерної документації - лютий-березень</t>
  </si>
  <si>
    <t>Погодження (проткол №7 від 12.02.2020), Оголошення закупівлі (12.02.2020 року), Визначення переможця (Протокол № 16 від 04.03.2020 року)</t>
  </si>
  <si>
    <t>Погодження (проткол №8 від 12.02.2020), Оголошення закупівлі (12.02.2020 року), Визначення переможця (Протокол № 17 від 04.03.2020 року)</t>
  </si>
  <si>
    <t>Погодження (проткол №14 від 12.02.2020), Оголошення закупівлі (12.02.2020 року), Визначення переможця (Протокол № 15 від 02.03.2020 року)</t>
  </si>
  <si>
    <t>№ 1-02 від 28.02.2020 року</t>
  </si>
  <si>
    <t xml:space="preserve">погодження з лідером проєкту ТЗ-лютий, підготовка тендерної документації, оголошення торгів - 5 лютого, завершено аукціон, укладення договору - 28 лютого  </t>
  </si>
  <si>
    <t xml:space="preserve">погодження з лідером проєкту ТЗ-лютий, підготовка тендерної документації 25.02.2020, </t>
  </si>
  <si>
    <t>орієнтовна дата публікації змін до додатку до річного плану 06 березня, до 16.03. оформлення договорів, до 31.03. термін поставки оснащення</t>
  </si>
  <si>
    <t xml:space="preserve">КП 04.02.2020                   </t>
  </si>
  <si>
    <t>КП 04.02.2020           ТВ 24.02.2020</t>
  </si>
  <si>
    <t xml:space="preserve">погодження з лідером проєкту ТЗ- 24 лютого, підготовка тендерної документації 25 лютого, оголошення відкритих торгів - 10 березня </t>
  </si>
  <si>
    <t>погодження з лідером проєкту ТЗ- 24 лютого, підготовка тендерної документації 25 лютого</t>
  </si>
  <si>
    <t xml:space="preserve">Договір № 17 від 25.02.2020 р.проведення ремонтних робіт ТОВ "Дамрембуд",також 11.02.2020; Придбання меблів  ПП "Компанія Девайс-Центр" - № договору 11 від 17.02.2020 р.), та 12.02.2020 р. та  меблі (№ договору 13 від 17.02.2020 р.), придбання  інвентарю для фітнесу заключено договір № 15 від 21.02.2020 р.  </t>
  </si>
  <si>
    <t>Завершено електронні торги на проведення ремонтних робіт  -№ UA 2020-01-28-00-1352-a ,завершено електронні торги на меблі (№ закупівлі UA-2020-02-03-000724-b); завершені електронні закупілі 13.02.2020 р.інвентар для фітнесу (номер закупівлі UA-2020-02-04-002297-a) ,оголошено електронні закупівлі на закупівлю жалюзей (номер закупівлі UA-2020-02-25-000978-a), завершення закупівлі очікується 04.03.2020 р.,  ковролін (номер закупівлі UA-2020-02-27-001011-a), завершення закупівлі очікується 05.03.2020 р.  дзеркала - розміщено на електронні торги 02.03.2020 року № закупівлі UA-2020-03-03-002618-a</t>
  </si>
  <si>
    <t>1. Оголошено процедуру відкритих торгів;             2.Завершений аукціон 25.02.2020; 3.Визначено переможця 26.02.2020; 4.Узгоджується проект договору.</t>
  </si>
  <si>
    <t xml:space="preserve">погоджено календарний план, технічне завдання - січень, 4 лютого завершилася підготовка тендерної документації та завершено аукціон на придбання обладнання та послуги встановлення електронних куточків. Договір планується укласти в березні, завершення реалізації - до кінця березня </t>
  </si>
  <si>
    <t xml:space="preserve">погоджено календарний план, технічне завдання - в січні, 4 лютого завершилася підготовка тендерної документації та 06.02. завершено аукціон на придбання обладнання та послуги встановлення електронних куточків. 1 учасник - переможець ПП "Європасхід". Договір планується укласти в березні, завершення реалізації - до кінця березня </t>
  </si>
  <si>
    <t>Оскільки опалювальний сезон продовжиться до 15 квітня, ремонт системи опалення розпочнеться після завершення опалювального сезону. Також існує питання тимчасового переміщення функціональної частини амбулаторії на період проведення ремонтних робіт.</t>
  </si>
  <si>
    <t>станом на 01.03.2020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</si>
</sst>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7.5"/>
      <color theme="10"/>
      <name val="Calibri"/>
      <family val="2"/>
      <charset val="204"/>
    </font>
    <font>
      <b/>
      <sz val="16"/>
      <name val="Times New Roman"/>
      <family val="1"/>
      <charset val="204"/>
    </font>
    <font>
      <sz val="7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zoomScale="75" zoomScaleNormal="75" workbookViewId="0">
      <selection activeCell="H3" sqref="H3:L3"/>
    </sheetView>
  </sheetViews>
  <sheetFormatPr defaultColWidth="8.85546875" defaultRowHeight="18.75"/>
  <cols>
    <col min="1" max="1" width="8.85546875" style="9"/>
    <col min="2" max="2" width="64.140625" style="9" customWidth="1"/>
    <col min="3" max="3" width="52.28515625" style="9" customWidth="1"/>
    <col min="4" max="4" width="43.5703125" style="9" customWidth="1"/>
    <col min="5" max="6" width="25.28515625" style="9" customWidth="1"/>
    <col min="7" max="7" width="23.7109375" style="14" customWidth="1"/>
    <col min="8" max="8" width="39.42578125" style="9" customWidth="1"/>
    <col min="9" max="9" width="18.7109375" style="9" customWidth="1"/>
    <col min="10" max="10" width="16.42578125" style="9" customWidth="1"/>
    <col min="11" max="11" width="30.7109375" style="9" customWidth="1"/>
    <col min="12" max="12" width="28.140625" style="9" customWidth="1"/>
    <col min="13" max="14" width="12.5703125" style="9" customWidth="1"/>
    <col min="15" max="15" width="12.42578125" style="9" customWidth="1"/>
    <col min="16" max="18" width="9" style="9" hidden="1" customWidth="1"/>
    <col min="19" max="20" width="12.5703125" style="9" customWidth="1"/>
    <col min="21" max="16384" width="8.85546875" style="9"/>
  </cols>
  <sheetData>
    <row r="1" spans="1:20" ht="20.25" customHeight="1">
      <c r="B1" s="30" t="s">
        <v>61</v>
      </c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  <c r="N1" s="10"/>
    </row>
    <row r="2" spans="1:20" ht="29.25" customHeight="1">
      <c r="B2" s="10"/>
      <c r="C2" s="10"/>
      <c r="D2" s="10"/>
      <c r="E2" s="10"/>
      <c r="F2" s="10"/>
      <c r="G2" s="12"/>
      <c r="H2" s="10"/>
      <c r="I2" s="10"/>
      <c r="J2" s="10"/>
      <c r="K2" s="35" t="s">
        <v>172</v>
      </c>
      <c r="L2" s="35"/>
      <c r="M2" s="10"/>
      <c r="N2" s="10"/>
      <c r="Q2" s="31"/>
      <c r="R2" s="31"/>
      <c r="S2" s="31"/>
      <c r="T2" s="31"/>
    </row>
    <row r="3" spans="1:20" s="15" customFormat="1" ht="56.25" customHeight="1">
      <c r="A3" s="27" t="s">
        <v>62</v>
      </c>
      <c r="B3" s="27" t="s">
        <v>63</v>
      </c>
      <c r="C3" s="27" t="s">
        <v>64</v>
      </c>
      <c r="D3" s="27" t="s">
        <v>65</v>
      </c>
      <c r="E3" s="27" t="s">
        <v>66</v>
      </c>
      <c r="F3" s="27" t="s">
        <v>67</v>
      </c>
      <c r="G3" s="36" t="s">
        <v>68</v>
      </c>
      <c r="H3" s="32" t="s">
        <v>71</v>
      </c>
      <c r="I3" s="33"/>
      <c r="J3" s="33"/>
      <c r="K3" s="33"/>
      <c r="L3" s="34"/>
    </row>
    <row r="4" spans="1:20" s="15" customFormat="1" ht="56.25" customHeight="1">
      <c r="A4" s="28"/>
      <c r="B4" s="28"/>
      <c r="C4" s="28"/>
      <c r="D4" s="28"/>
      <c r="E4" s="28"/>
      <c r="F4" s="28"/>
      <c r="G4" s="37"/>
      <c r="H4" s="27" t="s">
        <v>70</v>
      </c>
      <c r="I4" s="32" t="s">
        <v>72</v>
      </c>
      <c r="J4" s="34"/>
      <c r="K4" s="32" t="s">
        <v>75</v>
      </c>
      <c r="L4" s="34"/>
    </row>
    <row r="5" spans="1:20" s="15" customFormat="1" ht="56.25" customHeight="1">
      <c r="A5" s="29"/>
      <c r="B5" s="29"/>
      <c r="C5" s="29"/>
      <c r="D5" s="29"/>
      <c r="E5" s="29"/>
      <c r="F5" s="29"/>
      <c r="G5" s="38"/>
      <c r="H5" s="29"/>
      <c r="I5" s="6" t="s">
        <v>73</v>
      </c>
      <c r="J5" s="6" t="s">
        <v>74</v>
      </c>
      <c r="K5" s="6" t="s">
        <v>76</v>
      </c>
      <c r="L5" s="6" t="s">
        <v>77</v>
      </c>
    </row>
    <row r="6" spans="1:20" s="15" customFormat="1" ht="2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3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20" ht="153" customHeight="1">
      <c r="A7" s="5">
        <v>1</v>
      </c>
      <c r="B7" s="5" t="s">
        <v>83</v>
      </c>
      <c r="C7" s="5" t="s">
        <v>130</v>
      </c>
      <c r="D7" s="5" t="s">
        <v>92</v>
      </c>
      <c r="E7" s="5" t="s">
        <v>131</v>
      </c>
      <c r="F7" s="5"/>
      <c r="G7" s="11">
        <v>59.975999999999999</v>
      </c>
      <c r="H7" s="5" t="s">
        <v>152</v>
      </c>
      <c r="I7" s="5"/>
      <c r="J7" s="5"/>
      <c r="K7" s="5"/>
      <c r="L7" s="5"/>
    </row>
    <row r="8" spans="1:20" ht="171.75" customHeight="1">
      <c r="A8" s="5">
        <v>2</v>
      </c>
      <c r="B8" s="5" t="s">
        <v>90</v>
      </c>
      <c r="C8" s="5" t="s">
        <v>132</v>
      </c>
      <c r="D8" s="5" t="s">
        <v>94</v>
      </c>
      <c r="E8" s="5" t="s">
        <v>93</v>
      </c>
      <c r="F8" s="5"/>
      <c r="G8" s="11">
        <v>289.13</v>
      </c>
      <c r="H8" s="5" t="s">
        <v>153</v>
      </c>
      <c r="I8" s="5"/>
      <c r="J8" s="5"/>
      <c r="K8" s="5" t="s">
        <v>133</v>
      </c>
      <c r="L8" s="5"/>
    </row>
    <row r="9" spans="1:20" ht="153.75" customHeight="1">
      <c r="A9" s="5">
        <v>3</v>
      </c>
      <c r="B9" s="5" t="s">
        <v>95</v>
      </c>
      <c r="C9" s="5" t="s">
        <v>96</v>
      </c>
      <c r="D9" s="5" t="s">
        <v>97</v>
      </c>
      <c r="E9" s="5" t="s">
        <v>93</v>
      </c>
      <c r="F9" s="5"/>
      <c r="G9" s="11">
        <v>500.04</v>
      </c>
      <c r="H9" s="5" t="s">
        <v>154</v>
      </c>
      <c r="I9" s="5"/>
      <c r="J9" s="5"/>
      <c r="K9" s="5"/>
      <c r="L9" s="5"/>
    </row>
    <row r="10" spans="1:20" ht="131.25" customHeight="1">
      <c r="A10" s="5" t="s">
        <v>134</v>
      </c>
      <c r="B10" s="5" t="s">
        <v>138</v>
      </c>
      <c r="C10" s="25" t="s">
        <v>145</v>
      </c>
      <c r="D10" s="5" t="s">
        <v>98</v>
      </c>
      <c r="E10" s="5" t="s">
        <v>142</v>
      </c>
      <c r="F10" s="5" t="s">
        <v>143</v>
      </c>
      <c r="G10" s="11">
        <v>1077</v>
      </c>
      <c r="H10" s="5" t="s">
        <v>155</v>
      </c>
      <c r="I10" s="5"/>
      <c r="J10" s="5"/>
      <c r="K10" s="5" t="s">
        <v>133</v>
      </c>
      <c r="L10" s="5"/>
    </row>
    <row r="11" spans="1:20" ht="131.25" customHeight="1">
      <c r="A11" s="5" t="s">
        <v>135</v>
      </c>
      <c r="B11" s="5" t="s">
        <v>139</v>
      </c>
      <c r="C11" s="25" t="s">
        <v>146</v>
      </c>
      <c r="D11" s="5" t="s">
        <v>98</v>
      </c>
      <c r="E11" s="5" t="s">
        <v>142</v>
      </c>
      <c r="F11" s="5" t="s">
        <v>143</v>
      </c>
      <c r="G11" s="11">
        <v>262</v>
      </c>
      <c r="H11" s="5" t="s">
        <v>156</v>
      </c>
      <c r="I11" s="5"/>
      <c r="J11" s="5"/>
      <c r="K11" s="5" t="s">
        <v>133</v>
      </c>
      <c r="L11" s="5"/>
    </row>
    <row r="12" spans="1:20" ht="131.25" customHeight="1">
      <c r="A12" s="5" t="s">
        <v>136</v>
      </c>
      <c r="B12" s="5" t="s">
        <v>140</v>
      </c>
      <c r="C12" s="25" t="s">
        <v>147</v>
      </c>
      <c r="D12" s="5" t="s">
        <v>98</v>
      </c>
      <c r="E12" s="5" t="s">
        <v>142</v>
      </c>
      <c r="F12" s="5" t="s">
        <v>144</v>
      </c>
      <c r="G12" s="11">
        <v>107</v>
      </c>
      <c r="H12" s="5" t="s">
        <v>157</v>
      </c>
      <c r="I12" s="5"/>
      <c r="J12" s="5"/>
      <c r="K12" s="5" t="s">
        <v>133</v>
      </c>
      <c r="L12" s="5"/>
    </row>
    <row r="13" spans="1:20" ht="131.25" customHeight="1">
      <c r="A13" s="5" t="s">
        <v>137</v>
      </c>
      <c r="B13" s="5" t="s">
        <v>141</v>
      </c>
      <c r="C13" s="5" t="s">
        <v>148</v>
      </c>
      <c r="D13" s="5" t="s">
        <v>98</v>
      </c>
      <c r="E13" s="5" t="s">
        <v>142</v>
      </c>
      <c r="F13" s="5" t="s">
        <v>158</v>
      </c>
      <c r="G13" s="11">
        <v>43</v>
      </c>
      <c r="H13" s="5" t="s">
        <v>148</v>
      </c>
      <c r="I13" s="5"/>
      <c r="J13" s="5"/>
      <c r="K13" s="5" t="s">
        <v>133</v>
      </c>
      <c r="L13" s="5"/>
    </row>
    <row r="14" spans="1:20" ht="139.5" customHeight="1">
      <c r="A14" s="5">
        <v>5</v>
      </c>
      <c r="B14" s="5" t="s">
        <v>84</v>
      </c>
      <c r="C14" s="5" t="s">
        <v>149</v>
      </c>
      <c r="D14" s="5" t="s">
        <v>99</v>
      </c>
      <c r="E14" s="5" t="s">
        <v>150</v>
      </c>
      <c r="F14" s="5" t="s">
        <v>151</v>
      </c>
      <c r="G14" s="11">
        <v>120</v>
      </c>
      <c r="H14" s="5" t="s">
        <v>159</v>
      </c>
      <c r="I14" s="5"/>
      <c r="J14" s="5"/>
      <c r="K14" s="5"/>
      <c r="L14" s="5"/>
    </row>
    <row r="15" spans="1:20" ht="141.75" customHeight="1">
      <c r="A15" s="5">
        <v>6</v>
      </c>
      <c r="B15" s="5" t="s">
        <v>85</v>
      </c>
      <c r="C15" s="5" t="s">
        <v>161</v>
      </c>
      <c r="D15" s="5" t="s">
        <v>100</v>
      </c>
      <c r="E15" s="5" t="s">
        <v>162</v>
      </c>
      <c r="F15" s="5"/>
      <c r="G15" s="11">
        <v>55.808</v>
      </c>
      <c r="H15" s="26" t="s">
        <v>160</v>
      </c>
      <c r="I15" s="5"/>
      <c r="J15" s="5"/>
      <c r="K15" s="5"/>
      <c r="L15" s="5"/>
    </row>
    <row r="16" spans="1:20" ht="140.25" customHeight="1">
      <c r="A16" s="5">
        <v>7</v>
      </c>
      <c r="B16" s="5" t="s">
        <v>86</v>
      </c>
      <c r="C16" s="5" t="s">
        <v>164</v>
      </c>
      <c r="D16" s="5" t="s">
        <v>102</v>
      </c>
      <c r="E16" s="5" t="s">
        <v>163</v>
      </c>
      <c r="F16" s="5"/>
      <c r="G16" s="11">
        <v>941.51800000000003</v>
      </c>
      <c r="H16" s="5" t="s">
        <v>165</v>
      </c>
      <c r="I16" s="5"/>
      <c r="J16" s="5"/>
      <c r="K16" s="5"/>
      <c r="L16" s="5"/>
    </row>
    <row r="17" spans="1:12" ht="409.5" customHeight="1">
      <c r="A17" s="5">
        <v>8</v>
      </c>
      <c r="B17" s="5" t="s">
        <v>105</v>
      </c>
      <c r="C17" s="5" t="s">
        <v>103</v>
      </c>
      <c r="D17" s="5" t="s">
        <v>104</v>
      </c>
      <c r="E17" s="5" t="s">
        <v>93</v>
      </c>
      <c r="F17" s="5" t="s">
        <v>166</v>
      </c>
      <c r="G17" s="11">
        <v>624.86400000000003</v>
      </c>
      <c r="H17" s="5" t="s">
        <v>167</v>
      </c>
      <c r="I17" s="5"/>
      <c r="J17" s="5"/>
      <c r="K17" s="5" t="s">
        <v>133</v>
      </c>
      <c r="L17" s="5"/>
    </row>
    <row r="18" spans="1:12" ht="208.5" customHeight="1">
      <c r="A18" s="5">
        <v>9</v>
      </c>
      <c r="B18" s="5" t="s">
        <v>91</v>
      </c>
      <c r="C18" s="5" t="s">
        <v>110</v>
      </c>
      <c r="D18" s="5" t="s">
        <v>106</v>
      </c>
      <c r="E18" s="5" t="s">
        <v>107</v>
      </c>
      <c r="F18" s="5"/>
      <c r="G18" s="11">
        <v>320.76</v>
      </c>
      <c r="H18" s="5"/>
      <c r="I18" s="5"/>
      <c r="J18" s="5"/>
      <c r="K18" s="5"/>
      <c r="L18" s="5"/>
    </row>
    <row r="19" spans="1:12" ht="208.5" customHeight="1">
      <c r="A19" s="5">
        <v>10</v>
      </c>
      <c r="B19" s="5" t="s">
        <v>87</v>
      </c>
      <c r="C19" s="5" t="s">
        <v>109</v>
      </c>
      <c r="D19" s="5" t="s">
        <v>106</v>
      </c>
      <c r="E19" s="5" t="s">
        <v>108</v>
      </c>
      <c r="F19" s="5"/>
      <c r="G19" s="11">
        <v>295.2</v>
      </c>
      <c r="H19" s="5"/>
      <c r="I19" s="5"/>
      <c r="J19" s="5"/>
      <c r="K19" s="5"/>
      <c r="L19" s="5"/>
    </row>
    <row r="20" spans="1:12" ht="164.25" customHeight="1">
      <c r="A20" s="5">
        <v>11</v>
      </c>
      <c r="B20" s="5" t="s">
        <v>111</v>
      </c>
      <c r="C20" s="5" t="s">
        <v>113</v>
      </c>
      <c r="D20" s="5" t="s">
        <v>112</v>
      </c>
      <c r="E20" s="5" t="s">
        <v>101</v>
      </c>
      <c r="F20" s="5"/>
      <c r="G20" s="11">
        <v>427.25</v>
      </c>
      <c r="H20" s="5"/>
      <c r="I20" s="5"/>
      <c r="J20" s="5"/>
      <c r="K20" s="5"/>
      <c r="L20" s="5"/>
    </row>
    <row r="21" spans="1:12" ht="177" customHeight="1">
      <c r="A21" s="5">
        <v>12</v>
      </c>
      <c r="B21" s="5" t="s">
        <v>114</v>
      </c>
      <c r="C21" s="5" t="s">
        <v>117</v>
      </c>
      <c r="D21" s="5" t="s">
        <v>115</v>
      </c>
      <c r="E21" s="5" t="s">
        <v>116</v>
      </c>
      <c r="F21" s="5"/>
      <c r="G21" s="11">
        <v>750</v>
      </c>
      <c r="H21" s="5"/>
      <c r="I21" s="5"/>
      <c r="J21" s="5"/>
      <c r="K21" s="5" t="s">
        <v>118</v>
      </c>
      <c r="L21" s="5"/>
    </row>
    <row r="22" spans="1:12" ht="138.75" customHeight="1">
      <c r="A22" s="5">
        <v>13</v>
      </c>
      <c r="B22" s="5" t="s">
        <v>120</v>
      </c>
      <c r="C22" s="5" t="s">
        <v>121</v>
      </c>
      <c r="D22" s="5" t="s">
        <v>119</v>
      </c>
      <c r="E22" s="5" t="s">
        <v>101</v>
      </c>
      <c r="F22" s="5"/>
      <c r="G22" s="11">
        <v>800</v>
      </c>
      <c r="H22" s="5" t="s">
        <v>168</v>
      </c>
      <c r="I22" s="5"/>
      <c r="J22" s="5"/>
      <c r="K22" s="5"/>
      <c r="L22" s="5"/>
    </row>
    <row r="23" spans="1:12" ht="248.25" customHeight="1">
      <c r="A23" s="5">
        <v>14</v>
      </c>
      <c r="B23" s="5" t="s">
        <v>88</v>
      </c>
      <c r="C23" s="5" t="s">
        <v>169</v>
      </c>
      <c r="D23" s="5" t="s">
        <v>122</v>
      </c>
      <c r="E23" s="5" t="s">
        <v>101</v>
      </c>
      <c r="F23" s="5"/>
      <c r="G23" s="11">
        <v>91.727999999999994</v>
      </c>
      <c r="H23" s="5" t="s">
        <v>170</v>
      </c>
      <c r="I23" s="5"/>
      <c r="J23" s="5"/>
      <c r="K23" s="5" t="s">
        <v>123</v>
      </c>
      <c r="L23" s="5"/>
    </row>
    <row r="24" spans="1:12" ht="284.25" customHeight="1">
      <c r="A24" s="5">
        <v>15</v>
      </c>
      <c r="B24" s="5" t="s">
        <v>89</v>
      </c>
      <c r="C24" s="5" t="s">
        <v>125</v>
      </c>
      <c r="D24" s="5" t="s">
        <v>124</v>
      </c>
      <c r="E24" s="5" t="s">
        <v>101</v>
      </c>
      <c r="F24" s="5"/>
      <c r="G24" s="11">
        <v>240</v>
      </c>
      <c r="H24" s="5" t="s">
        <v>171</v>
      </c>
      <c r="I24" s="5"/>
      <c r="J24" s="5"/>
      <c r="K24" s="5" t="s">
        <v>126</v>
      </c>
      <c r="L24" s="5"/>
    </row>
    <row r="25" spans="1:12" s="15" customFormat="1">
      <c r="A25" s="6"/>
      <c r="B25" s="6" t="s">
        <v>69</v>
      </c>
      <c r="C25" s="6"/>
      <c r="D25" s="6"/>
      <c r="E25" s="6"/>
      <c r="F25" s="6"/>
      <c r="G25" s="13">
        <f>SUM(G7:G24)</f>
        <v>7005.2739999999994</v>
      </c>
      <c r="H25" s="13"/>
      <c r="I25" s="13">
        <f t="shared" ref="I25" si="0">SUM(I7:I24)</f>
        <v>0</v>
      </c>
      <c r="J25" s="6"/>
      <c r="K25" s="6"/>
      <c r="L25" s="6"/>
    </row>
    <row r="27" spans="1:12" ht="131.25" customHeight="1">
      <c r="B27" s="21" t="s">
        <v>78</v>
      </c>
      <c r="E27" s="17"/>
      <c r="G27" s="22" t="s">
        <v>80</v>
      </c>
    </row>
    <row r="28" spans="1:12">
      <c r="B28" s="16"/>
      <c r="G28" s="18"/>
    </row>
    <row r="29" spans="1:12" s="23" customFormat="1" ht="122.25" customHeight="1">
      <c r="B29" s="21" t="s">
        <v>79</v>
      </c>
      <c r="E29" s="24"/>
      <c r="G29" s="22" t="s">
        <v>81</v>
      </c>
    </row>
    <row r="32" spans="1:12">
      <c r="B32" s="19" t="s">
        <v>82</v>
      </c>
    </row>
  </sheetData>
  <mergeCells count="14">
    <mergeCell ref="A3:A5"/>
    <mergeCell ref="B3:B5"/>
    <mergeCell ref="C3:C5"/>
    <mergeCell ref="B1:K1"/>
    <mergeCell ref="Q2:T2"/>
    <mergeCell ref="H3:L3"/>
    <mergeCell ref="H4:H5"/>
    <mergeCell ref="I4:J4"/>
    <mergeCell ref="K4:L4"/>
    <mergeCell ref="K2:L2"/>
    <mergeCell ref="D3:D5"/>
    <mergeCell ref="E3:E5"/>
    <mergeCell ref="F3:F5"/>
    <mergeCell ref="G3:G5"/>
  </mergeCells>
  <phoneticPr fontId="0" type="noConversion"/>
  <pageMargins left="0" right="0" top="0" bottom="0" header="0.31496062992125984" footer="0.31496062992125984"/>
  <pageSetup paperSize="9" scale="4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topLeftCell="E1" zoomScale="75" zoomScaleNormal="75" workbookViewId="0">
      <selection activeCell="K5" sqref="K5"/>
    </sheetView>
  </sheetViews>
  <sheetFormatPr defaultColWidth="8.85546875" defaultRowHeight="18.75"/>
  <cols>
    <col min="1" max="1" width="8.85546875" style="9"/>
    <col min="2" max="2" width="64.140625" style="9" customWidth="1"/>
    <col min="3" max="3" width="52.28515625" style="9" customWidth="1"/>
    <col min="4" max="4" width="43.5703125" style="9" customWidth="1"/>
    <col min="5" max="6" width="25.28515625" style="9" customWidth="1"/>
    <col min="7" max="7" width="23.7109375" style="14" customWidth="1"/>
    <col min="8" max="8" width="33" style="9" customWidth="1"/>
    <col min="9" max="9" width="18.7109375" style="9" customWidth="1"/>
    <col min="10" max="10" width="16.42578125" style="9" customWidth="1"/>
    <col min="11" max="11" width="30.7109375" style="9" customWidth="1"/>
    <col min="12" max="12" width="28.140625" style="9" customWidth="1"/>
    <col min="13" max="14" width="12.5703125" style="9" customWidth="1"/>
    <col min="15" max="15" width="12.42578125" style="9" customWidth="1"/>
    <col min="16" max="18" width="9" style="9" hidden="1" customWidth="1"/>
    <col min="19" max="20" width="12.5703125" style="9" customWidth="1"/>
    <col min="21" max="16384" width="8.85546875" style="9"/>
  </cols>
  <sheetData>
    <row r="1" spans="1:20" ht="20.25" customHeight="1">
      <c r="B1" s="30" t="s">
        <v>61</v>
      </c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  <c r="N1" s="10"/>
    </row>
    <row r="2" spans="1:20" ht="29.25" customHeight="1">
      <c r="B2" s="10"/>
      <c r="C2" s="10"/>
      <c r="D2" s="10"/>
      <c r="E2" s="10"/>
      <c r="F2" s="10"/>
      <c r="G2" s="12"/>
      <c r="H2" s="10"/>
      <c r="I2" s="10"/>
      <c r="J2" s="10"/>
      <c r="K2" s="35" t="s">
        <v>127</v>
      </c>
      <c r="L2" s="35"/>
      <c r="M2" s="10"/>
      <c r="N2" s="10"/>
      <c r="Q2" s="31"/>
      <c r="R2" s="31"/>
      <c r="S2" s="31"/>
      <c r="T2" s="31"/>
    </row>
    <row r="3" spans="1:20" s="15" customFormat="1" ht="56.25" customHeight="1">
      <c r="A3" s="27" t="s">
        <v>62</v>
      </c>
      <c r="B3" s="27" t="s">
        <v>63</v>
      </c>
      <c r="C3" s="27" t="s">
        <v>64</v>
      </c>
      <c r="D3" s="27" t="s">
        <v>65</v>
      </c>
      <c r="E3" s="27" t="s">
        <v>66</v>
      </c>
      <c r="F3" s="27" t="s">
        <v>67</v>
      </c>
      <c r="G3" s="36" t="s">
        <v>68</v>
      </c>
      <c r="H3" s="32" t="s">
        <v>71</v>
      </c>
      <c r="I3" s="33"/>
      <c r="J3" s="33"/>
      <c r="K3" s="33"/>
      <c r="L3" s="34"/>
    </row>
    <row r="4" spans="1:20" s="15" customFormat="1" ht="56.25" customHeight="1">
      <c r="A4" s="28"/>
      <c r="B4" s="28"/>
      <c r="C4" s="28"/>
      <c r="D4" s="28"/>
      <c r="E4" s="28"/>
      <c r="F4" s="28"/>
      <c r="G4" s="37"/>
      <c r="H4" s="27" t="s">
        <v>70</v>
      </c>
      <c r="I4" s="32" t="s">
        <v>72</v>
      </c>
      <c r="J4" s="34"/>
      <c r="K4" s="32" t="s">
        <v>75</v>
      </c>
      <c r="L4" s="34"/>
    </row>
    <row r="5" spans="1:20" s="15" customFormat="1" ht="56.25" customHeight="1">
      <c r="A5" s="29"/>
      <c r="B5" s="29"/>
      <c r="C5" s="29"/>
      <c r="D5" s="29"/>
      <c r="E5" s="29"/>
      <c r="F5" s="29"/>
      <c r="G5" s="38"/>
      <c r="H5" s="29"/>
      <c r="I5" s="6" t="s">
        <v>73</v>
      </c>
      <c r="J5" s="6" t="s">
        <v>74</v>
      </c>
      <c r="K5" s="6" t="s">
        <v>76</v>
      </c>
      <c r="L5" s="6" t="s">
        <v>77</v>
      </c>
    </row>
    <row r="6" spans="1:20" s="15" customFormat="1" ht="2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3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20" ht="28.5" customHeight="1">
      <c r="A7" s="5"/>
      <c r="B7" s="5"/>
      <c r="C7" s="5"/>
      <c r="D7" s="5"/>
      <c r="E7" s="5"/>
      <c r="F7" s="5"/>
      <c r="G7" s="11"/>
      <c r="H7" s="5"/>
      <c r="I7" s="5"/>
      <c r="J7" s="5"/>
      <c r="K7" s="5"/>
      <c r="L7" s="5"/>
    </row>
    <row r="8" spans="1:20" ht="29.25" customHeight="1">
      <c r="A8" s="5"/>
      <c r="B8" s="5"/>
      <c r="C8" s="5"/>
      <c r="D8" s="5"/>
      <c r="E8" s="5"/>
      <c r="F8" s="5"/>
      <c r="G8" s="11"/>
      <c r="H8" s="5"/>
      <c r="I8" s="5"/>
      <c r="J8" s="5"/>
      <c r="K8" s="5"/>
      <c r="L8" s="5"/>
    </row>
    <row r="9" spans="1:20" ht="29.25" customHeight="1">
      <c r="A9" s="5"/>
      <c r="B9" s="5"/>
      <c r="C9" s="5"/>
      <c r="D9" s="5"/>
      <c r="E9" s="5"/>
      <c r="F9" s="5"/>
      <c r="G9" s="11"/>
      <c r="H9" s="5"/>
      <c r="I9" s="5"/>
      <c r="J9" s="5"/>
      <c r="K9" s="5"/>
      <c r="L9" s="5"/>
    </row>
    <row r="10" spans="1:20" ht="29.25" customHeight="1">
      <c r="A10" s="5"/>
      <c r="B10" s="5"/>
      <c r="C10" s="5"/>
      <c r="D10" s="5"/>
      <c r="E10" s="5"/>
      <c r="F10" s="5"/>
      <c r="G10" s="11"/>
      <c r="H10" s="5"/>
      <c r="I10" s="5"/>
      <c r="J10" s="5"/>
      <c r="K10" s="5"/>
      <c r="L10" s="5"/>
    </row>
    <row r="11" spans="1:20" ht="29.25" customHeight="1">
      <c r="A11" s="5"/>
      <c r="B11" s="5"/>
      <c r="C11" s="5"/>
      <c r="D11" s="5"/>
      <c r="E11" s="5"/>
      <c r="F11" s="5"/>
      <c r="G11" s="11"/>
      <c r="H11" s="5"/>
      <c r="I11" s="5"/>
      <c r="J11" s="5"/>
      <c r="K11" s="5"/>
      <c r="L11" s="5"/>
    </row>
    <row r="12" spans="1:20" ht="29.25" customHeight="1">
      <c r="A12" s="5"/>
      <c r="B12" s="5"/>
      <c r="C12" s="5"/>
      <c r="D12" s="5"/>
      <c r="E12" s="5"/>
      <c r="F12" s="5"/>
      <c r="G12" s="11"/>
      <c r="H12" s="20"/>
      <c r="I12" s="5"/>
      <c r="J12" s="5"/>
      <c r="K12" s="5"/>
      <c r="L12" s="5"/>
    </row>
    <row r="13" spans="1:20" ht="29.25" customHeight="1">
      <c r="A13" s="5"/>
      <c r="B13" s="5"/>
      <c r="C13" s="5"/>
      <c r="D13" s="5"/>
      <c r="E13" s="5"/>
      <c r="F13" s="5"/>
      <c r="G13" s="11"/>
      <c r="H13" s="5"/>
      <c r="I13" s="5"/>
      <c r="J13" s="5"/>
      <c r="K13" s="5"/>
      <c r="L13" s="5"/>
    </row>
    <row r="14" spans="1:20" ht="29.25" customHeight="1">
      <c r="A14" s="5"/>
      <c r="B14" s="5"/>
      <c r="C14" s="5"/>
      <c r="D14" s="5"/>
      <c r="E14" s="5"/>
      <c r="F14" s="5"/>
      <c r="G14" s="11"/>
      <c r="H14" s="5"/>
      <c r="I14" s="5"/>
      <c r="J14" s="5"/>
      <c r="K14" s="5"/>
      <c r="L14" s="5"/>
    </row>
    <row r="15" spans="1:20" ht="29.25" customHeight="1">
      <c r="A15" s="5"/>
      <c r="B15" s="5"/>
      <c r="C15" s="5"/>
      <c r="D15" s="5"/>
      <c r="E15" s="5"/>
      <c r="F15" s="5"/>
      <c r="G15" s="11"/>
      <c r="H15" s="5"/>
      <c r="I15" s="5"/>
      <c r="J15" s="5"/>
      <c r="K15" s="5"/>
      <c r="L15" s="5"/>
    </row>
    <row r="16" spans="1:20" ht="29.25" customHeight="1">
      <c r="A16" s="5"/>
      <c r="B16" s="5"/>
      <c r="C16" s="5"/>
      <c r="D16" s="5"/>
      <c r="E16" s="5"/>
      <c r="F16" s="5"/>
      <c r="G16" s="11"/>
      <c r="H16" s="5"/>
      <c r="I16" s="5"/>
      <c r="J16" s="5"/>
      <c r="K16" s="5"/>
      <c r="L16" s="5"/>
    </row>
    <row r="17" spans="1:12" ht="29.25" customHeight="1">
      <c r="A17" s="5"/>
      <c r="B17" s="5"/>
      <c r="C17" s="5"/>
      <c r="D17" s="5"/>
      <c r="E17" s="5"/>
      <c r="F17" s="5"/>
      <c r="G17" s="11"/>
      <c r="H17" s="5"/>
      <c r="I17" s="5"/>
      <c r="J17" s="5"/>
      <c r="K17" s="5"/>
      <c r="L17" s="5"/>
    </row>
    <row r="18" spans="1:12" ht="29.25" customHeight="1">
      <c r="A18" s="5"/>
      <c r="B18" s="5"/>
      <c r="C18" s="5"/>
      <c r="D18" s="5"/>
      <c r="E18" s="5"/>
      <c r="F18" s="5"/>
      <c r="G18" s="11"/>
      <c r="H18" s="5"/>
      <c r="I18" s="5"/>
      <c r="J18" s="5"/>
      <c r="K18" s="5"/>
      <c r="L18" s="5"/>
    </row>
    <row r="19" spans="1:12" ht="29.25" customHeight="1">
      <c r="A19" s="5"/>
      <c r="B19" s="5"/>
      <c r="C19" s="5"/>
      <c r="D19" s="5"/>
      <c r="E19" s="5"/>
      <c r="F19" s="5"/>
      <c r="G19" s="11"/>
      <c r="H19" s="5"/>
      <c r="I19" s="5"/>
      <c r="J19" s="5"/>
      <c r="K19" s="5"/>
      <c r="L19" s="5"/>
    </row>
    <row r="20" spans="1:12" ht="29.25" customHeight="1">
      <c r="A20" s="5"/>
      <c r="B20" s="5"/>
      <c r="C20" s="5"/>
      <c r="D20" s="5"/>
      <c r="E20" s="5"/>
      <c r="F20" s="5"/>
      <c r="G20" s="11"/>
      <c r="H20" s="5"/>
      <c r="I20" s="5"/>
      <c r="J20" s="5"/>
      <c r="K20" s="5"/>
      <c r="L20" s="5"/>
    </row>
    <row r="21" spans="1:12" ht="29.25" customHeight="1">
      <c r="A21" s="5"/>
      <c r="B21" s="5"/>
      <c r="C21" s="5"/>
      <c r="D21" s="5"/>
      <c r="E21" s="5"/>
      <c r="F21" s="5"/>
      <c r="G21" s="11"/>
      <c r="H21" s="5"/>
      <c r="I21" s="5"/>
      <c r="J21" s="5"/>
      <c r="K21" s="5"/>
      <c r="L21" s="5"/>
    </row>
    <row r="22" spans="1:12" s="15" customFormat="1" ht="29.25" customHeight="1">
      <c r="A22" s="6"/>
      <c r="B22" s="6"/>
      <c r="C22" s="6"/>
      <c r="D22" s="6"/>
      <c r="E22" s="6"/>
      <c r="F22" s="6"/>
      <c r="G22" s="13"/>
      <c r="H22" s="13"/>
      <c r="I22" s="13"/>
      <c r="J22" s="6"/>
      <c r="K22" s="6"/>
      <c r="L22" s="6"/>
    </row>
    <row r="24" spans="1:12" ht="23.25" customHeight="1">
      <c r="B24" s="21" t="s">
        <v>128</v>
      </c>
      <c r="E24" s="17"/>
      <c r="G24" s="22"/>
    </row>
    <row r="25" spans="1:12" ht="23.25" customHeight="1">
      <c r="B25" s="16"/>
      <c r="G25" s="18"/>
    </row>
    <row r="26" spans="1:12" s="23" customFormat="1" ht="23.25" customHeight="1">
      <c r="B26" s="21" t="s">
        <v>129</v>
      </c>
      <c r="E26" s="24"/>
      <c r="G26" s="22"/>
    </row>
    <row r="27" spans="1:12" ht="23.25" customHeight="1"/>
    <row r="29" spans="1:12">
      <c r="B29" s="19"/>
    </row>
  </sheetData>
  <mergeCells count="14">
    <mergeCell ref="B1:K1"/>
    <mergeCell ref="K2:L2"/>
    <mergeCell ref="Q2:T2"/>
    <mergeCell ref="A3:A5"/>
    <mergeCell ref="B3:B5"/>
    <mergeCell ref="C3:C5"/>
    <mergeCell ref="D3:D5"/>
    <mergeCell ref="E3:E5"/>
    <mergeCell ref="F3:F5"/>
    <mergeCell ref="G3:G5"/>
    <mergeCell ref="H3:L3"/>
    <mergeCell ref="H4:H5"/>
    <mergeCell ref="I4:J4"/>
    <mergeCell ref="K4:L4"/>
  </mergeCells>
  <pageMargins left="0" right="0" top="0" bottom="0" header="0.31496062992125984" footer="0.31496062992125984"/>
  <pageSetup paperSize="9" scale="58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Normal="85" workbookViewId="0">
      <selection activeCell="H20" sqref="H20"/>
    </sheetView>
  </sheetViews>
  <sheetFormatPr defaultColWidth="8.85546875" defaultRowHeight="18.75"/>
  <cols>
    <col min="1" max="1" width="24.42578125" style="1" customWidth="1"/>
    <col min="2" max="2" width="11" style="1" hidden="1" customWidth="1"/>
    <col min="3" max="3" width="71.42578125" style="1" hidden="1" customWidth="1"/>
    <col min="4" max="4" width="19.28515625" style="1" hidden="1" customWidth="1"/>
    <col min="5" max="5" width="19.7109375" style="1" hidden="1" customWidth="1"/>
    <col min="6" max="6" width="38.7109375" style="1" hidden="1" customWidth="1"/>
    <col min="7" max="7" width="24.5703125" style="1" hidden="1" customWidth="1"/>
    <col min="8" max="8" width="25" style="4" customWidth="1"/>
    <col min="9" max="9" width="14.28515625" style="4" customWidth="1"/>
    <col min="10" max="12" width="14.28515625" style="1" customWidth="1"/>
    <col min="13" max="13" width="14.28515625" style="4" customWidth="1"/>
    <col min="14" max="15" width="14.28515625" style="1" customWidth="1"/>
    <col min="16" max="16384" width="8.85546875" style="1"/>
  </cols>
  <sheetData>
    <row r="1" spans="1:15" ht="35.25" customHeigh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65.25" customHeight="1">
      <c r="A2" s="5" t="s">
        <v>11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6">
        <v>2000</v>
      </c>
      <c r="J2" s="5">
        <v>2210</v>
      </c>
      <c r="K2" s="5">
        <v>2220</v>
      </c>
      <c r="L2" s="5">
        <v>2240</v>
      </c>
      <c r="M2" s="6">
        <v>3000</v>
      </c>
      <c r="N2" s="5">
        <v>3110</v>
      </c>
      <c r="O2" s="5">
        <v>3132</v>
      </c>
    </row>
    <row r="3" spans="1:15" ht="72" hidden="1" customHeight="1">
      <c r="A3" s="40" t="s">
        <v>18</v>
      </c>
      <c r="B3" s="5">
        <v>582</v>
      </c>
      <c r="C3" s="8" t="s">
        <v>50</v>
      </c>
      <c r="D3" s="5" t="s">
        <v>13</v>
      </c>
      <c r="E3" s="5" t="s">
        <v>14</v>
      </c>
      <c r="F3" s="5" t="s">
        <v>15</v>
      </c>
      <c r="G3" s="5" t="s">
        <v>16</v>
      </c>
      <c r="H3" s="3">
        <f>I3+M3</f>
        <v>622585</v>
      </c>
      <c r="I3" s="3">
        <f>J3+K3+L3</f>
        <v>96612</v>
      </c>
      <c r="J3" s="2">
        <v>96612</v>
      </c>
      <c r="K3" s="2"/>
      <c r="L3" s="2"/>
      <c r="M3" s="3">
        <f>N3+O3</f>
        <v>525973</v>
      </c>
      <c r="N3" s="2">
        <v>174487</v>
      </c>
      <c r="O3" s="2">
        <v>351486</v>
      </c>
    </row>
    <row r="4" spans="1:15" ht="56.25" hidden="1">
      <c r="A4" s="40"/>
      <c r="B4" s="5">
        <v>757</v>
      </c>
      <c r="C4" s="8" t="s">
        <v>51</v>
      </c>
      <c r="D4" s="5" t="s">
        <v>17</v>
      </c>
      <c r="E4" s="5" t="s">
        <v>14</v>
      </c>
      <c r="F4" s="5" t="s">
        <v>15</v>
      </c>
      <c r="G4" s="5" t="s">
        <v>16</v>
      </c>
      <c r="H4" s="3">
        <f t="shared" ref="H4:H15" si="0">I4+M4</f>
        <v>1210320</v>
      </c>
      <c r="I4" s="3">
        <f t="shared" ref="I4:I15" si="1">J4+K4+L4</f>
        <v>254880</v>
      </c>
      <c r="J4" s="2">
        <v>254880</v>
      </c>
      <c r="K4" s="2"/>
      <c r="L4" s="2"/>
      <c r="M4" s="3">
        <f t="shared" ref="M4:M15" si="2">N4+O4</f>
        <v>955440</v>
      </c>
      <c r="N4" s="2">
        <v>955440</v>
      </c>
      <c r="O4" s="2"/>
    </row>
    <row r="5" spans="1:15" ht="87.75" hidden="1" customHeight="1" thickBot="1">
      <c r="A5" s="40"/>
      <c r="B5" s="5">
        <v>548</v>
      </c>
      <c r="C5" s="8" t="s">
        <v>52</v>
      </c>
      <c r="D5" s="5" t="s">
        <v>26</v>
      </c>
      <c r="E5" s="5" t="s">
        <v>27</v>
      </c>
      <c r="F5" s="5" t="s">
        <v>47</v>
      </c>
      <c r="G5" s="5" t="s">
        <v>49</v>
      </c>
      <c r="H5" s="3">
        <f t="shared" si="0"/>
        <v>187000</v>
      </c>
      <c r="I5" s="3">
        <f t="shared" si="1"/>
        <v>187000</v>
      </c>
      <c r="J5" s="2">
        <v>25000</v>
      </c>
      <c r="K5" s="2"/>
      <c r="L5" s="2">
        <v>162000</v>
      </c>
      <c r="M5" s="3">
        <f t="shared" si="2"/>
        <v>0</v>
      </c>
      <c r="N5" s="2"/>
      <c r="O5" s="2"/>
    </row>
    <row r="6" spans="1:15" ht="87.75" customHeight="1">
      <c r="A6" s="40"/>
      <c r="B6" s="5"/>
      <c r="C6" s="8"/>
      <c r="D6" s="5"/>
      <c r="E6" s="5"/>
      <c r="F6" s="5"/>
      <c r="G6" s="5"/>
      <c r="H6" s="3">
        <f t="shared" ref="H6:M6" si="3">H3+H4+H5</f>
        <v>2019905</v>
      </c>
      <c r="I6" s="3">
        <f t="shared" si="3"/>
        <v>538492</v>
      </c>
      <c r="J6" s="2">
        <f t="shared" si="3"/>
        <v>376492</v>
      </c>
      <c r="K6" s="2">
        <f t="shared" si="3"/>
        <v>0</v>
      </c>
      <c r="L6" s="2">
        <f t="shared" si="3"/>
        <v>162000</v>
      </c>
      <c r="M6" s="3">
        <f t="shared" si="3"/>
        <v>1481413</v>
      </c>
      <c r="N6" s="2">
        <f>N3+N4</f>
        <v>1129927</v>
      </c>
      <c r="O6" s="2">
        <f>O3</f>
        <v>351486</v>
      </c>
    </row>
    <row r="7" spans="1:15" ht="71.25" hidden="1" customHeight="1">
      <c r="A7" s="40" t="s">
        <v>19</v>
      </c>
      <c r="B7" s="5">
        <v>257</v>
      </c>
      <c r="C7" s="8" t="s">
        <v>53</v>
      </c>
      <c r="D7" s="5" t="s">
        <v>22</v>
      </c>
      <c r="E7" s="5" t="s">
        <v>23</v>
      </c>
      <c r="F7" s="5" t="s">
        <v>48</v>
      </c>
      <c r="G7" s="5" t="s">
        <v>24</v>
      </c>
      <c r="H7" s="3">
        <f t="shared" si="0"/>
        <v>303760</v>
      </c>
      <c r="I7" s="3">
        <f t="shared" si="1"/>
        <v>0</v>
      </c>
      <c r="J7" s="2"/>
      <c r="K7" s="2"/>
      <c r="L7" s="2"/>
      <c r="M7" s="3">
        <f t="shared" si="2"/>
        <v>303760</v>
      </c>
      <c r="N7" s="2">
        <v>303760</v>
      </c>
      <c r="O7" s="2"/>
    </row>
    <row r="8" spans="1:15" ht="60.75" hidden="1" customHeight="1">
      <c r="A8" s="40"/>
      <c r="B8" s="5">
        <v>1026</v>
      </c>
      <c r="C8" s="8" t="s">
        <v>54</v>
      </c>
      <c r="D8" s="5" t="s">
        <v>28</v>
      </c>
      <c r="E8" s="5" t="s">
        <v>29</v>
      </c>
      <c r="F8" s="5" t="s">
        <v>30</v>
      </c>
      <c r="G8" s="5" t="s">
        <v>31</v>
      </c>
      <c r="H8" s="3">
        <f t="shared" si="0"/>
        <v>708000</v>
      </c>
      <c r="I8" s="3">
        <f t="shared" si="1"/>
        <v>0</v>
      </c>
      <c r="J8" s="2"/>
      <c r="K8" s="2"/>
      <c r="L8" s="2"/>
      <c r="M8" s="3">
        <f t="shared" si="2"/>
        <v>708000</v>
      </c>
      <c r="N8" s="2">
        <v>708000</v>
      </c>
      <c r="O8" s="2"/>
    </row>
    <row r="9" spans="1:15" ht="54.75" hidden="1" customHeight="1" thickBot="1">
      <c r="A9" s="40"/>
      <c r="B9" s="5">
        <v>1040</v>
      </c>
      <c r="C9" s="8" t="s">
        <v>55</v>
      </c>
      <c r="D9" s="5" t="s">
        <v>28</v>
      </c>
      <c r="E9" s="5" t="s">
        <v>32</v>
      </c>
      <c r="F9" s="5" t="s">
        <v>33</v>
      </c>
      <c r="G9" s="5" t="s">
        <v>34</v>
      </c>
      <c r="H9" s="3">
        <f t="shared" si="0"/>
        <v>244842</v>
      </c>
      <c r="I9" s="3">
        <f t="shared" si="1"/>
        <v>0</v>
      </c>
      <c r="J9" s="2"/>
      <c r="K9" s="2"/>
      <c r="L9" s="2"/>
      <c r="M9" s="3">
        <f t="shared" si="2"/>
        <v>244842</v>
      </c>
      <c r="N9" s="2">
        <v>244842</v>
      </c>
      <c r="O9" s="2"/>
    </row>
    <row r="10" spans="1:15" ht="54.75" customHeight="1">
      <c r="A10" s="40"/>
      <c r="B10" s="5"/>
      <c r="C10" s="8"/>
      <c r="D10" s="5"/>
      <c r="E10" s="5"/>
      <c r="F10" s="5"/>
      <c r="G10" s="5"/>
      <c r="H10" s="3">
        <f>H7+H8+H9</f>
        <v>1256602</v>
      </c>
      <c r="I10" s="3">
        <f t="shared" si="1"/>
        <v>0</v>
      </c>
      <c r="J10" s="2"/>
      <c r="K10" s="2"/>
      <c r="L10" s="2"/>
      <c r="M10" s="3">
        <f>M7+M8+M9</f>
        <v>1256602</v>
      </c>
      <c r="N10" s="2">
        <f>N7+N8+N9</f>
        <v>1256602</v>
      </c>
      <c r="O10" s="2"/>
    </row>
    <row r="11" spans="1:15" ht="65.25" customHeight="1">
      <c r="A11" s="7" t="s">
        <v>12</v>
      </c>
      <c r="B11" s="5">
        <v>328</v>
      </c>
      <c r="C11" s="8" t="s">
        <v>56</v>
      </c>
      <c r="D11" s="5" t="s">
        <v>7</v>
      </c>
      <c r="E11" s="5" t="s">
        <v>8</v>
      </c>
      <c r="F11" s="5" t="s">
        <v>9</v>
      </c>
      <c r="G11" s="5" t="s">
        <v>10</v>
      </c>
      <c r="H11" s="3">
        <f t="shared" si="0"/>
        <v>59280</v>
      </c>
      <c r="I11" s="3">
        <f t="shared" si="1"/>
        <v>59280</v>
      </c>
      <c r="J11" s="2"/>
      <c r="K11" s="2">
        <v>59280</v>
      </c>
      <c r="L11" s="2"/>
      <c r="M11" s="3">
        <f t="shared" si="2"/>
        <v>0</v>
      </c>
      <c r="N11" s="2"/>
      <c r="O11" s="2"/>
    </row>
    <row r="12" spans="1:15" ht="75" hidden="1">
      <c r="A12" s="40" t="s">
        <v>20</v>
      </c>
      <c r="B12" s="5">
        <v>282</v>
      </c>
      <c r="C12" s="8" t="s">
        <v>57</v>
      </c>
      <c r="D12" s="5" t="s">
        <v>42</v>
      </c>
      <c r="E12" s="5" t="s">
        <v>46</v>
      </c>
      <c r="F12" s="5" t="s">
        <v>43</v>
      </c>
      <c r="G12" s="5" t="s">
        <v>44</v>
      </c>
      <c r="H12" s="3">
        <f t="shared" si="0"/>
        <v>2013600</v>
      </c>
      <c r="I12" s="3">
        <f t="shared" si="1"/>
        <v>93600</v>
      </c>
      <c r="J12" s="2">
        <v>93600</v>
      </c>
      <c r="K12" s="2"/>
      <c r="L12" s="2"/>
      <c r="M12" s="3">
        <f t="shared" si="2"/>
        <v>1920000</v>
      </c>
      <c r="N12" s="2">
        <v>840000</v>
      </c>
      <c r="O12" s="2">
        <v>1080000</v>
      </c>
    </row>
    <row r="13" spans="1:15" ht="75" hidden="1">
      <c r="A13" s="40"/>
      <c r="B13" s="5">
        <v>283</v>
      </c>
      <c r="C13" s="8" t="s">
        <v>58</v>
      </c>
      <c r="D13" s="5" t="s">
        <v>45</v>
      </c>
      <c r="E13" s="5" t="s">
        <v>46</v>
      </c>
      <c r="F13" s="5" t="s">
        <v>43</v>
      </c>
      <c r="G13" s="5" t="s">
        <v>44</v>
      </c>
      <c r="H13" s="3">
        <f t="shared" si="0"/>
        <v>1020000</v>
      </c>
      <c r="I13" s="3">
        <f t="shared" si="1"/>
        <v>0</v>
      </c>
      <c r="J13" s="2"/>
      <c r="K13" s="2"/>
      <c r="L13" s="2"/>
      <c r="M13" s="3">
        <f t="shared" si="2"/>
        <v>1020000</v>
      </c>
      <c r="N13" s="2"/>
      <c r="O13" s="2">
        <v>1020000</v>
      </c>
    </row>
    <row r="14" spans="1:15" ht="83.25" hidden="1" customHeight="1">
      <c r="A14" s="40"/>
      <c r="B14" s="5">
        <v>553</v>
      </c>
      <c r="C14" s="8" t="s">
        <v>59</v>
      </c>
      <c r="D14" s="5" t="s">
        <v>35</v>
      </c>
      <c r="E14" s="5" t="s">
        <v>36</v>
      </c>
      <c r="F14" s="5" t="s">
        <v>15</v>
      </c>
      <c r="G14" s="5" t="s">
        <v>37</v>
      </c>
      <c r="H14" s="3">
        <f t="shared" si="0"/>
        <v>373590</v>
      </c>
      <c r="I14" s="3">
        <f t="shared" si="1"/>
        <v>373590</v>
      </c>
      <c r="J14" s="2"/>
      <c r="K14" s="2"/>
      <c r="L14" s="2">
        <v>373590</v>
      </c>
      <c r="M14" s="3">
        <f t="shared" si="2"/>
        <v>0</v>
      </c>
      <c r="N14" s="2"/>
      <c r="O14" s="2"/>
    </row>
    <row r="15" spans="1:15" ht="84" hidden="1" customHeight="1" thickBot="1">
      <c r="A15" s="40"/>
      <c r="B15" s="5">
        <v>708</v>
      </c>
      <c r="C15" s="8" t="s">
        <v>60</v>
      </c>
      <c r="D15" s="5" t="s">
        <v>38</v>
      </c>
      <c r="E15" s="5" t="s">
        <v>39</v>
      </c>
      <c r="F15" s="5" t="s">
        <v>40</v>
      </c>
      <c r="G15" s="5" t="s">
        <v>41</v>
      </c>
      <c r="H15" s="3">
        <f t="shared" si="0"/>
        <v>750000</v>
      </c>
      <c r="I15" s="3">
        <f t="shared" si="1"/>
        <v>0</v>
      </c>
      <c r="J15" s="2"/>
      <c r="K15" s="2"/>
      <c r="L15" s="2"/>
      <c r="M15" s="3">
        <f t="shared" si="2"/>
        <v>750000</v>
      </c>
      <c r="N15" s="2">
        <v>750000</v>
      </c>
      <c r="O15" s="2"/>
    </row>
    <row r="16" spans="1:15" ht="84" customHeight="1">
      <c r="A16" s="40"/>
      <c r="B16" s="5"/>
      <c r="C16" s="8"/>
      <c r="D16" s="5"/>
      <c r="E16" s="5"/>
      <c r="F16" s="5"/>
      <c r="G16" s="5"/>
      <c r="H16" s="3">
        <f>H12+H13+H14+H15</f>
        <v>4157190</v>
      </c>
      <c r="I16" s="3">
        <f>I12+I14</f>
        <v>467190</v>
      </c>
      <c r="J16" s="2">
        <f>J12</f>
        <v>93600</v>
      </c>
      <c r="K16" s="2"/>
      <c r="L16" s="2">
        <f>L14</f>
        <v>373590</v>
      </c>
      <c r="M16" s="3">
        <f>M12+M13+M15</f>
        <v>3690000</v>
      </c>
      <c r="N16" s="2">
        <f>N12+N15</f>
        <v>1590000</v>
      </c>
      <c r="O16" s="2">
        <f>O12+O13</f>
        <v>2100000</v>
      </c>
    </row>
    <row r="17" spans="1:15" ht="25.5" customHeight="1">
      <c r="A17" s="41" t="s">
        <v>21</v>
      </c>
      <c r="B17" s="41"/>
      <c r="C17" s="41"/>
      <c r="D17" s="41"/>
      <c r="E17" s="41"/>
      <c r="F17" s="41"/>
      <c r="G17" s="41"/>
      <c r="H17" s="3">
        <f>H6+H10+H11+H16</f>
        <v>7492977</v>
      </c>
      <c r="I17" s="3">
        <f t="shared" ref="I17:O17" si="4">I6+I10+I11+I16</f>
        <v>1064962</v>
      </c>
      <c r="J17" s="2">
        <f t="shared" si="4"/>
        <v>470092</v>
      </c>
      <c r="K17" s="2">
        <f t="shared" si="4"/>
        <v>59280</v>
      </c>
      <c r="L17" s="2">
        <f t="shared" si="4"/>
        <v>535590</v>
      </c>
      <c r="M17" s="3">
        <f t="shared" si="4"/>
        <v>6428015</v>
      </c>
      <c r="N17" s="2">
        <f t="shared" si="4"/>
        <v>3976529</v>
      </c>
      <c r="O17" s="2">
        <f t="shared" si="4"/>
        <v>2451486</v>
      </c>
    </row>
  </sheetData>
  <mergeCells count="5">
    <mergeCell ref="A1:O1"/>
    <mergeCell ref="A7:A10"/>
    <mergeCell ref="A12:A16"/>
    <mergeCell ref="A17:G17"/>
    <mergeCell ref="A3:A6"/>
  </mergeCells>
  <phoneticPr fontId="0" type="noConversion"/>
  <pageMargins left="0" right="0" top="0" bottom="0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форма</vt:lpstr>
      <vt:lpstr>Лист1 (2)</vt:lpstr>
      <vt:lpstr>Лист1!Заголовки_для_печати</vt:lpstr>
      <vt:lpstr>форма!Заголовки_для_печати</vt:lpstr>
      <vt:lpstr>Лист1!Область_печати</vt:lpstr>
      <vt:lpstr>'Лист1 (2)'!Область_печати</vt:lpstr>
      <vt:lpstr>форма!Область_печати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Дзюбенко</dc:creator>
  <cp:lastModifiedBy>Бугера Юлия</cp:lastModifiedBy>
  <cp:lastPrinted>2020-03-10T09:30:02Z</cp:lastPrinted>
  <dcterms:created xsi:type="dcterms:W3CDTF">2018-01-25T15:13:59Z</dcterms:created>
  <dcterms:modified xsi:type="dcterms:W3CDTF">2020-03-10T12:33:19Z</dcterms:modified>
</cp:coreProperties>
</file>