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 activeTab="2"/>
  </bookViews>
  <sheets>
    <sheet name="317" sheetId="6" r:id="rId1"/>
    <sheet name="342 Катар" sheetId="8" r:id="rId2"/>
    <sheet name="342 Емірати" sheetId="9" r:id="rId3"/>
  </sheets>
  <definedNames>
    <definedName name="_xlnm.Print_Area" localSheetId="0">'317'!$A$1:$G$20</definedName>
  </definedNames>
  <calcPr calcId="125725" refMode="R1C1"/>
</workbook>
</file>

<file path=xl/calcChain.xml><?xml version="1.0" encoding="utf-8"?>
<calcChain xmlns="http://schemas.openxmlformats.org/spreadsheetml/2006/main">
  <c r="B17" i="8"/>
  <c r="B17" i="9"/>
  <c r="Q16"/>
  <c r="O16"/>
  <c r="P16"/>
  <c r="N16"/>
  <c r="M16"/>
  <c r="L16"/>
  <c r="K16"/>
  <c r="J16"/>
  <c r="I16"/>
  <c r="H16"/>
  <c r="G16"/>
  <c r="F16"/>
  <c r="E16"/>
  <c r="D16"/>
  <c r="C16"/>
  <c r="B16"/>
  <c r="P16" i="8"/>
  <c r="Q16"/>
  <c r="H16"/>
  <c r="I16"/>
  <c r="J16"/>
  <c r="K16"/>
  <c r="M16"/>
  <c r="L16"/>
  <c r="N16"/>
  <c r="O16"/>
  <c r="G16"/>
  <c r="F16"/>
  <c r="E16"/>
  <c r="D16"/>
  <c r="C16"/>
  <c r="B16"/>
  <c r="G16" i="6"/>
  <c r="F16"/>
  <c r="E16"/>
  <c r="D16"/>
  <c r="C16"/>
  <c r="B16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<sst xmlns="http://schemas.openxmlformats.org/spreadsheetml/2006/main" count="105" uniqueCount="38">
  <si>
    <t>шт</t>
  </si>
  <si>
    <t>Всього</t>
  </si>
  <si>
    <t>Начальник управління капітальних видатків та оренди                                                                                                                                                      Юрій БЕРЕСТОВЕНКО</t>
  </si>
  <si>
    <t>Назва  закладу охорони здоров’я</t>
  </si>
  <si>
    <t>КНП «Київська міська клінічна лікарня № 9» виконавчого органу Київської міської ради (Київської міської державної адміністрації)</t>
  </si>
  <si>
    <t>ЗАТВЕРДЖЕНО 
наказ Департаменту охорони здоров'я
виконавчого органу Київської міської ради 
(Київської міської державної адміністрації) 
___________ 2020 № ___</t>
  </si>
  <si>
    <t>вартість грн</t>
  </si>
  <si>
    <t>Загальна вартість грн</t>
  </si>
  <si>
    <t>КНП «Київська міська клінічна лікарня № 1» виконавчого органу Київської міської ради (Київської міської державної адміністрації)</t>
  </si>
  <si>
    <t>КНП «Київська міська клінічна лікарня № 3» виконавчого органу Київської міської ради (Київської міської державної адміністрації)</t>
  </si>
  <si>
    <t>КНП «Київська міська клінічна лікарня № 5» виконавчого органу Київської міської ради (Київської міської державної адміністрації)</t>
  </si>
  <si>
    <t>КНП «Київська міська клінічна лікарня № 6» виконавчого органу Київської міської ради (Київської міської державної адміністрації)</t>
  </si>
  <si>
    <t>КНП «Київська міська клінічна лікарня № 7» виконавчого органу Київської міської ради (Київської міської державної адміністрації)</t>
  </si>
  <si>
    <t>КНП «Київська міська клінічна лікарня № 8» виконавчого органу Київської міської ради (Київської міської державної адміністрації)</t>
  </si>
  <si>
    <t>КНП «Київська міська клінічна лікарня № 12» виконавчого органу Київської міської ради (Київської міської державної адміністрації)</t>
  </si>
  <si>
    <t>КНП «Київська міська клінічна лікарня № 18» виконавчого органу Київської міської ради (Київської міської державної адміністрації)</t>
  </si>
  <si>
    <t>Хірургічна маска</t>
  </si>
  <si>
    <t xml:space="preserve">Медична хірургічна захисна маска для обличчя                                                  </t>
  </si>
  <si>
    <t xml:space="preserve">Медичний захистний костюм одноразовий                                                           </t>
  </si>
  <si>
    <t xml:space="preserve">Одноразові медичні хірургічні рукавички                                      </t>
  </si>
  <si>
    <t>Захистні окуляри</t>
  </si>
  <si>
    <t>Маска № 95</t>
  </si>
  <si>
    <t>Маска FFP 2</t>
  </si>
  <si>
    <t>Маска FFP 3</t>
  </si>
  <si>
    <t>Захистний щиток для обличчя</t>
  </si>
  <si>
    <t>Комбінезон</t>
  </si>
  <si>
    <t>Хірургічні халати</t>
  </si>
  <si>
    <t>Ізоляційний халат</t>
  </si>
  <si>
    <t>Бахіли</t>
  </si>
  <si>
    <t>Дезинфікуючий розчин 250</t>
  </si>
  <si>
    <t>Дезинфікуючий розчин 500</t>
  </si>
  <si>
    <t>Медичні маски</t>
  </si>
  <si>
    <t>Серветки вологі</t>
  </si>
  <si>
    <t>Медичні рукавички</t>
  </si>
  <si>
    <t>КНП «Клінічна лікарня № 15 Подільського району міста Києва» виконавчого органу Київської міської ради (Київської міської державної адміністрації)</t>
  </si>
  <si>
    <t>Розподіл засобів індивідуального захисту відповідно до накладної №ГУМК-317 від 26.06.2020 (Гуманітаран допомога  Китаю)</t>
  </si>
  <si>
    <t>Розподіл засобів індивідуального захисту відповідно до накладної № ГУМК-342 від 26.06.2020 (Гуманітаран допомога  Катар)</t>
  </si>
  <si>
    <t>Розподіл засобів індивідуального захисту відповідно до накладної № ГУМК-342 від 26.06.2020 (Гуманітаран допомога  Емірати)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</si>
</sst>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/>
    <xf numFmtId="3" fontId="1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 wrapText="1"/>
    </xf>
    <xf numFmtId="3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opLeftCell="A2" zoomScale="80" zoomScaleNormal="80" workbookViewId="0">
      <selection activeCell="A3" sqref="A1:A1048576"/>
    </sheetView>
  </sheetViews>
  <sheetFormatPr defaultRowHeight="18.75"/>
  <cols>
    <col min="1" max="1" width="108.42578125" style="1" customWidth="1"/>
    <col min="2" max="2" width="23.28515625" style="1" customWidth="1"/>
    <col min="3" max="3" width="21.140625" style="1" customWidth="1"/>
    <col min="4" max="4" width="20.7109375" style="5" customWidth="1"/>
    <col min="5" max="5" width="21.5703125" style="5" customWidth="1"/>
    <col min="6" max="6" width="21.140625" style="1" customWidth="1"/>
    <col min="7" max="7" width="20.7109375" style="1" customWidth="1"/>
    <col min="8" max="17" width="9.140625" style="12"/>
    <col min="18" max="16384" width="9.140625" style="1"/>
  </cols>
  <sheetData>
    <row r="1" spans="1:17" ht="164.25" customHeight="1">
      <c r="F1" s="64" t="s">
        <v>5</v>
      </c>
      <c r="G1" s="64"/>
    </row>
    <row r="2" spans="1:17" ht="70.5" customHeight="1">
      <c r="A2" s="70" t="s">
        <v>35</v>
      </c>
      <c r="B2" s="70"/>
      <c r="C2" s="70"/>
      <c r="D2" s="70"/>
      <c r="E2" s="70"/>
      <c r="F2" s="70"/>
      <c r="G2" s="70"/>
    </row>
    <row r="3" spans="1:17" ht="98.25" customHeight="1">
      <c r="A3" s="17" t="s">
        <v>3</v>
      </c>
      <c r="B3" s="65" t="s">
        <v>17</v>
      </c>
      <c r="C3" s="66"/>
      <c r="D3" s="67" t="s">
        <v>18</v>
      </c>
      <c r="E3" s="68"/>
      <c r="F3" s="69" t="s">
        <v>19</v>
      </c>
      <c r="G3" s="69"/>
      <c r="H3" s="60"/>
      <c r="I3" s="60"/>
      <c r="J3" s="61"/>
      <c r="K3" s="61"/>
      <c r="L3" s="62"/>
      <c r="M3" s="62"/>
      <c r="N3" s="63"/>
      <c r="O3" s="63"/>
      <c r="P3" s="60"/>
      <c r="Q3" s="60"/>
    </row>
    <row r="4" spans="1:17" ht="20.100000000000001" customHeight="1">
      <c r="A4" s="2"/>
      <c r="B4" s="3" t="s">
        <v>0</v>
      </c>
      <c r="C4" s="3" t="s">
        <v>6</v>
      </c>
      <c r="D4" s="3" t="s">
        <v>0</v>
      </c>
      <c r="E4" s="3" t="s">
        <v>6</v>
      </c>
      <c r="F4" s="3" t="s">
        <v>0</v>
      </c>
      <c r="G4" s="3" t="s">
        <v>6</v>
      </c>
      <c r="J4" s="26"/>
      <c r="K4" s="26"/>
      <c r="L4" s="26"/>
      <c r="M4" s="26"/>
      <c r="N4" s="26"/>
      <c r="O4" s="26"/>
    </row>
    <row r="5" spans="1:17" ht="20.100000000000001" customHeight="1">
      <c r="A5" s="2"/>
      <c r="B5" s="3">
        <v>12000</v>
      </c>
      <c r="C5" s="23">
        <v>175531.76</v>
      </c>
      <c r="D5" s="3">
        <v>1500</v>
      </c>
      <c r="E5" s="3">
        <v>929520</v>
      </c>
      <c r="F5" s="3">
        <v>2000</v>
      </c>
      <c r="G5" s="23">
        <v>26595.720799999999</v>
      </c>
      <c r="J5" s="26"/>
      <c r="K5" s="27"/>
      <c r="L5" s="26"/>
      <c r="M5" s="26"/>
      <c r="N5" s="26"/>
      <c r="O5" s="27"/>
    </row>
    <row r="6" spans="1:17" ht="40.5">
      <c r="A6" s="6" t="s">
        <v>8</v>
      </c>
      <c r="B6" s="10">
        <v>1200</v>
      </c>
      <c r="C6" s="10">
        <v>17553.12</v>
      </c>
      <c r="D6" s="10">
        <v>150</v>
      </c>
      <c r="E6" s="10">
        <v>92952</v>
      </c>
      <c r="F6" s="9">
        <v>200</v>
      </c>
      <c r="G6" s="24">
        <v>2659.5</v>
      </c>
      <c r="J6" s="28"/>
      <c r="K6" s="28"/>
      <c r="L6" s="28"/>
      <c r="M6" s="28"/>
      <c r="N6" s="29"/>
      <c r="O6" s="30"/>
    </row>
    <row r="7" spans="1:17" ht="40.5">
      <c r="A7" s="6" t="s">
        <v>9</v>
      </c>
      <c r="B7" s="10">
        <f t="shared" ref="B7:B14" si="0">SUM(B6)</f>
        <v>1200</v>
      </c>
      <c r="C7" s="10">
        <v>17553.12</v>
      </c>
      <c r="D7" s="10">
        <v>150</v>
      </c>
      <c r="E7" s="10">
        <v>92952</v>
      </c>
      <c r="F7" s="9">
        <v>200</v>
      </c>
      <c r="G7" s="24">
        <v>2659.5</v>
      </c>
      <c r="J7" s="28"/>
      <c r="K7" s="28"/>
      <c r="L7" s="28"/>
      <c r="M7" s="28"/>
      <c r="N7" s="29"/>
      <c r="O7" s="30"/>
    </row>
    <row r="8" spans="1:17" ht="40.5">
      <c r="A8" s="6" t="s">
        <v>10</v>
      </c>
      <c r="B8" s="10">
        <f t="shared" si="0"/>
        <v>1200</v>
      </c>
      <c r="C8" s="10">
        <v>17553.12</v>
      </c>
      <c r="D8" s="10">
        <v>150</v>
      </c>
      <c r="E8" s="10">
        <v>92952</v>
      </c>
      <c r="F8" s="9">
        <v>200</v>
      </c>
      <c r="G8" s="24">
        <v>2659.5</v>
      </c>
      <c r="J8" s="28"/>
      <c r="K8" s="28"/>
      <c r="L8" s="28"/>
      <c r="M8" s="28"/>
      <c r="N8" s="29"/>
      <c r="O8" s="30"/>
    </row>
    <row r="9" spans="1:17" ht="40.5">
      <c r="A9" s="6" t="s">
        <v>11</v>
      </c>
      <c r="B9" s="10">
        <f t="shared" si="0"/>
        <v>1200</v>
      </c>
      <c r="C9" s="10">
        <v>17553.12</v>
      </c>
      <c r="D9" s="10">
        <v>150</v>
      </c>
      <c r="E9" s="10">
        <v>92952</v>
      </c>
      <c r="F9" s="9">
        <v>200</v>
      </c>
      <c r="G9" s="24">
        <v>2659.5</v>
      </c>
      <c r="J9" s="28"/>
      <c r="K9" s="28"/>
      <c r="L9" s="28"/>
      <c r="M9" s="28"/>
      <c r="N9" s="29"/>
      <c r="O9" s="30"/>
    </row>
    <row r="10" spans="1:17" ht="40.5">
      <c r="A10" s="6" t="s">
        <v>12</v>
      </c>
      <c r="B10" s="10">
        <f t="shared" si="0"/>
        <v>1200</v>
      </c>
      <c r="C10" s="10">
        <v>17553.12</v>
      </c>
      <c r="D10" s="10">
        <v>150</v>
      </c>
      <c r="E10" s="10">
        <v>92952</v>
      </c>
      <c r="F10" s="9">
        <v>200</v>
      </c>
      <c r="G10" s="24">
        <v>2659.5</v>
      </c>
      <c r="J10" s="28"/>
      <c r="K10" s="28"/>
      <c r="L10" s="28"/>
      <c r="M10" s="28"/>
      <c r="N10" s="29"/>
      <c r="O10" s="30"/>
    </row>
    <row r="11" spans="1:17" ht="40.5">
      <c r="A11" s="6" t="s">
        <v>13</v>
      </c>
      <c r="B11" s="10">
        <f t="shared" si="0"/>
        <v>1200</v>
      </c>
      <c r="C11" s="10">
        <v>17553.12</v>
      </c>
      <c r="D11" s="10">
        <v>150</v>
      </c>
      <c r="E11" s="10">
        <v>92952</v>
      </c>
      <c r="F11" s="9">
        <v>200</v>
      </c>
      <c r="G11" s="24">
        <v>2659.5</v>
      </c>
      <c r="J11" s="28"/>
      <c r="K11" s="28"/>
      <c r="L11" s="28"/>
      <c r="M11" s="28"/>
      <c r="N11" s="29"/>
      <c r="O11" s="30"/>
    </row>
    <row r="12" spans="1:17" ht="40.5">
      <c r="A12" s="6" t="s">
        <v>4</v>
      </c>
      <c r="B12" s="10">
        <f t="shared" si="0"/>
        <v>1200</v>
      </c>
      <c r="C12" s="10">
        <v>17553.12</v>
      </c>
      <c r="D12" s="10">
        <v>150</v>
      </c>
      <c r="E12" s="10">
        <v>92952</v>
      </c>
      <c r="F12" s="9">
        <v>200</v>
      </c>
      <c r="G12" s="24">
        <v>2659.5</v>
      </c>
      <c r="J12" s="28"/>
      <c r="K12" s="28"/>
      <c r="L12" s="28"/>
      <c r="M12" s="28"/>
      <c r="N12" s="29"/>
      <c r="O12" s="30"/>
    </row>
    <row r="13" spans="1:17" s="4" customFormat="1" ht="40.5">
      <c r="A13" s="6" t="s">
        <v>14</v>
      </c>
      <c r="B13" s="10">
        <f t="shared" si="0"/>
        <v>1200</v>
      </c>
      <c r="C13" s="10">
        <v>17553.12</v>
      </c>
      <c r="D13" s="10">
        <v>150</v>
      </c>
      <c r="E13" s="10">
        <v>92952</v>
      </c>
      <c r="F13" s="9">
        <v>200</v>
      </c>
      <c r="G13" s="24">
        <v>2659.5</v>
      </c>
      <c r="H13" s="31"/>
      <c r="I13" s="31"/>
      <c r="J13" s="28"/>
      <c r="K13" s="28"/>
      <c r="L13" s="28"/>
      <c r="M13" s="28"/>
      <c r="N13" s="29"/>
      <c r="O13" s="30"/>
      <c r="P13" s="31"/>
      <c r="Q13" s="31"/>
    </row>
    <row r="14" spans="1:17" ht="40.5">
      <c r="A14" s="6" t="s">
        <v>34</v>
      </c>
      <c r="B14" s="15">
        <f t="shared" si="0"/>
        <v>1200</v>
      </c>
      <c r="C14" s="10">
        <v>17553.12</v>
      </c>
      <c r="D14" s="10">
        <v>150</v>
      </c>
      <c r="E14" s="10">
        <v>92952</v>
      </c>
      <c r="F14" s="9">
        <v>200</v>
      </c>
      <c r="G14" s="24">
        <v>2659.5</v>
      </c>
      <c r="J14" s="32"/>
      <c r="K14" s="28"/>
      <c r="L14" s="28"/>
      <c r="M14" s="28"/>
      <c r="N14" s="29"/>
      <c r="O14" s="30"/>
    </row>
    <row r="15" spans="1:17" ht="40.5">
      <c r="A15" s="6" t="s">
        <v>15</v>
      </c>
      <c r="B15" s="22">
        <v>1200</v>
      </c>
      <c r="C15" s="10">
        <v>17553.12</v>
      </c>
      <c r="D15" s="10">
        <v>150</v>
      </c>
      <c r="E15" s="10">
        <v>92952</v>
      </c>
      <c r="F15" s="9">
        <v>200</v>
      </c>
      <c r="G15" s="24">
        <v>2659.5</v>
      </c>
      <c r="J15" s="33"/>
      <c r="K15" s="28"/>
      <c r="L15" s="28"/>
      <c r="M15" s="28"/>
      <c r="N15" s="29"/>
      <c r="O15" s="30"/>
    </row>
    <row r="16" spans="1:17" ht="20.25">
      <c r="A16" s="7" t="s">
        <v>1</v>
      </c>
      <c r="B16" s="20">
        <f t="shared" ref="B16:G16" si="1">B6+B7+B8+B9+B10+B11+B12+B13+B14+B15</f>
        <v>12000</v>
      </c>
      <c r="C16" s="20">
        <f t="shared" si="1"/>
        <v>175531.19999999998</v>
      </c>
      <c r="D16" s="20">
        <f t="shared" si="1"/>
        <v>1500</v>
      </c>
      <c r="E16" s="20">
        <f t="shared" si="1"/>
        <v>929520</v>
      </c>
      <c r="F16" s="16">
        <f t="shared" si="1"/>
        <v>2000</v>
      </c>
      <c r="G16" s="25">
        <f t="shared" si="1"/>
        <v>26595</v>
      </c>
      <c r="J16" s="18"/>
      <c r="K16" s="18"/>
      <c r="L16" s="18"/>
      <c r="M16" s="18"/>
      <c r="N16" s="19"/>
      <c r="O16" s="34"/>
    </row>
    <row r="17" spans="1:15">
      <c r="A17" s="11" t="s">
        <v>7</v>
      </c>
      <c r="B17" s="20"/>
      <c r="C17" s="16"/>
      <c r="D17" s="16"/>
      <c r="E17" s="16"/>
      <c r="F17" s="16"/>
      <c r="G17" s="16"/>
      <c r="J17" s="18"/>
      <c r="K17" s="19"/>
      <c r="L17" s="19"/>
      <c r="M17" s="19"/>
      <c r="N17" s="19"/>
      <c r="O17" s="19"/>
    </row>
    <row r="18" spans="1:15">
      <c r="A18" s="12"/>
      <c r="B18" s="13"/>
      <c r="C18" s="14"/>
      <c r="D18" s="14"/>
      <c r="E18" s="14"/>
      <c r="F18" s="14"/>
      <c r="G18" s="14"/>
    </row>
    <row r="19" spans="1:15">
      <c r="A19" s="12"/>
      <c r="B19" s="13"/>
      <c r="C19" s="14"/>
      <c r="D19" s="14"/>
      <c r="E19" s="14"/>
      <c r="F19" s="14"/>
      <c r="G19" s="14"/>
    </row>
    <row r="20" spans="1:15">
      <c r="A20" s="8" t="s">
        <v>2</v>
      </c>
      <c r="B20" s="8"/>
      <c r="C20" s="8"/>
      <c r="D20" s="8"/>
      <c r="E20" s="8"/>
    </row>
    <row r="21" spans="1:15">
      <c r="A21" s="8"/>
      <c r="B21" s="8"/>
      <c r="C21" s="8"/>
      <c r="D21" s="8"/>
      <c r="E21" s="8"/>
    </row>
    <row r="22" spans="1:15">
      <c r="A22" s="8"/>
      <c r="B22" s="8"/>
      <c r="C22" s="8"/>
      <c r="D22" s="8"/>
      <c r="E22" s="8"/>
    </row>
  </sheetData>
  <mergeCells count="10">
    <mergeCell ref="F1:G1"/>
    <mergeCell ref="B3:C3"/>
    <mergeCell ref="D3:E3"/>
    <mergeCell ref="F3:G3"/>
    <mergeCell ref="A2:G2"/>
    <mergeCell ref="H3:I3"/>
    <mergeCell ref="J3:K3"/>
    <mergeCell ref="L3:M3"/>
    <mergeCell ref="N3:O3"/>
    <mergeCell ref="P3:Q3"/>
  </mergeCells>
  <pageMargins left="0.23622047244094491" right="0.23622047244094491" top="0.74803149606299213" bottom="0.74803149606299213" header="0.31496062992125984" footer="0.31496062992125984"/>
  <pageSetup paperSize="9" scale="5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G7" sqref="G7"/>
    </sheetView>
  </sheetViews>
  <sheetFormatPr defaultRowHeight="18.75"/>
  <cols>
    <col min="1" max="1" width="55.85546875" style="1" customWidth="1"/>
    <col min="2" max="2" width="12.85546875" style="1" customWidth="1"/>
    <col min="3" max="3" width="15.28515625" style="1" customWidth="1"/>
    <col min="4" max="4" width="13.28515625" style="5" customWidth="1"/>
    <col min="5" max="5" width="14.85546875" style="5" customWidth="1"/>
    <col min="6" max="6" width="13" style="1" customWidth="1"/>
    <col min="7" max="7" width="15" style="1" customWidth="1"/>
    <col min="8" max="8" width="13.85546875" style="1" customWidth="1"/>
    <col min="9" max="9" width="14.28515625" style="1" customWidth="1"/>
    <col min="10" max="10" width="12.28515625" style="1" customWidth="1"/>
    <col min="11" max="11" width="13.5703125" style="1" customWidth="1"/>
    <col min="12" max="12" width="12.42578125" style="1" customWidth="1"/>
    <col min="13" max="13" width="14" style="1" customWidth="1"/>
    <col min="14" max="14" width="13.5703125" style="1" customWidth="1"/>
    <col min="15" max="15" width="11.7109375" style="1" customWidth="1"/>
    <col min="16" max="16" width="11.42578125" style="1" customWidth="1"/>
    <col min="17" max="17" width="15.42578125" style="1" customWidth="1"/>
    <col min="18" max="16384" width="9.140625" style="1"/>
  </cols>
  <sheetData>
    <row r="1" spans="1:17" ht="164.25" customHeight="1">
      <c r="F1" s="64"/>
      <c r="G1" s="64"/>
      <c r="O1" s="79" t="s">
        <v>5</v>
      </c>
      <c r="P1" s="79"/>
      <c r="Q1" s="79"/>
    </row>
    <row r="2" spans="1:17" ht="70.5" customHeigh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98.25" customHeight="1">
      <c r="A3" s="17" t="s">
        <v>3</v>
      </c>
      <c r="B3" s="80" t="s">
        <v>16</v>
      </c>
      <c r="C3" s="81"/>
      <c r="D3" s="73" t="s">
        <v>20</v>
      </c>
      <c r="E3" s="74"/>
      <c r="F3" s="82" t="s">
        <v>21</v>
      </c>
      <c r="G3" s="83"/>
      <c r="H3" s="72" t="s">
        <v>22</v>
      </c>
      <c r="I3" s="72"/>
      <c r="J3" s="72" t="s">
        <v>23</v>
      </c>
      <c r="K3" s="72"/>
      <c r="L3" s="73" t="s">
        <v>24</v>
      </c>
      <c r="M3" s="74"/>
      <c r="N3" s="75" t="s">
        <v>25</v>
      </c>
      <c r="O3" s="76"/>
      <c r="P3" s="77" t="s">
        <v>26</v>
      </c>
      <c r="Q3" s="77"/>
    </row>
    <row r="4" spans="1:17" ht="20.100000000000001" customHeight="1">
      <c r="A4" s="2"/>
      <c r="B4" s="35" t="s">
        <v>0</v>
      </c>
      <c r="C4" s="35" t="s">
        <v>6</v>
      </c>
      <c r="D4" s="35" t="s">
        <v>0</v>
      </c>
      <c r="E4" s="35" t="s">
        <v>6</v>
      </c>
      <c r="F4" s="35" t="s">
        <v>0</v>
      </c>
      <c r="G4" s="35" t="s">
        <v>6</v>
      </c>
      <c r="H4" s="35" t="s">
        <v>0</v>
      </c>
      <c r="I4" s="35" t="s">
        <v>6</v>
      </c>
      <c r="J4" s="35" t="s">
        <v>0</v>
      </c>
      <c r="K4" s="35" t="s">
        <v>6</v>
      </c>
      <c r="L4" s="35" t="s">
        <v>0</v>
      </c>
      <c r="M4" s="35" t="s">
        <v>6</v>
      </c>
      <c r="N4" s="35" t="s">
        <v>0</v>
      </c>
      <c r="O4" s="35" t="s">
        <v>6</v>
      </c>
      <c r="P4" s="35" t="s">
        <v>0</v>
      </c>
      <c r="Q4" s="35" t="s">
        <v>6</v>
      </c>
    </row>
    <row r="5" spans="1:17" ht="20.100000000000001" customHeight="1">
      <c r="A5" s="2"/>
      <c r="B5" s="3">
        <v>14000</v>
      </c>
      <c r="C5" s="23">
        <v>196000</v>
      </c>
      <c r="D5" s="3">
        <v>1500</v>
      </c>
      <c r="E5" s="3">
        <v>76500</v>
      </c>
      <c r="F5" s="3">
        <v>3000</v>
      </c>
      <c r="G5" s="23">
        <v>210000</v>
      </c>
      <c r="H5" s="16">
        <v>2000</v>
      </c>
      <c r="I5" s="16">
        <v>28000</v>
      </c>
      <c r="J5" s="3">
        <v>2500</v>
      </c>
      <c r="K5" s="23">
        <v>35000</v>
      </c>
      <c r="L5" s="3">
        <v>480</v>
      </c>
      <c r="M5" s="3">
        <v>20160</v>
      </c>
      <c r="N5" s="3">
        <v>120</v>
      </c>
      <c r="O5" s="23">
        <v>74280</v>
      </c>
      <c r="P5" s="16">
        <v>1400</v>
      </c>
      <c r="Q5" s="16">
        <v>84000</v>
      </c>
    </row>
    <row r="6" spans="1:17" ht="56.25">
      <c r="A6" s="40" t="s">
        <v>8</v>
      </c>
      <c r="B6" s="10">
        <v>1400</v>
      </c>
      <c r="C6" s="10">
        <v>19600</v>
      </c>
      <c r="D6" s="10">
        <v>150</v>
      </c>
      <c r="E6" s="10">
        <v>7650</v>
      </c>
      <c r="F6" s="9">
        <v>300</v>
      </c>
      <c r="G6" s="24">
        <v>21000</v>
      </c>
      <c r="H6" s="9">
        <v>200</v>
      </c>
      <c r="I6" s="9">
        <v>2800</v>
      </c>
      <c r="J6" s="10">
        <v>250</v>
      </c>
      <c r="K6" s="10">
        <v>3500</v>
      </c>
      <c r="L6" s="10">
        <v>48</v>
      </c>
      <c r="M6" s="10">
        <v>2016</v>
      </c>
      <c r="N6" s="9">
        <v>12</v>
      </c>
      <c r="O6" s="24">
        <v>7428</v>
      </c>
      <c r="P6" s="9">
        <v>140</v>
      </c>
      <c r="Q6" s="9">
        <v>8400</v>
      </c>
    </row>
    <row r="7" spans="1:17" ht="56.25">
      <c r="A7" s="40" t="s">
        <v>9</v>
      </c>
      <c r="B7" s="10">
        <v>1400</v>
      </c>
      <c r="C7" s="10">
        <v>19600</v>
      </c>
      <c r="D7" s="10">
        <v>150</v>
      </c>
      <c r="E7" s="10">
        <v>7650</v>
      </c>
      <c r="F7" s="9">
        <v>300</v>
      </c>
      <c r="G7" s="24">
        <v>21000</v>
      </c>
      <c r="H7" s="9">
        <v>200</v>
      </c>
      <c r="I7" s="9">
        <v>2800</v>
      </c>
      <c r="J7" s="10">
        <v>250</v>
      </c>
      <c r="K7" s="10">
        <v>3500</v>
      </c>
      <c r="L7" s="10">
        <v>48</v>
      </c>
      <c r="M7" s="10">
        <v>2016</v>
      </c>
      <c r="N7" s="9">
        <v>12</v>
      </c>
      <c r="O7" s="24">
        <v>7428</v>
      </c>
      <c r="P7" s="9">
        <v>140</v>
      </c>
      <c r="Q7" s="9">
        <v>8400</v>
      </c>
    </row>
    <row r="8" spans="1:17" ht="56.25">
      <c r="A8" s="40" t="s">
        <v>10</v>
      </c>
      <c r="B8" s="10">
        <v>1400</v>
      </c>
      <c r="C8" s="10">
        <v>19600</v>
      </c>
      <c r="D8" s="10">
        <v>150</v>
      </c>
      <c r="E8" s="10">
        <v>7650</v>
      </c>
      <c r="F8" s="9">
        <v>300</v>
      </c>
      <c r="G8" s="24">
        <v>21000</v>
      </c>
      <c r="H8" s="9">
        <v>200</v>
      </c>
      <c r="I8" s="9">
        <v>2800</v>
      </c>
      <c r="J8" s="10">
        <v>250</v>
      </c>
      <c r="K8" s="10">
        <v>3500</v>
      </c>
      <c r="L8" s="10">
        <v>48</v>
      </c>
      <c r="M8" s="10">
        <v>2016</v>
      </c>
      <c r="N8" s="9">
        <v>12</v>
      </c>
      <c r="O8" s="24">
        <v>7428</v>
      </c>
      <c r="P8" s="9">
        <v>140</v>
      </c>
      <c r="Q8" s="9">
        <v>8400</v>
      </c>
    </row>
    <row r="9" spans="1:17" ht="56.25">
      <c r="A9" s="40" t="s">
        <v>11</v>
      </c>
      <c r="B9" s="10">
        <v>1400</v>
      </c>
      <c r="C9" s="10">
        <v>19600</v>
      </c>
      <c r="D9" s="10">
        <v>150</v>
      </c>
      <c r="E9" s="10">
        <v>7650</v>
      </c>
      <c r="F9" s="9">
        <v>300</v>
      </c>
      <c r="G9" s="24">
        <v>21000</v>
      </c>
      <c r="H9" s="9">
        <v>200</v>
      </c>
      <c r="I9" s="9">
        <v>2800</v>
      </c>
      <c r="J9" s="10">
        <v>250</v>
      </c>
      <c r="K9" s="10">
        <v>3500</v>
      </c>
      <c r="L9" s="10">
        <v>48</v>
      </c>
      <c r="M9" s="10">
        <v>2016</v>
      </c>
      <c r="N9" s="9">
        <v>12</v>
      </c>
      <c r="O9" s="24">
        <v>7428</v>
      </c>
      <c r="P9" s="9">
        <v>140</v>
      </c>
      <c r="Q9" s="9">
        <v>8400</v>
      </c>
    </row>
    <row r="10" spans="1:17" ht="56.25">
      <c r="A10" s="40" t="s">
        <v>12</v>
      </c>
      <c r="B10" s="10">
        <v>1400</v>
      </c>
      <c r="C10" s="10">
        <v>19600</v>
      </c>
      <c r="D10" s="10">
        <v>150</v>
      </c>
      <c r="E10" s="10">
        <v>7650</v>
      </c>
      <c r="F10" s="9">
        <v>300</v>
      </c>
      <c r="G10" s="24">
        <v>21000</v>
      </c>
      <c r="H10" s="9">
        <v>200</v>
      </c>
      <c r="I10" s="9">
        <v>2800</v>
      </c>
      <c r="J10" s="10">
        <v>250</v>
      </c>
      <c r="K10" s="10">
        <v>3500</v>
      </c>
      <c r="L10" s="10">
        <v>48</v>
      </c>
      <c r="M10" s="10">
        <v>2016</v>
      </c>
      <c r="N10" s="9">
        <v>12</v>
      </c>
      <c r="O10" s="24">
        <v>7428</v>
      </c>
      <c r="P10" s="9">
        <v>140</v>
      </c>
      <c r="Q10" s="9">
        <v>8400</v>
      </c>
    </row>
    <row r="11" spans="1:17" ht="56.25">
      <c r="A11" s="40" t="s">
        <v>13</v>
      </c>
      <c r="B11" s="10">
        <v>1400</v>
      </c>
      <c r="C11" s="10">
        <v>19600</v>
      </c>
      <c r="D11" s="10">
        <v>150</v>
      </c>
      <c r="E11" s="10">
        <v>7650</v>
      </c>
      <c r="F11" s="9">
        <v>300</v>
      </c>
      <c r="G11" s="24">
        <v>21000</v>
      </c>
      <c r="H11" s="9">
        <v>200</v>
      </c>
      <c r="I11" s="9">
        <v>2800</v>
      </c>
      <c r="J11" s="10">
        <v>250</v>
      </c>
      <c r="K11" s="10">
        <v>3500</v>
      </c>
      <c r="L11" s="10">
        <v>48</v>
      </c>
      <c r="M11" s="10">
        <v>2016</v>
      </c>
      <c r="N11" s="9">
        <v>12</v>
      </c>
      <c r="O11" s="24">
        <v>7428</v>
      </c>
      <c r="P11" s="9">
        <v>140</v>
      </c>
      <c r="Q11" s="9">
        <v>8400</v>
      </c>
    </row>
    <row r="12" spans="1:17" ht="56.25">
      <c r="A12" s="40" t="s">
        <v>4</v>
      </c>
      <c r="B12" s="10">
        <v>1400</v>
      </c>
      <c r="C12" s="10">
        <v>19600</v>
      </c>
      <c r="D12" s="10">
        <v>150</v>
      </c>
      <c r="E12" s="10">
        <v>7650</v>
      </c>
      <c r="F12" s="9">
        <v>300</v>
      </c>
      <c r="G12" s="24">
        <v>21000</v>
      </c>
      <c r="H12" s="9">
        <v>200</v>
      </c>
      <c r="I12" s="9">
        <v>2800</v>
      </c>
      <c r="J12" s="10">
        <v>250</v>
      </c>
      <c r="K12" s="10">
        <v>3500</v>
      </c>
      <c r="L12" s="10">
        <v>48</v>
      </c>
      <c r="M12" s="10">
        <v>2016</v>
      </c>
      <c r="N12" s="9">
        <v>12</v>
      </c>
      <c r="O12" s="24">
        <v>7428</v>
      </c>
      <c r="P12" s="9">
        <v>140</v>
      </c>
      <c r="Q12" s="9">
        <v>8400</v>
      </c>
    </row>
    <row r="13" spans="1:17" s="4" customFormat="1" ht="75">
      <c r="A13" s="40" t="s">
        <v>14</v>
      </c>
      <c r="B13" s="10">
        <v>1400</v>
      </c>
      <c r="C13" s="10">
        <v>19600</v>
      </c>
      <c r="D13" s="10">
        <v>150</v>
      </c>
      <c r="E13" s="10">
        <v>7650</v>
      </c>
      <c r="F13" s="9">
        <v>300</v>
      </c>
      <c r="G13" s="24">
        <v>21000</v>
      </c>
      <c r="H13" s="9">
        <v>200</v>
      </c>
      <c r="I13" s="9">
        <v>2800</v>
      </c>
      <c r="J13" s="10">
        <v>250</v>
      </c>
      <c r="K13" s="10">
        <v>3500</v>
      </c>
      <c r="L13" s="10">
        <v>48</v>
      </c>
      <c r="M13" s="10">
        <v>2016</v>
      </c>
      <c r="N13" s="9">
        <v>12</v>
      </c>
      <c r="O13" s="24">
        <v>7428</v>
      </c>
      <c r="P13" s="9">
        <v>140</v>
      </c>
      <c r="Q13" s="9">
        <v>8400</v>
      </c>
    </row>
    <row r="14" spans="1:17" ht="75">
      <c r="A14" s="40" t="s">
        <v>34</v>
      </c>
      <c r="B14" s="10">
        <v>1400</v>
      </c>
      <c r="C14" s="10">
        <v>19600</v>
      </c>
      <c r="D14" s="10">
        <v>150</v>
      </c>
      <c r="E14" s="10">
        <v>7650</v>
      </c>
      <c r="F14" s="9">
        <v>300</v>
      </c>
      <c r="G14" s="24">
        <v>21000</v>
      </c>
      <c r="H14" s="9">
        <v>200</v>
      </c>
      <c r="I14" s="9">
        <v>2800</v>
      </c>
      <c r="J14" s="10">
        <v>250</v>
      </c>
      <c r="K14" s="10">
        <v>3500</v>
      </c>
      <c r="L14" s="10">
        <v>48</v>
      </c>
      <c r="M14" s="10">
        <v>2016</v>
      </c>
      <c r="N14" s="9">
        <v>12</v>
      </c>
      <c r="O14" s="24">
        <v>7428</v>
      </c>
      <c r="P14" s="9">
        <v>140</v>
      </c>
      <c r="Q14" s="9">
        <v>8400</v>
      </c>
    </row>
    <row r="15" spans="1:17" ht="75">
      <c r="A15" s="40" t="s">
        <v>15</v>
      </c>
      <c r="B15" s="10">
        <v>1400</v>
      </c>
      <c r="C15" s="10">
        <v>19600</v>
      </c>
      <c r="D15" s="10">
        <v>150</v>
      </c>
      <c r="E15" s="10">
        <v>7650</v>
      </c>
      <c r="F15" s="9">
        <v>300</v>
      </c>
      <c r="G15" s="24">
        <v>21000</v>
      </c>
      <c r="H15" s="9">
        <v>200</v>
      </c>
      <c r="I15" s="9">
        <v>2800</v>
      </c>
      <c r="J15" s="10">
        <v>250</v>
      </c>
      <c r="K15" s="10">
        <v>3500</v>
      </c>
      <c r="L15" s="10">
        <v>48</v>
      </c>
      <c r="M15" s="10">
        <v>2016</v>
      </c>
      <c r="N15" s="9">
        <v>12</v>
      </c>
      <c r="O15" s="24">
        <v>7428</v>
      </c>
      <c r="P15" s="9">
        <v>140</v>
      </c>
      <c r="Q15" s="9">
        <v>8400</v>
      </c>
    </row>
    <row r="16" spans="1:17" ht="20.25">
      <c r="A16" s="7" t="s">
        <v>1</v>
      </c>
      <c r="B16" s="20">
        <f t="shared" ref="B16:Q16" si="0">SUM(B6:B15)</f>
        <v>14000</v>
      </c>
      <c r="C16" s="20">
        <f t="shared" si="0"/>
        <v>196000</v>
      </c>
      <c r="D16" s="20">
        <f t="shared" si="0"/>
        <v>1500</v>
      </c>
      <c r="E16" s="20">
        <f t="shared" si="0"/>
        <v>76500</v>
      </c>
      <c r="F16" s="16">
        <f t="shared" si="0"/>
        <v>3000</v>
      </c>
      <c r="G16" s="25">
        <f t="shared" si="0"/>
        <v>210000</v>
      </c>
      <c r="H16" s="16">
        <f t="shared" si="0"/>
        <v>2000</v>
      </c>
      <c r="I16" s="16">
        <f t="shared" si="0"/>
        <v>28000</v>
      </c>
      <c r="J16" s="20">
        <f t="shared" si="0"/>
        <v>2500</v>
      </c>
      <c r="K16" s="20">
        <f t="shared" si="0"/>
        <v>35000</v>
      </c>
      <c r="L16" s="20">
        <f t="shared" si="0"/>
        <v>480</v>
      </c>
      <c r="M16" s="20">
        <f t="shared" si="0"/>
        <v>20160</v>
      </c>
      <c r="N16" s="16">
        <f t="shared" si="0"/>
        <v>120</v>
      </c>
      <c r="O16" s="39">
        <f t="shared" si="0"/>
        <v>74280</v>
      </c>
      <c r="P16" s="36">
        <f t="shared" si="0"/>
        <v>1400</v>
      </c>
      <c r="Q16" s="36">
        <f t="shared" si="0"/>
        <v>84000</v>
      </c>
    </row>
    <row r="17" spans="1:17">
      <c r="A17" s="11" t="s">
        <v>7</v>
      </c>
      <c r="B17" s="71">
        <f>C16+E16+G16+I16+K16+M16+O16+Q16</f>
        <v>723940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12"/>
      <c r="B18" s="13"/>
      <c r="C18" s="14"/>
      <c r="D18" s="14"/>
      <c r="E18" s="14"/>
      <c r="F18" s="14"/>
      <c r="G18" s="14"/>
    </row>
    <row r="19" spans="1:17">
      <c r="A19" s="12"/>
      <c r="B19" s="13"/>
      <c r="C19" s="14"/>
      <c r="D19" s="14"/>
      <c r="E19" s="14"/>
      <c r="F19" s="14"/>
      <c r="G19" s="14"/>
    </row>
    <row r="20" spans="1:17">
      <c r="A20" s="8" t="s">
        <v>2</v>
      </c>
      <c r="B20" s="8"/>
      <c r="C20" s="8"/>
      <c r="D20" s="8"/>
      <c r="E20" s="8"/>
    </row>
    <row r="21" spans="1:17">
      <c r="A21" s="8"/>
      <c r="B21" s="8"/>
      <c r="C21" s="8"/>
      <c r="D21" s="8"/>
      <c r="E21" s="8"/>
    </row>
    <row r="22" spans="1:17">
      <c r="A22" s="8"/>
      <c r="B22" s="8"/>
      <c r="C22" s="8"/>
      <c r="D22" s="8"/>
      <c r="E22" s="8"/>
    </row>
  </sheetData>
  <mergeCells count="12">
    <mergeCell ref="A2:Q2"/>
    <mergeCell ref="O1:Q1"/>
    <mergeCell ref="F1:G1"/>
    <mergeCell ref="B3:C3"/>
    <mergeCell ref="D3:E3"/>
    <mergeCell ref="F3:G3"/>
    <mergeCell ref="H3:I3"/>
    <mergeCell ref="B17:Q17"/>
    <mergeCell ref="J3:K3"/>
    <mergeCell ref="L3:M3"/>
    <mergeCell ref="N3:O3"/>
    <mergeCell ref="P3:Q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topLeftCell="B1" workbookViewId="0">
      <selection activeCell="L6" sqref="L6"/>
    </sheetView>
  </sheetViews>
  <sheetFormatPr defaultRowHeight="18.75"/>
  <cols>
    <col min="1" max="1" width="72.140625" style="4" customWidth="1"/>
    <col min="2" max="2" width="15.7109375" style="4" customWidth="1"/>
    <col min="3" max="3" width="16.5703125" style="4" customWidth="1"/>
    <col min="4" max="4" width="13.28515625" style="41" customWidth="1"/>
    <col min="5" max="5" width="18.140625" style="41" customWidth="1"/>
    <col min="6" max="6" width="17.140625" style="4" customWidth="1"/>
    <col min="7" max="7" width="16.5703125" style="4" customWidth="1"/>
    <col min="8" max="8" width="13.85546875" style="4" customWidth="1"/>
    <col min="9" max="9" width="14.28515625" style="4" customWidth="1"/>
    <col min="10" max="10" width="13.140625" style="4" customWidth="1"/>
    <col min="11" max="11" width="13.5703125" style="4" customWidth="1"/>
    <col min="12" max="12" width="12.42578125" style="4" customWidth="1"/>
    <col min="13" max="13" width="14" style="4" customWidth="1"/>
    <col min="14" max="14" width="13.5703125" style="4" customWidth="1"/>
    <col min="15" max="15" width="11.7109375" style="4" customWidth="1"/>
    <col min="16" max="16" width="11.42578125" style="4" customWidth="1"/>
    <col min="17" max="17" width="15.42578125" style="4" customWidth="1"/>
    <col min="18" max="16384" width="9.140625" style="4"/>
  </cols>
  <sheetData>
    <row r="1" spans="1:17" ht="164.25" customHeight="1">
      <c r="F1" s="96"/>
      <c r="G1" s="96"/>
      <c r="O1" s="94" t="s">
        <v>5</v>
      </c>
      <c r="P1" s="94"/>
      <c r="Q1" s="94"/>
    </row>
    <row r="2" spans="1:17" ht="70.5" customHeigh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98.25" customHeight="1">
      <c r="A3" s="42" t="s">
        <v>3</v>
      </c>
      <c r="B3" s="87" t="s">
        <v>25</v>
      </c>
      <c r="C3" s="88"/>
      <c r="D3" s="89" t="s">
        <v>27</v>
      </c>
      <c r="E3" s="90"/>
      <c r="F3" s="91" t="s">
        <v>33</v>
      </c>
      <c r="G3" s="92"/>
      <c r="H3" s="93" t="s">
        <v>28</v>
      </c>
      <c r="I3" s="93"/>
      <c r="J3" s="87" t="s">
        <v>29</v>
      </c>
      <c r="K3" s="88"/>
      <c r="L3" s="89" t="s">
        <v>30</v>
      </c>
      <c r="M3" s="90"/>
      <c r="N3" s="91" t="s">
        <v>31</v>
      </c>
      <c r="O3" s="92"/>
      <c r="P3" s="93" t="s">
        <v>32</v>
      </c>
      <c r="Q3" s="93"/>
    </row>
    <row r="4" spans="1:17" ht="20.100000000000001" customHeight="1">
      <c r="A4" s="43"/>
      <c r="B4" s="44" t="s">
        <v>0</v>
      </c>
      <c r="C4" s="44" t="s">
        <v>6</v>
      </c>
      <c r="D4" s="44" t="s">
        <v>0</v>
      </c>
      <c r="E4" s="44" t="s">
        <v>6</v>
      </c>
      <c r="F4" s="44" t="s">
        <v>0</v>
      </c>
      <c r="G4" s="44" t="s">
        <v>6</v>
      </c>
      <c r="H4" s="44" t="s">
        <v>0</v>
      </c>
      <c r="I4" s="44" t="s">
        <v>6</v>
      </c>
      <c r="J4" s="44" t="s">
        <v>0</v>
      </c>
      <c r="K4" s="44" t="s">
        <v>6</v>
      </c>
      <c r="L4" s="44" t="s">
        <v>0</v>
      </c>
      <c r="M4" s="44" t="s">
        <v>6</v>
      </c>
      <c r="N4" s="44" t="s">
        <v>0</v>
      </c>
      <c r="O4" s="44" t="s">
        <v>6</v>
      </c>
      <c r="P4" s="44" t="s">
        <v>0</v>
      </c>
      <c r="Q4" s="44" t="s">
        <v>6</v>
      </c>
    </row>
    <row r="5" spans="1:17" ht="20.100000000000001" customHeight="1">
      <c r="A5" s="43"/>
      <c r="B5" s="45">
        <v>500</v>
      </c>
      <c r="C5" s="46">
        <v>10000</v>
      </c>
      <c r="D5" s="45">
        <v>150</v>
      </c>
      <c r="E5" s="45">
        <v>1200</v>
      </c>
      <c r="F5" s="47">
        <v>20000</v>
      </c>
      <c r="G5" s="46">
        <v>40000</v>
      </c>
      <c r="H5" s="59">
        <v>1300</v>
      </c>
      <c r="I5" s="59">
        <v>1300</v>
      </c>
      <c r="J5" s="45">
        <v>20</v>
      </c>
      <c r="K5" s="46">
        <v>419</v>
      </c>
      <c r="L5" s="45">
        <v>220</v>
      </c>
      <c r="M5" s="45">
        <v>11000</v>
      </c>
      <c r="N5" s="45">
        <v>800</v>
      </c>
      <c r="O5" s="46">
        <v>4000</v>
      </c>
      <c r="P5" s="48">
        <v>150</v>
      </c>
      <c r="Q5" s="48">
        <v>1425</v>
      </c>
    </row>
    <row r="6" spans="1:17" ht="57.75" customHeight="1">
      <c r="A6" s="58" t="s">
        <v>8</v>
      </c>
      <c r="B6" s="49">
        <v>50</v>
      </c>
      <c r="C6" s="49">
        <v>1000</v>
      </c>
      <c r="D6" s="49">
        <v>15</v>
      </c>
      <c r="E6" s="49">
        <v>120</v>
      </c>
      <c r="F6" s="38">
        <v>2000</v>
      </c>
      <c r="G6" s="50">
        <v>4000</v>
      </c>
      <c r="H6" s="37">
        <v>130</v>
      </c>
      <c r="I6" s="37">
        <v>130</v>
      </c>
      <c r="J6" s="49">
        <v>2</v>
      </c>
      <c r="K6" s="51">
        <v>41.9</v>
      </c>
      <c r="L6" s="49">
        <v>22</v>
      </c>
      <c r="M6" s="49">
        <v>1100</v>
      </c>
      <c r="N6" s="38">
        <v>80</v>
      </c>
      <c r="O6" s="50">
        <v>400</v>
      </c>
      <c r="P6" s="37">
        <v>15</v>
      </c>
      <c r="Q6" s="37">
        <v>142.5</v>
      </c>
    </row>
    <row r="7" spans="1:17" ht="53.25" customHeight="1">
      <c r="A7" s="58" t="s">
        <v>9</v>
      </c>
      <c r="B7" s="49">
        <v>50</v>
      </c>
      <c r="C7" s="49">
        <v>1000</v>
      </c>
      <c r="D7" s="49">
        <v>15</v>
      </c>
      <c r="E7" s="49">
        <v>120</v>
      </c>
      <c r="F7" s="38">
        <v>2000</v>
      </c>
      <c r="G7" s="50">
        <v>4000</v>
      </c>
      <c r="H7" s="37">
        <v>130</v>
      </c>
      <c r="I7" s="37">
        <v>130</v>
      </c>
      <c r="J7" s="49">
        <v>2</v>
      </c>
      <c r="K7" s="51">
        <v>41.9</v>
      </c>
      <c r="L7" s="49">
        <v>22</v>
      </c>
      <c r="M7" s="49">
        <v>1100</v>
      </c>
      <c r="N7" s="38">
        <v>80</v>
      </c>
      <c r="O7" s="50">
        <v>400</v>
      </c>
      <c r="P7" s="37">
        <v>15</v>
      </c>
      <c r="Q7" s="37">
        <v>142.5</v>
      </c>
    </row>
    <row r="8" spans="1:17" ht="60.75" customHeight="1">
      <c r="A8" s="58" t="s">
        <v>10</v>
      </c>
      <c r="B8" s="49">
        <v>50</v>
      </c>
      <c r="C8" s="49">
        <v>1000</v>
      </c>
      <c r="D8" s="49">
        <v>15</v>
      </c>
      <c r="E8" s="49">
        <v>120</v>
      </c>
      <c r="F8" s="38">
        <v>2000</v>
      </c>
      <c r="G8" s="50">
        <v>4000</v>
      </c>
      <c r="H8" s="37">
        <v>130</v>
      </c>
      <c r="I8" s="37">
        <v>130</v>
      </c>
      <c r="J8" s="49">
        <v>2</v>
      </c>
      <c r="K8" s="51">
        <v>41.9</v>
      </c>
      <c r="L8" s="49">
        <v>22</v>
      </c>
      <c r="M8" s="49">
        <v>1100</v>
      </c>
      <c r="N8" s="38">
        <v>80</v>
      </c>
      <c r="O8" s="50">
        <v>400</v>
      </c>
      <c r="P8" s="37">
        <v>15</v>
      </c>
      <c r="Q8" s="37">
        <v>142.5</v>
      </c>
    </row>
    <row r="9" spans="1:17" ht="64.5" customHeight="1">
      <c r="A9" s="58" t="s">
        <v>11</v>
      </c>
      <c r="B9" s="49">
        <v>50</v>
      </c>
      <c r="C9" s="49">
        <v>1000</v>
      </c>
      <c r="D9" s="49">
        <v>15</v>
      </c>
      <c r="E9" s="49">
        <v>120</v>
      </c>
      <c r="F9" s="38">
        <v>2000</v>
      </c>
      <c r="G9" s="50">
        <v>4000</v>
      </c>
      <c r="H9" s="37">
        <v>130</v>
      </c>
      <c r="I9" s="37">
        <v>130</v>
      </c>
      <c r="J9" s="49">
        <v>2</v>
      </c>
      <c r="K9" s="51">
        <v>41.9</v>
      </c>
      <c r="L9" s="49">
        <v>22</v>
      </c>
      <c r="M9" s="49">
        <v>1100</v>
      </c>
      <c r="N9" s="38">
        <v>80</v>
      </c>
      <c r="O9" s="50">
        <v>400</v>
      </c>
      <c r="P9" s="37">
        <v>15</v>
      </c>
      <c r="Q9" s="37">
        <v>142.5</v>
      </c>
    </row>
    <row r="10" spans="1:17" ht="67.5" customHeight="1">
      <c r="A10" s="58" t="s">
        <v>12</v>
      </c>
      <c r="B10" s="49">
        <v>50</v>
      </c>
      <c r="C10" s="49">
        <v>1000</v>
      </c>
      <c r="D10" s="49">
        <v>15</v>
      </c>
      <c r="E10" s="49">
        <v>120</v>
      </c>
      <c r="F10" s="38">
        <v>2000</v>
      </c>
      <c r="G10" s="50">
        <v>4000</v>
      </c>
      <c r="H10" s="37">
        <v>130</v>
      </c>
      <c r="I10" s="37">
        <v>130</v>
      </c>
      <c r="J10" s="49">
        <v>2</v>
      </c>
      <c r="K10" s="51">
        <v>41.9</v>
      </c>
      <c r="L10" s="49">
        <v>22</v>
      </c>
      <c r="M10" s="49">
        <v>1100</v>
      </c>
      <c r="N10" s="38">
        <v>80</v>
      </c>
      <c r="O10" s="50">
        <v>400</v>
      </c>
      <c r="P10" s="37">
        <v>15</v>
      </c>
      <c r="Q10" s="37">
        <v>142.5</v>
      </c>
    </row>
    <row r="11" spans="1:17" ht="60.75" customHeight="1">
      <c r="A11" s="58" t="s">
        <v>13</v>
      </c>
      <c r="B11" s="49">
        <v>50</v>
      </c>
      <c r="C11" s="49">
        <v>1000</v>
      </c>
      <c r="D11" s="49">
        <v>15</v>
      </c>
      <c r="E11" s="49">
        <v>120</v>
      </c>
      <c r="F11" s="38">
        <v>2000</v>
      </c>
      <c r="G11" s="50">
        <v>4000</v>
      </c>
      <c r="H11" s="37">
        <v>130</v>
      </c>
      <c r="I11" s="37">
        <v>130</v>
      </c>
      <c r="J11" s="49">
        <v>2</v>
      </c>
      <c r="K11" s="51">
        <v>41.9</v>
      </c>
      <c r="L11" s="49">
        <v>22</v>
      </c>
      <c r="M11" s="49">
        <v>1100</v>
      </c>
      <c r="N11" s="38">
        <v>80</v>
      </c>
      <c r="O11" s="50">
        <v>400</v>
      </c>
      <c r="P11" s="37">
        <v>15</v>
      </c>
      <c r="Q11" s="37">
        <v>142.5</v>
      </c>
    </row>
    <row r="12" spans="1:17" ht="62.25" customHeight="1">
      <c r="A12" s="58" t="s">
        <v>4</v>
      </c>
      <c r="B12" s="49">
        <v>50</v>
      </c>
      <c r="C12" s="49">
        <v>1000</v>
      </c>
      <c r="D12" s="49">
        <v>15</v>
      </c>
      <c r="E12" s="49">
        <v>120</v>
      </c>
      <c r="F12" s="38">
        <v>2000</v>
      </c>
      <c r="G12" s="50">
        <v>4000</v>
      </c>
      <c r="H12" s="37">
        <v>130</v>
      </c>
      <c r="I12" s="37">
        <v>130</v>
      </c>
      <c r="J12" s="49">
        <v>2</v>
      </c>
      <c r="K12" s="51">
        <v>41.9</v>
      </c>
      <c r="L12" s="49">
        <v>22</v>
      </c>
      <c r="M12" s="49">
        <v>1100</v>
      </c>
      <c r="N12" s="38">
        <v>80</v>
      </c>
      <c r="O12" s="50">
        <v>400</v>
      </c>
      <c r="P12" s="37">
        <v>15</v>
      </c>
      <c r="Q12" s="37">
        <v>142.5</v>
      </c>
    </row>
    <row r="13" spans="1:17" ht="56.25" customHeight="1">
      <c r="A13" s="58" t="s">
        <v>14</v>
      </c>
      <c r="B13" s="49">
        <v>50</v>
      </c>
      <c r="C13" s="49">
        <v>1000</v>
      </c>
      <c r="D13" s="49">
        <v>15</v>
      </c>
      <c r="E13" s="49">
        <v>120</v>
      </c>
      <c r="F13" s="38">
        <v>2000</v>
      </c>
      <c r="G13" s="50">
        <v>4000</v>
      </c>
      <c r="H13" s="37">
        <v>130</v>
      </c>
      <c r="I13" s="37">
        <v>130</v>
      </c>
      <c r="J13" s="49">
        <v>2</v>
      </c>
      <c r="K13" s="51">
        <v>41.9</v>
      </c>
      <c r="L13" s="49">
        <v>22</v>
      </c>
      <c r="M13" s="49">
        <v>1100</v>
      </c>
      <c r="N13" s="38">
        <v>80</v>
      </c>
      <c r="O13" s="50">
        <v>400</v>
      </c>
      <c r="P13" s="37">
        <v>15</v>
      </c>
      <c r="Q13" s="37">
        <v>142.5</v>
      </c>
    </row>
    <row r="14" spans="1:17" ht="60.75" customHeight="1">
      <c r="A14" s="58" t="s">
        <v>34</v>
      </c>
      <c r="B14" s="49">
        <v>50</v>
      </c>
      <c r="C14" s="49">
        <v>1000</v>
      </c>
      <c r="D14" s="49">
        <v>15</v>
      </c>
      <c r="E14" s="49">
        <v>120</v>
      </c>
      <c r="F14" s="38">
        <v>2000</v>
      </c>
      <c r="G14" s="50">
        <v>4000</v>
      </c>
      <c r="H14" s="37">
        <v>130</v>
      </c>
      <c r="I14" s="37">
        <v>130</v>
      </c>
      <c r="J14" s="49">
        <v>2</v>
      </c>
      <c r="K14" s="51">
        <v>41.9</v>
      </c>
      <c r="L14" s="49">
        <v>22</v>
      </c>
      <c r="M14" s="49">
        <v>1100</v>
      </c>
      <c r="N14" s="38">
        <v>80</v>
      </c>
      <c r="O14" s="50">
        <v>400</v>
      </c>
      <c r="P14" s="37">
        <v>15</v>
      </c>
      <c r="Q14" s="37">
        <v>142.5</v>
      </c>
    </row>
    <row r="15" spans="1:17" ht="62.25" customHeight="1">
      <c r="A15" s="58" t="s">
        <v>15</v>
      </c>
      <c r="B15" s="49">
        <v>50</v>
      </c>
      <c r="C15" s="49">
        <v>1000</v>
      </c>
      <c r="D15" s="49">
        <v>15</v>
      </c>
      <c r="E15" s="49">
        <v>120</v>
      </c>
      <c r="F15" s="38">
        <v>2000</v>
      </c>
      <c r="G15" s="50">
        <v>4000</v>
      </c>
      <c r="H15" s="37">
        <v>130</v>
      </c>
      <c r="I15" s="37">
        <v>130</v>
      </c>
      <c r="J15" s="49">
        <v>2</v>
      </c>
      <c r="K15" s="51">
        <v>41.9</v>
      </c>
      <c r="L15" s="49">
        <v>22</v>
      </c>
      <c r="M15" s="49">
        <v>1100</v>
      </c>
      <c r="N15" s="38">
        <v>80</v>
      </c>
      <c r="O15" s="50">
        <v>400</v>
      </c>
      <c r="P15" s="37">
        <v>15</v>
      </c>
      <c r="Q15" s="37">
        <v>142.5</v>
      </c>
    </row>
    <row r="16" spans="1:17" ht="34.5" customHeight="1">
      <c r="A16" s="52" t="s">
        <v>1</v>
      </c>
      <c r="B16" s="53">
        <f t="shared" ref="B16:Q16" si="0">SUM(B6:B15)</f>
        <v>500</v>
      </c>
      <c r="C16" s="53">
        <f t="shared" si="0"/>
        <v>10000</v>
      </c>
      <c r="D16" s="53">
        <f t="shared" si="0"/>
        <v>150</v>
      </c>
      <c r="E16" s="53">
        <f t="shared" si="0"/>
        <v>1200</v>
      </c>
      <c r="F16" s="48">
        <f t="shared" si="0"/>
        <v>20000</v>
      </c>
      <c r="G16" s="54">
        <f t="shared" si="0"/>
        <v>40000</v>
      </c>
      <c r="H16" s="48">
        <f t="shared" si="0"/>
        <v>1300</v>
      </c>
      <c r="I16" s="48">
        <f t="shared" si="0"/>
        <v>1300</v>
      </c>
      <c r="J16" s="53">
        <f t="shared" si="0"/>
        <v>20</v>
      </c>
      <c r="K16" s="53">
        <f t="shared" si="0"/>
        <v>418.99999999999994</v>
      </c>
      <c r="L16" s="53">
        <f t="shared" si="0"/>
        <v>220</v>
      </c>
      <c r="M16" s="53">
        <f t="shared" si="0"/>
        <v>11000</v>
      </c>
      <c r="N16" s="48">
        <f t="shared" si="0"/>
        <v>800</v>
      </c>
      <c r="O16" s="54">
        <f t="shared" si="0"/>
        <v>4000</v>
      </c>
      <c r="P16" s="48">
        <f t="shared" si="0"/>
        <v>150</v>
      </c>
      <c r="Q16" s="48">
        <f t="shared" si="0"/>
        <v>1425</v>
      </c>
    </row>
    <row r="17" spans="1:17" ht="31.5" customHeight="1">
      <c r="A17" s="21" t="s">
        <v>7</v>
      </c>
      <c r="B17" s="84">
        <f>C16+E16+G16+I16+K16+M16+O16+Q16</f>
        <v>69344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>
      <c r="A18" s="31"/>
      <c r="B18" s="55"/>
      <c r="C18" s="56"/>
      <c r="D18" s="56"/>
      <c r="E18" s="56"/>
      <c r="F18" s="56"/>
      <c r="G18" s="56"/>
    </row>
    <row r="19" spans="1:17">
      <c r="A19" s="31"/>
      <c r="B19" s="55"/>
      <c r="C19" s="56"/>
      <c r="D19" s="56"/>
      <c r="E19" s="56"/>
      <c r="F19" s="56"/>
      <c r="G19" s="56"/>
    </row>
    <row r="20" spans="1:17">
      <c r="A20" s="57" t="s">
        <v>2</v>
      </c>
      <c r="B20" s="57"/>
      <c r="C20" s="57"/>
      <c r="D20" s="57"/>
      <c r="E20" s="57"/>
    </row>
    <row r="21" spans="1:17">
      <c r="A21" s="57"/>
      <c r="B21" s="57"/>
      <c r="C21" s="57"/>
      <c r="D21" s="57"/>
      <c r="E21" s="57"/>
    </row>
    <row r="22" spans="1:17">
      <c r="A22" s="57"/>
      <c r="B22" s="57"/>
      <c r="C22" s="57"/>
      <c r="D22" s="57"/>
      <c r="E22" s="57"/>
    </row>
  </sheetData>
  <mergeCells count="12">
    <mergeCell ref="O1:Q1"/>
    <mergeCell ref="A2:Q2"/>
    <mergeCell ref="F1:G1"/>
    <mergeCell ref="B3:C3"/>
    <mergeCell ref="D3:E3"/>
    <mergeCell ref="F3:G3"/>
    <mergeCell ref="H3:I3"/>
    <mergeCell ref="B17:Q17"/>
    <mergeCell ref="J3:K3"/>
    <mergeCell ref="L3:M3"/>
    <mergeCell ref="N3:O3"/>
    <mergeCell ref="P3:Q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317</vt:lpstr>
      <vt:lpstr>342 Катар</vt:lpstr>
      <vt:lpstr>342 Емірати</vt:lpstr>
      <vt:lpstr>'317'!Область_печати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sameliuk</dc:creator>
  <cp:lastModifiedBy>litvin</cp:lastModifiedBy>
  <cp:lastPrinted>2020-07-08T12:44:39Z</cp:lastPrinted>
  <dcterms:created xsi:type="dcterms:W3CDTF">2020-03-02T16:34:07Z</dcterms:created>
  <dcterms:modified xsi:type="dcterms:W3CDTF">2020-07-09T08:04:45Z</dcterms:modified>
</cp:coreProperties>
</file>