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780" windowWidth="19440" windowHeight="10260"/>
  </bookViews>
  <sheets>
    <sheet name="установи" sheetId="3" r:id="rId1"/>
  </sheets>
  <externalReferences>
    <externalReference r:id="rId2"/>
    <externalReference r:id="rId3"/>
  </externalReferences>
  <definedNames>
    <definedName name="_xlnm.Print_Area" localSheetId="0">установи!$A$1:$X$29</definedName>
    <definedName name="препарат" localSheetId="0">OFFSET([1]Списки!$A$1,1,0,COUNTA([1]Списки!$A$2:$A$969),1)</definedName>
    <definedName name="препарат">OFFSET([2]Списки!$A$1,1,0,COUNTA([2]Списки!$A$2:$A$969),1)</definedName>
  </definedNames>
  <calcPr calcId="145621" refMode="R1C1"/>
</workbook>
</file>

<file path=xl/calcChain.xml><?xml version="1.0" encoding="utf-8"?>
<calcChain xmlns="http://schemas.openxmlformats.org/spreadsheetml/2006/main">
  <c r="X18" i="3"/>
  <c r="G18"/>
  <c r="G21" l="1"/>
  <c r="G15"/>
  <c r="G12"/>
  <c r="G9"/>
  <c r="X21" l="1"/>
  <c r="O21"/>
  <c r="P21" s="1"/>
  <c r="O18"/>
  <c r="P18" s="1"/>
  <c r="X15"/>
  <c r="O15"/>
  <c r="P15" s="1"/>
  <c r="X12"/>
  <c r="O12"/>
  <c r="P12" s="1"/>
  <c r="X9"/>
  <c r="O9"/>
  <c r="P9" s="1"/>
  <c r="G10" l="1"/>
  <c r="G22" l="1"/>
  <c r="X22"/>
  <c r="P22"/>
  <c r="L22"/>
  <c r="P10" l="1"/>
  <c r="P13"/>
  <c r="L13"/>
  <c r="G13"/>
  <c r="X13"/>
  <c r="L10"/>
  <c r="X10" l="1"/>
  <c r="P16"/>
  <c r="X16"/>
  <c r="G16" l="1"/>
  <c r="L16"/>
  <c r="G19"/>
  <c r="G23" l="1"/>
  <c r="L19"/>
  <c r="L23" s="1"/>
  <c r="X19"/>
  <c r="X23" s="1"/>
  <c r="P19"/>
  <c r="P23" s="1"/>
  <c r="X24" l="1"/>
  <c r="X29" l="1"/>
</calcChain>
</file>

<file path=xl/sharedStrings.xml><?xml version="1.0" encoding="utf-8"?>
<sst xmlns="http://schemas.openxmlformats.org/spreadsheetml/2006/main" count="56" uniqueCount="36">
  <si>
    <t>Форма № 2</t>
  </si>
  <si>
    <t>Назва постачальника</t>
  </si>
  <si>
    <t>Назва отримувача</t>
  </si>
  <si>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</si>
  <si>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</si>
  <si>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</si>
  <si>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</si>
  <si>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</si>
  <si>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Ціна              за од.</t>
  </si>
  <si>
    <t>Термін придатності</t>
  </si>
  <si>
    <t>Використано у поточному місяці</t>
  </si>
  <si>
    <t xml:space="preserve">Передано ЛПЗ </t>
  </si>
  <si>
    <t>Кіл-ть</t>
  </si>
  <si>
    <t>Сума, грн.</t>
  </si>
  <si>
    <t>дата отримання</t>
  </si>
  <si>
    <t>№ накладної</t>
  </si>
  <si>
    <t>Наказ ГУОЗ</t>
  </si>
  <si>
    <t>Найменування ЛПЗ</t>
  </si>
  <si>
    <t>№</t>
  </si>
  <si>
    <t>дата</t>
  </si>
  <si>
    <t>шт</t>
  </si>
  <si>
    <t>Всього</t>
  </si>
  <si>
    <t>Разом по закладах</t>
  </si>
  <si>
    <t xml:space="preserve">Директор Бази спецмедпостачання </t>
  </si>
  <si>
    <t>О.В.Стрешенець</t>
  </si>
  <si>
    <t>Сеул</t>
  </si>
  <si>
    <t>Захисний костюм і захист для ніг уп по 50 шт</t>
  </si>
  <si>
    <t xml:space="preserve">КНП Дитяча клінічна лікарня №7 Печерського району </t>
  </si>
  <si>
    <t>КНП Київська міська клінічна лікарня № 1</t>
  </si>
  <si>
    <t>КНП Київська міська клінічна лікарня № 3</t>
  </si>
  <si>
    <t>КНП Київська міська клінічна лікарня № 5</t>
  </si>
  <si>
    <t>КНП Київська міська клінічна лікарня № 15</t>
  </si>
  <si>
    <t>Фактично отримано від БСМП за  поточний місяць 2021 року</t>
  </si>
  <si>
    <t>Залишок станом на 01.06.2021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</si>
  <si>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Департаментом охорони здоров'я за червень 2021року</t>
  </si>
  <si>
    <t>Залишок станом на 01.07.2021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</si>
</sst>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_(* #,##0.00_);_(* \(#,##0.00\);_(* \-??_);_(@_)"/>
    <numFmt numFmtId="166" formatCode="_-* #,##0.00\ _г_р_н_._-;\-* #,##0.00\ _г_р_н_._-;_-* &quot;-&quot;??\ _г_р_н_._-;_-@_-"/>
  </numFmts>
  <fonts count="2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"/>
      <name val="Arial"/>
      <family val="2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19" fillId="0" borderId="0">
      <alignment horizontal="left" vertical="center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ill="0" applyBorder="0" applyAlignment="0" applyProtection="0"/>
    <xf numFmtId="166" fontId="2" fillId="0" borderId="0" applyFont="0" applyFill="0" applyBorder="0" applyAlignment="0" applyProtection="0"/>
  </cellStyleXfs>
  <cellXfs count="110">
    <xf numFmtId="0" fontId="0" fillId="0" borderId="0" xfId="0"/>
    <xf numFmtId="0" fontId="11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4" fillId="2" borderId="2" xfId="1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textRotation="90" wrapText="1"/>
    </xf>
    <xf numFmtId="164" fontId="14" fillId="2" borderId="2" xfId="1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 wrapText="1"/>
    </xf>
    <xf numFmtId="1" fontId="14" fillId="2" borderId="2" xfId="1" applyNumberFormat="1" applyFont="1" applyFill="1" applyBorder="1" applyAlignment="1">
      <alignment horizontal="center" vertical="center"/>
    </xf>
    <xf numFmtId="2" fontId="14" fillId="2" borderId="2" xfId="1" applyNumberFormat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3" fillId="2" borderId="2" xfId="1" applyNumberFormat="1" applyFont="1" applyFill="1" applyBorder="1" applyAlignment="1">
      <alignment horizontal="center" vertical="center"/>
    </xf>
    <xf numFmtId="49" fontId="13" fillId="2" borderId="2" xfId="1" applyNumberFormat="1" applyFont="1" applyFill="1" applyBorder="1" applyAlignment="1">
      <alignment horizontal="left" vertical="center" wrapText="1"/>
    </xf>
    <xf numFmtId="2" fontId="13" fillId="2" borderId="2" xfId="1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14" fontId="13" fillId="2" borderId="2" xfId="1" applyNumberFormat="1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>
      <alignment horizontal="center" vertical="center"/>
    </xf>
    <xf numFmtId="0" fontId="13" fillId="2" borderId="4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2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164" fontId="2" fillId="2" borderId="0" xfId="1" applyNumberForma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NumberFormat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/>
    </xf>
    <xf numFmtId="0" fontId="10" fillId="2" borderId="0" xfId="1" applyFont="1" applyFill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2" fontId="2" fillId="2" borderId="0" xfId="1" applyNumberFormat="1" applyFill="1" applyAlignment="1">
      <alignment vertical="center"/>
    </xf>
    <xf numFmtId="0" fontId="16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horizontal="center" vertical="center" wrapText="1"/>
    </xf>
    <xf numFmtId="2" fontId="12" fillId="2" borderId="0" xfId="1" applyNumberFormat="1" applyFont="1" applyFill="1" applyBorder="1" applyAlignment="1">
      <alignment horizontal="center" vertical="center"/>
    </xf>
    <xf numFmtId="14" fontId="11" fillId="2" borderId="0" xfId="1" applyNumberFormat="1" applyFont="1" applyFill="1" applyBorder="1" applyAlignment="1">
      <alignment horizontal="center" vertical="center"/>
    </xf>
    <xf numFmtId="2" fontId="11" fillId="2" borderId="0" xfId="1" applyNumberFormat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2" fontId="16" fillId="2" borderId="0" xfId="1" applyNumberFormat="1" applyFont="1" applyFill="1" applyBorder="1" applyAlignment="1">
      <alignment horizontal="center" vertical="center"/>
    </xf>
    <xf numFmtId="14" fontId="16" fillId="2" borderId="0" xfId="1" applyNumberFormat="1" applyFont="1" applyFill="1" applyBorder="1" applyAlignment="1">
      <alignment horizontal="center" vertical="center"/>
    </xf>
    <xf numFmtId="164" fontId="16" fillId="2" borderId="0" xfId="1" applyNumberFormat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horizontal="center" vertical="center"/>
    </xf>
    <xf numFmtId="0" fontId="16" fillId="2" borderId="0" xfId="0" applyNumberFormat="1" applyFont="1" applyFill="1" applyAlignment="1">
      <alignment vertical="center"/>
    </xf>
    <xf numFmtId="0" fontId="18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2" fontId="2" fillId="2" borderId="0" xfId="0" applyNumberFormat="1" applyFont="1" applyFill="1"/>
    <xf numFmtId="49" fontId="4" fillId="2" borderId="0" xfId="1" applyNumberFormat="1" applyFont="1" applyFill="1" applyBorder="1" applyAlignment="1">
      <alignment horizontal="left" vertical="center" wrapText="1"/>
    </xf>
    <xf numFmtId="0" fontId="14" fillId="2" borderId="0" xfId="1" applyNumberFormat="1" applyFont="1" applyFill="1" applyBorder="1" applyAlignment="1">
      <alignment horizontal="center" vertical="center"/>
    </xf>
    <xf numFmtId="14" fontId="4" fillId="2" borderId="0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14" fontId="14" fillId="2" borderId="0" xfId="1" applyNumberFormat="1" applyFont="1" applyFill="1" applyBorder="1" applyAlignment="1">
      <alignment horizontal="center" vertical="center"/>
    </xf>
    <xf numFmtId="164" fontId="1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0" fillId="2" borderId="0" xfId="0" applyFill="1"/>
    <xf numFmtId="0" fontId="16" fillId="2" borderId="0" xfId="0" applyFont="1" applyFill="1" applyAlignment="1">
      <alignment horizontal="center"/>
    </xf>
    <xf numFmtId="0" fontId="5" fillId="2" borderId="0" xfId="1" applyFont="1" applyFill="1" applyAlignment="1">
      <alignment vertical="center" wrapText="1"/>
    </xf>
    <xf numFmtId="0" fontId="2" fillId="2" borderId="0" xfId="1" applyNumberForma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2" fillId="2" borderId="0" xfId="1" applyFill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4" fillId="2" borderId="4" xfId="1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49" fontId="2" fillId="2" borderId="0" xfId="1" applyNumberForma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 textRotation="90"/>
    </xf>
    <xf numFmtId="0" fontId="11" fillId="2" borderId="10" xfId="0" applyNumberFormat="1" applyFont="1" applyFill="1" applyBorder="1" applyAlignment="1">
      <alignment horizontal="center" vertical="center" textRotation="90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/>
    </xf>
    <xf numFmtId="0" fontId="11" fillId="2" borderId="10" xfId="0" applyFont="1" applyFill="1" applyBorder="1" applyAlignment="1">
      <alignment horizontal="center" vertical="center" textRotation="90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</cellXfs>
  <cellStyles count="19">
    <cellStyle name="S8" xfId="2"/>
    <cellStyle name="Обычный" xfId="0" builtinId="0"/>
    <cellStyle name="Обычный 14" xfId="3"/>
    <cellStyle name="Обычный 2" xfId="4"/>
    <cellStyle name="Обычный 2 2" xfId="5"/>
    <cellStyle name="Обычный 2 3" xfId="6"/>
    <cellStyle name="Обычный 2 4" xfId="7"/>
    <cellStyle name="Обычный 3" xfId="1"/>
    <cellStyle name="Обычный 3 2" xfId="8"/>
    <cellStyle name="Обычный 3 3" xfId="9"/>
    <cellStyle name="Обычный 3 4" xfId="10"/>
    <cellStyle name="Обычный 4" xfId="11"/>
    <cellStyle name="Обычный 4 2" xfId="12"/>
    <cellStyle name="Обычный 5" xfId="13"/>
    <cellStyle name="Обычный 6" xfId="14"/>
    <cellStyle name="Обычный 7" xfId="15"/>
    <cellStyle name="Обычный 8" xfId="16"/>
    <cellStyle name="Финансовый 2" xfId="17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Users/user/Downloads/DOCUME~1/user5/LOCALS~1/Temp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O44"/>
  <sheetViews>
    <sheetView tabSelected="1" view="pageBreakPreview" zoomScaleNormal="100" zoomScaleSheetLayoutView="100" workbookViewId="0">
      <selection activeCell="A4" sqref="A1:XFD1048576"/>
    </sheetView>
  </sheetViews>
  <sheetFormatPr defaultRowHeight="12.75"/>
  <cols>
    <col min="1" max="1" width="3" style="25" customWidth="1"/>
    <col min="2" max="2" width="23.42578125" style="72" customWidth="1"/>
    <col min="3" max="3" width="4.5703125" style="25" customWidth="1"/>
    <col min="4" max="4" width="13.5703125" style="25" customWidth="1"/>
    <col min="5" max="5" width="7.5703125" style="26" customWidth="1"/>
    <col min="6" max="6" width="7.7109375" style="26" customWidth="1"/>
    <col min="7" max="7" width="15" style="25" customWidth="1"/>
    <col min="8" max="8" width="10.5703125" style="25" customWidth="1"/>
    <col min="9" max="9" width="8" style="25" customWidth="1"/>
    <col min="10" max="10" width="9.85546875" style="25" customWidth="1"/>
    <col min="11" max="11" width="8.85546875" style="25" customWidth="1"/>
    <col min="12" max="12" width="14.85546875" style="25" customWidth="1"/>
    <col min="13" max="13" width="5.5703125" style="25" customWidth="1"/>
    <col min="14" max="14" width="8.140625" style="25" customWidth="1"/>
    <col min="15" max="15" width="7" style="73" customWidth="1"/>
    <col min="16" max="16" width="14.5703125" style="28" customWidth="1"/>
    <col min="17" max="22" width="1.28515625" style="28" customWidth="1"/>
    <col min="23" max="23" width="6.42578125" style="28" customWidth="1"/>
    <col min="24" max="24" width="15.42578125" style="28" customWidth="1"/>
    <col min="25" max="25" width="12" style="25" customWidth="1"/>
    <col min="26" max="16384" width="9.140625" style="25"/>
  </cols>
  <sheetData>
    <row r="1" spans="1:41">
      <c r="A1" s="23"/>
      <c r="B1" s="24"/>
      <c r="F1" s="27"/>
      <c r="H1" s="28"/>
      <c r="I1" s="28"/>
      <c r="N1" s="29"/>
      <c r="O1" s="80" t="s">
        <v>0</v>
      </c>
      <c r="P1" s="80"/>
      <c r="Q1" s="80"/>
      <c r="R1" s="80"/>
      <c r="S1" s="30"/>
      <c r="T1" s="30"/>
      <c r="U1" s="30"/>
      <c r="V1" s="30"/>
      <c r="W1" s="30"/>
      <c r="X1" s="30"/>
    </row>
    <row r="2" spans="1:41" s="32" customFormat="1" ht="34.5" customHeight="1">
      <c r="A2" s="31"/>
      <c r="B2" s="81" t="s">
        <v>34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41" s="36" customFormat="1" ht="15">
      <c r="A3" s="33"/>
      <c r="B3" s="34" t="s">
        <v>1</v>
      </c>
      <c r="C3" s="82" t="s">
        <v>25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35"/>
      <c r="R3" s="35"/>
      <c r="S3" s="35"/>
      <c r="T3" s="35"/>
      <c r="U3" s="35"/>
      <c r="V3" s="35"/>
      <c r="W3" s="35"/>
      <c r="X3" s="35"/>
    </row>
    <row r="4" spans="1:41" s="36" customFormat="1" ht="15">
      <c r="A4" s="35"/>
      <c r="B4" s="34" t="s">
        <v>2</v>
      </c>
      <c r="C4" s="83" t="s">
        <v>3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P4" s="84"/>
      <c r="Q4" s="84"/>
      <c r="R4" s="84"/>
      <c r="S4" s="84"/>
      <c r="T4" s="84"/>
      <c r="U4" s="84"/>
      <c r="V4" s="84"/>
      <c r="W4" s="84"/>
    </row>
    <row r="5" spans="1:41" s="2" customFormat="1" ht="33" customHeight="1">
      <c r="A5" s="106" t="s">
        <v>4</v>
      </c>
      <c r="B5" s="96" t="s">
        <v>5</v>
      </c>
      <c r="C5" s="96" t="s">
        <v>6</v>
      </c>
      <c r="D5" s="96" t="s">
        <v>7</v>
      </c>
      <c r="E5" s="96" t="s">
        <v>8</v>
      </c>
      <c r="F5" s="96" t="s">
        <v>33</v>
      </c>
      <c r="G5" s="96"/>
      <c r="H5" s="91" t="s">
        <v>9</v>
      </c>
      <c r="I5" s="96" t="s">
        <v>32</v>
      </c>
      <c r="J5" s="96"/>
      <c r="K5" s="96"/>
      <c r="L5" s="96"/>
      <c r="M5" s="96"/>
      <c r="N5" s="96"/>
      <c r="O5" s="94" t="s">
        <v>10</v>
      </c>
      <c r="P5" s="95"/>
      <c r="Q5" s="96" t="s">
        <v>11</v>
      </c>
      <c r="R5" s="96"/>
      <c r="S5" s="96"/>
      <c r="T5" s="96"/>
      <c r="U5" s="96"/>
      <c r="V5" s="96"/>
      <c r="W5" s="96" t="s">
        <v>35</v>
      </c>
      <c r="X5" s="96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</row>
    <row r="6" spans="1:41" s="2" customFormat="1" ht="26.25" customHeight="1">
      <c r="A6" s="106"/>
      <c r="B6" s="96"/>
      <c r="C6" s="96"/>
      <c r="D6" s="96"/>
      <c r="E6" s="96"/>
      <c r="F6" s="85" t="s">
        <v>12</v>
      </c>
      <c r="G6" s="96" t="s">
        <v>13</v>
      </c>
      <c r="H6" s="92"/>
      <c r="I6" s="91" t="s">
        <v>14</v>
      </c>
      <c r="J6" s="90" t="s">
        <v>15</v>
      </c>
      <c r="K6" s="97" t="s">
        <v>12</v>
      </c>
      <c r="L6" s="96" t="s">
        <v>13</v>
      </c>
      <c r="M6" s="96" t="s">
        <v>16</v>
      </c>
      <c r="N6" s="96"/>
      <c r="O6" s="85" t="s">
        <v>12</v>
      </c>
      <c r="P6" s="96" t="s">
        <v>13</v>
      </c>
      <c r="Q6" s="98" t="s">
        <v>17</v>
      </c>
      <c r="R6" s="99"/>
      <c r="S6" s="99"/>
      <c r="T6" s="100"/>
      <c r="U6" s="85" t="s">
        <v>12</v>
      </c>
      <c r="V6" s="87" t="s">
        <v>13</v>
      </c>
      <c r="W6" s="88" t="s">
        <v>12</v>
      </c>
      <c r="X6" s="96" t="s">
        <v>13</v>
      </c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</row>
    <row r="7" spans="1:41" s="2" customFormat="1" ht="30" customHeight="1">
      <c r="A7" s="106"/>
      <c r="B7" s="96"/>
      <c r="C7" s="96"/>
      <c r="D7" s="96"/>
      <c r="E7" s="96"/>
      <c r="F7" s="86"/>
      <c r="G7" s="96"/>
      <c r="H7" s="93"/>
      <c r="I7" s="93"/>
      <c r="J7" s="90"/>
      <c r="K7" s="97"/>
      <c r="L7" s="96"/>
      <c r="M7" s="76" t="s">
        <v>18</v>
      </c>
      <c r="N7" s="38" t="s">
        <v>19</v>
      </c>
      <c r="O7" s="86"/>
      <c r="P7" s="96"/>
      <c r="Q7" s="101"/>
      <c r="R7" s="102"/>
      <c r="S7" s="102"/>
      <c r="T7" s="103"/>
      <c r="U7" s="86"/>
      <c r="V7" s="87"/>
      <c r="W7" s="89"/>
      <c r="X7" s="96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2" customFormat="1" ht="21" customHeight="1">
      <c r="A8" s="107" t="s">
        <v>27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9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s="2" customFormat="1" ht="28.5" customHeight="1">
      <c r="A9" s="3">
        <v>1</v>
      </c>
      <c r="B9" s="4" t="s">
        <v>26</v>
      </c>
      <c r="C9" s="5" t="s">
        <v>20</v>
      </c>
      <c r="D9" s="6"/>
      <c r="E9" s="7">
        <v>396.68</v>
      </c>
      <c r="F9" s="8">
        <v>9</v>
      </c>
      <c r="G9" s="7">
        <f>F9*E9</f>
        <v>3570.12</v>
      </c>
      <c r="H9" s="9"/>
      <c r="I9" s="10"/>
      <c r="J9" s="6"/>
      <c r="K9" s="8"/>
      <c r="L9" s="7"/>
      <c r="M9" s="6">
        <v>893</v>
      </c>
      <c r="N9" s="11">
        <v>44077</v>
      </c>
      <c r="O9" s="12">
        <f t="shared" ref="O9" si="0">F9+K9-W9</f>
        <v>0</v>
      </c>
      <c r="P9" s="13">
        <f t="shared" ref="P9" si="1">O9*E9</f>
        <v>0</v>
      </c>
      <c r="Q9" s="14"/>
      <c r="R9" s="15"/>
      <c r="S9" s="15"/>
      <c r="T9" s="15"/>
      <c r="U9" s="15"/>
      <c r="V9" s="15"/>
      <c r="W9" s="8">
        <v>9</v>
      </c>
      <c r="X9" s="13">
        <f t="shared" ref="X9" si="2">W9*E9</f>
        <v>3570.12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s="2" customFormat="1" ht="21" customHeight="1">
      <c r="A10" s="16"/>
      <c r="B10" s="17" t="s">
        <v>21</v>
      </c>
      <c r="C10" s="16"/>
      <c r="D10" s="18"/>
      <c r="E10" s="18"/>
      <c r="F10" s="19"/>
      <c r="G10" s="18">
        <f>SUM(G9)</f>
        <v>3570.12</v>
      </c>
      <c r="H10" s="20"/>
      <c r="I10" s="20"/>
      <c r="J10" s="18"/>
      <c r="K10" s="19"/>
      <c r="L10" s="18">
        <f>SUM(L9:L9)</f>
        <v>0</v>
      </c>
      <c r="M10" s="19"/>
      <c r="N10" s="21"/>
      <c r="O10" s="16"/>
      <c r="P10" s="18">
        <f>SUM(P9:P9)</f>
        <v>0</v>
      </c>
      <c r="Q10" s="19"/>
      <c r="R10" s="19"/>
      <c r="S10" s="19"/>
      <c r="T10" s="19"/>
      <c r="U10" s="19"/>
      <c r="V10" s="19"/>
      <c r="W10" s="19"/>
      <c r="X10" s="18">
        <f>SUM(X9:X9)</f>
        <v>3570.12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2" customFormat="1" ht="21" customHeight="1">
      <c r="A11" s="79" t="s">
        <v>28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2" customFormat="1" ht="24.75" customHeight="1">
      <c r="A12" s="3">
        <v>1</v>
      </c>
      <c r="B12" s="4" t="s">
        <v>26</v>
      </c>
      <c r="C12" s="5" t="s">
        <v>20</v>
      </c>
      <c r="D12" s="6"/>
      <c r="E12" s="7">
        <v>396.68</v>
      </c>
      <c r="F12" s="8">
        <v>40</v>
      </c>
      <c r="G12" s="7">
        <f>F12*E12</f>
        <v>15867.2</v>
      </c>
      <c r="H12" s="9"/>
      <c r="I12" s="10"/>
      <c r="J12" s="6"/>
      <c r="K12" s="8"/>
      <c r="L12" s="7"/>
      <c r="M12" s="6">
        <v>893</v>
      </c>
      <c r="N12" s="11">
        <v>44077</v>
      </c>
      <c r="O12" s="12">
        <f t="shared" ref="O12" si="3">F12+K12-W12</f>
        <v>40</v>
      </c>
      <c r="P12" s="13">
        <f t="shared" ref="P12" si="4">O12*E12</f>
        <v>15867.2</v>
      </c>
      <c r="Q12" s="14"/>
      <c r="R12" s="15"/>
      <c r="S12" s="15"/>
      <c r="T12" s="15"/>
      <c r="U12" s="15"/>
      <c r="V12" s="15"/>
      <c r="W12" s="8">
        <v>0</v>
      </c>
      <c r="X12" s="13">
        <f t="shared" ref="X12" si="5">W12*E12</f>
        <v>0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2" customFormat="1" ht="21" customHeight="1">
      <c r="A13" s="16"/>
      <c r="B13" s="17" t="s">
        <v>21</v>
      </c>
      <c r="C13" s="16"/>
      <c r="D13" s="18"/>
      <c r="E13" s="18"/>
      <c r="F13" s="19"/>
      <c r="G13" s="18">
        <f>SUM(G12)</f>
        <v>15867.2</v>
      </c>
      <c r="H13" s="20"/>
      <c r="I13" s="20"/>
      <c r="J13" s="18"/>
      <c r="K13" s="19"/>
      <c r="L13" s="18">
        <f>SUM(L12)</f>
        <v>0</v>
      </c>
      <c r="M13" s="19"/>
      <c r="N13" s="21"/>
      <c r="O13" s="16"/>
      <c r="P13" s="18">
        <f>SUM(P12)</f>
        <v>15867.2</v>
      </c>
      <c r="Q13" s="19"/>
      <c r="R13" s="19"/>
      <c r="S13" s="19"/>
      <c r="T13" s="19"/>
      <c r="U13" s="19"/>
      <c r="V13" s="19"/>
      <c r="W13" s="19"/>
      <c r="X13" s="18">
        <f>SUM(X12)</f>
        <v>0</v>
      </c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2" customFormat="1" ht="21" hidden="1" customHeight="1">
      <c r="A14" s="79" t="s">
        <v>29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s="2" customFormat="1" ht="26.25" hidden="1" customHeight="1">
      <c r="A15" s="3">
        <v>1</v>
      </c>
      <c r="B15" s="4" t="s">
        <v>26</v>
      </c>
      <c r="C15" s="5" t="s">
        <v>20</v>
      </c>
      <c r="D15" s="6"/>
      <c r="E15" s="7">
        <v>396.68</v>
      </c>
      <c r="F15" s="8">
        <v>0</v>
      </c>
      <c r="G15" s="7">
        <f>F15*E15</f>
        <v>0</v>
      </c>
      <c r="H15" s="9"/>
      <c r="I15" s="10"/>
      <c r="J15" s="6"/>
      <c r="K15" s="8"/>
      <c r="L15" s="7"/>
      <c r="M15" s="6">
        <v>893</v>
      </c>
      <c r="N15" s="11">
        <v>44077</v>
      </c>
      <c r="O15" s="12">
        <f t="shared" ref="O15" si="6">F15+K15-W15</f>
        <v>0</v>
      </c>
      <c r="P15" s="13">
        <f t="shared" ref="P15" si="7">O15*E15</f>
        <v>0</v>
      </c>
      <c r="Q15" s="14"/>
      <c r="R15" s="15"/>
      <c r="S15" s="15"/>
      <c r="T15" s="15"/>
      <c r="U15" s="15"/>
      <c r="V15" s="15"/>
      <c r="W15" s="8">
        <v>0</v>
      </c>
      <c r="X15" s="13">
        <f t="shared" ref="X15" si="8">W15*E15</f>
        <v>0</v>
      </c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s="2" customFormat="1" ht="21" hidden="1" customHeight="1">
      <c r="A16" s="16"/>
      <c r="B16" s="17" t="s">
        <v>21</v>
      </c>
      <c r="C16" s="16"/>
      <c r="D16" s="18"/>
      <c r="E16" s="18"/>
      <c r="F16" s="19"/>
      <c r="G16" s="18">
        <f>SUM(G15:G15)</f>
        <v>0</v>
      </c>
      <c r="H16" s="20"/>
      <c r="I16" s="20"/>
      <c r="J16" s="18"/>
      <c r="K16" s="19"/>
      <c r="L16" s="18">
        <f>SUM(L15:L15)</f>
        <v>0</v>
      </c>
      <c r="M16" s="19"/>
      <c r="N16" s="21"/>
      <c r="O16" s="16"/>
      <c r="P16" s="18">
        <f>SUM(P15:P15)</f>
        <v>0</v>
      </c>
      <c r="Q16" s="19"/>
      <c r="R16" s="19"/>
      <c r="S16" s="19"/>
      <c r="T16" s="19"/>
      <c r="U16" s="19"/>
      <c r="V16" s="19"/>
      <c r="W16" s="19"/>
      <c r="X16" s="18">
        <f>SUM(X15:X15)</f>
        <v>0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s="2" customFormat="1" ht="21" hidden="1" customHeight="1">
      <c r="A17" s="79" t="s">
        <v>30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s="2" customFormat="1" ht="24.75" hidden="1" customHeight="1">
      <c r="A18" s="3">
        <v>1</v>
      </c>
      <c r="B18" s="4" t="s">
        <v>26</v>
      </c>
      <c r="C18" s="5" t="s">
        <v>20</v>
      </c>
      <c r="D18" s="6"/>
      <c r="E18" s="7">
        <v>396.68</v>
      </c>
      <c r="F18" s="8">
        <v>0</v>
      </c>
      <c r="G18" s="7">
        <f>F18*E18</f>
        <v>0</v>
      </c>
      <c r="H18" s="9"/>
      <c r="I18" s="10"/>
      <c r="J18" s="6"/>
      <c r="K18" s="8"/>
      <c r="L18" s="7"/>
      <c r="M18" s="6">
        <v>893</v>
      </c>
      <c r="N18" s="11">
        <v>44077</v>
      </c>
      <c r="O18" s="12">
        <f t="shared" ref="O18" si="9">F18+K18-W18</f>
        <v>0</v>
      </c>
      <c r="P18" s="13">
        <f t="shared" ref="P18" si="10">O18*E18</f>
        <v>0</v>
      </c>
      <c r="Q18" s="14"/>
      <c r="R18" s="15"/>
      <c r="S18" s="15"/>
      <c r="T18" s="15"/>
      <c r="U18" s="15"/>
      <c r="V18" s="15"/>
      <c r="W18" s="8">
        <v>0</v>
      </c>
      <c r="X18" s="13">
        <f t="shared" ref="X18" si="11">W18*E18</f>
        <v>0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s="2" customFormat="1" ht="21" hidden="1" customHeight="1">
      <c r="A19" s="22"/>
      <c r="B19" s="17" t="s">
        <v>21</v>
      </c>
      <c r="C19" s="16"/>
      <c r="D19" s="18"/>
      <c r="E19" s="18"/>
      <c r="F19" s="19"/>
      <c r="G19" s="18">
        <f>SUM(G18:G18)</f>
        <v>0</v>
      </c>
      <c r="H19" s="20"/>
      <c r="I19" s="20"/>
      <c r="J19" s="18"/>
      <c r="K19" s="19"/>
      <c r="L19" s="18">
        <f>SUM(L18:L18)</f>
        <v>0</v>
      </c>
      <c r="M19" s="19"/>
      <c r="N19" s="21"/>
      <c r="O19" s="16"/>
      <c r="P19" s="18">
        <f>SUM(P18:P18)</f>
        <v>0</v>
      </c>
      <c r="Q19" s="19"/>
      <c r="R19" s="19"/>
      <c r="S19" s="19"/>
      <c r="T19" s="19"/>
      <c r="U19" s="19"/>
      <c r="V19" s="19"/>
      <c r="W19" s="19"/>
      <c r="X19" s="18">
        <f>SUM(X18:X18)</f>
        <v>0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s="2" customFormat="1" ht="21" customHeight="1">
      <c r="A20" s="79" t="s">
        <v>31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s="2" customFormat="1" ht="24" customHeight="1">
      <c r="A21" s="78">
        <v>1</v>
      </c>
      <c r="B21" s="4" t="s">
        <v>26</v>
      </c>
      <c r="C21" s="5" t="s">
        <v>20</v>
      </c>
      <c r="D21" s="6"/>
      <c r="E21" s="7">
        <v>396.68</v>
      </c>
      <c r="F21" s="8">
        <v>1</v>
      </c>
      <c r="G21" s="7">
        <f>F21*E21</f>
        <v>396.68</v>
      </c>
      <c r="H21" s="9"/>
      <c r="I21" s="10"/>
      <c r="J21" s="6"/>
      <c r="K21" s="8"/>
      <c r="L21" s="7"/>
      <c r="M21" s="6">
        <v>893</v>
      </c>
      <c r="N21" s="11">
        <v>44077</v>
      </c>
      <c r="O21" s="12">
        <f t="shared" ref="O21" si="12">F21+K21-W21</f>
        <v>1</v>
      </c>
      <c r="P21" s="13">
        <f t="shared" ref="P21" si="13">O21*E21</f>
        <v>396.68</v>
      </c>
      <c r="Q21" s="14"/>
      <c r="R21" s="15"/>
      <c r="S21" s="15"/>
      <c r="T21" s="15"/>
      <c r="U21" s="15"/>
      <c r="V21" s="15"/>
      <c r="W21" s="8">
        <v>0</v>
      </c>
      <c r="X21" s="13">
        <f t="shared" ref="X21" si="14">W21*E21</f>
        <v>0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s="2" customFormat="1" ht="21" customHeight="1">
      <c r="A22" s="22"/>
      <c r="B22" s="17" t="s">
        <v>21</v>
      </c>
      <c r="C22" s="16"/>
      <c r="D22" s="18"/>
      <c r="E22" s="18"/>
      <c r="F22" s="19"/>
      <c r="G22" s="18">
        <f>SUM(G21:G21)</f>
        <v>396.68</v>
      </c>
      <c r="H22" s="20"/>
      <c r="I22" s="20"/>
      <c r="J22" s="18"/>
      <c r="K22" s="19"/>
      <c r="L22" s="18">
        <f>SUM(L21:L21)</f>
        <v>0</v>
      </c>
      <c r="M22" s="19"/>
      <c r="N22" s="21"/>
      <c r="O22" s="16"/>
      <c r="P22" s="18">
        <f>SUM(P21:P21)</f>
        <v>396.68</v>
      </c>
      <c r="Q22" s="19"/>
      <c r="R22" s="19"/>
      <c r="S22" s="19"/>
      <c r="T22" s="19"/>
      <c r="U22" s="19"/>
      <c r="V22" s="19"/>
      <c r="W22" s="19"/>
      <c r="X22" s="18">
        <f>SUM(X21:X21)</f>
        <v>0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s="28" customFormat="1" ht="18" customHeight="1">
      <c r="A23" s="16"/>
      <c r="B23" s="39" t="s">
        <v>22</v>
      </c>
      <c r="C23" s="16"/>
      <c r="D23" s="16"/>
      <c r="E23" s="16"/>
      <c r="F23" s="16"/>
      <c r="G23" s="18">
        <f>G10+G13+G16+G19+G22</f>
        <v>19834</v>
      </c>
      <c r="H23" s="20"/>
      <c r="I23" s="18"/>
      <c r="J23" s="19"/>
      <c r="K23" s="18"/>
      <c r="L23" s="18">
        <f>L10+L13+L16+L19+L22</f>
        <v>0</v>
      </c>
      <c r="M23" s="20"/>
      <c r="N23" s="21"/>
      <c r="O23" s="16"/>
      <c r="P23" s="18">
        <f>P10+P13+P16+P19+P22</f>
        <v>16263.880000000001</v>
      </c>
      <c r="Q23" s="40"/>
      <c r="R23" s="19"/>
      <c r="S23" s="19"/>
      <c r="T23" s="19"/>
      <c r="U23" s="19"/>
      <c r="V23" s="19"/>
      <c r="W23" s="19"/>
      <c r="X23" s="18">
        <f>X10+X13+X16+X19+X22</f>
        <v>3570.12</v>
      </c>
      <c r="Y23" s="41"/>
    </row>
    <row r="24" spans="1:41">
      <c r="A24" s="42"/>
      <c r="B24" s="43"/>
      <c r="C24" s="42"/>
      <c r="D24" s="42"/>
      <c r="E24" s="42"/>
      <c r="F24" s="42"/>
      <c r="G24" s="44"/>
      <c r="H24" s="45"/>
      <c r="I24" s="46"/>
      <c r="J24" s="47"/>
      <c r="K24" s="48"/>
      <c r="L24" s="44"/>
      <c r="M24" s="49"/>
      <c r="N24" s="50"/>
      <c r="O24" s="42"/>
      <c r="P24" s="44"/>
      <c r="Q24" s="51"/>
      <c r="R24" s="52"/>
      <c r="S24" s="52"/>
      <c r="T24" s="52"/>
      <c r="U24" s="52"/>
      <c r="V24" s="52"/>
      <c r="W24" s="52"/>
      <c r="X24" s="53">
        <f>G23+L23-P23</f>
        <v>3570.119999999999</v>
      </c>
      <c r="Y24" s="41"/>
    </row>
    <row r="25" spans="1:41">
      <c r="A25" s="42"/>
      <c r="B25" s="43"/>
      <c r="C25" s="42"/>
      <c r="D25" s="42"/>
      <c r="E25" s="42"/>
      <c r="F25" s="42"/>
      <c r="G25" s="44"/>
      <c r="H25" s="45"/>
      <c r="I25" s="46"/>
      <c r="J25" s="47"/>
      <c r="K25" s="48"/>
      <c r="L25" s="44"/>
      <c r="M25" s="49"/>
      <c r="N25" s="50"/>
      <c r="O25" s="42"/>
      <c r="P25" s="44"/>
      <c r="Q25" s="51"/>
      <c r="R25" s="52"/>
      <c r="S25" s="52"/>
      <c r="T25" s="52"/>
      <c r="U25" s="52"/>
      <c r="V25" s="52"/>
      <c r="W25" s="52"/>
      <c r="X25" s="53"/>
      <c r="Y25" s="41"/>
    </row>
    <row r="26" spans="1:41">
      <c r="A26" s="42"/>
      <c r="B26" s="43"/>
      <c r="C26" s="42"/>
      <c r="D26" s="42"/>
      <c r="E26" s="42"/>
      <c r="F26" s="42"/>
      <c r="G26" s="44"/>
      <c r="H26" s="45"/>
      <c r="I26" s="46"/>
      <c r="J26" s="47"/>
      <c r="K26" s="48"/>
      <c r="L26" s="44"/>
      <c r="M26" s="49"/>
      <c r="N26" s="50"/>
      <c r="O26" s="42"/>
      <c r="P26" s="44"/>
      <c r="Q26" s="51"/>
      <c r="R26" s="52"/>
      <c r="S26" s="52"/>
      <c r="T26" s="52"/>
      <c r="U26" s="52"/>
      <c r="V26" s="52"/>
      <c r="W26" s="52"/>
      <c r="X26" s="53"/>
      <c r="Y26" s="41"/>
    </row>
    <row r="27" spans="1:41">
      <c r="A27" s="42"/>
      <c r="B27" s="43"/>
      <c r="C27" s="42"/>
      <c r="D27" s="42"/>
      <c r="E27" s="42"/>
      <c r="F27" s="42"/>
      <c r="G27" s="44"/>
      <c r="H27" s="45"/>
      <c r="I27" s="46"/>
      <c r="J27" s="47"/>
      <c r="K27" s="48"/>
      <c r="L27" s="44"/>
      <c r="M27" s="49"/>
      <c r="N27" s="50"/>
      <c r="O27" s="42"/>
      <c r="P27" s="44"/>
      <c r="Q27" s="51"/>
      <c r="R27" s="52"/>
      <c r="S27" s="52"/>
      <c r="T27" s="52"/>
      <c r="U27" s="52"/>
      <c r="V27" s="52"/>
      <c r="W27" s="52"/>
      <c r="X27" s="44"/>
    </row>
    <row r="28" spans="1:41">
      <c r="A28" s="42"/>
      <c r="B28" s="43"/>
      <c r="C28" s="42"/>
      <c r="D28" s="42"/>
      <c r="E28" s="42"/>
      <c r="F28" s="42"/>
      <c r="G28" s="44"/>
      <c r="H28" s="45"/>
      <c r="I28" s="46"/>
      <c r="J28" s="47"/>
      <c r="K28" s="48"/>
      <c r="L28" s="44"/>
      <c r="M28" s="49"/>
      <c r="N28" s="50"/>
      <c r="O28" s="42"/>
      <c r="P28" s="44"/>
      <c r="Q28" s="51"/>
      <c r="R28" s="52"/>
      <c r="S28" s="52"/>
      <c r="T28" s="52"/>
      <c r="U28" s="52"/>
      <c r="V28" s="52"/>
      <c r="W28" s="52"/>
      <c r="X28" s="44"/>
    </row>
    <row r="29" spans="1:41" ht="18.75">
      <c r="A29" s="54"/>
      <c r="B29" s="104" t="s">
        <v>23</v>
      </c>
      <c r="C29" s="104"/>
      <c r="D29" s="104"/>
      <c r="E29" s="104"/>
      <c r="F29" s="55"/>
      <c r="G29" s="77"/>
      <c r="H29" s="77"/>
      <c r="I29" s="77"/>
      <c r="J29" s="105" t="s">
        <v>24</v>
      </c>
      <c r="K29" s="105"/>
      <c r="L29" s="105"/>
      <c r="M29" s="105"/>
      <c r="N29" s="56"/>
      <c r="O29" s="57"/>
      <c r="P29" s="57"/>
      <c r="Q29" s="58"/>
      <c r="R29" s="58"/>
      <c r="S29" s="58"/>
      <c r="T29" s="58"/>
      <c r="U29" s="59"/>
      <c r="V29" s="60"/>
      <c r="W29" s="58"/>
      <c r="X29" s="61">
        <f>X23-X24</f>
        <v>0</v>
      </c>
    </row>
    <row r="30" spans="1:41" s="71" customFormat="1">
      <c r="A30" s="42"/>
      <c r="B30" s="62"/>
      <c r="C30" s="63"/>
      <c r="D30" s="63"/>
      <c r="E30" s="63"/>
      <c r="F30" s="63"/>
      <c r="G30" s="53"/>
      <c r="H30" s="64"/>
      <c r="I30" s="65"/>
      <c r="J30" s="66"/>
      <c r="K30" s="53"/>
      <c r="L30" s="66"/>
      <c r="M30" s="67"/>
      <c r="N30" s="68"/>
      <c r="O30" s="63"/>
      <c r="P30" s="65"/>
      <c r="Q30" s="51"/>
      <c r="R30" s="69"/>
      <c r="S30" s="69"/>
      <c r="T30" s="69"/>
      <c r="U30" s="69"/>
      <c r="V30" s="69"/>
      <c r="W30" s="69"/>
      <c r="X30" s="69"/>
      <c r="Y30" s="70"/>
    </row>
    <row r="31" spans="1:41">
      <c r="A31" s="42"/>
      <c r="B31" s="62"/>
      <c r="C31" s="63"/>
      <c r="D31" s="63"/>
      <c r="E31" s="63"/>
      <c r="F31" s="63"/>
      <c r="G31" s="53"/>
      <c r="H31" s="64"/>
      <c r="I31" s="65"/>
      <c r="J31" s="66"/>
      <c r="K31" s="53"/>
      <c r="L31" s="66"/>
      <c r="M31" s="67"/>
      <c r="N31" s="68"/>
      <c r="O31" s="63"/>
      <c r="P31" s="65"/>
      <c r="Q31" s="51"/>
      <c r="R31" s="69"/>
      <c r="S31" s="69"/>
      <c r="T31" s="69"/>
      <c r="U31" s="69"/>
      <c r="V31" s="69"/>
      <c r="W31" s="69"/>
      <c r="X31" s="69"/>
    </row>
    <row r="32" spans="1:41">
      <c r="A32" s="42"/>
      <c r="B32" s="62"/>
      <c r="C32" s="63"/>
      <c r="D32" s="63"/>
      <c r="E32" s="63"/>
      <c r="F32" s="63"/>
      <c r="G32" s="53"/>
      <c r="H32" s="64"/>
      <c r="I32" s="65"/>
      <c r="J32" s="66"/>
      <c r="K32" s="53"/>
      <c r="L32" s="66"/>
      <c r="M32" s="67"/>
      <c r="N32" s="68"/>
      <c r="O32" s="63"/>
      <c r="P32" s="65"/>
      <c r="Q32" s="51"/>
      <c r="R32" s="69"/>
      <c r="S32" s="69"/>
      <c r="T32" s="69"/>
      <c r="U32" s="69"/>
      <c r="V32" s="69"/>
      <c r="W32" s="69"/>
      <c r="X32" s="69"/>
    </row>
    <row r="33" spans="2:24">
      <c r="X33" s="74"/>
    </row>
    <row r="34" spans="2:24">
      <c r="P34" s="74"/>
      <c r="X34" s="74"/>
    </row>
    <row r="35" spans="2:24">
      <c r="L35" s="74"/>
      <c r="P35" s="74"/>
      <c r="X35" s="74"/>
    </row>
    <row r="36" spans="2:24">
      <c r="B36" s="75"/>
    </row>
    <row r="37" spans="2:24">
      <c r="B37" s="75"/>
    </row>
    <row r="38" spans="2:24">
      <c r="B38" s="75"/>
      <c r="X38" s="74"/>
    </row>
    <row r="39" spans="2:24">
      <c r="B39" s="75"/>
      <c r="X39" s="74"/>
    </row>
    <row r="40" spans="2:24">
      <c r="B40" s="75"/>
    </row>
    <row r="41" spans="2:24">
      <c r="B41" s="75"/>
    </row>
    <row r="42" spans="2:24">
      <c r="B42" s="75"/>
      <c r="E42" s="25"/>
      <c r="F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2:24">
      <c r="B43" s="75"/>
      <c r="E43" s="25"/>
      <c r="F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2:24">
      <c r="B44" s="75"/>
      <c r="E44" s="25"/>
      <c r="F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</sheetData>
  <mergeCells count="37">
    <mergeCell ref="A11:X11"/>
    <mergeCell ref="C5:C7"/>
    <mergeCell ref="A8:X8"/>
    <mergeCell ref="Q5:V5"/>
    <mergeCell ref="F5:G5"/>
    <mergeCell ref="B29:E29"/>
    <mergeCell ref="J29:M29"/>
    <mergeCell ref="P6:P7"/>
    <mergeCell ref="A5:A7"/>
    <mergeCell ref="I5:N5"/>
    <mergeCell ref="L6:L7"/>
    <mergeCell ref="M6:N6"/>
    <mergeCell ref="B5:B7"/>
    <mergeCell ref="O6:O7"/>
    <mergeCell ref="D5:D7"/>
    <mergeCell ref="E5:E7"/>
    <mergeCell ref="A14:X14"/>
    <mergeCell ref="W5:X5"/>
    <mergeCell ref="F6:F7"/>
    <mergeCell ref="G6:G7"/>
    <mergeCell ref="I6:I7"/>
    <mergeCell ref="A20:X20"/>
    <mergeCell ref="O1:R1"/>
    <mergeCell ref="B2:X2"/>
    <mergeCell ref="C3:P3"/>
    <mergeCell ref="C4:N4"/>
    <mergeCell ref="O4:W4"/>
    <mergeCell ref="A17:X17"/>
    <mergeCell ref="U6:U7"/>
    <mergeCell ref="V6:V7"/>
    <mergeCell ref="W6:W7"/>
    <mergeCell ref="J6:J7"/>
    <mergeCell ref="H5:H7"/>
    <mergeCell ref="O5:P5"/>
    <mergeCell ref="X6:X7"/>
    <mergeCell ref="K6:K7"/>
    <mergeCell ref="Q6:T7"/>
  </mergeCells>
  <pageMargins left="0" right="0" top="0.19685039370078741" bottom="0.19685039370078741" header="0" footer="0"/>
  <pageSetup paperSize="9" scale="7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установи</vt:lpstr>
      <vt:lpstr>установи!Область_печати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bugera</cp:lastModifiedBy>
  <cp:lastPrinted>2021-07-16T08:29:25Z</cp:lastPrinted>
  <dcterms:created xsi:type="dcterms:W3CDTF">2020-05-13T12:33:03Z</dcterms:created>
  <dcterms:modified xsi:type="dcterms:W3CDTF">2021-07-19T07:46:57Z</dcterms:modified>
</cp:coreProperties>
</file>