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КМПБ №2" sheetId="1" r:id="rId1"/>
    <sheet name="КМПБ №3" sheetId="2" r:id="rId2"/>
    <sheet name="КМПБ №5" sheetId="3" r:id="rId3"/>
    <sheet name="КМПБ №6" sheetId="4" r:id="rId4"/>
    <sheet name="Перинатальний центр" sheetId="5" r:id="rId5"/>
  </sheets>
  <definedNames>
    <definedName name="_xlnm.Print_Area" localSheetId="0">'КМПБ №2'!$A$1:$K$56</definedName>
    <definedName name="_xlnm.Print_Area" localSheetId="1">'КМПБ №3'!$A$1:$K$41</definedName>
    <definedName name="_xlnm.Print_Area" localSheetId="2">'КМПБ №5'!$A$1:$K$56</definedName>
    <definedName name="_xlnm.Print_Area" localSheetId="3">'КМПБ №6'!$A$1:$K$38</definedName>
    <definedName name="_xlnm.Print_Area" localSheetId="4">'Перинатальний центр'!$A$1:$K$56</definedName>
  </definedNames>
  <calcPr fullCalcOnLoad="1"/>
</workbook>
</file>

<file path=xl/sharedStrings.xml><?xml version="1.0" encoding="utf-8"?>
<sst xmlns="http://schemas.openxmlformats.org/spreadsheetml/2006/main" count="303" uniqueCount="157">
  <si>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</si>
  <si>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</si>
  <si>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</si>
  <si>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</si>
  <si>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</si>
  <si>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</si>
  <si>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</si>
  <si>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</si>
  <si>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</si>
  <si>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</si>
  <si>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Фізична особа</t>
  </si>
  <si>
    <t xml:space="preserve">господарські товари 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</si>
  <si>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</si>
  <si>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</si>
  <si>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</si>
  <si>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</si>
  <si>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</si>
  <si>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</si>
  <si>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</si>
  <si>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>Християнська медична асаціація</t>
  </si>
  <si>
    <t>медичне обладнання</t>
  </si>
  <si>
    <t>ВГО Всеукраїнська Рада реанімації та екстренної медичної допомоги</t>
  </si>
  <si>
    <t>ЮНІСЕФ міжнародна організація</t>
  </si>
  <si>
    <t>компютерне обладнання</t>
  </si>
  <si>
    <t>БО "БЛАГОДІЙНИЙ ФОНД "АКВЕЛОН УКРАЇНА. СОЦІАЛЬНА ІНІЦІАТИВА"</t>
  </si>
  <si>
    <t>продукти харчування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</si>
  <si>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КНП" Київський міський пологовий будинок №2" за І квартал 2023 року </t>
  </si>
  <si>
    <t>База спеціального медичного постачання м.Києва</t>
  </si>
  <si>
    <t>метичні товари та медикаменти</t>
  </si>
  <si>
    <t>Вакцина гепатиту -В</t>
  </si>
  <si>
    <t>деззасоби</t>
  </si>
  <si>
    <t>КНП "КМКЛ№5"</t>
  </si>
  <si>
    <t>КНП "КЛ№15 Подільського р-ну м.Києва"</t>
  </si>
  <si>
    <t>КНП "КМЦК"</t>
  </si>
  <si>
    <t>компоненти крові</t>
  </si>
  <si>
    <t>БО "100 відсотків життя Київський регіон""</t>
  </si>
  <si>
    <t>С.М.Сальніков</t>
  </si>
  <si>
    <t>О.А.Пустовіт</t>
  </si>
  <si>
    <r>
      <t xml:space="preserve">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</si>
  <si>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Л.Г.Снарова</t>
  </si>
  <si>
    <t>Н.М.Гичка</t>
  </si>
  <si>
    <t>пульсоксиметри</t>
  </si>
  <si>
    <t>монітори артеріального тиску</t>
  </si>
  <si>
    <t>апарат УЗІ портативний</t>
  </si>
  <si>
    <t>планшет</t>
  </si>
  <si>
    <t>датчики ультразвукові</t>
  </si>
  <si>
    <t>інвектор портативний для мед.обладнання</t>
  </si>
  <si>
    <t>БФ "Волантерська спільнота "Допомагаємо разом"</t>
  </si>
  <si>
    <t>електрокардіограф Холстером</t>
  </si>
  <si>
    <t>ТОВ Медітор</t>
  </si>
  <si>
    <t>датчик неонатальний</t>
  </si>
  <si>
    <t>БО "Фонд ЮНІСЕФ"</t>
  </si>
  <si>
    <t>господарські товари</t>
  </si>
  <si>
    <t>медичні товари</t>
  </si>
  <si>
    <t>БО "БФ ТЕДІЯЛЬНІ БАТЬКИ"</t>
  </si>
  <si>
    <t>опромінювач бактерецидний</t>
  </si>
  <si>
    <t>лампа бактерицидна</t>
  </si>
  <si>
    <t>холодильник</t>
  </si>
  <si>
    <t>комп'ютерна техніка</t>
  </si>
  <si>
    <t>медикаменти</t>
  </si>
  <si>
    <t>БФ "Ми-Юкрейніанс"</t>
  </si>
  <si>
    <t>БФ "Крила надії"</t>
  </si>
  <si>
    <t>КНП "КМКЛ №4"</t>
  </si>
  <si>
    <t>КНП "КМКЛ №8"</t>
  </si>
  <si>
    <t>БО "Волантерський рух"</t>
  </si>
  <si>
    <t>База спецмедпостачання</t>
  </si>
  <si>
    <t>вивезення небезпечних відходів</t>
  </si>
  <si>
    <t>будівельні товари</t>
  </si>
  <si>
    <t>Фізичні особи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</si>
  <si>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КНП "Київський міський пологовий будинок №3"</t>
    </r>
    <r>
      <rPr>
        <b/>
        <sz val="14"/>
        <color indexed="8"/>
        <rFont val="Times New Roman"/>
        <family val="1"/>
      </rPr>
      <t xml:space="preserve"> за І квартал 2023 року </t>
    </r>
  </si>
  <si>
    <t>Л.В.Шолох</t>
  </si>
  <si>
    <t>Д.О.Говсєєв</t>
  </si>
  <si>
    <t>БО "БФ "НАЦІОНАЛЬНА АГЕНЦІЯ ГУМАНІТАРНОЇ ДОПОМОГИ "ЗДОРОВІ"</t>
  </si>
  <si>
    <t>Благодійний фонд "КРИЛА НАДІЇ"</t>
  </si>
  <si>
    <t>товари медичного призначення</t>
  </si>
  <si>
    <t>Towarzystwo Przyjaciol Ukrainy w Warszawie</t>
  </si>
  <si>
    <t xml:space="preserve">МБО "Міжнародна медична допомога" </t>
  </si>
  <si>
    <t xml:space="preserve">Чопська міська рада </t>
  </si>
  <si>
    <t>інструменти</t>
  </si>
  <si>
    <t>господарчі товари</t>
  </si>
  <si>
    <t>медикаменти та товари медичного призначення</t>
  </si>
  <si>
    <t>ЮНІСЕФ</t>
  </si>
  <si>
    <t>лабораторні реагенти</t>
  </si>
  <si>
    <t>дезінфекційні засоби</t>
  </si>
  <si>
    <t>ГО "Фонд сприяння розвитку акушерської допомоги ім. С.В.Берчика"</t>
  </si>
  <si>
    <r>
      <t xml:space="preserve">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</si>
  <si>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КНП "Київський міський пологовий будинок №5" ВО КМР (КМДА)</t>
    </r>
    <r>
      <rPr>
        <b/>
        <sz val="14"/>
        <color indexed="8"/>
        <rFont val="Times New Roman"/>
        <family val="1"/>
      </rPr>
      <t xml:space="preserve"> за І квартал 2023 року </t>
    </r>
  </si>
  <si>
    <t>посл. з проф.підготовки (Організ. і управління охор.здоров.</t>
  </si>
  <si>
    <t>НУОЗ України ім.П.Л.Шупика</t>
  </si>
  <si>
    <t xml:space="preserve">сплата судового збору за позовом </t>
  </si>
  <si>
    <t>ГУК у м. Києві/Дніпров.р-н/22030101</t>
  </si>
  <si>
    <t>компенсація витрат на професійну правничу допомогу згідно рішення суду у справі №755/7555/22</t>
  </si>
  <si>
    <t>Градінар Віола Олександрівна</t>
  </si>
  <si>
    <t>посл.пов'яз.з над.дост.до видання(Головбух;головна мед.сестра)</t>
  </si>
  <si>
    <t>ФОП"МЦФЕР-Україна"</t>
  </si>
  <si>
    <t>консульт.посл.з пит. заг.управління</t>
  </si>
  <si>
    <t>ФОП Стельмах Лілія Богданівна</t>
  </si>
  <si>
    <t>бухг.та аудит.послуги(аудит річної фін.звітності 2022)</t>
  </si>
  <si>
    <t>ТОВ АФ "ІНСАЙТ"</t>
  </si>
  <si>
    <t>Доставка товару</t>
  </si>
  <si>
    <t>ТОВ "Епіцентр К"</t>
  </si>
  <si>
    <t>Комісія банку</t>
  </si>
  <si>
    <t>2-е Київське упр-ня АТ "УКРСИББАНК"</t>
  </si>
  <si>
    <t>послуги зв'язку</t>
  </si>
  <si>
    <t>ПрАТ "Київстар"</t>
  </si>
  <si>
    <t>послуги користування ПЗ "Binotel"</t>
  </si>
  <si>
    <t>ТОВ Бінотел</t>
  </si>
  <si>
    <t>послуги телекомунікаційних послу</t>
  </si>
  <si>
    <t>ТОВ "Тримоб"</t>
  </si>
  <si>
    <t>розробку ПЗ Аптека-склад</t>
  </si>
  <si>
    <t>ФОП Юсенков С.В.</t>
  </si>
  <si>
    <t>надання доступу до журналу(бухгалтерія,кадри)</t>
  </si>
  <si>
    <t>ТОВ "Видавництво "АС:Періодика"</t>
  </si>
  <si>
    <t>Товари (валик, пензлик, петлі, штукатурка,колодка, розетка, вимикач,кабель,рамка, коробка, бур, свердло,фітинги,умивальник, змішувач,шланг, труба, сифон, кран,світильники,дверна коробка,рукавички захисні(господарчі),мішки д/сміття(35л,60л),  кріпильнідеталі(шайба,гайка,болт), мастильні засоби(олива моторна),</t>
  </si>
  <si>
    <t>інструменти та насадки, інструменти(дриль, лобзик, акумулятор)</t>
  </si>
  <si>
    <t>ТОВ "Мережа магазинів "Дніпро-М"</t>
  </si>
  <si>
    <t>рушники</t>
  </si>
  <si>
    <t>ФОП Кравченя А.М.</t>
  </si>
  <si>
    <t>засоби миючі та прання</t>
  </si>
  <si>
    <t>ТОВ "Бланідас"</t>
  </si>
  <si>
    <r>
      <t>цифровий монітор і записувач електрокардіографа-1шт, монітор життєвих функцій пацієнта-10шт, хірургічний інструментарій-10шт, шприцевий насос-16шт, акушерський набір-20шт, аптечка акушерська-20шт, медичний відновлювальний матеріал-20шт, акушерсько-хірургічний набір-9шт, інфузійний насос-5шт, пульсоксиметр-5шт, датчик багаторазовий - 5шт, абдомінальний хірургічний інструментарій-5шт, перев</t>
    </r>
    <r>
      <rPr>
        <sz val="12"/>
        <color indexed="8"/>
        <rFont val="Calibri"/>
        <family val="2"/>
      </rPr>
      <t>’язувальний хірургічний набір-5шт</t>
    </r>
  </si>
  <si>
    <t>Дитячий фонд  ООН ЮНІСЕФ</t>
  </si>
  <si>
    <t>інвентор для мед.обладнання (1шт.), адаптер-1шт., олива для інвентора-1шт, ультрозвуковий датчик - 8шт, акомуляторні батарейки - 8шт, зарядні пристрої д/батарей-2шт, вакуумні-16шт, туби гелю- 8шт, системи захисту від перепадів напруги-2шт, системи для маткової балонної тампонади-10шт, фото-адаптер-1шт, Apple IPAD-1шт, портативний акушерський ультрозвуковий сканер-1шт, акумуляторні налобні ліхтарі-4шт, адаптери для акумуляторних налобних ьліхтариків-2шт, таблетки мізопростолу-360шт, гліцерин тринітрат-8шт, упаковка смужок-тестів для дослідження сечі-6шт, термо матрац-1шт, монітори артеріального тиску-6шт, пульсоксиметри з датчиками-1шт</t>
  </si>
  <si>
    <t>Благодійної організації "Волонтерська спільнота", "ДОПОМАГАЄМО РАЗОМ"</t>
  </si>
  <si>
    <t>узд апарат, інкубатор для новонароджених</t>
  </si>
  <si>
    <t>Громадська організація "Центр громадської ініціативи "СИНЕРГІЯ"</t>
  </si>
  <si>
    <t xml:space="preserve">електрогенераторна установка-1 шт. </t>
  </si>
  <si>
    <t>ДП "Медичні закупівлі України"</t>
  </si>
  <si>
    <t>Благодійний фонд "Крила надії"</t>
  </si>
  <si>
    <t>Вітаміни</t>
  </si>
  <si>
    <t>ФОП"Гринченко Марина Володимирівна"</t>
  </si>
  <si>
    <t>контейнер д/зберігання мед.предметів(25шт.), ванна (1 шт), крісло розкладне- 1 шт., водонагрівач побутовий електричний - 1шт, інзузмат-1шт, холодильник б/в-1шт, крісла функціональні-4шт, візочок для мало-мобільних груп населення-1шт, операційна лампа-5шт, стельовий медичний консоль-1шт</t>
  </si>
  <si>
    <t>Волонтерські організації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</si>
  <si>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Київський міський пологовий будинок № 6 за І квартал 2023 року </t>
  </si>
  <si>
    <t>Костюкова Н.М.</t>
  </si>
  <si>
    <t>Біла В.В.</t>
  </si>
  <si>
    <t>В.о. директора</t>
  </si>
  <si>
    <t>Медикаменти</t>
  </si>
  <si>
    <t>КНП "КМПБ №5"</t>
  </si>
  <si>
    <t>ТОВ "Людмила-Фарм"</t>
  </si>
  <si>
    <t>КМДА</t>
  </si>
  <si>
    <t>База спеціального медичного постачання м. Києва</t>
  </si>
  <si>
    <t>БО "БФ "Волонтерська спільнота "Допомогаємо разом"</t>
  </si>
  <si>
    <t>Матеріали</t>
  </si>
  <si>
    <t>ІНМА</t>
  </si>
  <si>
    <t>ОЗ</t>
  </si>
  <si>
    <t>КП "Група впровадження проекту з енергозбережень в адміністративних і громадських будівлях м. Києва "</t>
  </si>
  <si>
    <t>Unicef</t>
  </si>
  <si>
    <t>Всеукраїнська громадська організація "Асоціація неонатологів України"</t>
  </si>
  <si>
    <t>БО "Фонд Віктора Пінчука-соціальна ініціатива"</t>
  </si>
  <si>
    <t>Вироби медичного призначення</t>
  </si>
  <si>
    <t>Miojia Medyczna</t>
  </si>
  <si>
    <t>ПрАТ "ЄВРОПЕЙСЬКИЙ СТРАХОВИЙ АЛЬЯНС"</t>
  </si>
  <si>
    <t>ТОВ "Інститут клітинної терапії"</t>
  </si>
  <si>
    <t>банківське обслуговування</t>
  </si>
  <si>
    <r>
      <t xml:space="preserve">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 xml:space="preserve">я 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</si>
  <si>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"Перинатальний центр м. Києва"за І квартал 2023 року 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</si>
</sst>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"/>
    <numFmt numFmtId="199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1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3" fillId="0" borderId="0" xfId="52" applyFont="1" applyAlignment="1">
      <alignment horizontal="centerContinuous"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4" fontId="10" fillId="4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2" fontId="10" fillId="32" borderId="10" xfId="0" applyNumberFormat="1" applyFont="1" applyFill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4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4" fontId="10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4" fontId="10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0" borderId="13" xfId="0" applyFont="1" applyBorder="1" applyAlignment="1">
      <alignment/>
    </xf>
    <xf numFmtId="2" fontId="10" fillId="32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view="pageBreakPreview" zoomScale="90" zoomScaleNormal="8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54" t="s">
        <v>26</v>
      </c>
      <c r="C1" s="55"/>
      <c r="D1" s="55"/>
      <c r="E1" s="55"/>
      <c r="F1" s="55"/>
      <c r="G1" s="55"/>
      <c r="H1" s="55"/>
      <c r="I1" s="55"/>
      <c r="J1" s="55"/>
      <c r="K1" s="1"/>
    </row>
    <row r="2" spans="1:11" s="32" customFormat="1" ht="18" customHeight="1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33" customHeight="1">
      <c r="A3" s="59" t="s">
        <v>3</v>
      </c>
      <c r="B3" s="59" t="s">
        <v>7</v>
      </c>
      <c r="C3" s="56" t="s">
        <v>1</v>
      </c>
      <c r="D3" s="56"/>
      <c r="E3" s="56"/>
      <c r="F3" s="56" t="s">
        <v>0</v>
      </c>
      <c r="G3" s="56" t="s">
        <v>14</v>
      </c>
      <c r="H3" s="56"/>
      <c r="I3" s="56"/>
      <c r="J3" s="56"/>
      <c r="K3" s="52" t="s">
        <v>18</v>
      </c>
    </row>
    <row r="4" spans="1:11" ht="158.25" customHeight="1">
      <c r="A4" s="59"/>
      <c r="B4" s="59"/>
      <c r="C4" s="6" t="s">
        <v>15</v>
      </c>
      <c r="D4" s="6" t="s">
        <v>16</v>
      </c>
      <c r="E4" s="6" t="s">
        <v>12</v>
      </c>
      <c r="F4" s="56"/>
      <c r="G4" s="7" t="s">
        <v>8</v>
      </c>
      <c r="H4" s="6" t="s">
        <v>17</v>
      </c>
      <c r="I4" s="6" t="s">
        <v>13</v>
      </c>
      <c r="J4" s="6" t="s">
        <v>17</v>
      </c>
      <c r="K4" s="52"/>
    </row>
    <row r="5" spans="1:11" ht="36" customHeight="1">
      <c r="A5" s="13">
        <v>1</v>
      </c>
      <c r="B5" s="27" t="s">
        <v>19</v>
      </c>
      <c r="C5" s="3"/>
      <c r="D5" s="28">
        <v>59.33</v>
      </c>
      <c r="E5" s="29" t="s">
        <v>20</v>
      </c>
      <c r="F5" s="30">
        <f aca="true" t="shared" si="0" ref="F5:F11">SUM(C5,D5)</f>
        <v>59.33</v>
      </c>
      <c r="G5" s="26">
        <v>2210</v>
      </c>
      <c r="H5" s="28">
        <v>10.82</v>
      </c>
      <c r="I5" s="29"/>
      <c r="J5" s="28"/>
      <c r="K5" s="29"/>
    </row>
    <row r="6" spans="1:11" ht="63">
      <c r="A6" s="23">
        <v>2</v>
      </c>
      <c r="B6" s="14" t="s">
        <v>21</v>
      </c>
      <c r="C6" s="3"/>
      <c r="D6" s="28">
        <v>36.15</v>
      </c>
      <c r="E6" s="29" t="s">
        <v>20</v>
      </c>
      <c r="F6" s="30">
        <f t="shared" si="0"/>
        <v>36.15</v>
      </c>
      <c r="G6" s="13">
        <v>2240</v>
      </c>
      <c r="H6" s="28">
        <v>1.27</v>
      </c>
      <c r="I6" s="29"/>
      <c r="J6" s="28"/>
      <c r="K6" s="29"/>
    </row>
    <row r="7" spans="1:11" ht="31.5">
      <c r="A7" s="23">
        <v>3</v>
      </c>
      <c r="B7" s="14" t="s">
        <v>22</v>
      </c>
      <c r="C7" s="3"/>
      <c r="D7" s="3">
        <v>1080.12</v>
      </c>
      <c r="E7" s="29" t="s">
        <v>20</v>
      </c>
      <c r="F7" s="30">
        <f t="shared" si="0"/>
        <v>1080.12</v>
      </c>
      <c r="G7" s="2"/>
      <c r="H7" s="3"/>
      <c r="I7" s="14"/>
      <c r="J7" s="3"/>
      <c r="K7" s="29"/>
    </row>
    <row r="8" spans="1:11" ht="63.75" customHeight="1">
      <c r="A8" s="23">
        <v>4</v>
      </c>
      <c r="B8" s="14" t="s">
        <v>24</v>
      </c>
      <c r="C8" s="3"/>
      <c r="D8" s="28">
        <v>55.87</v>
      </c>
      <c r="E8" s="29" t="s">
        <v>20</v>
      </c>
      <c r="F8" s="30">
        <f t="shared" si="0"/>
        <v>55.87</v>
      </c>
      <c r="G8" s="2"/>
      <c r="H8" s="3"/>
      <c r="I8" s="14"/>
      <c r="J8" s="28"/>
      <c r="K8" s="29"/>
    </row>
    <row r="9" spans="1:11" ht="31.5">
      <c r="A9" s="23">
        <v>5</v>
      </c>
      <c r="B9" s="2" t="s">
        <v>10</v>
      </c>
      <c r="C9" s="3"/>
      <c r="D9" s="3">
        <v>33.68</v>
      </c>
      <c r="E9" s="14" t="s">
        <v>23</v>
      </c>
      <c r="F9" s="30">
        <f t="shared" si="0"/>
        <v>33.68</v>
      </c>
      <c r="G9" s="2"/>
      <c r="H9" s="3"/>
      <c r="I9" s="14"/>
      <c r="J9" s="3"/>
      <c r="K9" s="14"/>
    </row>
    <row r="10" spans="1:11" ht="31.5">
      <c r="A10" s="23">
        <v>6</v>
      </c>
      <c r="B10" s="2" t="s">
        <v>10</v>
      </c>
      <c r="C10" s="3"/>
      <c r="D10" s="3">
        <v>6</v>
      </c>
      <c r="E10" s="14" t="s">
        <v>11</v>
      </c>
      <c r="F10" s="30">
        <f t="shared" si="0"/>
        <v>6</v>
      </c>
      <c r="G10" s="2"/>
      <c r="H10" s="3"/>
      <c r="I10" s="14"/>
      <c r="J10" s="3"/>
      <c r="K10" s="14"/>
    </row>
    <row r="11" spans="1:11" ht="31.5">
      <c r="A11" s="13">
        <v>7</v>
      </c>
      <c r="B11" s="2" t="s">
        <v>10</v>
      </c>
      <c r="C11" s="31"/>
      <c r="D11" s="3">
        <v>3.2</v>
      </c>
      <c r="E11" s="14" t="s">
        <v>25</v>
      </c>
      <c r="F11" s="22">
        <f t="shared" si="0"/>
        <v>3.2</v>
      </c>
      <c r="G11" s="26"/>
      <c r="H11" s="3"/>
      <c r="I11" s="14"/>
      <c r="J11" s="3"/>
      <c r="K11" s="8"/>
    </row>
    <row r="12" spans="1:11" ht="15.75">
      <c r="A12" s="23">
        <v>8</v>
      </c>
      <c r="B12" s="25" t="s">
        <v>10</v>
      </c>
      <c r="C12" s="3">
        <v>15.95</v>
      </c>
      <c r="D12" s="3"/>
      <c r="E12" s="14"/>
      <c r="F12" s="22">
        <f aca="true" t="shared" si="1" ref="F12:F48">SUM(C12,D12)</f>
        <v>15.95</v>
      </c>
      <c r="G12" s="2"/>
      <c r="H12" s="3"/>
      <c r="I12" s="14"/>
      <c r="J12" s="3"/>
      <c r="K12" s="8"/>
    </row>
    <row r="13" spans="1:11" ht="31.5">
      <c r="A13" s="13"/>
      <c r="B13" s="14" t="s">
        <v>22</v>
      </c>
      <c r="C13" s="3"/>
      <c r="D13" s="3">
        <v>1124.23</v>
      </c>
      <c r="E13" s="14" t="s">
        <v>28</v>
      </c>
      <c r="F13" s="22">
        <f t="shared" si="1"/>
        <v>1124.23</v>
      </c>
      <c r="G13" s="2"/>
      <c r="H13" s="3"/>
      <c r="I13" s="14"/>
      <c r="J13" s="3"/>
      <c r="K13" s="8"/>
    </row>
    <row r="14" spans="1:11" ht="30" customHeight="1">
      <c r="A14" s="13"/>
      <c r="B14" s="60" t="s">
        <v>27</v>
      </c>
      <c r="C14" s="3"/>
      <c r="D14" s="3">
        <v>3.05</v>
      </c>
      <c r="E14" s="14" t="s">
        <v>28</v>
      </c>
      <c r="F14" s="22">
        <f t="shared" si="1"/>
        <v>3.05</v>
      </c>
      <c r="G14" s="2"/>
      <c r="H14" s="3"/>
      <c r="I14" s="14"/>
      <c r="J14" s="3"/>
      <c r="K14" s="8"/>
    </row>
    <row r="15" spans="1:11" ht="32.25" customHeight="1">
      <c r="A15" s="23"/>
      <c r="B15" s="61"/>
      <c r="C15" s="3"/>
      <c r="D15" s="3">
        <v>0.3</v>
      </c>
      <c r="E15" s="14" t="s">
        <v>29</v>
      </c>
      <c r="F15" s="22">
        <f t="shared" si="1"/>
        <v>0.3</v>
      </c>
      <c r="G15" s="2"/>
      <c r="H15" s="3"/>
      <c r="I15" s="14"/>
      <c r="J15" s="3"/>
      <c r="K15" s="8"/>
    </row>
    <row r="16" spans="1:11" ht="29.25" customHeight="1">
      <c r="A16" s="23"/>
      <c r="B16" s="62"/>
      <c r="C16" s="3"/>
      <c r="D16" s="3">
        <v>0.22</v>
      </c>
      <c r="E16" s="23" t="s">
        <v>30</v>
      </c>
      <c r="F16" s="22">
        <f t="shared" si="1"/>
        <v>0.22</v>
      </c>
      <c r="G16" s="2"/>
      <c r="H16" s="3"/>
      <c r="I16" s="14"/>
      <c r="J16" s="3"/>
      <c r="K16" s="8"/>
    </row>
    <row r="17" spans="1:11" ht="30.75" customHeight="1">
      <c r="A17" s="23"/>
      <c r="B17" s="2" t="s">
        <v>10</v>
      </c>
      <c r="C17" s="3"/>
      <c r="D17" s="3">
        <v>0.7</v>
      </c>
      <c r="E17" s="60" t="s">
        <v>28</v>
      </c>
      <c r="F17" s="22">
        <f t="shared" si="1"/>
        <v>0.7</v>
      </c>
      <c r="G17" s="2"/>
      <c r="H17" s="3"/>
      <c r="I17" s="14"/>
      <c r="J17" s="3"/>
      <c r="K17" s="8"/>
    </row>
    <row r="18" spans="1:11" ht="15.75">
      <c r="A18" s="23"/>
      <c r="B18" s="2" t="s">
        <v>31</v>
      </c>
      <c r="C18" s="3"/>
      <c r="D18" s="3">
        <v>1.15</v>
      </c>
      <c r="E18" s="61"/>
      <c r="F18" s="22">
        <f t="shared" si="1"/>
        <v>1.15</v>
      </c>
      <c r="G18" s="2"/>
      <c r="H18" s="3"/>
      <c r="I18" s="14"/>
      <c r="J18" s="3"/>
      <c r="K18" s="8"/>
    </row>
    <row r="19" spans="1:11" ht="47.25">
      <c r="A19" s="23"/>
      <c r="B19" s="14" t="s">
        <v>32</v>
      </c>
      <c r="C19" s="3"/>
      <c r="D19" s="3">
        <v>0.25</v>
      </c>
      <c r="E19" s="62"/>
      <c r="F19" s="22">
        <f t="shared" si="1"/>
        <v>0.25</v>
      </c>
      <c r="G19" s="2"/>
      <c r="H19" s="3"/>
      <c r="I19" s="14"/>
      <c r="J19" s="3"/>
      <c r="K19" s="8"/>
    </row>
    <row r="20" spans="1:11" ht="15.75">
      <c r="A20" s="23"/>
      <c r="B20" s="2" t="s">
        <v>33</v>
      </c>
      <c r="C20" s="3"/>
      <c r="D20" s="3">
        <v>37</v>
      </c>
      <c r="E20" s="14" t="s">
        <v>34</v>
      </c>
      <c r="F20" s="22">
        <f t="shared" si="1"/>
        <v>37</v>
      </c>
      <c r="G20" s="2"/>
      <c r="H20" s="3"/>
      <c r="I20" s="14"/>
      <c r="J20" s="3"/>
      <c r="K20" s="8"/>
    </row>
    <row r="21" spans="1:11" ht="47.25">
      <c r="A21" s="23"/>
      <c r="B21" s="29" t="s">
        <v>35</v>
      </c>
      <c r="C21" s="3"/>
      <c r="D21" s="3">
        <v>19.38</v>
      </c>
      <c r="E21" s="14" t="s">
        <v>28</v>
      </c>
      <c r="F21" s="22">
        <f t="shared" si="1"/>
        <v>19.38</v>
      </c>
      <c r="G21" s="2"/>
      <c r="H21" s="3"/>
      <c r="I21" s="14"/>
      <c r="J21" s="3"/>
      <c r="K21" s="8"/>
    </row>
    <row r="22" spans="1:11" ht="15.75">
      <c r="A22" s="23"/>
      <c r="B22" s="2"/>
      <c r="C22" s="3"/>
      <c r="D22" s="3"/>
      <c r="E22" s="14"/>
      <c r="F22" s="22">
        <f t="shared" si="1"/>
        <v>0</v>
      </c>
      <c r="G22" s="2"/>
      <c r="H22" s="3"/>
      <c r="I22" s="14"/>
      <c r="J22" s="3"/>
      <c r="K22" s="8"/>
    </row>
    <row r="23" spans="1:11" ht="15.75">
      <c r="A23" s="13"/>
      <c r="B23" s="2"/>
      <c r="C23" s="3"/>
      <c r="D23" s="3"/>
      <c r="E23" s="14"/>
      <c r="F23" s="22">
        <f t="shared" si="1"/>
        <v>0</v>
      </c>
      <c r="G23" s="2"/>
      <c r="H23" s="3"/>
      <c r="I23" s="14"/>
      <c r="J23" s="3"/>
      <c r="K23" s="8"/>
    </row>
    <row r="24" spans="1:11" ht="15.75">
      <c r="A24" s="13"/>
      <c r="B24" s="2"/>
      <c r="C24" s="3"/>
      <c r="D24" s="3"/>
      <c r="E24" s="14"/>
      <c r="F24" s="22">
        <f t="shared" si="1"/>
        <v>0</v>
      </c>
      <c r="G24" s="2"/>
      <c r="H24" s="3"/>
      <c r="I24" s="14"/>
      <c r="J24" s="3"/>
      <c r="K24" s="8"/>
    </row>
    <row r="25" spans="1:11" ht="15.75">
      <c r="A25" s="23"/>
      <c r="B25" s="2"/>
      <c r="C25" s="3"/>
      <c r="D25" s="3"/>
      <c r="E25" s="14"/>
      <c r="F25" s="22">
        <f t="shared" si="1"/>
        <v>0</v>
      </c>
      <c r="G25" s="2"/>
      <c r="H25" s="3"/>
      <c r="I25" s="14"/>
      <c r="J25" s="3"/>
      <c r="K25" s="8"/>
    </row>
    <row r="26" spans="1:11" ht="15.75">
      <c r="A26" s="23"/>
      <c r="B26" s="2"/>
      <c r="C26" s="3"/>
      <c r="D26" s="3"/>
      <c r="E26" s="14"/>
      <c r="F26" s="22">
        <f t="shared" si="1"/>
        <v>0</v>
      </c>
      <c r="G26" s="2"/>
      <c r="H26" s="3"/>
      <c r="I26" s="14"/>
      <c r="J26" s="3"/>
      <c r="K26" s="8"/>
    </row>
    <row r="27" spans="1:11" ht="15.75">
      <c r="A27" s="23"/>
      <c r="B27" s="2"/>
      <c r="C27" s="3"/>
      <c r="D27" s="3"/>
      <c r="E27" s="14"/>
      <c r="F27" s="22">
        <f t="shared" si="1"/>
        <v>0</v>
      </c>
      <c r="G27" s="2"/>
      <c r="H27" s="3"/>
      <c r="I27" s="14"/>
      <c r="J27" s="3"/>
      <c r="K27" s="8"/>
    </row>
    <row r="28" spans="1:11" ht="15.75">
      <c r="A28" s="23"/>
      <c r="B28" s="2"/>
      <c r="C28" s="3"/>
      <c r="D28" s="3"/>
      <c r="E28" s="14"/>
      <c r="F28" s="22">
        <f t="shared" si="1"/>
        <v>0</v>
      </c>
      <c r="G28" s="2"/>
      <c r="H28" s="3"/>
      <c r="I28" s="14"/>
      <c r="J28" s="3"/>
      <c r="K28" s="8"/>
    </row>
    <row r="29" spans="1:11" ht="15.75">
      <c r="A29" s="23"/>
      <c r="B29" s="2"/>
      <c r="C29" s="3"/>
      <c r="D29" s="3"/>
      <c r="E29" s="14"/>
      <c r="F29" s="22">
        <f t="shared" si="1"/>
        <v>0</v>
      </c>
      <c r="G29" s="2"/>
      <c r="H29" s="3"/>
      <c r="I29" s="14"/>
      <c r="J29" s="3"/>
      <c r="K29" s="8"/>
    </row>
    <row r="30" spans="1:11" ht="15.75">
      <c r="A30" s="23"/>
      <c r="B30" s="2"/>
      <c r="C30" s="3"/>
      <c r="D30" s="3"/>
      <c r="E30" s="14"/>
      <c r="F30" s="22">
        <f t="shared" si="1"/>
        <v>0</v>
      </c>
      <c r="G30" s="2"/>
      <c r="H30" s="3"/>
      <c r="I30" s="14"/>
      <c r="J30" s="3"/>
      <c r="K30" s="8"/>
    </row>
    <row r="31" spans="1:11" ht="15.75">
      <c r="A31" s="23"/>
      <c r="B31" s="2"/>
      <c r="C31" s="3"/>
      <c r="D31" s="3"/>
      <c r="E31" s="14"/>
      <c r="F31" s="22">
        <f t="shared" si="1"/>
        <v>0</v>
      </c>
      <c r="G31" s="2"/>
      <c r="H31" s="3"/>
      <c r="I31" s="14"/>
      <c r="J31" s="3"/>
      <c r="K31" s="8"/>
    </row>
    <row r="32" spans="1:11" ht="15.75">
      <c r="A32" s="23"/>
      <c r="B32" s="2"/>
      <c r="C32" s="3"/>
      <c r="D32" s="3"/>
      <c r="E32" s="14"/>
      <c r="F32" s="22">
        <f t="shared" si="1"/>
        <v>0</v>
      </c>
      <c r="G32" s="2"/>
      <c r="H32" s="3"/>
      <c r="I32" s="14"/>
      <c r="J32" s="3"/>
      <c r="K32" s="8"/>
    </row>
    <row r="33" spans="1:11" ht="15.75">
      <c r="A33" s="13"/>
      <c r="B33" s="2"/>
      <c r="C33" s="3"/>
      <c r="D33" s="3"/>
      <c r="E33" s="14"/>
      <c r="F33" s="22">
        <f t="shared" si="1"/>
        <v>0</v>
      </c>
      <c r="G33" s="2"/>
      <c r="H33" s="3"/>
      <c r="I33" s="14"/>
      <c r="J33" s="3"/>
      <c r="K33" s="8"/>
    </row>
    <row r="34" spans="1:11" ht="15.75">
      <c r="A34" s="13"/>
      <c r="B34" s="2"/>
      <c r="C34" s="3"/>
      <c r="D34" s="3"/>
      <c r="E34" s="14"/>
      <c r="F34" s="22">
        <f t="shared" si="1"/>
        <v>0</v>
      </c>
      <c r="G34" s="2"/>
      <c r="H34" s="3"/>
      <c r="I34" s="14"/>
      <c r="J34" s="3"/>
      <c r="K34" s="8"/>
    </row>
    <row r="35" spans="1:11" ht="15.75">
      <c r="A35" s="23"/>
      <c r="B35" s="2"/>
      <c r="C35" s="3"/>
      <c r="D35" s="3"/>
      <c r="E35" s="14"/>
      <c r="F35" s="22">
        <f t="shared" si="1"/>
        <v>0</v>
      </c>
      <c r="G35" s="2"/>
      <c r="H35" s="3"/>
      <c r="I35" s="14"/>
      <c r="J35" s="3"/>
      <c r="K35" s="8"/>
    </row>
    <row r="36" spans="1:11" ht="15.75">
      <c r="A36" s="23"/>
      <c r="B36" s="2"/>
      <c r="C36" s="3"/>
      <c r="D36" s="3"/>
      <c r="E36" s="14"/>
      <c r="F36" s="22">
        <f t="shared" si="1"/>
        <v>0</v>
      </c>
      <c r="G36" s="2"/>
      <c r="H36" s="3"/>
      <c r="I36" s="14"/>
      <c r="J36" s="3"/>
      <c r="K36" s="8"/>
    </row>
    <row r="37" spans="1:11" ht="15.75">
      <c r="A37" s="23"/>
      <c r="B37" s="2"/>
      <c r="C37" s="3"/>
      <c r="D37" s="3"/>
      <c r="E37" s="14"/>
      <c r="F37" s="22">
        <f t="shared" si="1"/>
        <v>0</v>
      </c>
      <c r="G37" s="2"/>
      <c r="H37" s="3"/>
      <c r="I37" s="14"/>
      <c r="J37" s="3"/>
      <c r="K37" s="8"/>
    </row>
    <row r="38" spans="1:11" ht="15.75">
      <c r="A38" s="23"/>
      <c r="B38" s="2"/>
      <c r="C38" s="3"/>
      <c r="D38" s="3"/>
      <c r="E38" s="14"/>
      <c r="F38" s="22">
        <f t="shared" si="1"/>
        <v>0</v>
      </c>
      <c r="G38" s="2"/>
      <c r="H38" s="3"/>
      <c r="I38" s="14"/>
      <c r="J38" s="3"/>
      <c r="K38" s="8"/>
    </row>
    <row r="39" spans="1:11" ht="15.75">
      <c r="A39" s="23"/>
      <c r="B39" s="2"/>
      <c r="C39" s="3"/>
      <c r="D39" s="3"/>
      <c r="E39" s="14"/>
      <c r="F39" s="22">
        <f t="shared" si="1"/>
        <v>0</v>
      </c>
      <c r="G39" s="2"/>
      <c r="H39" s="3"/>
      <c r="I39" s="14"/>
      <c r="J39" s="3"/>
      <c r="K39" s="8"/>
    </row>
    <row r="40" spans="1:11" ht="15.75">
      <c r="A40" s="23"/>
      <c r="B40" s="2"/>
      <c r="C40" s="3"/>
      <c r="D40" s="3"/>
      <c r="E40" s="14"/>
      <c r="F40" s="22">
        <f t="shared" si="1"/>
        <v>0</v>
      </c>
      <c r="G40" s="2"/>
      <c r="H40" s="3"/>
      <c r="I40" s="14"/>
      <c r="J40" s="3"/>
      <c r="K40" s="8"/>
    </row>
    <row r="41" spans="1:11" ht="15.75">
      <c r="A41" s="23"/>
      <c r="B41" s="2"/>
      <c r="C41" s="3"/>
      <c r="D41" s="3"/>
      <c r="E41" s="14"/>
      <c r="F41" s="22">
        <f t="shared" si="1"/>
        <v>0</v>
      </c>
      <c r="G41" s="2"/>
      <c r="H41" s="3"/>
      <c r="I41" s="14"/>
      <c r="J41" s="3"/>
      <c r="K41" s="8"/>
    </row>
    <row r="42" spans="1:11" ht="15.75">
      <c r="A42" s="23"/>
      <c r="B42" s="2"/>
      <c r="C42" s="3"/>
      <c r="D42" s="3"/>
      <c r="E42" s="14"/>
      <c r="F42" s="22">
        <f t="shared" si="1"/>
        <v>0</v>
      </c>
      <c r="G42" s="2"/>
      <c r="H42" s="3"/>
      <c r="I42" s="14"/>
      <c r="J42" s="3"/>
      <c r="K42" s="8"/>
    </row>
    <row r="43" spans="1:11" ht="15.75">
      <c r="A43" s="13"/>
      <c r="B43" s="2"/>
      <c r="C43" s="3"/>
      <c r="D43" s="3"/>
      <c r="E43" s="14"/>
      <c r="F43" s="22">
        <f t="shared" si="1"/>
        <v>0</v>
      </c>
      <c r="G43" s="2"/>
      <c r="H43" s="3"/>
      <c r="I43" s="14"/>
      <c r="J43" s="3"/>
      <c r="K43" s="8"/>
    </row>
    <row r="44" spans="1:11" ht="15.75">
      <c r="A44" s="13"/>
      <c r="B44" s="2"/>
      <c r="C44" s="3"/>
      <c r="D44" s="3"/>
      <c r="E44" s="14"/>
      <c r="F44" s="22">
        <f t="shared" si="1"/>
        <v>0</v>
      </c>
      <c r="G44" s="2"/>
      <c r="H44" s="3"/>
      <c r="I44" s="14"/>
      <c r="J44" s="3"/>
      <c r="K44" s="8"/>
    </row>
    <row r="45" spans="1:11" ht="15.75">
      <c r="A45" s="24"/>
      <c r="B45" s="4"/>
      <c r="C45" s="5"/>
      <c r="D45" s="5"/>
      <c r="E45" s="15"/>
      <c r="F45" s="22">
        <f t="shared" si="1"/>
        <v>0</v>
      </c>
      <c r="G45" s="4"/>
      <c r="H45" s="5"/>
      <c r="I45" s="15"/>
      <c r="J45" s="5"/>
      <c r="K45" s="8"/>
    </row>
    <row r="46" spans="1:11" ht="15.75">
      <c r="A46" s="24"/>
      <c r="B46" s="4"/>
      <c r="C46" s="5"/>
      <c r="D46" s="5"/>
      <c r="E46" s="15"/>
      <c r="F46" s="22">
        <f t="shared" si="1"/>
        <v>0</v>
      </c>
      <c r="G46" s="4"/>
      <c r="H46" s="5"/>
      <c r="I46" s="15"/>
      <c r="J46" s="5"/>
      <c r="K46" s="8"/>
    </row>
    <row r="47" spans="1:11" ht="15.75">
      <c r="A47" s="24"/>
      <c r="B47" s="4"/>
      <c r="C47" s="5"/>
      <c r="D47" s="5"/>
      <c r="E47" s="15"/>
      <c r="F47" s="22">
        <f t="shared" si="1"/>
        <v>0</v>
      </c>
      <c r="G47" s="4"/>
      <c r="H47" s="5"/>
      <c r="I47" s="15"/>
      <c r="J47" s="5"/>
      <c r="K47" s="8"/>
    </row>
    <row r="48" spans="1:11" ht="15.75">
      <c r="A48" s="4"/>
      <c r="B48" s="16" t="s">
        <v>9</v>
      </c>
      <c r="C48" s="17">
        <f>SUM(C5:C47)</f>
        <v>15.95</v>
      </c>
      <c r="D48" s="17">
        <f>SUM(D5:D47)</f>
        <v>2460.63</v>
      </c>
      <c r="E48" s="18"/>
      <c r="F48" s="19">
        <f t="shared" si="1"/>
        <v>2476.58</v>
      </c>
      <c r="G48" s="20"/>
      <c r="H48" s="17">
        <f>SUM(H5:H47)</f>
        <v>12.09</v>
      </c>
      <c r="I48" s="18"/>
      <c r="J48" s="17">
        <f>SUM(J5:J47)</f>
        <v>0</v>
      </c>
      <c r="K48" s="21">
        <f>C48-H48</f>
        <v>3.8599999999999994</v>
      </c>
    </row>
    <row r="51" spans="2:8" ht="15.75">
      <c r="B51" s="12" t="s">
        <v>4</v>
      </c>
      <c r="F51" s="9"/>
      <c r="G51" s="57" t="s">
        <v>36</v>
      </c>
      <c r="H51" s="58"/>
    </row>
    <row r="52" spans="2:8" ht="15">
      <c r="B52" s="12"/>
      <c r="F52" s="10" t="s">
        <v>6</v>
      </c>
      <c r="G52" s="11"/>
      <c r="H52" s="11"/>
    </row>
    <row r="53" spans="2:8" ht="15.75">
      <c r="B53" s="12" t="s">
        <v>5</v>
      </c>
      <c r="F53" s="9"/>
      <c r="G53" s="57" t="s">
        <v>37</v>
      </c>
      <c r="H53" s="58"/>
    </row>
    <row r="54" spans="6:8" ht="15">
      <c r="F54" s="10" t="s">
        <v>6</v>
      </c>
      <c r="G54" s="11"/>
      <c r="H54" s="11"/>
    </row>
  </sheetData>
  <sheetProtection/>
  <mergeCells count="12">
    <mergeCell ref="B14:B16"/>
    <mergeCell ref="E17:E19"/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90" zoomScaleNormal="8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3.28125" style="0" customWidth="1"/>
    <col min="4" max="4" width="13.57421875" style="0" customWidth="1"/>
    <col min="5" max="5" width="25.42187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54" t="s">
        <v>69</v>
      </c>
      <c r="C1" s="55"/>
      <c r="D1" s="55"/>
      <c r="E1" s="55"/>
      <c r="F1" s="55"/>
      <c r="G1" s="55"/>
      <c r="H1" s="55"/>
      <c r="I1" s="55"/>
      <c r="J1" s="55"/>
      <c r="K1" s="1"/>
    </row>
    <row r="2" spans="1:11" ht="31.5" customHeight="1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33" customHeight="1">
      <c r="A3" s="59" t="s">
        <v>3</v>
      </c>
      <c r="B3" s="59" t="s">
        <v>7</v>
      </c>
      <c r="C3" s="56" t="s">
        <v>1</v>
      </c>
      <c r="D3" s="56"/>
      <c r="E3" s="56"/>
      <c r="F3" s="56" t="s">
        <v>0</v>
      </c>
      <c r="G3" s="56" t="s">
        <v>14</v>
      </c>
      <c r="H3" s="56"/>
      <c r="I3" s="56"/>
      <c r="J3" s="56"/>
      <c r="K3" s="52" t="s">
        <v>18</v>
      </c>
    </row>
    <row r="4" spans="1:11" ht="158.25" customHeight="1">
      <c r="A4" s="59"/>
      <c r="B4" s="59"/>
      <c r="C4" s="6" t="s">
        <v>15</v>
      </c>
      <c r="D4" s="6" t="s">
        <v>16</v>
      </c>
      <c r="E4" s="6" t="s">
        <v>12</v>
      </c>
      <c r="F4" s="56"/>
      <c r="G4" s="7" t="s">
        <v>8</v>
      </c>
      <c r="H4" s="6" t="s">
        <v>17</v>
      </c>
      <c r="I4" s="6" t="s">
        <v>13</v>
      </c>
      <c r="J4" s="6" t="s">
        <v>17</v>
      </c>
      <c r="K4" s="52"/>
    </row>
    <row r="5" spans="1:11" ht="15.75">
      <c r="A5" s="23">
        <v>1</v>
      </c>
      <c r="B5" s="2" t="s">
        <v>68</v>
      </c>
      <c r="C5" s="3">
        <v>110.8</v>
      </c>
      <c r="D5" s="3"/>
      <c r="E5" s="14"/>
      <c r="F5" s="22">
        <f>SUM(C5,D5)</f>
        <v>110.8</v>
      </c>
      <c r="G5" s="2">
        <v>2210</v>
      </c>
      <c r="H5" s="3">
        <v>47.4</v>
      </c>
      <c r="I5" s="14" t="s">
        <v>67</v>
      </c>
      <c r="J5" s="3"/>
      <c r="K5" s="8"/>
    </row>
    <row r="6" spans="1:11" ht="31.5">
      <c r="A6" s="23"/>
      <c r="B6" s="2"/>
      <c r="C6" s="3"/>
      <c r="D6" s="3"/>
      <c r="E6" s="14"/>
      <c r="F6" s="22"/>
      <c r="G6" s="2">
        <v>2240</v>
      </c>
      <c r="H6" s="3">
        <v>1.9</v>
      </c>
      <c r="I6" s="14" t="s">
        <v>66</v>
      </c>
      <c r="J6" s="3"/>
      <c r="K6" s="8"/>
    </row>
    <row r="7" spans="1:11" ht="15.75">
      <c r="A7" s="23">
        <v>2</v>
      </c>
      <c r="B7" s="2" t="s">
        <v>65</v>
      </c>
      <c r="C7" s="3"/>
      <c r="D7" s="3">
        <v>46.2</v>
      </c>
      <c r="E7" s="14" t="s">
        <v>59</v>
      </c>
      <c r="F7" s="22">
        <f aca="true" t="shared" si="0" ref="F7:F33">SUM(C7,D7)</f>
        <v>46.2</v>
      </c>
      <c r="G7" s="2"/>
      <c r="H7" s="3"/>
      <c r="I7" s="14" t="s">
        <v>59</v>
      </c>
      <c r="J7" s="3">
        <v>45.9</v>
      </c>
      <c r="K7" s="8"/>
    </row>
    <row r="8" spans="1:11" ht="31.5">
      <c r="A8" s="23">
        <v>3</v>
      </c>
      <c r="B8" s="29" t="s">
        <v>64</v>
      </c>
      <c r="C8" s="3"/>
      <c r="D8" s="3">
        <v>5.6</v>
      </c>
      <c r="E8" s="14" t="s">
        <v>59</v>
      </c>
      <c r="F8" s="22">
        <f t="shared" si="0"/>
        <v>5.6</v>
      </c>
      <c r="G8" s="13"/>
      <c r="H8" s="3"/>
      <c r="I8" s="14" t="s">
        <v>59</v>
      </c>
      <c r="J8" s="3">
        <v>4.7</v>
      </c>
      <c r="K8" s="8"/>
    </row>
    <row r="9" spans="1:11" ht="47.25">
      <c r="A9" s="23">
        <v>5</v>
      </c>
      <c r="B9" s="35" t="s">
        <v>47</v>
      </c>
      <c r="C9" s="3"/>
      <c r="D9" s="3">
        <v>446.2</v>
      </c>
      <c r="E9" s="36" t="s">
        <v>59</v>
      </c>
      <c r="F9" s="22">
        <f t="shared" si="0"/>
        <v>446.2</v>
      </c>
      <c r="G9" s="2"/>
      <c r="H9" s="3"/>
      <c r="I9" s="14" t="str">
        <f>E9</f>
        <v>медикаменти</v>
      </c>
      <c r="J9" s="3">
        <v>117.8</v>
      </c>
      <c r="K9" s="8"/>
    </row>
    <row r="10" spans="1:11" ht="15.75">
      <c r="A10" s="23">
        <v>6</v>
      </c>
      <c r="B10" s="35" t="s">
        <v>63</v>
      </c>
      <c r="C10" s="3"/>
      <c r="D10" s="3">
        <v>2</v>
      </c>
      <c r="E10" s="36" t="s">
        <v>59</v>
      </c>
      <c r="F10" s="22">
        <f t="shared" si="0"/>
        <v>2</v>
      </c>
      <c r="G10" s="2"/>
      <c r="H10" s="3"/>
      <c r="I10" s="14" t="str">
        <f>E10</f>
        <v>медикаменти</v>
      </c>
      <c r="J10" s="3">
        <v>0.3</v>
      </c>
      <c r="K10" s="8"/>
    </row>
    <row r="11" spans="1:11" ht="15.75">
      <c r="A11" s="23">
        <v>7</v>
      </c>
      <c r="B11" s="35" t="s">
        <v>62</v>
      </c>
      <c r="C11" s="3"/>
      <c r="D11" s="3">
        <v>1.1</v>
      </c>
      <c r="E11" s="36" t="s">
        <v>59</v>
      </c>
      <c r="F11" s="22">
        <f t="shared" si="0"/>
        <v>1.1</v>
      </c>
      <c r="G11" s="2"/>
      <c r="H11" s="3"/>
      <c r="I11" s="14" t="str">
        <f>E11</f>
        <v>медикаменти</v>
      </c>
      <c r="J11" s="3">
        <v>0.08</v>
      </c>
      <c r="K11" s="8"/>
    </row>
    <row r="12" spans="1:11" ht="15.75">
      <c r="A12" s="23">
        <v>8</v>
      </c>
      <c r="B12" s="35" t="s">
        <v>61</v>
      </c>
      <c r="C12" s="3"/>
      <c r="D12" s="3">
        <v>174.1</v>
      </c>
      <c r="E12" s="36" t="s">
        <v>59</v>
      </c>
      <c r="F12" s="22">
        <f t="shared" si="0"/>
        <v>174.1</v>
      </c>
      <c r="G12" s="2"/>
      <c r="H12" s="3"/>
      <c r="I12" s="14"/>
      <c r="J12" s="3"/>
      <c r="K12" s="8"/>
    </row>
    <row r="13" spans="1:11" ht="15" customHeight="1">
      <c r="A13" s="23">
        <v>9</v>
      </c>
      <c r="B13" s="35" t="s">
        <v>60</v>
      </c>
      <c r="C13" s="3"/>
      <c r="D13" s="3">
        <v>20.1</v>
      </c>
      <c r="E13" s="36" t="s">
        <v>59</v>
      </c>
      <c r="F13" s="22">
        <f t="shared" si="0"/>
        <v>20.1</v>
      </c>
      <c r="G13" s="2"/>
      <c r="H13" s="3"/>
      <c r="I13" s="14" t="str">
        <f aca="true" t="shared" si="1" ref="I13:I24">E13</f>
        <v>медикаменти</v>
      </c>
      <c r="J13" s="3">
        <v>2.3</v>
      </c>
      <c r="K13" s="8"/>
    </row>
    <row r="14" spans="1:11" ht="15.75">
      <c r="A14" s="23">
        <v>10</v>
      </c>
      <c r="B14" s="35" t="s">
        <v>51</v>
      </c>
      <c r="C14" s="3"/>
      <c r="D14" s="3">
        <v>161.5</v>
      </c>
      <c r="E14" s="36" t="s">
        <v>59</v>
      </c>
      <c r="F14" s="22">
        <f t="shared" si="0"/>
        <v>161.5</v>
      </c>
      <c r="G14" s="2"/>
      <c r="H14" s="3"/>
      <c r="I14" s="14" t="str">
        <f t="shared" si="1"/>
        <v>медикаменти</v>
      </c>
      <c r="J14" s="3">
        <v>49.5</v>
      </c>
      <c r="K14" s="8"/>
    </row>
    <row r="15" spans="1:11" ht="15.75">
      <c r="A15" s="23">
        <v>11</v>
      </c>
      <c r="B15" s="35" t="s">
        <v>10</v>
      </c>
      <c r="C15" s="3"/>
      <c r="D15" s="3">
        <v>21.4</v>
      </c>
      <c r="E15" s="37" t="s">
        <v>58</v>
      </c>
      <c r="F15" s="22">
        <f t="shared" si="0"/>
        <v>21.4</v>
      </c>
      <c r="G15" s="2"/>
      <c r="H15" s="3"/>
      <c r="I15" s="14" t="str">
        <f t="shared" si="1"/>
        <v>комп'ютерна техніка</v>
      </c>
      <c r="J15" s="3">
        <v>21.4</v>
      </c>
      <c r="K15" s="8"/>
    </row>
    <row r="16" spans="1:11" ht="15.75">
      <c r="A16" s="23">
        <v>12</v>
      </c>
      <c r="B16" s="35" t="s">
        <v>10</v>
      </c>
      <c r="C16" s="3"/>
      <c r="D16" s="3">
        <v>6.5</v>
      </c>
      <c r="E16" s="36" t="s">
        <v>57</v>
      </c>
      <c r="F16" s="22">
        <f t="shared" si="0"/>
        <v>6.5</v>
      </c>
      <c r="G16" s="2"/>
      <c r="H16" s="3"/>
      <c r="I16" s="14" t="str">
        <f t="shared" si="1"/>
        <v>холодильник</v>
      </c>
      <c r="J16" s="3">
        <v>6.5</v>
      </c>
      <c r="K16" s="8"/>
    </row>
    <row r="17" spans="1:11" ht="15.75">
      <c r="A17" s="23">
        <v>13</v>
      </c>
      <c r="B17" s="35" t="s">
        <v>10</v>
      </c>
      <c r="C17" s="3"/>
      <c r="D17" s="3">
        <v>6.2</v>
      </c>
      <c r="E17" s="37" t="s">
        <v>56</v>
      </c>
      <c r="F17" s="22">
        <f t="shared" si="0"/>
        <v>6.2</v>
      </c>
      <c r="G17" s="2"/>
      <c r="H17" s="3"/>
      <c r="I17" s="14" t="str">
        <f t="shared" si="1"/>
        <v>лампа бактерицидна</v>
      </c>
      <c r="J17" s="3">
        <v>6.2</v>
      </c>
      <c r="K17" s="8"/>
    </row>
    <row r="18" spans="1:11" ht="31.5">
      <c r="A18" s="23">
        <v>14</v>
      </c>
      <c r="B18" s="35" t="s">
        <v>10</v>
      </c>
      <c r="C18" s="3"/>
      <c r="D18" s="3">
        <v>5.5</v>
      </c>
      <c r="E18" s="36" t="s">
        <v>55</v>
      </c>
      <c r="F18" s="22">
        <f t="shared" si="0"/>
        <v>5.5</v>
      </c>
      <c r="G18" s="2"/>
      <c r="H18" s="3"/>
      <c r="I18" s="14" t="str">
        <f t="shared" si="1"/>
        <v>опромінювач бактерецидний</v>
      </c>
      <c r="J18" s="3">
        <v>5.5</v>
      </c>
      <c r="K18" s="8"/>
    </row>
    <row r="19" spans="1:11" ht="31.5">
      <c r="A19" s="23">
        <v>15</v>
      </c>
      <c r="B19" s="35" t="s">
        <v>54</v>
      </c>
      <c r="C19" s="3"/>
      <c r="D19" s="3">
        <v>1.4</v>
      </c>
      <c r="E19" s="36" t="s">
        <v>52</v>
      </c>
      <c r="F19" s="22">
        <f t="shared" si="0"/>
        <v>1.4</v>
      </c>
      <c r="G19" s="2"/>
      <c r="H19" s="3"/>
      <c r="I19" s="14" t="str">
        <f t="shared" si="1"/>
        <v>господарські товари</v>
      </c>
      <c r="J19" s="3">
        <v>1.4</v>
      </c>
      <c r="K19" s="8"/>
    </row>
    <row r="20" spans="1:11" ht="47.25">
      <c r="A20" s="23">
        <v>16</v>
      </c>
      <c r="B20" s="35" t="s">
        <v>47</v>
      </c>
      <c r="C20" s="3"/>
      <c r="D20" s="3">
        <v>61.4</v>
      </c>
      <c r="E20" s="36" t="s">
        <v>52</v>
      </c>
      <c r="F20" s="22">
        <f t="shared" si="0"/>
        <v>61.4</v>
      </c>
      <c r="G20" s="2"/>
      <c r="H20" s="3"/>
      <c r="I20" s="14" t="str">
        <f t="shared" si="1"/>
        <v>господарські товари</v>
      </c>
      <c r="J20" s="3">
        <v>61.4</v>
      </c>
      <c r="K20" s="8"/>
    </row>
    <row r="21" spans="1:11" ht="15.75">
      <c r="A21" s="23">
        <v>17</v>
      </c>
      <c r="B21" s="35" t="s">
        <v>51</v>
      </c>
      <c r="C21" s="3"/>
      <c r="D21" s="3">
        <v>8</v>
      </c>
      <c r="E21" s="36" t="s">
        <v>53</v>
      </c>
      <c r="F21" s="22">
        <f t="shared" si="0"/>
        <v>8</v>
      </c>
      <c r="G21" s="2"/>
      <c r="H21" s="3"/>
      <c r="I21" s="14" t="str">
        <f t="shared" si="1"/>
        <v>медичні товари</v>
      </c>
      <c r="J21" s="3">
        <v>8</v>
      </c>
      <c r="K21" s="8"/>
    </row>
    <row r="22" spans="1:11" ht="15.75">
      <c r="A22" s="23">
        <v>18</v>
      </c>
      <c r="B22" s="35" t="s">
        <v>51</v>
      </c>
      <c r="C22" s="3"/>
      <c r="D22" s="3">
        <v>90.5</v>
      </c>
      <c r="E22" s="36" t="s">
        <v>52</v>
      </c>
      <c r="F22" s="22">
        <f t="shared" si="0"/>
        <v>90.5</v>
      </c>
      <c r="G22" s="2"/>
      <c r="H22" s="3"/>
      <c r="I22" s="14" t="str">
        <f t="shared" si="1"/>
        <v>господарські товари</v>
      </c>
      <c r="J22" s="3">
        <v>90.5</v>
      </c>
      <c r="K22" s="8"/>
    </row>
    <row r="23" spans="1:11" ht="15.75">
      <c r="A23" s="23">
        <v>19</v>
      </c>
      <c r="B23" s="35" t="s">
        <v>51</v>
      </c>
      <c r="C23" s="3"/>
      <c r="D23" s="3">
        <v>54.9</v>
      </c>
      <c r="E23" s="36" t="s">
        <v>50</v>
      </c>
      <c r="F23" s="22">
        <f t="shared" si="0"/>
        <v>54.9</v>
      </c>
      <c r="G23" s="2"/>
      <c r="H23" s="3"/>
      <c r="I23" s="14" t="str">
        <f t="shared" si="1"/>
        <v>датчик неонатальний</v>
      </c>
      <c r="J23" s="3">
        <v>54.9</v>
      </c>
      <c r="K23" s="8"/>
    </row>
    <row r="24" spans="1:11" ht="31.5">
      <c r="A24" s="23">
        <v>20</v>
      </c>
      <c r="B24" s="35" t="s">
        <v>49</v>
      </c>
      <c r="C24" s="3"/>
      <c r="D24" s="3">
        <v>60.5</v>
      </c>
      <c r="E24" s="36" t="s">
        <v>48</v>
      </c>
      <c r="F24" s="22">
        <f t="shared" si="0"/>
        <v>60.5</v>
      </c>
      <c r="G24" s="2"/>
      <c r="H24" s="3"/>
      <c r="I24" s="14" t="str">
        <f t="shared" si="1"/>
        <v>електрокардіограф Холстером</v>
      </c>
      <c r="J24" s="3">
        <v>60.5</v>
      </c>
      <c r="K24" s="8"/>
    </row>
    <row r="25" spans="1:11" ht="47.25">
      <c r="A25" s="23">
        <v>21</v>
      </c>
      <c r="B25" s="35" t="s">
        <v>47</v>
      </c>
      <c r="C25" s="3"/>
      <c r="D25" s="3">
        <v>17.4</v>
      </c>
      <c r="E25" s="34" t="s">
        <v>46</v>
      </c>
      <c r="F25" s="22">
        <f t="shared" si="0"/>
        <v>17.4</v>
      </c>
      <c r="G25" s="2"/>
      <c r="H25" s="3"/>
      <c r="I25" s="33"/>
      <c r="J25" s="3"/>
      <c r="K25" s="8"/>
    </row>
    <row r="26" spans="1:11" ht="15.75">
      <c r="A26" s="23"/>
      <c r="B26" s="2"/>
      <c r="C26" s="3"/>
      <c r="D26" s="3">
        <v>84.1</v>
      </c>
      <c r="E26" s="14" t="s">
        <v>45</v>
      </c>
      <c r="F26" s="22">
        <f t="shared" si="0"/>
        <v>84.1</v>
      </c>
      <c r="G26" s="2"/>
      <c r="H26" s="3"/>
      <c r="I26" s="14" t="str">
        <f>E26</f>
        <v>датчики ультразвукові</v>
      </c>
      <c r="J26" s="3">
        <v>84.1</v>
      </c>
      <c r="K26" s="8"/>
    </row>
    <row r="27" spans="1:11" ht="15.75">
      <c r="A27" s="23"/>
      <c r="B27" s="2"/>
      <c r="C27" s="3"/>
      <c r="D27" s="3">
        <v>12.9</v>
      </c>
      <c r="E27" s="14" t="s">
        <v>44</v>
      </c>
      <c r="F27" s="22">
        <f t="shared" si="0"/>
        <v>12.9</v>
      </c>
      <c r="G27" s="2"/>
      <c r="H27" s="3"/>
      <c r="I27" s="14"/>
      <c r="J27" s="3"/>
      <c r="K27" s="8"/>
    </row>
    <row r="28" spans="1:11" ht="35.25" customHeight="1">
      <c r="A28" s="23"/>
      <c r="B28" s="2"/>
      <c r="C28" s="3"/>
      <c r="D28" s="3">
        <v>79.1</v>
      </c>
      <c r="E28" s="14" t="s">
        <v>43</v>
      </c>
      <c r="F28" s="22">
        <f t="shared" si="0"/>
        <v>79.1</v>
      </c>
      <c r="G28" s="2"/>
      <c r="H28" s="3"/>
      <c r="I28" s="14" t="str">
        <f>E28</f>
        <v>апарат УЗІ портативний</v>
      </c>
      <c r="J28" s="3">
        <v>79.1</v>
      </c>
      <c r="K28" s="8"/>
    </row>
    <row r="29" spans="1:11" ht="31.5">
      <c r="A29" s="23"/>
      <c r="B29" s="2"/>
      <c r="C29" s="3"/>
      <c r="D29" s="3">
        <v>50.9</v>
      </c>
      <c r="E29" s="14" t="s">
        <v>42</v>
      </c>
      <c r="F29" s="22">
        <f t="shared" si="0"/>
        <v>50.9</v>
      </c>
      <c r="G29" s="2"/>
      <c r="H29" s="3"/>
      <c r="I29" s="14" t="str">
        <f>E29</f>
        <v>монітори артеріального тиску</v>
      </c>
      <c r="J29" s="3">
        <v>50.9</v>
      </c>
      <c r="K29" s="8"/>
    </row>
    <row r="30" spans="1:11" ht="15.75">
      <c r="A30" s="23"/>
      <c r="B30" s="2"/>
      <c r="C30" s="3"/>
      <c r="D30" s="3">
        <v>18.1</v>
      </c>
      <c r="E30" s="14" t="s">
        <v>41</v>
      </c>
      <c r="F30" s="22">
        <f t="shared" si="0"/>
        <v>18.1</v>
      </c>
      <c r="G30" s="2"/>
      <c r="H30" s="3"/>
      <c r="I30" s="14" t="str">
        <f>E30</f>
        <v>пульсоксиметри</v>
      </c>
      <c r="J30" s="3">
        <v>18.1</v>
      </c>
      <c r="K30" s="8"/>
    </row>
    <row r="31" spans="1:11" ht="15.75">
      <c r="A31" s="23"/>
      <c r="B31" s="2"/>
      <c r="C31" s="3"/>
      <c r="D31" s="3"/>
      <c r="E31" s="14"/>
      <c r="F31" s="22">
        <f t="shared" si="0"/>
        <v>0</v>
      </c>
      <c r="G31" s="2"/>
      <c r="H31" s="3"/>
      <c r="I31" s="14"/>
      <c r="J31" s="3"/>
      <c r="K31" s="8"/>
    </row>
    <row r="32" spans="1:11" ht="15.75">
      <c r="A32" s="24"/>
      <c r="B32" s="4"/>
      <c r="C32" s="5"/>
      <c r="D32" s="5"/>
      <c r="E32" s="15"/>
      <c r="F32" s="22">
        <f t="shared" si="0"/>
        <v>0</v>
      </c>
      <c r="G32" s="4"/>
      <c r="H32" s="5"/>
      <c r="I32" s="15"/>
      <c r="J32" s="5"/>
      <c r="K32" s="8"/>
    </row>
    <row r="33" spans="1:11" ht="15.75">
      <c r="A33" s="4"/>
      <c r="B33" s="16" t="s">
        <v>9</v>
      </c>
      <c r="C33" s="17">
        <f>SUM(C5:C32)</f>
        <v>110.8</v>
      </c>
      <c r="D33" s="17">
        <f>SUM(D5:D32)</f>
        <v>1435.6000000000001</v>
      </c>
      <c r="E33" s="18"/>
      <c r="F33" s="19">
        <f t="shared" si="0"/>
        <v>1546.4</v>
      </c>
      <c r="G33" s="20"/>
      <c r="H33" s="17">
        <f>SUM(H5:H32)</f>
        <v>49.3</v>
      </c>
      <c r="I33" s="18"/>
      <c r="J33" s="17">
        <f>SUM(J5:J32)</f>
        <v>769.08</v>
      </c>
      <c r="K33" s="21">
        <f>C33-H33</f>
        <v>61.5</v>
      </c>
    </row>
    <row r="36" spans="2:8" ht="15.75">
      <c r="B36" s="12" t="s">
        <v>4</v>
      </c>
      <c r="F36" s="9"/>
      <c r="G36" s="57" t="s">
        <v>40</v>
      </c>
      <c r="H36" s="58"/>
    </row>
    <row r="37" spans="2:8" ht="15">
      <c r="B37" s="12"/>
      <c r="F37" s="10" t="s">
        <v>6</v>
      </c>
      <c r="G37" s="11"/>
      <c r="H37" s="11"/>
    </row>
    <row r="38" spans="2:8" ht="15.75">
      <c r="B38" s="12" t="s">
        <v>5</v>
      </c>
      <c r="F38" s="9"/>
      <c r="G38" s="57" t="s">
        <v>39</v>
      </c>
      <c r="H38" s="58"/>
    </row>
    <row r="39" spans="6:8" ht="15">
      <c r="F39" s="10" t="s">
        <v>6</v>
      </c>
      <c r="G39" s="11"/>
      <c r="H39" s="11"/>
    </row>
  </sheetData>
  <sheetProtection/>
  <mergeCells count="10">
    <mergeCell ref="K3:K4"/>
    <mergeCell ref="A2:K2"/>
    <mergeCell ref="B1:J1"/>
    <mergeCell ref="C3:E3"/>
    <mergeCell ref="G38:H38"/>
    <mergeCell ref="G36:H36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90" zoomScaleNormal="90" zoomScalePageLayoutView="0" workbookViewId="0" topLeftCell="A1">
      <selection activeCell="B3" sqref="B3:B4"/>
    </sheetView>
  </sheetViews>
  <sheetFormatPr defaultColWidth="9.140625" defaultRowHeight="15"/>
  <cols>
    <col min="1" max="1" width="7.28125" style="0" customWidth="1"/>
    <col min="2" max="2" width="32.00390625" style="0" customWidth="1"/>
    <col min="3" max="3" width="16.28125" style="0" customWidth="1"/>
    <col min="4" max="4" width="13.57421875" style="0" customWidth="1"/>
    <col min="5" max="5" width="22.281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54" t="s">
        <v>86</v>
      </c>
      <c r="C1" s="55"/>
      <c r="D1" s="55"/>
      <c r="E1" s="55"/>
      <c r="F1" s="55"/>
      <c r="G1" s="55"/>
      <c r="H1" s="55"/>
      <c r="I1" s="55"/>
      <c r="J1" s="55"/>
      <c r="K1" s="1"/>
    </row>
    <row r="2" spans="1:11" ht="31.5" customHeight="1">
      <c r="A2" s="63" t="s">
        <v>85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33" customHeight="1">
      <c r="A3" s="59" t="s">
        <v>3</v>
      </c>
      <c r="B3" s="59" t="s">
        <v>7</v>
      </c>
      <c r="C3" s="56" t="s">
        <v>1</v>
      </c>
      <c r="D3" s="56"/>
      <c r="E3" s="56"/>
      <c r="F3" s="56" t="s">
        <v>0</v>
      </c>
      <c r="G3" s="56" t="s">
        <v>14</v>
      </c>
      <c r="H3" s="56"/>
      <c r="I3" s="56"/>
      <c r="J3" s="56"/>
      <c r="K3" s="52" t="s">
        <v>18</v>
      </c>
    </row>
    <row r="4" spans="1:11" ht="158.25" customHeight="1">
      <c r="A4" s="59"/>
      <c r="B4" s="59"/>
      <c r="C4" s="6" t="s">
        <v>15</v>
      </c>
      <c r="D4" s="6" t="s">
        <v>16</v>
      </c>
      <c r="E4" s="6" t="s">
        <v>12</v>
      </c>
      <c r="F4" s="56"/>
      <c r="G4" s="7" t="s">
        <v>8</v>
      </c>
      <c r="H4" s="6" t="s">
        <v>17</v>
      </c>
      <c r="I4" s="6" t="s">
        <v>13</v>
      </c>
      <c r="J4" s="6" t="s">
        <v>17</v>
      </c>
      <c r="K4" s="52"/>
    </row>
    <row r="5" spans="1:13" ht="47.25">
      <c r="A5" s="23">
        <v>1</v>
      </c>
      <c r="B5" s="29" t="s">
        <v>84</v>
      </c>
      <c r="C5" s="3"/>
      <c r="D5" s="3">
        <v>1.454</v>
      </c>
      <c r="E5" s="14" t="s">
        <v>83</v>
      </c>
      <c r="F5" s="22">
        <f aca="true" t="shared" si="0" ref="F5:F48">SUM(C5,D5)</f>
        <v>1.454</v>
      </c>
      <c r="G5" s="2"/>
      <c r="H5" s="3"/>
      <c r="I5" s="14" t="s">
        <v>83</v>
      </c>
      <c r="J5" s="3">
        <v>4.2</v>
      </c>
      <c r="K5" s="8">
        <v>7.464</v>
      </c>
      <c r="M5" s="39"/>
    </row>
    <row r="6" spans="1:13" ht="15.75">
      <c r="A6" s="23"/>
      <c r="B6" s="38"/>
      <c r="C6" s="3"/>
      <c r="D6" s="3">
        <v>4.147</v>
      </c>
      <c r="E6" s="14" t="s">
        <v>59</v>
      </c>
      <c r="F6" s="22">
        <f t="shared" si="0"/>
        <v>4.147</v>
      </c>
      <c r="G6" s="2"/>
      <c r="H6" s="3"/>
      <c r="I6" s="14" t="s">
        <v>82</v>
      </c>
      <c r="J6" s="3">
        <v>15.4</v>
      </c>
      <c r="K6" s="8"/>
      <c r="M6" s="39"/>
    </row>
    <row r="7" spans="1:13" ht="47.25">
      <c r="A7" s="23">
        <v>2</v>
      </c>
      <c r="B7" s="29" t="s">
        <v>81</v>
      </c>
      <c r="C7" s="3"/>
      <c r="D7" s="3">
        <v>270.182</v>
      </c>
      <c r="E7" s="14" t="s">
        <v>78</v>
      </c>
      <c r="F7" s="22">
        <f t="shared" si="0"/>
        <v>270.182</v>
      </c>
      <c r="G7" s="2"/>
      <c r="H7" s="3"/>
      <c r="I7" s="14" t="s">
        <v>80</v>
      </c>
      <c r="J7" s="3">
        <v>58.05</v>
      </c>
      <c r="K7" s="8">
        <v>847.67</v>
      </c>
      <c r="M7" s="39"/>
    </row>
    <row r="8" spans="1:13" ht="47.25">
      <c r="A8" s="23"/>
      <c r="B8" s="38"/>
      <c r="C8" s="3"/>
      <c r="D8" s="3">
        <v>69.1</v>
      </c>
      <c r="E8" s="14" t="s">
        <v>80</v>
      </c>
      <c r="F8" s="22">
        <f t="shared" si="0"/>
        <v>69.1</v>
      </c>
      <c r="G8" s="2"/>
      <c r="H8" s="3"/>
      <c r="I8" s="14" t="s">
        <v>79</v>
      </c>
      <c r="J8" s="3">
        <v>5.4</v>
      </c>
      <c r="K8" s="8">
        <v>55.07</v>
      </c>
      <c r="M8" s="39"/>
    </row>
    <row r="9" spans="1:13" ht="15.75">
      <c r="A9" s="23"/>
      <c r="B9" s="38"/>
      <c r="C9" s="3"/>
      <c r="D9" s="3">
        <v>60.483</v>
      </c>
      <c r="E9" s="14" t="s">
        <v>79</v>
      </c>
      <c r="F9" s="22">
        <f t="shared" si="0"/>
        <v>60.483</v>
      </c>
      <c r="G9" s="2"/>
      <c r="H9" s="3"/>
      <c r="I9" s="14" t="s">
        <v>20</v>
      </c>
      <c r="J9" s="3">
        <v>429.07</v>
      </c>
      <c r="K9" s="8"/>
      <c r="M9" s="39"/>
    </row>
    <row r="10" spans="1:13" ht="15.75">
      <c r="A10" s="23"/>
      <c r="B10" s="38"/>
      <c r="C10" s="3"/>
      <c r="D10" s="3">
        <v>412.713</v>
      </c>
      <c r="E10" s="14" t="s">
        <v>20</v>
      </c>
      <c r="F10" s="22">
        <f t="shared" si="0"/>
        <v>412.713</v>
      </c>
      <c r="G10" s="13"/>
      <c r="H10" s="3"/>
      <c r="I10" s="14" t="s">
        <v>78</v>
      </c>
      <c r="J10" s="3">
        <v>270.18</v>
      </c>
      <c r="K10" s="8"/>
      <c r="M10" s="39"/>
    </row>
    <row r="11" spans="1:11" ht="31.5">
      <c r="A11" s="23">
        <v>3</v>
      </c>
      <c r="B11" s="38" t="s">
        <v>77</v>
      </c>
      <c r="C11" s="3"/>
      <c r="D11" s="3">
        <v>1.92</v>
      </c>
      <c r="E11" s="14" t="s">
        <v>74</v>
      </c>
      <c r="F11" s="22">
        <f t="shared" si="0"/>
        <v>1.92</v>
      </c>
      <c r="G11" s="13"/>
      <c r="H11" s="3"/>
      <c r="I11" s="14"/>
      <c r="J11" s="3"/>
      <c r="K11" s="8">
        <v>8.42</v>
      </c>
    </row>
    <row r="12" spans="1:11" ht="31.5">
      <c r="A12" s="23">
        <v>4</v>
      </c>
      <c r="B12" s="29" t="s">
        <v>76</v>
      </c>
      <c r="C12" s="3"/>
      <c r="D12" s="3">
        <v>0.139</v>
      </c>
      <c r="E12" s="14" t="s">
        <v>74</v>
      </c>
      <c r="F12" s="22">
        <f t="shared" si="0"/>
        <v>0.139</v>
      </c>
      <c r="G12" s="2"/>
      <c r="H12" s="3"/>
      <c r="I12" s="14"/>
      <c r="J12" s="3"/>
      <c r="K12" s="8"/>
    </row>
    <row r="13" spans="1:11" ht="31.5">
      <c r="A13" s="13">
        <v>5</v>
      </c>
      <c r="B13" s="29" t="s">
        <v>75</v>
      </c>
      <c r="C13" s="3"/>
      <c r="D13" s="3">
        <v>0.86</v>
      </c>
      <c r="E13" s="14" t="s">
        <v>74</v>
      </c>
      <c r="F13" s="22">
        <f t="shared" si="0"/>
        <v>0.86</v>
      </c>
      <c r="G13" s="2"/>
      <c r="H13" s="3"/>
      <c r="I13" s="14"/>
      <c r="J13" s="3"/>
      <c r="K13" s="8"/>
    </row>
    <row r="14" spans="1:11" ht="31.5">
      <c r="A14" s="13">
        <v>6</v>
      </c>
      <c r="B14" s="29" t="s">
        <v>73</v>
      </c>
      <c r="C14" s="3"/>
      <c r="D14" s="3">
        <v>129.892</v>
      </c>
      <c r="E14" s="14" t="s">
        <v>59</v>
      </c>
      <c r="F14" s="22">
        <f t="shared" si="0"/>
        <v>129.892</v>
      </c>
      <c r="G14" s="2"/>
      <c r="H14" s="3"/>
      <c r="I14" s="14"/>
      <c r="J14" s="3"/>
      <c r="K14" s="8"/>
    </row>
    <row r="15" spans="1:11" ht="47.25">
      <c r="A15" s="23">
        <v>7</v>
      </c>
      <c r="B15" s="29" t="s">
        <v>72</v>
      </c>
      <c r="C15" s="3"/>
      <c r="D15" s="3">
        <v>16.354</v>
      </c>
      <c r="E15" s="14" t="s">
        <v>20</v>
      </c>
      <c r="F15" s="22">
        <f t="shared" si="0"/>
        <v>16.354</v>
      </c>
      <c r="G15" s="2"/>
      <c r="H15" s="3"/>
      <c r="I15" s="14"/>
      <c r="J15" s="3"/>
      <c r="K15" s="8"/>
    </row>
    <row r="16" spans="1:11" ht="15.75">
      <c r="A16" s="23"/>
      <c r="B16" s="38"/>
      <c r="C16" s="3"/>
      <c r="D16" s="3"/>
      <c r="E16" s="14"/>
      <c r="F16" s="22">
        <f t="shared" si="0"/>
        <v>0</v>
      </c>
      <c r="G16" s="2"/>
      <c r="H16" s="3"/>
      <c r="I16" s="14"/>
      <c r="J16" s="3"/>
      <c r="K16" s="8"/>
    </row>
    <row r="17" spans="1:11" ht="15.75">
      <c r="A17" s="23"/>
      <c r="B17" s="38"/>
      <c r="C17" s="3"/>
      <c r="D17" s="3"/>
      <c r="E17" s="14"/>
      <c r="F17" s="22">
        <f t="shared" si="0"/>
        <v>0</v>
      </c>
      <c r="G17" s="2"/>
      <c r="H17" s="3"/>
      <c r="I17" s="14"/>
      <c r="J17" s="3"/>
      <c r="K17" s="8"/>
    </row>
    <row r="18" spans="1:11" ht="15.75">
      <c r="A18" s="23"/>
      <c r="B18" s="38"/>
      <c r="C18" s="3"/>
      <c r="D18" s="3"/>
      <c r="E18" s="14"/>
      <c r="F18" s="22">
        <f t="shared" si="0"/>
        <v>0</v>
      </c>
      <c r="G18" s="2"/>
      <c r="H18" s="3"/>
      <c r="I18" s="14"/>
      <c r="J18" s="3"/>
      <c r="K18" s="8"/>
    </row>
    <row r="19" spans="1:11" ht="15.75">
      <c r="A19" s="23"/>
      <c r="B19" s="38"/>
      <c r="C19" s="3"/>
      <c r="D19" s="3"/>
      <c r="E19" s="14"/>
      <c r="F19" s="22">
        <f t="shared" si="0"/>
        <v>0</v>
      </c>
      <c r="G19" s="2"/>
      <c r="H19" s="3"/>
      <c r="I19" s="14"/>
      <c r="J19" s="3"/>
      <c r="K19" s="8"/>
    </row>
    <row r="20" spans="1:11" ht="15.75">
      <c r="A20" s="23"/>
      <c r="B20" s="38"/>
      <c r="C20" s="3"/>
      <c r="D20" s="3"/>
      <c r="E20" s="14"/>
      <c r="F20" s="22">
        <f t="shared" si="0"/>
        <v>0</v>
      </c>
      <c r="G20" s="2"/>
      <c r="H20" s="3"/>
      <c r="I20" s="14"/>
      <c r="J20" s="3"/>
      <c r="K20" s="8"/>
    </row>
    <row r="21" spans="1:11" ht="15.75">
      <c r="A21" s="23"/>
      <c r="B21" s="38"/>
      <c r="C21" s="3"/>
      <c r="D21" s="3"/>
      <c r="E21" s="14"/>
      <c r="F21" s="22">
        <f t="shared" si="0"/>
        <v>0</v>
      </c>
      <c r="G21" s="2"/>
      <c r="H21" s="3"/>
      <c r="I21" s="14"/>
      <c r="J21" s="3"/>
      <c r="K21" s="8"/>
    </row>
    <row r="22" spans="1:11" ht="15.75">
      <c r="A22" s="23"/>
      <c r="B22" s="38"/>
      <c r="C22" s="3"/>
      <c r="D22" s="3"/>
      <c r="E22" s="14"/>
      <c r="F22" s="22">
        <f t="shared" si="0"/>
        <v>0</v>
      </c>
      <c r="G22" s="2"/>
      <c r="H22" s="3"/>
      <c r="I22" s="14"/>
      <c r="J22" s="3"/>
      <c r="K22" s="8"/>
    </row>
    <row r="23" spans="1:11" ht="15.75">
      <c r="A23" s="13"/>
      <c r="B23" s="38"/>
      <c r="C23" s="3"/>
      <c r="D23" s="3"/>
      <c r="E23" s="14"/>
      <c r="F23" s="22">
        <f t="shared" si="0"/>
        <v>0</v>
      </c>
      <c r="G23" s="2"/>
      <c r="H23" s="3"/>
      <c r="I23" s="14"/>
      <c r="J23" s="3"/>
      <c r="K23" s="8"/>
    </row>
    <row r="24" spans="1:11" ht="15.75">
      <c r="A24" s="13"/>
      <c r="B24" s="38"/>
      <c r="C24" s="3"/>
      <c r="D24" s="3"/>
      <c r="E24" s="14"/>
      <c r="F24" s="22">
        <f t="shared" si="0"/>
        <v>0</v>
      </c>
      <c r="G24" s="2"/>
      <c r="H24" s="3"/>
      <c r="I24" s="14"/>
      <c r="J24" s="3"/>
      <c r="K24" s="8"/>
    </row>
    <row r="25" spans="1:11" ht="15.75">
      <c r="A25" s="23"/>
      <c r="B25" s="38"/>
      <c r="C25" s="3"/>
      <c r="D25" s="3"/>
      <c r="E25" s="14"/>
      <c r="F25" s="22">
        <f t="shared" si="0"/>
        <v>0</v>
      </c>
      <c r="G25" s="2"/>
      <c r="H25" s="3"/>
      <c r="I25" s="14"/>
      <c r="J25" s="3"/>
      <c r="K25" s="8"/>
    </row>
    <row r="26" spans="1:11" ht="15.75">
      <c r="A26" s="23"/>
      <c r="B26" s="38"/>
      <c r="C26" s="3"/>
      <c r="D26" s="3"/>
      <c r="E26" s="14"/>
      <c r="F26" s="22">
        <f t="shared" si="0"/>
        <v>0</v>
      </c>
      <c r="G26" s="2"/>
      <c r="H26" s="3"/>
      <c r="I26" s="14"/>
      <c r="J26" s="3"/>
      <c r="K26" s="8"/>
    </row>
    <row r="27" spans="1:11" ht="15.75">
      <c r="A27" s="23"/>
      <c r="B27" s="2"/>
      <c r="C27" s="3"/>
      <c r="D27" s="3"/>
      <c r="E27" s="14"/>
      <c r="F27" s="22">
        <f t="shared" si="0"/>
        <v>0</v>
      </c>
      <c r="G27" s="2"/>
      <c r="H27" s="3"/>
      <c r="I27" s="14"/>
      <c r="J27" s="3"/>
      <c r="K27" s="8"/>
    </row>
    <row r="28" spans="1:11" ht="15.75">
      <c r="A28" s="23"/>
      <c r="B28" s="2"/>
      <c r="C28" s="3"/>
      <c r="D28" s="3"/>
      <c r="E28" s="14"/>
      <c r="F28" s="22">
        <f t="shared" si="0"/>
        <v>0</v>
      </c>
      <c r="G28" s="2"/>
      <c r="H28" s="3"/>
      <c r="I28" s="14"/>
      <c r="J28" s="3"/>
      <c r="K28" s="8"/>
    </row>
    <row r="29" spans="1:11" ht="15.75">
      <c r="A29" s="23"/>
      <c r="B29" s="2"/>
      <c r="C29" s="3"/>
      <c r="D29" s="3"/>
      <c r="E29" s="14"/>
      <c r="F29" s="22">
        <f t="shared" si="0"/>
        <v>0</v>
      </c>
      <c r="G29" s="2"/>
      <c r="H29" s="3"/>
      <c r="I29" s="14"/>
      <c r="J29" s="3"/>
      <c r="K29" s="8"/>
    </row>
    <row r="30" spans="1:11" ht="15.75">
      <c r="A30" s="23"/>
      <c r="B30" s="2"/>
      <c r="C30" s="3"/>
      <c r="D30" s="3"/>
      <c r="E30" s="14"/>
      <c r="F30" s="22">
        <f t="shared" si="0"/>
        <v>0</v>
      </c>
      <c r="G30" s="2"/>
      <c r="H30" s="3"/>
      <c r="I30" s="14"/>
      <c r="J30" s="3"/>
      <c r="K30" s="8"/>
    </row>
    <row r="31" spans="1:11" ht="15.75">
      <c r="A31" s="23"/>
      <c r="B31" s="2"/>
      <c r="C31" s="3"/>
      <c r="D31" s="3"/>
      <c r="E31" s="14"/>
      <c r="F31" s="22">
        <f t="shared" si="0"/>
        <v>0</v>
      </c>
      <c r="G31" s="2"/>
      <c r="H31" s="3"/>
      <c r="I31" s="14"/>
      <c r="J31" s="3"/>
      <c r="K31" s="8"/>
    </row>
    <row r="32" spans="1:11" ht="15.75">
      <c r="A32" s="23"/>
      <c r="B32" s="2"/>
      <c r="C32" s="3"/>
      <c r="D32" s="3"/>
      <c r="E32" s="14"/>
      <c r="F32" s="22">
        <f t="shared" si="0"/>
        <v>0</v>
      </c>
      <c r="G32" s="2"/>
      <c r="H32" s="3"/>
      <c r="I32" s="14"/>
      <c r="J32" s="3"/>
      <c r="K32" s="8"/>
    </row>
    <row r="33" spans="1:11" ht="15.75">
      <c r="A33" s="13"/>
      <c r="B33" s="2"/>
      <c r="C33" s="3"/>
      <c r="D33" s="3"/>
      <c r="E33" s="14"/>
      <c r="F33" s="22">
        <f t="shared" si="0"/>
        <v>0</v>
      </c>
      <c r="G33" s="2"/>
      <c r="H33" s="3"/>
      <c r="I33" s="14"/>
      <c r="J33" s="3"/>
      <c r="K33" s="8"/>
    </row>
    <row r="34" spans="1:11" ht="15.75">
      <c r="A34" s="13"/>
      <c r="B34" s="2"/>
      <c r="C34" s="3"/>
      <c r="D34" s="3"/>
      <c r="E34" s="14"/>
      <c r="F34" s="22">
        <f t="shared" si="0"/>
        <v>0</v>
      </c>
      <c r="G34" s="2"/>
      <c r="H34" s="3"/>
      <c r="I34" s="14"/>
      <c r="J34" s="3"/>
      <c r="K34" s="8"/>
    </row>
    <row r="35" spans="1:11" ht="15.75">
      <c r="A35" s="23"/>
      <c r="B35" s="2"/>
      <c r="C35" s="3"/>
      <c r="D35" s="3"/>
      <c r="E35" s="14"/>
      <c r="F35" s="22">
        <f t="shared" si="0"/>
        <v>0</v>
      </c>
      <c r="G35" s="2"/>
      <c r="H35" s="3"/>
      <c r="I35" s="14"/>
      <c r="J35" s="3"/>
      <c r="K35" s="8"/>
    </row>
    <row r="36" spans="1:11" ht="15.75">
      <c r="A36" s="23"/>
      <c r="B36" s="2"/>
      <c r="C36" s="3"/>
      <c r="D36" s="3"/>
      <c r="E36" s="14"/>
      <c r="F36" s="22">
        <f t="shared" si="0"/>
        <v>0</v>
      </c>
      <c r="G36" s="2"/>
      <c r="H36" s="3"/>
      <c r="I36" s="14"/>
      <c r="J36" s="3"/>
      <c r="K36" s="8"/>
    </row>
    <row r="37" spans="1:11" ht="15.75">
      <c r="A37" s="23"/>
      <c r="B37" s="2"/>
      <c r="C37" s="3"/>
      <c r="D37" s="3"/>
      <c r="E37" s="14"/>
      <c r="F37" s="22">
        <f t="shared" si="0"/>
        <v>0</v>
      </c>
      <c r="G37" s="2"/>
      <c r="H37" s="3"/>
      <c r="I37" s="14"/>
      <c r="J37" s="3"/>
      <c r="K37" s="8"/>
    </row>
    <row r="38" spans="1:11" ht="15.75">
      <c r="A38" s="23"/>
      <c r="B38" s="2"/>
      <c r="C38" s="3"/>
      <c r="D38" s="3"/>
      <c r="E38" s="14"/>
      <c r="F38" s="22">
        <f t="shared" si="0"/>
        <v>0</v>
      </c>
      <c r="G38" s="2"/>
      <c r="H38" s="3"/>
      <c r="I38" s="14"/>
      <c r="J38" s="3"/>
      <c r="K38" s="8"/>
    </row>
    <row r="39" spans="1:11" ht="15.75">
      <c r="A39" s="23"/>
      <c r="B39" s="2"/>
      <c r="C39" s="3"/>
      <c r="D39" s="3"/>
      <c r="E39" s="14"/>
      <c r="F39" s="22">
        <f t="shared" si="0"/>
        <v>0</v>
      </c>
      <c r="G39" s="2"/>
      <c r="H39" s="3"/>
      <c r="I39" s="14"/>
      <c r="J39" s="3"/>
      <c r="K39" s="8"/>
    </row>
    <row r="40" spans="1:11" ht="15.75">
      <c r="A40" s="23"/>
      <c r="B40" s="2"/>
      <c r="C40" s="3"/>
      <c r="D40" s="3"/>
      <c r="E40" s="14"/>
      <c r="F40" s="22">
        <f t="shared" si="0"/>
        <v>0</v>
      </c>
      <c r="G40" s="2"/>
      <c r="H40" s="3"/>
      <c r="I40" s="14"/>
      <c r="J40" s="3"/>
      <c r="K40" s="8"/>
    </row>
    <row r="41" spans="1:11" ht="15.75">
      <c r="A41" s="23"/>
      <c r="B41" s="2"/>
      <c r="C41" s="3"/>
      <c r="D41" s="3"/>
      <c r="E41" s="14"/>
      <c r="F41" s="22">
        <f t="shared" si="0"/>
        <v>0</v>
      </c>
      <c r="G41" s="2"/>
      <c r="H41" s="3"/>
      <c r="I41" s="14"/>
      <c r="J41" s="3"/>
      <c r="K41" s="8"/>
    </row>
    <row r="42" spans="1:11" ht="15.75">
      <c r="A42" s="23"/>
      <c r="B42" s="2"/>
      <c r="C42" s="3"/>
      <c r="D42" s="3"/>
      <c r="E42" s="14"/>
      <c r="F42" s="22">
        <f t="shared" si="0"/>
        <v>0</v>
      </c>
      <c r="G42" s="2"/>
      <c r="H42" s="3"/>
      <c r="I42" s="14"/>
      <c r="J42" s="3"/>
      <c r="K42" s="8"/>
    </row>
    <row r="43" spans="1:11" ht="15.75">
      <c r="A43" s="13"/>
      <c r="B43" s="2"/>
      <c r="C43" s="3"/>
      <c r="D43" s="3"/>
      <c r="E43" s="14"/>
      <c r="F43" s="22">
        <f t="shared" si="0"/>
        <v>0</v>
      </c>
      <c r="G43" s="2"/>
      <c r="H43" s="3"/>
      <c r="I43" s="14"/>
      <c r="J43" s="3"/>
      <c r="K43" s="8"/>
    </row>
    <row r="44" spans="1:11" ht="15.75">
      <c r="A44" s="13"/>
      <c r="B44" s="2"/>
      <c r="C44" s="3"/>
      <c r="D44" s="3"/>
      <c r="E44" s="14"/>
      <c r="F44" s="22">
        <f t="shared" si="0"/>
        <v>0</v>
      </c>
      <c r="G44" s="2"/>
      <c r="H44" s="3"/>
      <c r="I44" s="14"/>
      <c r="J44" s="3"/>
      <c r="K44" s="8"/>
    </row>
    <row r="45" spans="1:11" ht="15.75">
      <c r="A45" s="24"/>
      <c r="B45" s="4"/>
      <c r="C45" s="5"/>
      <c r="D45" s="5"/>
      <c r="E45" s="15"/>
      <c r="F45" s="22">
        <f t="shared" si="0"/>
        <v>0</v>
      </c>
      <c r="G45" s="4"/>
      <c r="H45" s="5"/>
      <c r="I45" s="15"/>
      <c r="J45" s="5"/>
      <c r="K45" s="8"/>
    </row>
    <row r="46" spans="1:11" ht="15.75">
      <c r="A46" s="24"/>
      <c r="B46" s="4"/>
      <c r="C46" s="5"/>
      <c r="D46" s="5"/>
      <c r="E46" s="15"/>
      <c r="F46" s="22">
        <f t="shared" si="0"/>
        <v>0</v>
      </c>
      <c r="G46" s="4"/>
      <c r="H46" s="5"/>
      <c r="I46" s="15"/>
      <c r="J46" s="5"/>
      <c r="K46" s="8"/>
    </row>
    <row r="47" spans="1:11" ht="15.75">
      <c r="A47" s="24"/>
      <c r="B47" s="4"/>
      <c r="C47" s="5"/>
      <c r="D47" s="5"/>
      <c r="E47" s="15"/>
      <c r="F47" s="22">
        <f t="shared" si="0"/>
        <v>0</v>
      </c>
      <c r="G47" s="4"/>
      <c r="H47" s="5"/>
      <c r="I47" s="15"/>
      <c r="J47" s="5"/>
      <c r="K47" s="8"/>
    </row>
    <row r="48" spans="1:11" ht="15.75">
      <c r="A48" s="4"/>
      <c r="B48" s="16" t="s">
        <v>9</v>
      </c>
      <c r="C48" s="17">
        <f>SUM(C5:C47)</f>
        <v>0</v>
      </c>
      <c r="D48" s="17">
        <f>SUM(D5:D47)</f>
        <v>967.2440000000001</v>
      </c>
      <c r="E48" s="18"/>
      <c r="F48" s="19">
        <f t="shared" si="0"/>
        <v>967.2440000000001</v>
      </c>
      <c r="G48" s="20"/>
      <c r="H48" s="17">
        <f>SUM(H5:H47)</f>
        <v>0</v>
      </c>
      <c r="I48" s="18"/>
      <c r="J48" s="17">
        <f>SUM(J5:J47)</f>
        <v>782.3</v>
      </c>
      <c r="K48" s="17">
        <f>SUM(K5:K47)</f>
        <v>918.624</v>
      </c>
    </row>
    <row r="51" spans="2:8" ht="15.75">
      <c r="B51" s="12" t="s">
        <v>4</v>
      </c>
      <c r="F51" s="9"/>
      <c r="G51" s="57" t="s">
        <v>71</v>
      </c>
      <c r="H51" s="58"/>
    </row>
    <row r="52" spans="2:8" ht="15">
      <c r="B52" s="12"/>
      <c r="F52" s="10" t="s">
        <v>6</v>
      </c>
      <c r="G52" s="11"/>
      <c r="H52" s="11"/>
    </row>
    <row r="53" spans="2:8" ht="15.75">
      <c r="B53" s="12" t="s">
        <v>5</v>
      </c>
      <c r="F53" s="9"/>
      <c r="G53" s="57" t="s">
        <v>70</v>
      </c>
      <c r="H53" s="58"/>
    </row>
    <row r="54" spans="6:8" ht="15">
      <c r="F54" s="10" t="s">
        <v>6</v>
      </c>
      <c r="G54" s="11"/>
      <c r="H54" s="11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BreakPreview" zoomScale="90" zoomScaleNormal="80" zoomScaleSheetLayoutView="90" zoomScalePageLayoutView="0" workbookViewId="0" topLeftCell="A1">
      <selection activeCell="B3" sqref="B3:B4"/>
    </sheetView>
  </sheetViews>
  <sheetFormatPr defaultColWidth="9.140625" defaultRowHeight="15"/>
  <cols>
    <col min="1" max="1" width="7.28125" style="0" customWidth="1"/>
    <col min="2" max="2" width="25.85156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54" t="s">
        <v>133</v>
      </c>
      <c r="C1" s="55"/>
      <c r="D1" s="55"/>
      <c r="E1" s="55"/>
      <c r="F1" s="55"/>
      <c r="G1" s="55"/>
      <c r="H1" s="55"/>
      <c r="I1" s="55"/>
      <c r="J1" s="55"/>
      <c r="K1" s="1"/>
    </row>
    <row r="2" spans="1:11" ht="31.5" customHeight="1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33" customHeight="1">
      <c r="A3" s="59" t="s">
        <v>3</v>
      </c>
      <c r="B3" s="59" t="s">
        <v>7</v>
      </c>
      <c r="C3" s="56" t="s">
        <v>1</v>
      </c>
      <c r="D3" s="56"/>
      <c r="E3" s="56"/>
      <c r="F3" s="56" t="s">
        <v>0</v>
      </c>
      <c r="G3" s="56" t="s">
        <v>14</v>
      </c>
      <c r="H3" s="56"/>
      <c r="I3" s="56"/>
      <c r="J3" s="56"/>
      <c r="K3" s="52" t="s">
        <v>18</v>
      </c>
    </row>
    <row r="4" spans="1:11" ht="158.25" customHeight="1">
      <c r="A4" s="59"/>
      <c r="B4" s="59"/>
      <c r="C4" s="6" t="s">
        <v>15</v>
      </c>
      <c r="D4" s="6" t="s">
        <v>16</v>
      </c>
      <c r="E4" s="6" t="s">
        <v>12</v>
      </c>
      <c r="F4" s="56"/>
      <c r="G4" s="7" t="s">
        <v>8</v>
      </c>
      <c r="H4" s="6" t="s">
        <v>17</v>
      </c>
      <c r="I4" s="6" t="s">
        <v>13</v>
      </c>
      <c r="J4" s="6" t="s">
        <v>17</v>
      </c>
      <c r="K4" s="52"/>
    </row>
    <row r="5" spans="1:11" ht="330.75">
      <c r="A5" s="23"/>
      <c r="B5" s="2" t="s">
        <v>132</v>
      </c>
      <c r="C5" s="3"/>
      <c r="D5" s="3">
        <v>229.88</v>
      </c>
      <c r="E5" s="14" t="s">
        <v>131</v>
      </c>
      <c r="F5" s="22">
        <f aca="true" t="shared" si="0" ref="F5:F30">SUM(C5,D5)</f>
        <v>229.88</v>
      </c>
      <c r="G5" s="2"/>
      <c r="H5" s="3"/>
      <c r="I5" s="14" t="s">
        <v>131</v>
      </c>
      <c r="J5" s="3">
        <v>229.88</v>
      </c>
      <c r="K5" s="8"/>
    </row>
    <row r="6" spans="1:11" ht="31.5">
      <c r="A6" s="23"/>
      <c r="B6" s="14" t="s">
        <v>130</v>
      </c>
      <c r="C6" s="3"/>
      <c r="D6" s="3">
        <v>8.54</v>
      </c>
      <c r="E6" s="14" t="s">
        <v>129</v>
      </c>
      <c r="F6" s="22">
        <f t="shared" si="0"/>
        <v>8.54</v>
      </c>
      <c r="G6" s="2"/>
      <c r="H6" s="3"/>
      <c r="I6" s="14" t="s">
        <v>129</v>
      </c>
      <c r="J6" s="3">
        <v>8.54</v>
      </c>
      <c r="K6" s="8"/>
    </row>
    <row r="7" spans="1:11" ht="31.5">
      <c r="A7" s="23"/>
      <c r="B7" s="14" t="s">
        <v>128</v>
      </c>
      <c r="C7" s="3"/>
      <c r="D7" s="3">
        <v>39.62756</v>
      </c>
      <c r="E7" s="14" t="s">
        <v>59</v>
      </c>
      <c r="F7" s="22">
        <f t="shared" si="0"/>
        <v>39.62756</v>
      </c>
      <c r="G7" s="2"/>
      <c r="H7" s="3"/>
      <c r="I7" s="14" t="s">
        <v>59</v>
      </c>
      <c r="J7" s="3">
        <v>39.62756</v>
      </c>
      <c r="K7" s="8"/>
    </row>
    <row r="8" spans="1:11" ht="47.25">
      <c r="A8" s="23"/>
      <c r="B8" s="14" t="s">
        <v>127</v>
      </c>
      <c r="C8" s="3"/>
      <c r="D8" s="3">
        <v>59.4</v>
      </c>
      <c r="E8" s="14" t="s">
        <v>126</v>
      </c>
      <c r="F8" s="22">
        <f t="shared" si="0"/>
        <v>59.4</v>
      </c>
      <c r="G8" s="2"/>
      <c r="H8" s="3"/>
      <c r="I8" s="14" t="s">
        <v>126</v>
      </c>
      <c r="J8" s="3">
        <v>59.4</v>
      </c>
      <c r="K8" s="8"/>
    </row>
    <row r="9" spans="1:11" ht="47.25">
      <c r="A9" s="23"/>
      <c r="B9" s="14" t="s">
        <v>125</v>
      </c>
      <c r="C9" s="3"/>
      <c r="D9" s="3">
        <v>412</v>
      </c>
      <c r="E9" s="14" t="s">
        <v>124</v>
      </c>
      <c r="F9" s="22">
        <f t="shared" si="0"/>
        <v>412</v>
      </c>
      <c r="G9" s="2"/>
      <c r="H9" s="3"/>
      <c r="I9" s="14" t="s">
        <v>124</v>
      </c>
      <c r="J9" s="3">
        <v>412</v>
      </c>
      <c r="K9" s="8"/>
    </row>
    <row r="10" spans="1:11" ht="408.75" customHeight="1">
      <c r="A10" s="23"/>
      <c r="B10" s="14" t="s">
        <v>123</v>
      </c>
      <c r="C10" s="3"/>
      <c r="D10" s="3">
        <v>763.30074</v>
      </c>
      <c r="E10" s="14" t="s">
        <v>122</v>
      </c>
      <c r="F10" s="22">
        <f t="shared" si="0"/>
        <v>763.30074</v>
      </c>
      <c r="G10" s="2"/>
      <c r="H10" s="3"/>
      <c r="I10" s="14" t="s">
        <v>122</v>
      </c>
      <c r="J10" s="3">
        <v>763.30074</v>
      </c>
      <c r="K10" s="8"/>
    </row>
    <row r="11" spans="1:11" ht="408.75" customHeight="1">
      <c r="A11" s="23"/>
      <c r="B11" s="14" t="s">
        <v>121</v>
      </c>
      <c r="C11" s="3"/>
      <c r="D11" s="3">
        <v>1542.08601</v>
      </c>
      <c r="E11" s="14" t="s">
        <v>120</v>
      </c>
      <c r="F11" s="22">
        <f t="shared" si="0"/>
        <v>1542.08601</v>
      </c>
      <c r="G11" s="2"/>
      <c r="H11" s="3"/>
      <c r="I11" s="14" t="s">
        <v>120</v>
      </c>
      <c r="J11" s="3">
        <v>1542.08601</v>
      </c>
      <c r="K11" s="8"/>
    </row>
    <row r="12" spans="1:11" ht="15.75">
      <c r="A12" s="23"/>
      <c r="B12" s="23" t="s">
        <v>68</v>
      </c>
      <c r="C12" s="3">
        <v>425.23351</v>
      </c>
      <c r="D12" s="3"/>
      <c r="E12" s="14"/>
      <c r="F12" s="22">
        <f t="shared" si="0"/>
        <v>425.23351</v>
      </c>
      <c r="G12" s="13"/>
      <c r="H12" s="3"/>
      <c r="I12" s="14"/>
      <c r="J12" s="3"/>
      <c r="K12" s="8">
        <v>425.23351</v>
      </c>
    </row>
    <row r="13" spans="1:11" ht="31.5">
      <c r="A13" s="23">
        <v>1</v>
      </c>
      <c r="B13" s="41" t="s">
        <v>119</v>
      </c>
      <c r="C13" s="3"/>
      <c r="D13" s="3"/>
      <c r="E13" s="14"/>
      <c r="F13" s="22">
        <f t="shared" si="0"/>
        <v>0</v>
      </c>
      <c r="G13" s="49">
        <v>2210</v>
      </c>
      <c r="H13" s="3">
        <v>12.084</v>
      </c>
      <c r="I13" s="14" t="s">
        <v>118</v>
      </c>
      <c r="J13" s="3"/>
      <c r="K13" s="8"/>
    </row>
    <row r="14" spans="1:11" ht="15.75">
      <c r="A14" s="23">
        <v>2</v>
      </c>
      <c r="B14" s="41" t="s">
        <v>117</v>
      </c>
      <c r="C14" s="3"/>
      <c r="D14" s="3"/>
      <c r="E14" s="14"/>
      <c r="F14" s="22">
        <f t="shared" si="0"/>
        <v>0</v>
      </c>
      <c r="G14" s="2">
        <v>2210</v>
      </c>
      <c r="H14" s="3">
        <v>34.75</v>
      </c>
      <c r="I14" s="14" t="s">
        <v>116</v>
      </c>
      <c r="J14" s="3"/>
      <c r="K14" s="8"/>
    </row>
    <row r="15" spans="1:11" ht="63">
      <c r="A15" s="23">
        <v>3</v>
      </c>
      <c r="B15" s="40" t="s">
        <v>115</v>
      </c>
      <c r="C15" s="3"/>
      <c r="D15" s="3"/>
      <c r="E15" s="14"/>
      <c r="F15" s="22">
        <f t="shared" si="0"/>
        <v>0</v>
      </c>
      <c r="G15" s="2">
        <v>2210</v>
      </c>
      <c r="H15" s="3">
        <v>16.654</v>
      </c>
      <c r="I15" s="14" t="s">
        <v>114</v>
      </c>
      <c r="J15" s="3"/>
      <c r="K15" s="8"/>
    </row>
    <row r="16" spans="1:11" ht="263.25" customHeight="1">
      <c r="A16" s="23">
        <v>4</v>
      </c>
      <c r="B16" t="s">
        <v>100</v>
      </c>
      <c r="C16" s="44"/>
      <c r="D16" s="44"/>
      <c r="E16" s="48"/>
      <c r="F16" s="47">
        <f t="shared" si="0"/>
        <v>0</v>
      </c>
      <c r="G16" s="46">
        <v>2210</v>
      </c>
      <c r="H16" s="44">
        <v>120.27</v>
      </c>
      <c r="I16" s="45" t="s">
        <v>113</v>
      </c>
      <c r="J16" s="44"/>
      <c r="K16" s="43"/>
    </row>
    <row r="17" spans="1:11" ht="47.25">
      <c r="A17" s="23">
        <v>5</v>
      </c>
      <c r="B17" s="42" t="s">
        <v>112</v>
      </c>
      <c r="C17" s="3"/>
      <c r="D17" s="3"/>
      <c r="E17" s="14"/>
      <c r="F17" s="22">
        <f t="shared" si="0"/>
        <v>0</v>
      </c>
      <c r="G17" s="2">
        <v>2240</v>
      </c>
      <c r="H17" s="3">
        <v>1.062</v>
      </c>
      <c r="I17" s="14" t="s">
        <v>111</v>
      </c>
      <c r="J17" s="3"/>
      <c r="K17" s="8"/>
    </row>
    <row r="18" spans="1:11" ht="31.5">
      <c r="A18" s="23">
        <v>6</v>
      </c>
      <c r="B18" t="s">
        <v>110</v>
      </c>
      <c r="C18" s="3"/>
      <c r="D18" s="3"/>
      <c r="E18" s="14"/>
      <c r="F18" s="22">
        <f t="shared" si="0"/>
        <v>0</v>
      </c>
      <c r="G18" s="2">
        <v>2240</v>
      </c>
      <c r="H18" s="3">
        <v>8.2</v>
      </c>
      <c r="I18" s="14" t="s">
        <v>109</v>
      </c>
      <c r="J18" s="3"/>
      <c r="K18" s="8"/>
    </row>
    <row r="19" spans="1:11" ht="47.25">
      <c r="A19" s="23">
        <v>7</v>
      </c>
      <c r="B19" t="s">
        <v>108</v>
      </c>
      <c r="C19" s="3"/>
      <c r="D19" s="3"/>
      <c r="E19" s="14"/>
      <c r="F19" s="22">
        <f t="shared" si="0"/>
        <v>0</v>
      </c>
      <c r="G19" s="2">
        <v>2240</v>
      </c>
      <c r="H19" s="3">
        <v>0.6</v>
      </c>
      <c r="I19" s="14" t="s">
        <v>107</v>
      </c>
      <c r="J19" s="3"/>
      <c r="K19" s="8"/>
    </row>
    <row r="20" spans="1:11" ht="47.25">
      <c r="A20" s="23">
        <v>8</v>
      </c>
      <c r="B20" t="s">
        <v>106</v>
      </c>
      <c r="C20" s="3"/>
      <c r="D20" s="3"/>
      <c r="E20" s="14"/>
      <c r="F20" s="22">
        <f t="shared" si="0"/>
        <v>0</v>
      </c>
      <c r="G20" s="2">
        <v>2240</v>
      </c>
      <c r="H20" s="3">
        <v>3.88626</v>
      </c>
      <c r="I20" s="14" t="s">
        <v>105</v>
      </c>
      <c r="J20" s="3"/>
      <c r="K20" s="8"/>
    </row>
    <row r="21" spans="1:11" ht="15.75">
      <c r="A21" s="23">
        <v>9</v>
      </c>
      <c r="B21" t="s">
        <v>104</v>
      </c>
      <c r="C21" s="3"/>
      <c r="D21" s="3"/>
      <c r="E21" s="14"/>
      <c r="F21" s="22">
        <f t="shared" si="0"/>
        <v>0</v>
      </c>
      <c r="G21" s="2">
        <v>2240</v>
      </c>
      <c r="H21" s="3">
        <v>2.6707</v>
      </c>
      <c r="I21" s="14" t="s">
        <v>103</v>
      </c>
      <c r="J21" s="3"/>
      <c r="K21" s="8"/>
    </row>
    <row r="22" spans="1:11" ht="30">
      <c r="A22" s="23">
        <v>10</v>
      </c>
      <c r="B22" s="40" t="s">
        <v>102</v>
      </c>
      <c r="C22" s="3"/>
      <c r="D22" s="3"/>
      <c r="E22" s="14"/>
      <c r="F22" s="22">
        <f t="shared" si="0"/>
        <v>0</v>
      </c>
      <c r="G22" s="2">
        <v>2240</v>
      </c>
      <c r="H22" s="3">
        <v>1.126</v>
      </c>
      <c r="I22" s="14" t="s">
        <v>101</v>
      </c>
      <c r="J22" s="3"/>
      <c r="K22" s="8"/>
    </row>
    <row r="23" spans="1:11" ht="15.75">
      <c r="A23" s="23">
        <v>11</v>
      </c>
      <c r="B23" s="41" t="s">
        <v>100</v>
      </c>
      <c r="C23" s="3"/>
      <c r="D23" s="3"/>
      <c r="E23" s="14"/>
      <c r="F23" s="22">
        <f t="shared" si="0"/>
        <v>0</v>
      </c>
      <c r="G23" s="2">
        <v>2240</v>
      </c>
      <c r="H23" s="3">
        <v>0.562</v>
      </c>
      <c r="I23" s="14" t="s">
        <v>99</v>
      </c>
      <c r="J23" s="3"/>
      <c r="K23" s="8"/>
    </row>
    <row r="24" spans="1:11" ht="63">
      <c r="A24" s="23">
        <v>12</v>
      </c>
      <c r="B24" s="41" t="s">
        <v>98</v>
      </c>
      <c r="C24" s="3"/>
      <c r="D24" s="3"/>
      <c r="E24" s="14"/>
      <c r="F24" s="22">
        <f t="shared" si="0"/>
        <v>0</v>
      </c>
      <c r="G24" s="2">
        <v>2240</v>
      </c>
      <c r="H24" s="3">
        <v>49</v>
      </c>
      <c r="I24" s="14" t="s">
        <v>97</v>
      </c>
      <c r="J24" s="3"/>
      <c r="K24" s="8"/>
    </row>
    <row r="25" spans="1:11" ht="31.5">
      <c r="A25" s="23">
        <v>13</v>
      </c>
      <c r="B25" s="40" t="s">
        <v>96</v>
      </c>
      <c r="C25" s="3"/>
      <c r="D25" s="3"/>
      <c r="E25" s="14"/>
      <c r="F25" s="22">
        <f t="shared" si="0"/>
        <v>0</v>
      </c>
      <c r="G25" s="2">
        <v>2240</v>
      </c>
      <c r="H25" s="3">
        <v>13</v>
      </c>
      <c r="I25" s="14" t="s">
        <v>95</v>
      </c>
      <c r="J25" s="3"/>
      <c r="K25" s="8"/>
    </row>
    <row r="26" spans="1:11" ht="63">
      <c r="A26" s="23">
        <v>14</v>
      </c>
      <c r="B26" s="41" t="s">
        <v>94</v>
      </c>
      <c r="C26" s="3"/>
      <c r="D26" s="3"/>
      <c r="E26" s="14"/>
      <c r="F26" s="22">
        <f t="shared" si="0"/>
        <v>0</v>
      </c>
      <c r="G26" s="2">
        <v>2240</v>
      </c>
      <c r="H26" s="3">
        <v>12.42</v>
      </c>
      <c r="I26" s="14" t="s">
        <v>93</v>
      </c>
      <c r="J26" s="3"/>
      <c r="K26" s="8"/>
    </row>
    <row r="27" spans="1:11" ht="78.75">
      <c r="A27" s="23">
        <v>15</v>
      </c>
      <c r="B27" s="40" t="s">
        <v>92</v>
      </c>
      <c r="C27" s="3"/>
      <c r="D27" s="3"/>
      <c r="E27" s="14"/>
      <c r="F27" s="22">
        <f t="shared" si="0"/>
        <v>0</v>
      </c>
      <c r="G27" s="2">
        <v>2800</v>
      </c>
      <c r="H27" s="3">
        <v>7.9924</v>
      </c>
      <c r="I27" s="14" t="s">
        <v>91</v>
      </c>
      <c r="J27" s="3"/>
      <c r="K27" s="8"/>
    </row>
    <row r="28" spans="1:11" ht="31.5">
      <c r="A28" s="23">
        <v>16</v>
      </c>
      <c r="B28" s="40" t="s">
        <v>90</v>
      </c>
      <c r="C28" s="3"/>
      <c r="D28" s="3"/>
      <c r="E28" s="14"/>
      <c r="F28" s="22">
        <f t="shared" si="0"/>
        <v>0</v>
      </c>
      <c r="G28" s="2">
        <v>2800</v>
      </c>
      <c r="H28" s="3">
        <v>0.9924</v>
      </c>
      <c r="I28" s="14" t="s">
        <v>89</v>
      </c>
      <c r="J28" s="3"/>
      <c r="K28" s="8"/>
    </row>
    <row r="29" spans="1:11" ht="63">
      <c r="A29" s="23">
        <v>17</v>
      </c>
      <c r="B29" s="40" t="s">
        <v>88</v>
      </c>
      <c r="C29" s="3"/>
      <c r="D29" s="3"/>
      <c r="E29" s="14"/>
      <c r="F29" s="22">
        <f t="shared" si="0"/>
        <v>0</v>
      </c>
      <c r="G29" s="2">
        <v>2282</v>
      </c>
      <c r="H29" s="3">
        <v>13.8</v>
      </c>
      <c r="I29" s="14" t="s">
        <v>87</v>
      </c>
      <c r="J29" s="3"/>
      <c r="K29" s="8"/>
    </row>
    <row r="30" spans="1:11" ht="15.75">
      <c r="A30" s="4"/>
      <c r="B30" s="16" t="s">
        <v>9</v>
      </c>
      <c r="C30" s="17">
        <f>SUM(C5:C29)</f>
        <v>425.23351</v>
      </c>
      <c r="D30" s="17">
        <f>SUM(D5:D29)</f>
        <v>3054.83431</v>
      </c>
      <c r="E30" s="18"/>
      <c r="F30" s="19">
        <f t="shared" si="0"/>
        <v>3480.06782</v>
      </c>
      <c r="G30" s="20"/>
      <c r="H30" s="17">
        <f>SUM(H5:H29)</f>
        <v>299.06976</v>
      </c>
      <c r="I30" s="18"/>
      <c r="J30" s="17">
        <f>SUM(J5:J29)</f>
        <v>3054.83431</v>
      </c>
      <c r="K30" s="21">
        <f>C30-H30</f>
        <v>126.16375000000005</v>
      </c>
    </row>
    <row r="33" spans="2:8" ht="15.75">
      <c r="B33" s="12" t="s">
        <v>4</v>
      </c>
      <c r="F33" s="9"/>
      <c r="G33" s="57"/>
      <c r="H33" s="58"/>
    </row>
    <row r="34" spans="2:8" ht="15">
      <c r="B34" s="12"/>
      <c r="F34" s="10" t="s">
        <v>6</v>
      </c>
      <c r="G34" s="11"/>
      <c r="H34" s="11"/>
    </row>
    <row r="35" spans="2:8" ht="15.75">
      <c r="B35" s="12" t="s">
        <v>5</v>
      </c>
      <c r="F35" s="9"/>
      <c r="G35" s="57"/>
      <c r="H35" s="58"/>
    </row>
    <row r="36" spans="6:8" ht="15">
      <c r="F36" s="10" t="s">
        <v>6</v>
      </c>
      <c r="G36" s="11"/>
      <c r="H36" s="11"/>
    </row>
  </sheetData>
  <sheetProtection/>
  <mergeCells count="10">
    <mergeCell ref="K3:K4"/>
    <mergeCell ref="A2:K2"/>
    <mergeCell ref="B1:J1"/>
    <mergeCell ref="C3:E3"/>
    <mergeCell ref="G35:H35"/>
    <mergeCell ref="G33:H33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90" zoomScaleNormal="8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34.851562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54" t="s">
        <v>156</v>
      </c>
      <c r="C1" s="55"/>
      <c r="D1" s="55"/>
      <c r="E1" s="55"/>
      <c r="F1" s="55"/>
      <c r="G1" s="55"/>
      <c r="H1" s="55"/>
      <c r="I1" s="55"/>
      <c r="J1" s="55"/>
      <c r="K1" s="1"/>
    </row>
    <row r="2" spans="1:11" s="32" customFormat="1" ht="22.5" customHeight="1">
      <c r="A2" s="64" t="s">
        <v>155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33" customHeight="1">
      <c r="A3" s="59" t="s">
        <v>3</v>
      </c>
      <c r="B3" s="59" t="s">
        <v>7</v>
      </c>
      <c r="C3" s="56" t="s">
        <v>1</v>
      </c>
      <c r="D3" s="56"/>
      <c r="E3" s="56"/>
      <c r="F3" s="56" t="s">
        <v>0</v>
      </c>
      <c r="G3" s="56" t="s">
        <v>14</v>
      </c>
      <c r="H3" s="56"/>
      <c r="I3" s="56"/>
      <c r="J3" s="56"/>
      <c r="K3" s="52" t="s">
        <v>18</v>
      </c>
    </row>
    <row r="4" spans="1:11" ht="158.25" customHeight="1">
      <c r="A4" s="59"/>
      <c r="B4" s="59"/>
      <c r="C4" s="6" t="s">
        <v>15</v>
      </c>
      <c r="D4" s="6" t="s">
        <v>16</v>
      </c>
      <c r="E4" s="6" t="s">
        <v>12</v>
      </c>
      <c r="F4" s="56"/>
      <c r="G4" s="7" t="s">
        <v>8</v>
      </c>
      <c r="H4" s="6" t="s">
        <v>17</v>
      </c>
      <c r="I4" s="6" t="s">
        <v>13</v>
      </c>
      <c r="J4" s="6" t="s">
        <v>17</v>
      </c>
      <c r="K4" s="52"/>
    </row>
    <row r="5" spans="1:11" ht="31.5">
      <c r="A5" s="23">
        <v>1</v>
      </c>
      <c r="B5" s="2" t="s">
        <v>10</v>
      </c>
      <c r="C5" s="3">
        <v>637.3</v>
      </c>
      <c r="D5" s="3"/>
      <c r="E5" s="14"/>
      <c r="F5" s="22">
        <f aca="true" t="shared" si="0" ref="F5:F48">SUM(C5,D5)</f>
        <v>637.3</v>
      </c>
      <c r="G5" s="2">
        <v>2240</v>
      </c>
      <c r="H5" s="3">
        <v>1.7</v>
      </c>
      <c r="I5" s="14" t="s">
        <v>154</v>
      </c>
      <c r="J5" s="3"/>
      <c r="K5" s="8"/>
    </row>
    <row r="6" spans="1:11" ht="15.75">
      <c r="A6" s="23">
        <v>2</v>
      </c>
      <c r="B6" s="14" t="s">
        <v>153</v>
      </c>
      <c r="C6" s="3">
        <v>3.5</v>
      </c>
      <c r="D6" s="3"/>
      <c r="E6" s="14"/>
      <c r="F6" s="22">
        <f t="shared" si="0"/>
        <v>3.5</v>
      </c>
      <c r="G6" s="2">
        <v>3110</v>
      </c>
      <c r="H6" s="3">
        <v>63.8</v>
      </c>
      <c r="I6" s="14" t="s">
        <v>145</v>
      </c>
      <c r="J6" s="3"/>
      <c r="K6" s="8"/>
    </row>
    <row r="7" spans="1:11" ht="30">
      <c r="A7" s="23">
        <v>3</v>
      </c>
      <c r="B7" s="51" t="s">
        <v>152</v>
      </c>
      <c r="C7" s="3">
        <v>5</v>
      </c>
      <c r="D7" s="3"/>
      <c r="E7" s="14"/>
      <c r="F7" s="22">
        <f t="shared" si="0"/>
        <v>5</v>
      </c>
      <c r="G7" s="2"/>
      <c r="H7" s="3"/>
      <c r="I7" s="50" t="s">
        <v>137</v>
      </c>
      <c r="J7" s="3">
        <v>600.4</v>
      </c>
      <c r="K7" s="8"/>
    </row>
    <row r="8" spans="1:11" ht="31.5">
      <c r="A8" s="23">
        <v>4</v>
      </c>
      <c r="B8" s="2" t="s">
        <v>151</v>
      </c>
      <c r="C8" s="3"/>
      <c r="D8" s="3">
        <v>20</v>
      </c>
      <c r="E8" s="14" t="s">
        <v>145</v>
      </c>
      <c r="F8" s="22">
        <f t="shared" si="0"/>
        <v>20</v>
      </c>
      <c r="G8" s="2"/>
      <c r="H8" s="3"/>
      <c r="I8" s="50" t="s">
        <v>150</v>
      </c>
      <c r="J8" s="3">
        <v>35.23</v>
      </c>
      <c r="K8" s="8"/>
    </row>
    <row r="9" spans="1:11" ht="31.5">
      <c r="A9" s="23">
        <v>5</v>
      </c>
      <c r="B9" s="14" t="s">
        <v>149</v>
      </c>
      <c r="C9" s="3"/>
      <c r="D9" s="3">
        <v>368.3</v>
      </c>
      <c r="E9" s="14" t="s">
        <v>145</v>
      </c>
      <c r="F9" s="22">
        <f t="shared" si="0"/>
        <v>368.3</v>
      </c>
      <c r="G9" s="2"/>
      <c r="H9" s="3"/>
      <c r="I9" s="50" t="s">
        <v>143</v>
      </c>
      <c r="J9" s="3">
        <v>23.39</v>
      </c>
      <c r="K9" s="8"/>
    </row>
    <row r="10" spans="1:11" ht="31.5">
      <c r="A10" s="23">
        <v>6</v>
      </c>
      <c r="B10" s="14" t="s">
        <v>142</v>
      </c>
      <c r="C10" s="3"/>
      <c r="D10" s="3">
        <v>79</v>
      </c>
      <c r="E10" s="14" t="s">
        <v>145</v>
      </c>
      <c r="F10" s="22">
        <f t="shared" si="0"/>
        <v>79</v>
      </c>
      <c r="G10" s="13"/>
      <c r="H10" s="3"/>
      <c r="I10" s="14"/>
      <c r="J10" s="3"/>
      <c r="K10" s="8"/>
    </row>
    <row r="11" spans="1:11" ht="47.25">
      <c r="A11" s="23">
        <v>7</v>
      </c>
      <c r="B11" s="14" t="s">
        <v>148</v>
      </c>
      <c r="C11" s="3"/>
      <c r="D11" s="3">
        <v>140.6</v>
      </c>
      <c r="E11" s="14" t="s">
        <v>145</v>
      </c>
      <c r="F11" s="22">
        <f t="shared" si="0"/>
        <v>140.6</v>
      </c>
      <c r="G11" s="13"/>
      <c r="H11" s="3"/>
      <c r="I11" s="14"/>
      <c r="J11" s="3"/>
      <c r="K11" s="8"/>
    </row>
    <row r="12" spans="1:11" ht="15.75">
      <c r="A12" s="23">
        <v>8</v>
      </c>
      <c r="B12" s="2" t="s">
        <v>147</v>
      </c>
      <c r="C12" s="3"/>
      <c r="D12" s="3">
        <v>256.9</v>
      </c>
      <c r="E12" s="14" t="s">
        <v>145</v>
      </c>
      <c r="F12" s="22">
        <f t="shared" si="0"/>
        <v>256.9</v>
      </c>
      <c r="G12" s="2"/>
      <c r="H12" s="3"/>
      <c r="I12" s="14"/>
      <c r="J12" s="3"/>
      <c r="K12" s="8"/>
    </row>
    <row r="13" spans="1:11" ht="68.25" customHeight="1">
      <c r="A13" s="23">
        <v>9</v>
      </c>
      <c r="B13" s="14" t="s">
        <v>146</v>
      </c>
      <c r="C13" s="3"/>
      <c r="D13" s="3">
        <v>800.4</v>
      </c>
      <c r="E13" s="14" t="s">
        <v>145</v>
      </c>
      <c r="F13" s="22">
        <f t="shared" si="0"/>
        <v>800.4</v>
      </c>
      <c r="G13" s="2"/>
      <c r="H13" s="3"/>
      <c r="I13" s="14"/>
      <c r="J13" s="3"/>
      <c r="K13" s="8"/>
    </row>
    <row r="14" spans="1:11" ht="33.75" customHeight="1">
      <c r="A14" s="23">
        <v>10</v>
      </c>
      <c r="B14" s="14" t="s">
        <v>141</v>
      </c>
      <c r="C14" s="3"/>
      <c r="D14" s="3">
        <v>88</v>
      </c>
      <c r="E14" s="14" t="s">
        <v>145</v>
      </c>
      <c r="F14" s="22">
        <f t="shared" si="0"/>
        <v>88</v>
      </c>
      <c r="G14" s="2"/>
      <c r="H14" s="3"/>
      <c r="I14" s="14"/>
      <c r="J14" s="3"/>
      <c r="K14" s="8"/>
    </row>
    <row r="15" spans="1:11" ht="31.5">
      <c r="A15" s="23">
        <v>11</v>
      </c>
      <c r="B15" s="14" t="s">
        <v>142</v>
      </c>
      <c r="C15" s="3"/>
      <c r="D15" s="3">
        <v>79.3</v>
      </c>
      <c r="E15" s="14" t="s">
        <v>144</v>
      </c>
      <c r="F15" s="22">
        <f t="shared" si="0"/>
        <v>79.3</v>
      </c>
      <c r="G15" s="2"/>
      <c r="H15" s="3"/>
      <c r="I15" s="14"/>
      <c r="J15" s="3"/>
      <c r="K15" s="8"/>
    </row>
    <row r="16" spans="1:11" ht="31.5">
      <c r="A16" s="23">
        <v>12</v>
      </c>
      <c r="B16" s="14" t="s">
        <v>142</v>
      </c>
      <c r="C16" s="3"/>
      <c r="D16" s="3">
        <v>3.9</v>
      </c>
      <c r="E16" s="14" t="s">
        <v>143</v>
      </c>
      <c r="F16" s="22">
        <f t="shared" si="0"/>
        <v>3.9</v>
      </c>
      <c r="G16" s="2"/>
      <c r="H16" s="3"/>
      <c r="I16" s="14"/>
      <c r="J16" s="3"/>
      <c r="K16" s="8"/>
    </row>
    <row r="17" spans="1:11" ht="31.5">
      <c r="A17" s="23">
        <v>13</v>
      </c>
      <c r="B17" s="14" t="s">
        <v>142</v>
      </c>
      <c r="C17" s="3"/>
      <c r="D17" s="3">
        <v>34.2</v>
      </c>
      <c r="E17" s="14" t="s">
        <v>137</v>
      </c>
      <c r="F17" s="22">
        <f t="shared" si="0"/>
        <v>34.2</v>
      </c>
      <c r="G17" s="2"/>
      <c r="H17" s="3"/>
      <c r="I17" s="14"/>
      <c r="J17" s="3"/>
      <c r="K17" s="8"/>
    </row>
    <row r="18" spans="1:11" ht="31.5">
      <c r="A18" s="23">
        <v>14</v>
      </c>
      <c r="B18" s="14" t="s">
        <v>141</v>
      </c>
      <c r="C18" s="3"/>
      <c r="D18" s="3">
        <v>190.17</v>
      </c>
      <c r="E18" s="14" t="s">
        <v>137</v>
      </c>
      <c r="F18" s="22">
        <f t="shared" si="0"/>
        <v>190.17</v>
      </c>
      <c r="G18" s="2"/>
      <c r="H18" s="3"/>
      <c r="I18" s="14"/>
      <c r="J18" s="3"/>
      <c r="K18" s="8"/>
    </row>
    <row r="19" spans="1:11" ht="15.75">
      <c r="A19" s="23">
        <v>15</v>
      </c>
      <c r="B19" s="2" t="s">
        <v>140</v>
      </c>
      <c r="C19" s="3"/>
      <c r="D19" s="3">
        <v>49.32</v>
      </c>
      <c r="E19" s="14" t="s">
        <v>137</v>
      </c>
      <c r="F19" s="22">
        <f t="shared" si="0"/>
        <v>49.32</v>
      </c>
      <c r="G19" s="2"/>
      <c r="H19" s="3"/>
      <c r="I19" s="14"/>
      <c r="J19" s="3"/>
      <c r="K19" s="8"/>
    </row>
    <row r="20" spans="1:11" ht="15.75">
      <c r="A20" s="23">
        <v>16</v>
      </c>
      <c r="B20" s="2" t="s">
        <v>139</v>
      </c>
      <c r="C20" s="3"/>
      <c r="D20" s="3">
        <v>20.93</v>
      </c>
      <c r="E20" s="14" t="s">
        <v>137</v>
      </c>
      <c r="F20" s="22">
        <f t="shared" si="0"/>
        <v>20.93</v>
      </c>
      <c r="G20" s="2"/>
      <c r="H20" s="3"/>
      <c r="I20" s="14"/>
      <c r="J20" s="3"/>
      <c r="K20" s="8"/>
    </row>
    <row r="21" spans="1:11" ht="15.75">
      <c r="A21" s="23">
        <v>17</v>
      </c>
      <c r="B21" s="2" t="s">
        <v>61</v>
      </c>
      <c r="C21" s="3"/>
      <c r="D21" s="3">
        <v>192.42</v>
      </c>
      <c r="E21" s="14" t="s">
        <v>137</v>
      </c>
      <c r="F21" s="22">
        <f t="shared" si="0"/>
        <v>192.42</v>
      </c>
      <c r="G21" s="2"/>
      <c r="H21" s="3"/>
      <c r="I21" s="14"/>
      <c r="J21" s="3"/>
      <c r="K21" s="8"/>
    </row>
    <row r="22" spans="1:11" ht="15.75">
      <c r="A22" s="23">
        <v>18</v>
      </c>
      <c r="B22" s="2" t="s">
        <v>138</v>
      </c>
      <c r="C22" s="3"/>
      <c r="D22" s="3">
        <v>0.01</v>
      </c>
      <c r="E22" s="14" t="s">
        <v>137</v>
      </c>
      <c r="F22" s="22">
        <f t="shared" si="0"/>
        <v>0.01</v>
      </c>
      <c r="G22" s="2"/>
      <c r="H22" s="3"/>
      <c r="I22" s="14"/>
      <c r="J22" s="3"/>
      <c r="K22" s="8"/>
    </row>
    <row r="23" spans="1:11" ht="15.75">
      <c r="A23" s="13"/>
      <c r="B23" s="14"/>
      <c r="C23" s="3"/>
      <c r="D23" s="3"/>
      <c r="E23" s="14"/>
      <c r="F23" s="22">
        <f t="shared" si="0"/>
        <v>0</v>
      </c>
      <c r="G23" s="2"/>
      <c r="H23" s="3"/>
      <c r="I23" s="14"/>
      <c r="J23" s="3"/>
      <c r="K23" s="8"/>
    </row>
    <row r="24" spans="1:11" ht="15.75">
      <c r="A24" s="13"/>
      <c r="B24" s="2"/>
      <c r="C24" s="3"/>
      <c r="D24" s="3"/>
      <c r="E24" s="14"/>
      <c r="F24" s="22">
        <f t="shared" si="0"/>
        <v>0</v>
      </c>
      <c r="G24" s="2"/>
      <c r="H24" s="3"/>
      <c r="I24" s="14"/>
      <c r="J24" s="3"/>
      <c r="K24" s="8"/>
    </row>
    <row r="25" spans="1:11" ht="15.75">
      <c r="A25" s="23"/>
      <c r="B25" s="2"/>
      <c r="C25" s="3"/>
      <c r="D25" s="3"/>
      <c r="E25" s="14"/>
      <c r="F25" s="22">
        <f t="shared" si="0"/>
        <v>0</v>
      </c>
      <c r="G25" s="2"/>
      <c r="H25" s="3"/>
      <c r="I25" s="14"/>
      <c r="J25" s="3"/>
      <c r="K25" s="8"/>
    </row>
    <row r="26" spans="1:11" ht="15.75">
      <c r="A26" s="23"/>
      <c r="B26" s="2"/>
      <c r="C26" s="3"/>
      <c r="D26" s="3"/>
      <c r="E26" s="14"/>
      <c r="F26" s="22">
        <f t="shared" si="0"/>
        <v>0</v>
      </c>
      <c r="G26" s="2"/>
      <c r="H26" s="3"/>
      <c r="I26" s="14"/>
      <c r="J26" s="3"/>
      <c r="K26" s="8"/>
    </row>
    <row r="27" spans="1:11" ht="15.75">
      <c r="A27" s="23"/>
      <c r="B27" s="2"/>
      <c r="C27" s="3"/>
      <c r="D27" s="3"/>
      <c r="E27" s="14"/>
      <c r="F27" s="22">
        <f t="shared" si="0"/>
        <v>0</v>
      </c>
      <c r="G27" s="2"/>
      <c r="H27" s="3"/>
      <c r="I27" s="14"/>
      <c r="J27" s="3"/>
      <c r="K27" s="8"/>
    </row>
    <row r="28" spans="1:11" ht="15.75">
      <c r="A28" s="23"/>
      <c r="B28" s="2"/>
      <c r="C28" s="3"/>
      <c r="D28" s="3"/>
      <c r="E28" s="14"/>
      <c r="F28" s="22">
        <f t="shared" si="0"/>
        <v>0</v>
      </c>
      <c r="G28" s="2"/>
      <c r="H28" s="3"/>
      <c r="I28" s="14"/>
      <c r="J28" s="3"/>
      <c r="K28" s="8"/>
    </row>
    <row r="29" spans="1:11" ht="15.75">
      <c r="A29" s="23"/>
      <c r="B29" s="2"/>
      <c r="C29" s="3"/>
      <c r="D29" s="3"/>
      <c r="E29" s="14"/>
      <c r="F29" s="22">
        <f t="shared" si="0"/>
        <v>0</v>
      </c>
      <c r="G29" s="2"/>
      <c r="H29" s="3"/>
      <c r="I29" s="14"/>
      <c r="J29" s="3"/>
      <c r="K29" s="8"/>
    </row>
    <row r="30" spans="1:11" ht="15.75">
      <c r="A30" s="23"/>
      <c r="B30" s="2"/>
      <c r="C30" s="3"/>
      <c r="D30" s="3"/>
      <c r="E30" s="14"/>
      <c r="F30" s="22">
        <f t="shared" si="0"/>
        <v>0</v>
      </c>
      <c r="G30" s="2"/>
      <c r="H30" s="3"/>
      <c r="I30" s="14"/>
      <c r="J30" s="3"/>
      <c r="K30" s="8"/>
    </row>
    <row r="31" spans="1:11" ht="15.75">
      <c r="A31" s="23"/>
      <c r="B31" s="2"/>
      <c r="C31" s="3"/>
      <c r="D31" s="3"/>
      <c r="E31" s="14"/>
      <c r="F31" s="22">
        <f t="shared" si="0"/>
        <v>0</v>
      </c>
      <c r="G31" s="2"/>
      <c r="H31" s="3"/>
      <c r="I31" s="14"/>
      <c r="J31" s="3"/>
      <c r="K31" s="8"/>
    </row>
    <row r="32" spans="1:11" ht="15.75">
      <c r="A32" s="23"/>
      <c r="B32" s="2"/>
      <c r="C32" s="3"/>
      <c r="D32" s="3"/>
      <c r="E32" s="14"/>
      <c r="F32" s="22">
        <f t="shared" si="0"/>
        <v>0</v>
      </c>
      <c r="G32" s="2"/>
      <c r="H32" s="3"/>
      <c r="I32" s="14"/>
      <c r="J32" s="3"/>
      <c r="K32" s="8"/>
    </row>
    <row r="33" spans="1:11" ht="15.75">
      <c r="A33" s="13"/>
      <c r="B33" s="2"/>
      <c r="C33" s="3"/>
      <c r="D33" s="3"/>
      <c r="E33" s="14"/>
      <c r="F33" s="22">
        <f t="shared" si="0"/>
        <v>0</v>
      </c>
      <c r="G33" s="2"/>
      <c r="H33" s="3"/>
      <c r="I33" s="14"/>
      <c r="J33" s="3"/>
      <c r="K33" s="8"/>
    </row>
    <row r="34" spans="1:11" ht="15.75">
      <c r="A34" s="13"/>
      <c r="B34" s="2"/>
      <c r="C34" s="3"/>
      <c r="D34" s="3"/>
      <c r="E34" s="14"/>
      <c r="F34" s="22">
        <f t="shared" si="0"/>
        <v>0</v>
      </c>
      <c r="G34" s="2"/>
      <c r="H34" s="3"/>
      <c r="I34" s="14"/>
      <c r="J34" s="3"/>
      <c r="K34" s="8"/>
    </row>
    <row r="35" spans="1:11" ht="15.75">
      <c r="A35" s="23"/>
      <c r="B35" s="2"/>
      <c r="C35" s="3"/>
      <c r="D35" s="3"/>
      <c r="E35" s="14"/>
      <c r="F35" s="22">
        <f t="shared" si="0"/>
        <v>0</v>
      </c>
      <c r="G35" s="2"/>
      <c r="H35" s="3"/>
      <c r="I35" s="14"/>
      <c r="J35" s="3"/>
      <c r="K35" s="8"/>
    </row>
    <row r="36" spans="1:11" ht="15.75">
      <c r="A36" s="23"/>
      <c r="B36" s="2"/>
      <c r="C36" s="3"/>
      <c r="D36" s="3"/>
      <c r="E36" s="14"/>
      <c r="F36" s="22">
        <f t="shared" si="0"/>
        <v>0</v>
      </c>
      <c r="G36" s="2"/>
      <c r="H36" s="3"/>
      <c r="I36" s="14"/>
      <c r="J36" s="3"/>
      <c r="K36" s="8"/>
    </row>
    <row r="37" spans="1:11" ht="15.75">
      <c r="A37" s="23"/>
      <c r="B37" s="2"/>
      <c r="C37" s="3"/>
      <c r="D37" s="3"/>
      <c r="E37" s="14"/>
      <c r="F37" s="22">
        <f t="shared" si="0"/>
        <v>0</v>
      </c>
      <c r="G37" s="2"/>
      <c r="H37" s="3"/>
      <c r="I37" s="14"/>
      <c r="J37" s="3"/>
      <c r="K37" s="8"/>
    </row>
    <row r="38" spans="1:11" ht="15.75">
      <c r="A38" s="23"/>
      <c r="B38" s="2"/>
      <c r="C38" s="3"/>
      <c r="D38" s="3"/>
      <c r="E38" s="14"/>
      <c r="F38" s="22">
        <f t="shared" si="0"/>
        <v>0</v>
      </c>
      <c r="G38" s="2"/>
      <c r="H38" s="3"/>
      <c r="I38" s="14"/>
      <c r="J38" s="3"/>
      <c r="K38" s="8"/>
    </row>
    <row r="39" spans="1:11" ht="15.75">
      <c r="A39" s="23"/>
      <c r="B39" s="2"/>
      <c r="C39" s="3"/>
      <c r="D39" s="3"/>
      <c r="E39" s="14"/>
      <c r="F39" s="22">
        <f t="shared" si="0"/>
        <v>0</v>
      </c>
      <c r="G39" s="2"/>
      <c r="H39" s="3"/>
      <c r="I39" s="14"/>
      <c r="J39" s="3"/>
      <c r="K39" s="8"/>
    </row>
    <row r="40" spans="1:11" ht="15.75">
      <c r="A40" s="23"/>
      <c r="B40" s="2"/>
      <c r="C40" s="3"/>
      <c r="D40" s="3"/>
      <c r="E40" s="14"/>
      <c r="F40" s="22">
        <f t="shared" si="0"/>
        <v>0</v>
      </c>
      <c r="G40" s="2"/>
      <c r="H40" s="3"/>
      <c r="I40" s="14"/>
      <c r="J40" s="3"/>
      <c r="K40" s="8"/>
    </row>
    <row r="41" spans="1:11" ht="15.75">
      <c r="A41" s="23"/>
      <c r="B41" s="2"/>
      <c r="C41" s="3"/>
      <c r="D41" s="3"/>
      <c r="E41" s="14"/>
      <c r="F41" s="22">
        <f t="shared" si="0"/>
        <v>0</v>
      </c>
      <c r="G41" s="2"/>
      <c r="H41" s="3"/>
      <c r="I41" s="14"/>
      <c r="J41" s="3"/>
      <c r="K41" s="8"/>
    </row>
    <row r="42" spans="1:11" ht="15.75">
      <c r="A42" s="23"/>
      <c r="B42" s="2"/>
      <c r="C42" s="3"/>
      <c r="D42" s="3"/>
      <c r="E42" s="14"/>
      <c r="F42" s="22">
        <f t="shared" si="0"/>
        <v>0</v>
      </c>
      <c r="G42" s="2"/>
      <c r="H42" s="3"/>
      <c r="I42" s="14"/>
      <c r="J42" s="3"/>
      <c r="K42" s="8"/>
    </row>
    <row r="43" spans="1:11" ht="15.75">
      <c r="A43" s="13"/>
      <c r="B43" s="2"/>
      <c r="C43" s="3"/>
      <c r="D43" s="3"/>
      <c r="E43" s="14"/>
      <c r="F43" s="22">
        <f t="shared" si="0"/>
        <v>0</v>
      </c>
      <c r="G43" s="2"/>
      <c r="H43" s="3"/>
      <c r="I43" s="14"/>
      <c r="J43" s="3"/>
      <c r="K43" s="8"/>
    </row>
    <row r="44" spans="1:11" ht="15.75">
      <c r="A44" s="13"/>
      <c r="B44" s="2"/>
      <c r="C44" s="3"/>
      <c r="D44" s="3"/>
      <c r="E44" s="14"/>
      <c r="F44" s="22">
        <f t="shared" si="0"/>
        <v>0</v>
      </c>
      <c r="G44" s="2"/>
      <c r="H44" s="3"/>
      <c r="I44" s="14"/>
      <c r="J44" s="3"/>
      <c r="K44" s="8"/>
    </row>
    <row r="45" spans="1:11" ht="15.75">
      <c r="A45" s="24"/>
      <c r="B45" s="4"/>
      <c r="C45" s="5"/>
      <c r="D45" s="5"/>
      <c r="E45" s="15"/>
      <c r="F45" s="22">
        <f t="shared" si="0"/>
        <v>0</v>
      </c>
      <c r="G45" s="4"/>
      <c r="H45" s="5"/>
      <c r="I45" s="15"/>
      <c r="J45" s="5"/>
      <c r="K45" s="8"/>
    </row>
    <row r="46" spans="1:11" ht="15.75">
      <c r="A46" s="24"/>
      <c r="B46" s="4"/>
      <c r="C46" s="5"/>
      <c r="D46" s="5"/>
      <c r="E46" s="15"/>
      <c r="F46" s="22">
        <f t="shared" si="0"/>
        <v>0</v>
      </c>
      <c r="G46" s="4"/>
      <c r="H46" s="5"/>
      <c r="I46" s="15"/>
      <c r="J46" s="5"/>
      <c r="K46" s="8"/>
    </row>
    <row r="47" spans="1:11" ht="15.75">
      <c r="A47" s="24"/>
      <c r="B47" s="4"/>
      <c r="C47" s="5"/>
      <c r="D47" s="5"/>
      <c r="E47" s="15"/>
      <c r="F47" s="22">
        <f t="shared" si="0"/>
        <v>0</v>
      </c>
      <c r="G47" s="4"/>
      <c r="H47" s="5"/>
      <c r="I47" s="15"/>
      <c r="J47" s="5"/>
      <c r="K47" s="8"/>
    </row>
    <row r="48" spans="1:11" ht="15.75">
      <c r="A48" s="4"/>
      <c r="B48" s="16" t="s">
        <v>9</v>
      </c>
      <c r="C48" s="17">
        <f>SUM(C5:C47)</f>
        <v>645.8</v>
      </c>
      <c r="D48" s="17">
        <f>SUM(D5:D47)</f>
        <v>2323.4500000000003</v>
      </c>
      <c r="E48" s="18"/>
      <c r="F48" s="19">
        <f t="shared" si="0"/>
        <v>2969.25</v>
      </c>
      <c r="G48" s="20"/>
      <c r="H48" s="17">
        <f>SUM(H5:H47)</f>
        <v>65.5</v>
      </c>
      <c r="I48" s="18"/>
      <c r="J48" s="17">
        <f>SUM(J5:J47)</f>
        <v>659.02</v>
      </c>
      <c r="K48" s="21">
        <f>C48-H48</f>
        <v>580.3</v>
      </c>
    </row>
    <row r="51" spans="2:8" ht="15.75">
      <c r="B51" s="12" t="s">
        <v>136</v>
      </c>
      <c r="F51" s="9"/>
      <c r="G51" s="57" t="s">
        <v>135</v>
      </c>
      <c r="H51" s="58"/>
    </row>
    <row r="52" spans="2:8" ht="15">
      <c r="B52" s="12"/>
      <c r="F52" s="10" t="s">
        <v>6</v>
      </c>
      <c r="G52" s="11"/>
      <c r="H52" s="11"/>
    </row>
    <row r="53" spans="2:8" ht="15.75">
      <c r="B53" s="12" t="s">
        <v>5</v>
      </c>
      <c r="F53" s="9"/>
      <c r="G53" s="57" t="s">
        <v>134</v>
      </c>
      <c r="H53" s="58"/>
    </row>
    <row r="54" spans="6:8" ht="15">
      <c r="F54" s="10" t="s">
        <v>6</v>
      </c>
      <c r="G54" s="11"/>
      <c r="H54" s="11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2023-04-13T08:29:28Z</dcterms:modified>
  <cp:category/>
  <cp:version/>
  <cp:contentType/>
  <cp:contentStatus/>
</cp:coreProperties>
</file>