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Юлія СЕЛЕЗНЬОВА_каб_32\ЗК 2020-2023\12062023\"/>
    </mc:Choice>
  </mc:AlternateContent>
  <xr:revisionPtr revIDLastSave="0" documentId="8_{12B57299-C325-44C8-B769-C550368C0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ва редакція!" sheetId="17" r:id="rId1"/>
  </sheets>
  <definedNames>
    <definedName name="_xlnm._FilterDatabase" localSheetId="0" hidden="1">'Нова редакція!'!$A$6:$WSO$981</definedName>
    <definedName name="_xlnm.Print_Area" localSheetId="0">'Нова редакція!'!$A$4:$M$983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42" i="17" l="1"/>
  <c r="M866" i="17"/>
  <c r="H1004" i="17"/>
  <c r="H976" i="17"/>
  <c r="H975" i="17"/>
  <c r="H974" i="17"/>
  <c r="H973" i="17"/>
  <c r="M965" i="17"/>
  <c r="H964" i="17"/>
  <c r="H963" i="17" s="1"/>
  <c r="M961" i="17"/>
  <c r="H958" i="17"/>
  <c r="H957" i="17"/>
  <c r="H955" i="17"/>
  <c r="H951" i="17" s="1"/>
  <c r="M953" i="17"/>
  <c r="J948" i="17"/>
  <c r="H947" i="17"/>
  <c r="H946" i="17" s="1"/>
  <c r="H945" i="17"/>
  <c r="M943" i="17"/>
  <c r="K943" i="17"/>
  <c r="J943" i="17"/>
  <c r="L941" i="17"/>
  <c r="H944" i="17" s="1"/>
  <c r="L939" i="17"/>
  <c r="K939" i="17"/>
  <c r="J939" i="17"/>
  <c r="H939" i="17"/>
  <c r="H938" i="17"/>
  <c r="H937" i="17"/>
  <c r="L934" i="17"/>
  <c r="K934" i="17"/>
  <c r="J934" i="17"/>
  <c r="H931" i="17"/>
  <c r="M925" i="17"/>
  <c r="H929" i="17" s="1"/>
  <c r="H925" i="17" s="1"/>
  <c r="H923" i="17"/>
  <c r="L922" i="17"/>
  <c r="K922" i="17"/>
  <c r="H922" i="17"/>
  <c r="M920" i="17"/>
  <c r="H924" i="17" s="1"/>
  <c r="L912" i="17"/>
  <c r="K912" i="17"/>
  <c r="H910" i="17"/>
  <c r="H909" i="17"/>
  <c r="H908" i="17"/>
  <c r="M907" i="17"/>
  <c r="H911" i="17" s="1"/>
  <c r="H905" i="17"/>
  <c r="L904" i="17"/>
  <c r="K904" i="17"/>
  <c r="J904" i="17"/>
  <c r="H904" i="17"/>
  <c r="H902" i="17" s="1"/>
  <c r="H903" i="17"/>
  <c r="L900" i="17"/>
  <c r="K900" i="17"/>
  <c r="H899" i="17"/>
  <c r="H898" i="17"/>
  <c r="H897" i="17"/>
  <c r="M896" i="17"/>
  <c r="M900" i="17" s="1"/>
  <c r="H893" i="17"/>
  <c r="H891" i="17"/>
  <c r="H890" i="17"/>
  <c r="M889" i="17"/>
  <c r="L889" i="17"/>
  <c r="K889" i="17"/>
  <c r="H889" i="17"/>
  <c r="H886" i="17"/>
  <c r="H885" i="17"/>
  <c r="M884" i="17"/>
  <c r="L884" i="17"/>
  <c r="K884" i="17"/>
  <c r="H884" i="17"/>
  <c r="H882" i="17" s="1"/>
  <c r="H880" i="17"/>
  <c r="L879" i="17"/>
  <c r="K879" i="17"/>
  <c r="H879" i="17"/>
  <c r="H878" i="17"/>
  <c r="M877" i="17"/>
  <c r="H874" i="17"/>
  <c r="L873" i="17"/>
  <c r="K873" i="17"/>
  <c r="J873" i="17"/>
  <c r="H873" i="17"/>
  <c r="H872" i="17"/>
  <c r="H869" i="17"/>
  <c r="H868" i="17"/>
  <c r="H867" i="17"/>
  <c r="H861" i="17"/>
  <c r="H860" i="17"/>
  <c r="H859" i="17"/>
  <c r="H858" i="17"/>
  <c r="H856" i="17"/>
  <c r="H855" i="17"/>
  <c r="M854" i="17"/>
  <c r="L854" i="17"/>
  <c r="K854" i="17"/>
  <c r="H854" i="17"/>
  <c r="H852" i="17" s="1"/>
  <c r="J850" i="17"/>
  <c r="H849" i="17"/>
  <c r="H848" i="17" s="1"/>
  <c r="H845" i="17"/>
  <c r="L844" i="17"/>
  <c r="K844" i="17"/>
  <c r="J844" i="17"/>
  <c r="H844" i="17"/>
  <c r="H843" i="17"/>
  <c r="H846" i="17"/>
  <c r="H841" i="17"/>
  <c r="H840" i="17"/>
  <c r="M839" i="17"/>
  <c r="L839" i="17"/>
  <c r="K839" i="17"/>
  <c r="J839" i="17"/>
  <c r="H839" i="17"/>
  <c r="H838" i="17"/>
  <c r="K835" i="17"/>
  <c r="H835" i="17"/>
  <c r="L833" i="17"/>
  <c r="H836" i="17" s="1"/>
  <c r="J831" i="17"/>
  <c r="H830" i="17"/>
  <c r="H829" i="17"/>
  <c r="H828" i="17"/>
  <c r="H824" i="17" s="1"/>
  <c r="M826" i="17"/>
  <c r="H817" i="17"/>
  <c r="M810" i="17"/>
  <c r="L810" i="17"/>
  <c r="K810" i="17"/>
  <c r="J810" i="17"/>
  <c r="H808" i="17"/>
  <c r="H806" i="17"/>
  <c r="H805" i="17"/>
  <c r="H804" i="17"/>
  <c r="H801" i="17"/>
  <c r="M799" i="17"/>
  <c r="L799" i="17"/>
  <c r="K799" i="17"/>
  <c r="J799" i="17"/>
  <c r="H799" i="17"/>
  <c r="H798" i="17"/>
  <c r="H797" i="17"/>
  <c r="H794" i="17"/>
  <c r="L793" i="17"/>
  <c r="K793" i="17"/>
  <c r="J793" i="17"/>
  <c r="H793" i="17"/>
  <c r="H792" i="17"/>
  <c r="H789" i="17"/>
  <c r="L788" i="17"/>
  <c r="K788" i="17"/>
  <c r="J788" i="17"/>
  <c r="H788" i="17"/>
  <c r="H787" i="17"/>
  <c r="H785" i="17"/>
  <c r="H784" i="17"/>
  <c r="M783" i="17"/>
  <c r="L783" i="17"/>
  <c r="K783" i="17"/>
  <c r="J783" i="17"/>
  <c r="H783" i="17"/>
  <c r="H782" i="17"/>
  <c r="H779" i="17"/>
  <c r="H778" i="17"/>
  <c r="M777" i="17"/>
  <c r="L777" i="17"/>
  <c r="K777" i="17"/>
  <c r="J777" i="17"/>
  <c r="H777" i="17"/>
  <c r="H776" i="17"/>
  <c r="H774" i="17"/>
  <c r="H773" i="17"/>
  <c r="M772" i="17"/>
  <c r="L772" i="17"/>
  <c r="K772" i="17"/>
  <c r="J772" i="17"/>
  <c r="H772" i="17"/>
  <c r="H771" i="17"/>
  <c r="H766" i="17"/>
  <c r="L765" i="17"/>
  <c r="K765" i="17"/>
  <c r="J765" i="17"/>
  <c r="H765" i="17"/>
  <c r="H764" i="17"/>
  <c r="H763" i="17" s="1"/>
  <c r="H762" i="17"/>
  <c r="H761" i="17"/>
  <c r="M760" i="17"/>
  <c r="L760" i="17"/>
  <c r="K760" i="17"/>
  <c r="J760" i="17"/>
  <c r="H760" i="17"/>
  <c r="H759" i="17"/>
  <c r="H757" i="17"/>
  <c r="H756" i="17"/>
  <c r="M755" i="17"/>
  <c r="L755" i="17"/>
  <c r="K755" i="17"/>
  <c r="J755" i="17"/>
  <c r="H755" i="17"/>
  <c r="H753" i="17" s="1"/>
  <c r="H754" i="17"/>
  <c r="K750" i="17"/>
  <c r="J750" i="17"/>
  <c r="H750" i="17"/>
  <c r="H749" i="17"/>
  <c r="H747" i="17"/>
  <c r="H737" i="17" s="1"/>
  <c r="H746" i="17"/>
  <c r="H736" i="17" s="1"/>
  <c r="H745" i="17"/>
  <c r="H735" i="17" s="1"/>
  <c r="H744" i="17"/>
  <c r="H734" i="17" s="1"/>
  <c r="M740" i="17"/>
  <c r="L740" i="17"/>
  <c r="K740" i="17"/>
  <c r="J740" i="17"/>
  <c r="H731" i="17"/>
  <c r="H723" i="17" s="1"/>
  <c r="H730" i="17"/>
  <c r="K727" i="17"/>
  <c r="J727" i="17"/>
  <c r="H719" i="17"/>
  <c r="H709" i="17" s="1"/>
  <c r="H718" i="17"/>
  <c r="H708" i="17" s="1"/>
  <c r="H717" i="17"/>
  <c r="H707" i="17" s="1"/>
  <c r="L713" i="17"/>
  <c r="K713" i="17"/>
  <c r="J713" i="17"/>
  <c r="M706" i="17"/>
  <c r="M713" i="17" s="1"/>
  <c r="H703" i="17"/>
  <c r="H702" i="17"/>
  <c r="M701" i="17"/>
  <c r="L701" i="17"/>
  <c r="K701" i="17"/>
  <c r="J701" i="17"/>
  <c r="H701" i="17"/>
  <c r="H699" i="17" s="1"/>
  <c r="H700" i="17"/>
  <c r="H698" i="17"/>
  <c r="H694" i="17" s="1"/>
  <c r="M696" i="17"/>
  <c r="H693" i="17"/>
  <c r="H692" i="17"/>
  <c r="M691" i="17"/>
  <c r="L691" i="17"/>
  <c r="K691" i="17"/>
  <c r="H691" i="17"/>
  <c r="H690" i="17"/>
  <c r="H688" i="17"/>
  <c r="H687" i="17"/>
  <c r="M686" i="17"/>
  <c r="L686" i="17"/>
  <c r="K686" i="17"/>
  <c r="J686" i="17"/>
  <c r="H686" i="17"/>
  <c r="H685" i="17"/>
  <c r="H682" i="17"/>
  <c r="L681" i="17"/>
  <c r="K681" i="17"/>
  <c r="J681" i="17"/>
  <c r="H681" i="17"/>
  <c r="H680" i="17"/>
  <c r="M679" i="17"/>
  <c r="M681" i="17" s="1"/>
  <c r="H678" i="17"/>
  <c r="H677" i="17"/>
  <c r="M676" i="17"/>
  <c r="L676" i="17"/>
  <c r="K676" i="17"/>
  <c r="J676" i="17"/>
  <c r="H676" i="17"/>
  <c r="H675" i="17"/>
  <c r="J670" i="17"/>
  <c r="H669" i="17"/>
  <c r="H668" i="17" s="1"/>
  <c r="H665" i="17"/>
  <c r="H655" i="17" s="1"/>
  <c r="H664" i="17"/>
  <c r="K660" i="17"/>
  <c r="J660" i="17"/>
  <c r="M653" i="17"/>
  <c r="H667" i="17" s="1"/>
  <c r="H657" i="17" s="1"/>
  <c r="L653" i="17"/>
  <c r="H652" i="17"/>
  <c r="H642" i="17" s="1"/>
  <c r="H651" i="17"/>
  <c r="H641" i="17" s="1"/>
  <c r="H650" i="17"/>
  <c r="H640" i="17" s="1"/>
  <c r="H649" i="17"/>
  <c r="M645" i="17"/>
  <c r="L645" i="17"/>
  <c r="K645" i="17"/>
  <c r="J645" i="17"/>
  <c r="H635" i="17"/>
  <c r="H625" i="17" s="1"/>
  <c r="H634" i="17"/>
  <c r="H624" i="17" s="1"/>
  <c r="K630" i="17"/>
  <c r="J630" i="17"/>
  <c r="M623" i="17"/>
  <c r="M630" i="17" s="1"/>
  <c r="L623" i="17"/>
  <c r="H636" i="17" s="1"/>
  <c r="H626" i="17" s="1"/>
  <c r="J620" i="17"/>
  <c r="H619" i="17"/>
  <c r="H618" i="17" s="1"/>
  <c r="K616" i="17"/>
  <c r="J616" i="17"/>
  <c r="H616" i="17"/>
  <c r="H615" i="17"/>
  <c r="H612" i="17"/>
  <c r="L611" i="17"/>
  <c r="J611" i="17"/>
  <c r="H610" i="17"/>
  <c r="H609" i="17" s="1"/>
  <c r="H606" i="17"/>
  <c r="L605" i="17"/>
  <c r="K605" i="17"/>
  <c r="J605" i="17"/>
  <c r="H605" i="17"/>
  <c r="H604" i="17"/>
  <c r="M603" i="17"/>
  <c r="H607" i="17" s="1"/>
  <c r="H601" i="17"/>
  <c r="H591" i="17" s="1"/>
  <c r="H600" i="17"/>
  <c r="H590" i="17" s="1"/>
  <c r="H599" i="17"/>
  <c r="H589" i="17" s="1"/>
  <c r="H598" i="17"/>
  <c r="M594" i="17"/>
  <c r="L594" i="17"/>
  <c r="K594" i="17"/>
  <c r="J594" i="17"/>
  <c r="H588" i="17"/>
  <c r="H584" i="17"/>
  <c r="H574" i="17" s="1"/>
  <c r="H583" i="17"/>
  <c r="H573" i="17" s="1"/>
  <c r="H582" i="17"/>
  <c r="H572" i="17" s="1"/>
  <c r="L578" i="17"/>
  <c r="K578" i="17"/>
  <c r="J578" i="17"/>
  <c r="H568" i="17"/>
  <c r="H567" i="17"/>
  <c r="M566" i="17"/>
  <c r="L566" i="17"/>
  <c r="K566" i="17"/>
  <c r="J566" i="17"/>
  <c r="H566" i="17"/>
  <c r="H565" i="17"/>
  <c r="H562" i="17"/>
  <c r="H552" i="17" s="1"/>
  <c r="H561" i="17"/>
  <c r="H551" i="17" s="1"/>
  <c r="H560" i="17"/>
  <c r="H550" i="17" s="1"/>
  <c r="H559" i="17"/>
  <c r="H549" i="17" s="1"/>
  <c r="M555" i="17"/>
  <c r="L555" i="17"/>
  <c r="K555" i="17"/>
  <c r="J555" i="17"/>
  <c r="H546" i="17"/>
  <c r="H545" i="17"/>
  <c r="M544" i="17"/>
  <c r="L544" i="17"/>
  <c r="K544" i="17"/>
  <c r="J544" i="17"/>
  <c r="H544" i="17"/>
  <c r="H543" i="17"/>
  <c r="H541" i="17"/>
  <c r="H540" i="17"/>
  <c r="M539" i="17"/>
  <c r="L539" i="17"/>
  <c r="K539" i="17"/>
  <c r="J539" i="17"/>
  <c r="H539" i="17"/>
  <c r="H538" i="17"/>
  <c r="H535" i="17"/>
  <c r="H534" i="17"/>
  <c r="M533" i="17"/>
  <c r="L533" i="17"/>
  <c r="K533" i="17"/>
  <c r="J533" i="17"/>
  <c r="H533" i="17"/>
  <c r="H532" i="17"/>
  <c r="H530" i="17"/>
  <c r="H520" i="17" s="1"/>
  <c r="H529" i="17"/>
  <c r="H519" i="17" s="1"/>
  <c r="H528" i="17"/>
  <c r="H518" i="17" s="1"/>
  <c r="H527" i="17"/>
  <c r="H517" i="17" s="1"/>
  <c r="M523" i="17"/>
  <c r="K523" i="17"/>
  <c r="J523" i="17"/>
  <c r="H513" i="17"/>
  <c r="H512" i="17"/>
  <c r="M511" i="17"/>
  <c r="L511" i="17"/>
  <c r="K511" i="17"/>
  <c r="H511" i="17"/>
  <c r="H507" i="17"/>
  <c r="H506" i="17"/>
  <c r="M505" i="17"/>
  <c r="L505" i="17"/>
  <c r="K505" i="17"/>
  <c r="H505" i="17"/>
  <c r="H502" i="17"/>
  <c r="H501" i="17"/>
  <c r="M500" i="17"/>
  <c r="L500" i="17"/>
  <c r="K500" i="17"/>
  <c r="J500" i="17"/>
  <c r="H500" i="17"/>
  <c r="H499" i="17"/>
  <c r="H495" i="17"/>
  <c r="H494" i="17"/>
  <c r="M493" i="17"/>
  <c r="L493" i="17"/>
  <c r="K493" i="17"/>
  <c r="J493" i="17"/>
  <c r="H493" i="17"/>
  <c r="H492" i="17"/>
  <c r="H489" i="17"/>
  <c r="H488" i="17"/>
  <c r="M487" i="17"/>
  <c r="L487" i="17"/>
  <c r="K487" i="17"/>
  <c r="J487" i="17"/>
  <c r="H487" i="17"/>
  <c r="H486" i="17"/>
  <c r="H484" i="17"/>
  <c r="H474" i="17" s="1"/>
  <c r="H483" i="17"/>
  <c r="H473" i="17" s="1"/>
  <c r="H482" i="17"/>
  <c r="H481" i="17"/>
  <c r="M477" i="17"/>
  <c r="L477" i="17"/>
  <c r="K477" i="17"/>
  <c r="H475" i="17"/>
  <c r="H472" i="17"/>
  <c r="H468" i="17"/>
  <c r="H467" i="17"/>
  <c r="M466" i="17"/>
  <c r="L466" i="17"/>
  <c r="K466" i="17"/>
  <c r="J466" i="17"/>
  <c r="H466" i="17"/>
  <c r="H465" i="17"/>
  <c r="H462" i="17"/>
  <c r="H452" i="17" s="1"/>
  <c r="H461" i="17"/>
  <c r="H451" i="17" s="1"/>
  <c r="H460" i="17"/>
  <c r="H450" i="17" s="1"/>
  <c r="K456" i="17"/>
  <c r="J456" i="17"/>
  <c r="H454" i="17"/>
  <c r="M449" i="17"/>
  <c r="H463" i="17" s="1"/>
  <c r="H447" i="17"/>
  <c r="H437" i="17" s="1"/>
  <c r="H446" i="17"/>
  <c r="H445" i="17"/>
  <c r="H435" i="17" s="1"/>
  <c r="L441" i="17"/>
  <c r="K441" i="17"/>
  <c r="J441" i="17"/>
  <c r="H439" i="17"/>
  <c r="H436" i="17"/>
  <c r="M434" i="17"/>
  <c r="H431" i="17"/>
  <c r="H430" i="17"/>
  <c r="M429" i="17"/>
  <c r="L429" i="17"/>
  <c r="K429" i="17"/>
  <c r="H429" i="17"/>
  <c r="H426" i="17"/>
  <c r="H425" i="17"/>
  <c r="M424" i="17"/>
  <c r="L424" i="17"/>
  <c r="K424" i="17"/>
  <c r="J424" i="17"/>
  <c r="H424" i="17"/>
  <c r="H423" i="17"/>
  <c r="H421" i="17"/>
  <c r="H420" i="17"/>
  <c r="M419" i="17"/>
  <c r="L419" i="17"/>
  <c r="K419" i="17"/>
  <c r="J419" i="17"/>
  <c r="H419" i="17"/>
  <c r="H418" i="17"/>
  <c r="H414" i="17"/>
  <c r="H404" i="17" s="1"/>
  <c r="H413" i="17"/>
  <c r="H403" i="17" s="1"/>
  <c r="H412" i="17"/>
  <c r="L408" i="17"/>
  <c r="K408" i="17"/>
  <c r="J408" i="17"/>
  <c r="H399" i="17"/>
  <c r="H398" i="17"/>
  <c r="M397" i="17"/>
  <c r="L397" i="17"/>
  <c r="K397" i="17"/>
  <c r="J397" i="17"/>
  <c r="H397" i="17"/>
  <c r="H396" i="17"/>
  <c r="H393" i="17"/>
  <c r="H383" i="17" s="1"/>
  <c r="H392" i="17"/>
  <c r="H382" i="17" s="1"/>
  <c r="H391" i="17"/>
  <c r="H381" i="17" s="1"/>
  <c r="L387" i="17"/>
  <c r="K387" i="17"/>
  <c r="J387" i="17"/>
  <c r="H385" i="17"/>
  <c r="H378" i="17"/>
  <c r="H377" i="17"/>
  <c r="H367" i="17" s="1"/>
  <c r="H376" i="17"/>
  <c r="H366" i="17" s="1"/>
  <c r="H375" i="17"/>
  <c r="M371" i="17"/>
  <c r="L371" i="17"/>
  <c r="K371" i="17"/>
  <c r="J371" i="17"/>
  <c r="H369" i="17"/>
  <c r="H368" i="17"/>
  <c r="H362" i="17"/>
  <c r="H361" i="17"/>
  <c r="M360" i="17"/>
  <c r="L360" i="17"/>
  <c r="K360" i="17"/>
  <c r="J360" i="17"/>
  <c r="H360" i="17"/>
  <c r="H359" i="17"/>
  <c r="H356" i="17"/>
  <c r="H346" i="17" s="1"/>
  <c r="H355" i="17"/>
  <c r="H345" i="17" s="1"/>
  <c r="H354" i="17"/>
  <c r="H344" i="17" s="1"/>
  <c r="L350" i="17"/>
  <c r="K350" i="17"/>
  <c r="J350" i="17"/>
  <c r="M343" i="17"/>
  <c r="H338" i="17"/>
  <c r="L337" i="17"/>
  <c r="M335" i="17"/>
  <c r="K333" i="17"/>
  <c r="H333" i="17"/>
  <c r="H331" i="17" s="1"/>
  <c r="K329" i="17"/>
  <c r="J329" i="17"/>
  <c r="H329" i="17"/>
  <c r="H327" i="17" s="1"/>
  <c r="H328" i="17"/>
  <c r="K325" i="17"/>
  <c r="J325" i="17"/>
  <c r="H325" i="17"/>
  <c r="H324" i="17"/>
  <c r="H323" i="17" s="1"/>
  <c r="K320" i="17"/>
  <c r="H320" i="17"/>
  <c r="H318" i="17" s="1"/>
  <c r="H317" i="17"/>
  <c r="H307" i="17" s="1"/>
  <c r="H316" i="17"/>
  <c r="H306" i="17" s="1"/>
  <c r="H315" i="17"/>
  <c r="H305" i="17" s="1"/>
  <c r="H314" i="17"/>
  <c r="H304" i="17" s="1"/>
  <c r="M310" i="17"/>
  <c r="L310" i="17"/>
  <c r="K310" i="17"/>
  <c r="J310" i="17"/>
  <c r="H301" i="17"/>
  <c r="H300" i="17"/>
  <c r="M299" i="17"/>
  <c r="L299" i="17"/>
  <c r="K299" i="17"/>
  <c r="J299" i="17"/>
  <c r="H299" i="17"/>
  <c r="H298" i="17"/>
  <c r="J295" i="17"/>
  <c r="H294" i="17"/>
  <c r="H293" i="17" s="1"/>
  <c r="K291" i="17"/>
  <c r="J291" i="17"/>
  <c r="H291" i="17"/>
  <c r="H290" i="17"/>
  <c r="J287" i="17"/>
  <c r="H286" i="17"/>
  <c r="H285" i="17" s="1"/>
  <c r="H284" i="17"/>
  <c r="H282" i="17"/>
  <c r="H272" i="17" s="1"/>
  <c r="H281" i="17"/>
  <c r="M277" i="17"/>
  <c r="K277" i="17"/>
  <c r="J277" i="17"/>
  <c r="H274" i="17"/>
  <c r="L273" i="17"/>
  <c r="L270" i="17"/>
  <c r="H268" i="17"/>
  <c r="H267" i="17"/>
  <c r="M266" i="17"/>
  <c r="L266" i="17"/>
  <c r="K266" i="17"/>
  <c r="J266" i="17"/>
  <c r="H266" i="17"/>
  <c r="H264" i="17" s="1"/>
  <c r="H265" i="17"/>
  <c r="H262" i="17"/>
  <c r="H261" i="17"/>
  <c r="M260" i="17"/>
  <c r="L260" i="17"/>
  <c r="K260" i="17"/>
  <c r="J260" i="17"/>
  <c r="H260" i="17"/>
  <c r="H259" i="17"/>
  <c r="K254" i="17"/>
  <c r="J254" i="17"/>
  <c r="H254" i="17"/>
  <c r="H253" i="17"/>
  <c r="K249" i="17"/>
  <c r="J249" i="17"/>
  <c r="H249" i="17"/>
  <c r="H248" i="17"/>
  <c r="H247" i="17" s="1"/>
  <c r="H246" i="17"/>
  <c r="H236" i="17" s="1"/>
  <c r="H245" i="17"/>
  <c r="H235" i="17" s="1"/>
  <c r="H244" i="17"/>
  <c r="H234" i="17" s="1"/>
  <c r="H243" i="17"/>
  <c r="M239" i="17"/>
  <c r="L239" i="17"/>
  <c r="K239" i="17"/>
  <c r="J239" i="17"/>
  <c r="H229" i="17"/>
  <c r="L228" i="17"/>
  <c r="K228" i="17"/>
  <c r="J228" i="17"/>
  <c r="H228" i="17"/>
  <c r="H227" i="17"/>
  <c r="H224" i="17"/>
  <c r="H223" i="17"/>
  <c r="H213" i="17" s="1"/>
  <c r="H222" i="17"/>
  <c r="H212" i="17" s="1"/>
  <c r="H221" i="17"/>
  <c r="L217" i="17"/>
  <c r="K217" i="17"/>
  <c r="J217" i="17"/>
  <c r="H214" i="17"/>
  <c r="H208" i="17"/>
  <c r="H198" i="17" s="1"/>
  <c r="H207" i="17"/>
  <c r="H197" i="17" s="1"/>
  <c r="H206" i="17"/>
  <c r="H196" i="17" s="1"/>
  <c r="H205" i="17"/>
  <c r="M201" i="17"/>
  <c r="L201" i="17"/>
  <c r="K201" i="17"/>
  <c r="J201" i="17"/>
  <c r="H195" i="17"/>
  <c r="H191" i="17"/>
  <c r="H190" i="17"/>
  <c r="H187" i="17" s="1"/>
  <c r="M189" i="17"/>
  <c r="L189" i="17"/>
  <c r="K189" i="17"/>
  <c r="H189" i="17"/>
  <c r="H186" i="17"/>
  <c r="H185" i="17"/>
  <c r="M184" i="17"/>
  <c r="L184" i="17"/>
  <c r="K184" i="17"/>
  <c r="J184" i="17"/>
  <c r="H184" i="17"/>
  <c r="H183" i="17"/>
  <c r="H181" i="17"/>
  <c r="H180" i="17"/>
  <c r="M179" i="17"/>
  <c r="L179" i="17"/>
  <c r="K179" i="17"/>
  <c r="J179" i="17"/>
  <c r="H179" i="17"/>
  <c r="H178" i="17"/>
  <c r="H176" i="17"/>
  <c r="H175" i="17"/>
  <c r="M174" i="17"/>
  <c r="L174" i="17"/>
  <c r="K174" i="17"/>
  <c r="J174" i="17"/>
  <c r="H174" i="17"/>
  <c r="H173" i="17"/>
  <c r="H171" i="17"/>
  <c r="H170" i="17"/>
  <c r="M169" i="17"/>
  <c r="L169" i="17"/>
  <c r="K169" i="17"/>
  <c r="J169" i="17"/>
  <c r="H169" i="17"/>
  <c r="H168" i="17"/>
  <c r="H166" i="17"/>
  <c r="H165" i="17"/>
  <c r="M164" i="17"/>
  <c r="L164" i="17"/>
  <c r="K164" i="17"/>
  <c r="J164" i="17"/>
  <c r="H164" i="17"/>
  <c r="H163" i="17"/>
  <c r="H161" i="17"/>
  <c r="H151" i="17" s="1"/>
  <c r="H160" i="17"/>
  <c r="H150" i="17" s="1"/>
  <c r="H159" i="17"/>
  <c r="H149" i="17" s="1"/>
  <c r="H158" i="17"/>
  <c r="M154" i="17"/>
  <c r="L154" i="17"/>
  <c r="K154" i="17"/>
  <c r="J154" i="17"/>
  <c r="H148" i="17"/>
  <c r="K144" i="17"/>
  <c r="J144" i="17"/>
  <c r="H144" i="17"/>
  <c r="H143" i="17"/>
  <c r="H141" i="17"/>
  <c r="H131" i="17" s="1"/>
  <c r="H140" i="17"/>
  <c r="H130" i="17" s="1"/>
  <c r="H139" i="17"/>
  <c r="H129" i="17" s="1"/>
  <c r="H138" i="17"/>
  <c r="M134" i="17"/>
  <c r="L134" i="17"/>
  <c r="K134" i="17"/>
  <c r="J134" i="17"/>
  <c r="H132" i="17"/>
  <c r="H125" i="17"/>
  <c r="H124" i="17"/>
  <c r="M123" i="17"/>
  <c r="L123" i="17"/>
  <c r="K123" i="17"/>
  <c r="J123" i="17"/>
  <c r="H123" i="17"/>
  <c r="H122" i="17"/>
  <c r="H120" i="17"/>
  <c r="H119" i="17"/>
  <c r="L118" i="17"/>
  <c r="K118" i="17"/>
  <c r="J118" i="17"/>
  <c r="H118" i="17"/>
  <c r="M117" i="17"/>
  <c r="H117" i="17"/>
  <c r="H115" i="17"/>
  <c r="H114" i="17"/>
  <c r="M113" i="17"/>
  <c r="L113" i="17"/>
  <c r="K113" i="17"/>
  <c r="J113" i="17"/>
  <c r="H113" i="17"/>
  <c r="H112" i="17"/>
  <c r="H111" i="17" s="1"/>
  <c r="H110" i="17"/>
  <c r="H109" i="17"/>
  <c r="L108" i="17"/>
  <c r="K108" i="17"/>
  <c r="J108" i="17"/>
  <c r="H108" i="17"/>
  <c r="M107" i="17"/>
  <c r="H107" i="17"/>
  <c r="H103" i="17"/>
  <c r="K102" i="17"/>
  <c r="K104" i="17" s="1"/>
  <c r="H100" i="17"/>
  <c r="H90" i="17" s="1"/>
  <c r="H99" i="17"/>
  <c r="H98" i="17"/>
  <c r="L94" i="17"/>
  <c r="K94" i="17"/>
  <c r="J94" i="17"/>
  <c r="H82" i="17"/>
  <c r="H81" i="17"/>
  <c r="K78" i="17"/>
  <c r="J78" i="17"/>
  <c r="H78" i="17"/>
  <c r="H77" i="17"/>
  <c r="H73" i="17"/>
  <c r="H70" i="17" s="1"/>
  <c r="K66" i="17"/>
  <c r="J66" i="17"/>
  <c r="H66" i="17"/>
  <c r="H65" i="17"/>
  <c r="K62" i="17"/>
  <c r="J62" i="17"/>
  <c r="H62" i="17"/>
  <c r="H61" i="17"/>
  <c r="K58" i="17"/>
  <c r="J58" i="17"/>
  <c r="H58" i="17"/>
  <c r="H57" i="17"/>
  <c r="J53" i="17"/>
  <c r="H52" i="17"/>
  <c r="H51" i="17" s="1"/>
  <c r="H49" i="17"/>
  <c r="L48" i="17"/>
  <c r="K48" i="17"/>
  <c r="J48" i="17"/>
  <c r="H48" i="17"/>
  <c r="H47" i="17"/>
  <c r="M46" i="17"/>
  <c r="M48" i="17" s="1"/>
  <c r="K44" i="17"/>
  <c r="J44" i="17"/>
  <c r="H44" i="17"/>
  <c r="H43" i="17"/>
  <c r="K40" i="17"/>
  <c r="J40" i="17"/>
  <c r="H40" i="17"/>
  <c r="H39" i="17"/>
  <c r="K36" i="17"/>
  <c r="H34" i="17"/>
  <c r="H32" i="17"/>
  <c r="H31" i="17"/>
  <c r="M30" i="17"/>
  <c r="L30" i="17"/>
  <c r="H30" i="17"/>
  <c r="H26" i="17"/>
  <c r="L25" i="17"/>
  <c r="K25" i="17"/>
  <c r="J25" i="17"/>
  <c r="H25" i="17"/>
  <c r="H24" i="17"/>
  <c r="M23" i="17"/>
  <c r="H27" i="17" s="1"/>
  <c r="H21" i="17"/>
  <c r="L20" i="17"/>
  <c r="K20" i="17"/>
  <c r="J20" i="17"/>
  <c r="H20" i="17"/>
  <c r="H19" i="17"/>
  <c r="M18" i="17"/>
  <c r="H17" i="17"/>
  <c r="H16" i="17"/>
  <c r="M15" i="17"/>
  <c r="L15" i="17"/>
  <c r="K15" i="17"/>
  <c r="J15" i="17"/>
  <c r="H15" i="17"/>
  <c r="H14" i="17"/>
  <c r="H12" i="17"/>
  <c r="H11" i="17"/>
  <c r="M10" i="17"/>
  <c r="L10" i="17"/>
  <c r="K10" i="17"/>
  <c r="J10" i="17"/>
  <c r="H10" i="17"/>
  <c r="H9" i="17"/>
  <c r="H614" i="17" l="1"/>
  <c r="M929" i="17"/>
  <c r="H509" i="17"/>
  <c r="H252" i="17"/>
  <c r="H542" i="17"/>
  <c r="H303" i="17"/>
  <c r="H900" i="17"/>
  <c r="H258" i="17"/>
  <c r="H60" i="17"/>
  <c r="H587" i="17"/>
  <c r="H775" i="17"/>
  <c r="H796" i="17"/>
  <c r="H887" i="17"/>
  <c r="H137" i="17"/>
  <c r="H38" i="17"/>
  <c r="H97" i="17"/>
  <c r="H758" i="17"/>
  <c r="H56" i="17"/>
  <c r="H498" i="17"/>
  <c r="H683" i="17"/>
  <c r="H679" i="17" s="1"/>
  <c r="H956" i="17"/>
  <c r="H13" i="17"/>
  <c r="H76" i="17"/>
  <c r="H503" i="17"/>
  <c r="H526" i="17"/>
  <c r="L630" i="17"/>
  <c r="H684" i="17"/>
  <c r="H786" i="17"/>
  <c r="H28" i="17"/>
  <c r="H142" i="17"/>
  <c r="H289" i="17"/>
  <c r="H104" i="17"/>
  <c r="H102" i="17" s="1"/>
  <c r="H162" i="17"/>
  <c r="H390" i="17"/>
  <c r="H23" i="17"/>
  <c r="H177" i="17"/>
  <c r="H380" i="17"/>
  <c r="H491" i="17"/>
  <c r="H128" i="17"/>
  <c r="H127" i="17" s="1"/>
  <c r="H537" i="17"/>
  <c r="H936" i="17"/>
  <c r="H648" i="17"/>
  <c r="H297" i="17"/>
  <c r="H411" i="17"/>
  <c r="H485" i="17"/>
  <c r="H548" i="17"/>
  <c r="H597" i="17"/>
  <c r="H453" i="17"/>
  <c r="H449" i="17" s="1"/>
  <c r="H459" i="17"/>
  <c r="H920" i="17"/>
  <c r="H402" i="17"/>
  <c r="H401" i="17" s="1"/>
  <c r="H422" i="17"/>
  <c r="M868" i="17"/>
  <c r="H88" i="17"/>
  <c r="M456" i="17"/>
  <c r="H564" i="17"/>
  <c r="H639" i="17"/>
  <c r="H638" i="17" s="1"/>
  <c r="H689" i="17"/>
  <c r="H743" i="17"/>
  <c r="H857" i="17"/>
  <c r="M660" i="17"/>
  <c r="H833" i="17"/>
  <c r="M922" i="17"/>
  <c r="H172" i="17"/>
  <c r="L277" i="17"/>
  <c r="H358" i="17"/>
  <c r="H979" i="17"/>
  <c r="H969" i="17" s="1"/>
  <c r="H395" i="17"/>
  <c r="H417" i="17"/>
  <c r="H603" i="17"/>
  <c r="H674" i="17"/>
  <c r="H781" i="17"/>
  <c r="H972" i="17"/>
  <c r="H837" i="17"/>
  <c r="H64" i="17"/>
  <c r="H516" i="17"/>
  <c r="H571" i="17"/>
  <c r="H748" i="17"/>
  <c r="H770" i="17"/>
  <c r="H871" i="17"/>
  <c r="H896" i="17"/>
  <c r="H80" i="17"/>
  <c r="H427" i="17"/>
  <c r="H842" i="17"/>
  <c r="H907" i="17"/>
  <c r="H42" i="17"/>
  <c r="H50" i="17"/>
  <c r="H46" i="17" s="1"/>
  <c r="H226" i="17"/>
  <c r="H242" i="17"/>
  <c r="H480" i="17"/>
  <c r="H720" i="17"/>
  <c r="H710" i="17" s="1"/>
  <c r="H706" i="17" s="1"/>
  <c r="H870" i="17"/>
  <c r="H866" i="17" s="1"/>
  <c r="H121" i="17"/>
  <c r="H157" i="17"/>
  <c r="H313" i="17"/>
  <c r="H471" i="17"/>
  <c r="H470" i="17" s="1"/>
  <c r="H978" i="17"/>
  <c r="H968" i="17" s="1"/>
  <c r="H89" i="17"/>
  <c r="H167" i="17"/>
  <c r="H194" i="17"/>
  <c r="H357" i="17"/>
  <c r="M350" i="17"/>
  <c r="H464" i="17"/>
  <c r="H558" i="17"/>
  <c r="H581" i="17"/>
  <c r="H448" i="17"/>
  <c r="M441" i="17"/>
  <c r="H531" i="17"/>
  <c r="H722" i="17"/>
  <c r="H721" i="17" s="1"/>
  <c r="H729" i="17"/>
  <c r="M108" i="17"/>
  <c r="H233" i="17"/>
  <c r="H232" i="17" s="1"/>
  <c r="H106" i="17"/>
  <c r="H791" i="17"/>
  <c r="H8" i="17"/>
  <c r="M337" i="17"/>
  <c r="H339" i="17"/>
  <c r="H335" i="17" s="1"/>
  <c r="H374" i="17"/>
  <c r="H365" i="17"/>
  <c r="H364" i="17" s="1"/>
  <c r="L943" i="17"/>
  <c r="H941" i="17"/>
  <c r="H147" i="17"/>
  <c r="H807" i="17"/>
  <c r="H803" i="17" s="1"/>
  <c r="H813" i="17"/>
  <c r="M20" i="17"/>
  <c r="H22" i="17"/>
  <c r="H18" i="17" s="1"/>
  <c r="M25" i="17"/>
  <c r="M118" i="17"/>
  <c r="H637" i="17"/>
  <c r="H627" i="17" s="1"/>
  <c r="H623" i="17" s="1"/>
  <c r="L660" i="17"/>
  <c r="H666" i="17"/>
  <c r="H656" i="17" s="1"/>
  <c r="H733" i="17"/>
  <c r="H204" i="17"/>
  <c r="H116" i="17"/>
  <c r="H182" i="17"/>
  <c r="H220" i="17"/>
  <c r="H211" i="17"/>
  <c r="H210" i="17" s="1"/>
  <c r="H283" i="17"/>
  <c r="H273" i="17" s="1"/>
  <c r="H271" i="17"/>
  <c r="L835" i="17"/>
  <c r="M879" i="17"/>
  <c r="H881" i="17"/>
  <c r="H877" i="17" s="1"/>
  <c r="H654" i="17"/>
  <c r="H653" i="17" s="1"/>
  <c r="M605" i="17"/>
  <c r="M912" i="17"/>
  <c r="M844" i="17"/>
  <c r="H980" i="17" l="1"/>
  <c r="H970" i="17" s="1"/>
  <c r="H87" i="17"/>
  <c r="H981" i="17"/>
  <c r="H716" i="17"/>
  <c r="H444" i="17"/>
  <c r="H438" i="17"/>
  <c r="H434" i="17" s="1"/>
  <c r="H353" i="17"/>
  <c r="H347" i="17"/>
  <c r="H343" i="17" s="1"/>
  <c r="H270" i="17"/>
  <c r="H663" i="17"/>
  <c r="H633" i="17"/>
  <c r="H280" i="17"/>
  <c r="H977" i="17" l="1"/>
  <c r="H971" i="17"/>
  <c r="H967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UserOk</author>
  </authors>
  <commentList>
    <comment ref="C837" authorId="0" shapeId="0" xr:uid="{36DE795E-E56E-49FE-AF07-3F1A92E9128C}">
      <text>
        <r>
          <rPr>
            <b/>
            <sz val="9"/>
            <color indexed="81"/>
            <rFont val="Tahoma"/>
            <family val="2"/>
            <charset val="204"/>
          </rPr>
          <t>UserOk: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<sst xmlns="http://schemas.openxmlformats.org/spreadsheetml/2006/main" count="2029" uniqueCount="597">
  <si>
    <t>Оперативна ціль Стратегії розвитку міста Києва</t>
  </si>
  <si>
    <t>Завдання програми</t>
  </si>
  <si>
    <t>Заходи програми</t>
  </si>
  <si>
    <t>Строк виконання заходу</t>
  </si>
  <si>
    <t>Виконавці заходу</t>
  </si>
  <si>
    <t>Джерела фінансування</t>
  </si>
  <si>
    <t>Обсяги фінансування (тис. грн)</t>
  </si>
  <si>
    <t>Очікуваний результат (результативні показники)</t>
  </si>
  <si>
    <t>Назва показника</t>
  </si>
  <si>
    <t>2020 рік</t>
  </si>
  <si>
    <t>2021 рік</t>
  </si>
  <si>
    <t>2022 рік</t>
  </si>
  <si>
    <t>Забезпечення якісної та доступної медицини в м.Києві</t>
  </si>
  <si>
    <t>Приведення закладів охорони здоров'я у відповідність до сучасних потреб</t>
  </si>
  <si>
    <t xml:space="preserve">1. Будівництво, реконструкція та реставрація закладів охорони здоров'я, що надають первинну медичну допомогу, оновлення та забезпеченя їх матеріально-технічної бази   </t>
  </si>
  <si>
    <t>Департамент охорони здоров'я,       КП «Інженерний центр», РДА,                        КНП «ЦПМСД»</t>
  </si>
  <si>
    <t>Бюджет міста Києва</t>
  </si>
  <si>
    <t>Всього:</t>
  </si>
  <si>
    <t>показник витрат, тис. грн</t>
  </si>
  <si>
    <t xml:space="preserve">2020 рік </t>
  </si>
  <si>
    <t>показник продукту: кількість об'єктів,  одиниць</t>
  </si>
  <si>
    <t xml:space="preserve">2021 рік </t>
  </si>
  <si>
    <t>показник ефективності: середня вартість об'єкта, тис. грн</t>
  </si>
  <si>
    <t xml:space="preserve">2022 рік </t>
  </si>
  <si>
    <t>показник якості: рівень освоєння коштів, %</t>
  </si>
  <si>
    <t xml:space="preserve">2. Будівництво, реконструкція та реставрація закладів охорони здоров'я, що надають екстрену та вторинну (спеціалізовану) медичну допомогу, оновлення та забезпеченя їх матеріально-технічної бази   </t>
  </si>
  <si>
    <t xml:space="preserve">3.  Проведення капітальних ремонтів в закладах охорони здоров'я </t>
  </si>
  <si>
    <t>показник продукту: кількість об'єктів, одиниць</t>
  </si>
  <si>
    <t xml:space="preserve">4.  Закупівля обладнання для закладів охорони здоров'я            </t>
  </si>
  <si>
    <t>показник затрат, тис. грн</t>
  </si>
  <si>
    <t>показник продукту: кількість ЗОЗ, що підлягають забезпеченню</t>
  </si>
  <si>
    <t>показник ефективності: середні витрати на один заклад, тис. грн</t>
  </si>
  <si>
    <t>показник якості: показник забезпечення обладнанням,  %</t>
  </si>
  <si>
    <t xml:space="preserve">5. Підтримка закладів охорони здоров'я в частині проведення ремонту обладнання.            </t>
  </si>
  <si>
    <t>показник продукту: кількість відремонтованого обладнання, одиниць</t>
  </si>
  <si>
    <t>показник ефективності: середня вартість ремонту одиниці обладнання, тис. грн</t>
  </si>
  <si>
    <t>показник якості: рівень освоєння коштів,  %</t>
  </si>
  <si>
    <t>Підтримка киян, які потребують додаткової медичної допомоги</t>
  </si>
  <si>
    <t>Розвиток первинної медико-санітарної      допомоги</t>
  </si>
  <si>
    <t xml:space="preserve">1.1. Забезпечення витратними матеріалами для скринінгу населення  з метою ранньої діагностики цукрового діабету </t>
  </si>
  <si>
    <t>2020-2021</t>
  </si>
  <si>
    <t>Департамент охорони здоров'я</t>
  </si>
  <si>
    <t>показник продукту: кількість осіб, що підлягають скринінгу для визначення цукру</t>
  </si>
  <si>
    <t>показник ефективності: витрати на одне дослідження,           тис. грн</t>
  </si>
  <si>
    <t xml:space="preserve">показник якості: зменшення кількості випадків  ускладнень цукрового діабету (по відношенню до показника попереднього року), % </t>
  </si>
  <si>
    <t>на 2%</t>
  </si>
  <si>
    <t>на 3%</t>
  </si>
  <si>
    <t>1.2. Забезпечення витратними матеріалами для скринінгу населення для визначення рівня холестерину</t>
  </si>
  <si>
    <t>показник продукту: кількість осіб, що підлягають скринінгу для визначення холестерину</t>
  </si>
  <si>
    <t>показник ефективності: витрати на одне дослідження,            тис. грн</t>
  </si>
  <si>
    <t xml:space="preserve">показник якості: зменшення первинної інвалідності  населення від серцево-судинних захворювань, %   </t>
  </si>
  <si>
    <t xml:space="preserve">1.3. Забезпечення витратними матеріалами для скринінгу населення для виявлення колоректального раку (тест на приховану кров в калі) </t>
  </si>
  <si>
    <t>показник продукту: кількість осіб, що підлягають обстеженню</t>
  </si>
  <si>
    <t>показник ефективності: витрати на одне дослідження, тис. грн</t>
  </si>
  <si>
    <t xml:space="preserve">показник якості: зменшення занедбаних випадків, % </t>
  </si>
  <si>
    <t>на  2%</t>
  </si>
  <si>
    <t>1.4. Забезпечення дитячим харчуванням дітей перших двох років життя із малозабезпечених сімей в порядку, визначеному чинним законодавством</t>
  </si>
  <si>
    <t>показник продукту: кількість дітей, які підлягають забезпеченню, осіб</t>
  </si>
  <si>
    <t>показник ефективності: витрати на одну дитину,             тис. грн</t>
  </si>
  <si>
    <t>показник якості:            рівень охоплення, %</t>
  </si>
  <si>
    <t xml:space="preserve">1.5. Відшкодування витрат закладам охорони здоровя первинного рівня надання медичної допомоги  на виплату та доставку працівникам пенсій, призначених на пільгових умовах          </t>
  </si>
  <si>
    <t>показник продукту: кількість осіб, що підлягають забезпеченню, осіб</t>
  </si>
  <si>
    <t>показник ефективності:         витрати на одного працівника-пенсіонера, тис. грн</t>
  </si>
  <si>
    <t>показник якості:              рівень охоплення, %</t>
  </si>
  <si>
    <t>2. Зменшення поширеності інфекційних хвороб</t>
  </si>
  <si>
    <t>2.1. Забезпечення зниження рівня захворюваності груп епідемічного ризику на гепатит B шляхом проведення щеплень</t>
  </si>
  <si>
    <t>Департамент охорони здоров'я, заклади охорони здоров'я, що засновані на комунальній власності територіальної громади м. Києва.</t>
  </si>
  <si>
    <t>показник продукту: кількість осіб, що підлягають вакцинації</t>
  </si>
  <si>
    <t>показник ефективності: витрати на одного пацієнта, тис. грн</t>
  </si>
  <si>
    <t>показник якості: показник охоплення щепленням, %</t>
  </si>
  <si>
    <t>2.2. Забезпечення проведення передсезонної імунопрофілактики грипу в групах епідемічного ризику (в тому числі дітей з будинків дитини, медичних працівників закладів охорони здоров'я)</t>
  </si>
  <si>
    <t>показник продукту: кількість пацієнтів, що потребують щеплення</t>
  </si>
  <si>
    <t>показник ефективності: витрати на одного медичного працівника, тис. грн</t>
  </si>
  <si>
    <t>показник якості: показник забезпечення щепленням, %</t>
  </si>
  <si>
    <t>2.3. Забезпечення закупівлі туберкуліну з метою своєчасної діагностики для лікувально-профілактичних закладів педіатричної мережі</t>
  </si>
  <si>
    <t>показник продукту: кількість дітей від 4 до 14 років</t>
  </si>
  <si>
    <t>показник якості:  середній розмір охоплення, %</t>
  </si>
  <si>
    <t>3. Розвиток неврологічної допомоги</t>
  </si>
  <si>
    <t>3.1. Медична допомога особам, хворим на хворобу Паркінсона</t>
  </si>
  <si>
    <t>1. Забезпечення лікарськими засобами пацієнтів з хворобою Паркінсона</t>
  </si>
  <si>
    <t>показник витрат, обсяг видатків, тис. грн</t>
  </si>
  <si>
    <t>показник продукту: кількість осіб, що підлягають забезпеченню ліками, осіб</t>
  </si>
  <si>
    <t>показник якості: рівень забезпечення лікарськими засобами, %</t>
  </si>
  <si>
    <t xml:space="preserve"> Розвиток вторинної (спеціалізованої) медичної допомоги</t>
  </si>
  <si>
    <t>1.Консультативно-діагностичні центри</t>
  </si>
  <si>
    <t xml:space="preserve">1.1. Профілактика вроджених аномалій. Забезпечення фолієвою кислотою вагітних жінок в перший триместр вагітності                   </t>
  </si>
  <si>
    <t>показник продукту: кількість осіб, що підлягають забезпеченню</t>
  </si>
  <si>
    <t>показник якості: зменшення вроджених аномалій розвитку, %</t>
  </si>
  <si>
    <t>на 5%</t>
  </si>
  <si>
    <t>на 7%</t>
  </si>
  <si>
    <t>1.2. Забезпечення витратними матеріалами для проведення скринінгових обстежень дітей та вагітних жінок з метою визначення тіреоїдного статусу</t>
  </si>
  <si>
    <t>показник продукту: кількість досліджень</t>
  </si>
  <si>
    <t>показник якості: зменшення захворюваності дітей на гіпотиреоз,  %</t>
  </si>
  <si>
    <t>на 4%</t>
  </si>
  <si>
    <t>на  6%</t>
  </si>
  <si>
    <t>2. Розвиток ендокринологічної допомоги</t>
  </si>
  <si>
    <t>2.1. Цукровий діабет</t>
  </si>
  <si>
    <t>2.1.1. Забезпечення тест-смужками хворих на цукровий діабет для контролю рівня глюкози у крові</t>
  </si>
  <si>
    <t>показник продукту: кількість хворих, які потребують забезпечення</t>
  </si>
  <si>
    <t>Державний бюджет</t>
  </si>
  <si>
    <t>показник ефективності: середній обсяг витрат на одного хворого, тис. грн</t>
  </si>
  <si>
    <t xml:space="preserve">показник якості:  зменшення випадків  ускладнень,  % </t>
  </si>
  <si>
    <t>2.1.2. Забезпечення  хворих на цукровий діабет інсулінами в порядку, визначеному Кабінетом Міністрів України</t>
  </si>
  <si>
    <t>2020 - 2021</t>
  </si>
  <si>
    <t>показник продукту: кількість хворих</t>
  </si>
  <si>
    <t>показник ефективності: витрати на одного хворого, тис. грн</t>
  </si>
  <si>
    <t>показник якості: зниження первинного виходу на івалідність, %</t>
  </si>
  <si>
    <t>2.1.3. Забезпечення витратними матеріалами до експрес - аналізаторів для вимірювання глікованого гемоглобіну</t>
  </si>
  <si>
    <t>показник продукту: кількість досліджень - двічі на рік для хворих на цукровий діабет</t>
  </si>
  <si>
    <t>показник ефективності: орієнтовна вартість одного дослідження, тис. грн</t>
  </si>
  <si>
    <t>показник якості: зменшення випадків ускладнень,  %</t>
  </si>
  <si>
    <t>2.1.4. Забезпечення приладами для постійної інфузії інсуліну (інсуліновими помпами) пацієнтів  з лабільним перебігом цукрового діабету</t>
  </si>
  <si>
    <t>показник продукту:  кількість хворих, що потребує забезпечення</t>
  </si>
  <si>
    <t>показник якості: динаміка попередження виникнення ком, %</t>
  </si>
  <si>
    <t>2.1.5. Забезпечення пацієнтів з лабільним перебігом цукрового діабету комплектами витратних матеріалів до приладів для постійної інфузії інсуліну (інсулінових помп)</t>
  </si>
  <si>
    <t>показник продукту:  кількість пацієнтів, які потребують забезпечення, осіб</t>
  </si>
  <si>
    <t>2.1.6. Забезпечення дітей, хворих на цукровий діабет, препаратами глюкагону для невідкладної терапії гіпоглікемій</t>
  </si>
  <si>
    <t>показник продукту: кількість пацієнтів, які потребують забезпечення, осіб</t>
  </si>
  <si>
    <t>3. Розвиток нефрологічної допомоги</t>
  </si>
  <si>
    <t xml:space="preserve">3.1. Забезпечення лікарськими засобаи,  медичними виробами та витратними матеріалами пацієнтів у до-, трансплантаційний та післяопераційний період з трансплантації нирки та солідних органів та інших хворих, які потребують імуносупресивної терапії  </t>
  </si>
  <si>
    <t>Департамент охорони здоров'я,                   КНП «Київський міський центр нефрології та діалізу»</t>
  </si>
  <si>
    <t>показник ефективності: вартість лікування одного хворого, тис. грн</t>
  </si>
  <si>
    <t>показник якості: зменшення випадків гострого відторгнення трансплатату , на %</t>
  </si>
  <si>
    <t>на 81%</t>
  </si>
  <si>
    <t>на 84%</t>
  </si>
  <si>
    <t>на 86%</t>
  </si>
  <si>
    <t xml:space="preserve">3.2. Забезпечення закупівлі медичних послуг з трансплатанційного моніторингу у до-, траннсплантаційний та післяопераційний період трансплантації нирки та солідних органів та інших хворих, які потребують імуносупресивної терапії </t>
  </si>
  <si>
    <t>Департамент охорони здоров'я,                КНП «Київський міський центр нефрології та діалізу»</t>
  </si>
  <si>
    <t>показник продукту:  кількість хворих та обстежень</t>
  </si>
  <si>
    <t>показник ефективності: витрати на трансплантаційний моніторинг одного хворого,тис. грн</t>
  </si>
  <si>
    <t>показник якості: зменшення випадків відторгнення трансплатату , на %</t>
  </si>
  <si>
    <t>3.3. Забезпечення закупівлі лікарських засобів, виробів медичного призначення, витратних матеріалів, необхідних для проведення екстракорпоральних методів лікування  (гемодіалізу, гемофільтрації,  перитонеального діалізу та інш.) у дітей та дорослих</t>
  </si>
  <si>
    <t>Департамент охорони здоров'я,               КНП «Київський міський центр нефрології та діалізу»</t>
  </si>
  <si>
    <t>показник продукту:  кількість пацієнтів</t>
  </si>
  <si>
    <t>показник якості: зниження летальності хворих, які проходять лікування методом ЗНТ,  %</t>
  </si>
  <si>
    <t>до 16,5%</t>
  </si>
  <si>
    <t>до 15,5%</t>
  </si>
  <si>
    <t>до 15,2%</t>
  </si>
  <si>
    <t>3.4. Забезпечення закупівлі лікарських засобів,  виробів медичного призначення, витратних матеріалів, необхідних для проведення екстракорпоральних методів лікування (плазмоферезу, плазмосорбції, плазмообміну, цитоферезу, гемоперфузії та інших) у дітей та дорослих</t>
  </si>
  <si>
    <t>3.5. Забезпечення закупівлі лікарських засобів для лікування анемії  (еритропоетини, препарати заліза) у пацієнтів із захворюваннями нирок</t>
  </si>
  <si>
    <t>Департамент охорони здоров'я,              КНП «Київський міський центр нефрології та діалізу»</t>
  </si>
  <si>
    <t>показник продукту: кількість пацієнтів, які потребують лікування анемії</t>
  </si>
  <si>
    <t>показник ефективності: затрати на одного пацієнта, тис. грн</t>
  </si>
  <si>
    <t xml:space="preserve">3.6. Забезпечення закупівлі препаратів для корекції порушень фосфорно-кальцієвого обміну, вторинного гіперпаратиреозу для пацієнтів із захворюваннями нирок </t>
  </si>
  <si>
    <t>показник якості: зниження показника летальності хворих, які проходять лікування методом ЗНТ,  %</t>
  </si>
  <si>
    <t xml:space="preserve">3.7.Забезпечення закупівлі медикаментів, засобів медичного призначення та витратних матеріалів, необхідних для проведення екстракорпоральних методів лікування у дітей та дорослих (гепарин, в тому числі низькомолекулярні, антисептики для рук та шкіри, вакцини проти гепатиту В та інше) </t>
  </si>
  <si>
    <t>Департамент охорони здоров'я,   КНП «Київський міський центр нефрології та діалізу»</t>
  </si>
  <si>
    <t>показник якості: зниження  летальності хворих, які проходять лікування методом ЗНТ,  %</t>
  </si>
  <si>
    <t>3.8. Забезпечення закупівлі лабораторних реактивів для обстеження пацієнтів із захворюваннями нирок, пацієнтів до- та після трансплантації солідних органів і тканин, у тому числі реактивів для верифікації морфологічних змін в нирках після пункційної біопсії та хворих, які отримують екстракорпоральні методи лікування</t>
  </si>
  <si>
    <t xml:space="preserve">показник продукту:  кількість досліджень </t>
  </si>
  <si>
    <t>показник ефективності: вартість одного дослідження, тис. грн</t>
  </si>
  <si>
    <t>показник якості: динаміка зростання показника верифікації морфологічних змін в нирках , %</t>
  </si>
  <si>
    <t>до 74 %</t>
  </si>
  <si>
    <t>до 75%</t>
  </si>
  <si>
    <t>до 76%</t>
  </si>
  <si>
    <t>3.9. Забезпечення закупівлі харчових продуктів для спеціальних медичних цілей, призначених для дієтичного харчування дітей віком від 4 років та дорослих при хронічній хворобі нирок, які лікуються методами замісної ниркової терапії</t>
  </si>
  <si>
    <t xml:space="preserve">показник продукту:  кількість пацієнтів </t>
  </si>
  <si>
    <t>показник якості: рівень забезпечення  пацієнтів,  %</t>
  </si>
  <si>
    <t>4. Розвиток неврологічної допомоги</t>
  </si>
  <si>
    <t>4.1. Розсіяний склероз</t>
  </si>
  <si>
    <t>4.1. 1. Забезпечення проведення лікування хворим на розсіяний склероз</t>
  </si>
  <si>
    <t xml:space="preserve">Департамент охорони здоров'я,              КНП «Київська міська клінічна лікарня № 4» </t>
  </si>
  <si>
    <t>показник продукту: кількість пацієнтів, що підлягають проведенню терапії</t>
  </si>
  <si>
    <t>показник якості: зменшення прогресування інвалідизації, %</t>
  </si>
  <si>
    <t>4.2. Медична допомога дітям з ДЦП</t>
  </si>
  <si>
    <t>4.2.1.  Закупівля медикаментів для дітей, хворих на церебральний параліч (Ботулінічний токсин типу А)</t>
  </si>
  <si>
    <t xml:space="preserve">Департамент охорони здоров'я,              КНП «Київська міська дитяча клінічна лікарня № 1» </t>
  </si>
  <si>
    <t>показник продукту:  кількість хворих із спастичною формою ДЦП</t>
  </si>
  <si>
    <t>показник ефективності: витрати на одну хвору дитину, тис. грн</t>
  </si>
  <si>
    <t>показник якості: рівень охоплення лікуванням дітей, хворих на ДЦП, %</t>
  </si>
  <si>
    <t>4.3. Медична допомога дітям, хворим на епілепсію</t>
  </si>
  <si>
    <t>4.3.1. Закупівля медикаментів для дітей, хворих на епілепсію</t>
  </si>
  <si>
    <t>Департамент охорони здоров'я,    КНП «Київська міська дитяча клінічна лікарня № 1»</t>
  </si>
  <si>
    <t>показник продукту: кількість хворих з резистентною формою епілепсії</t>
  </si>
  <si>
    <t>показник якості: рівень забезпечення хворих на епілепсію дітей ліками, %</t>
  </si>
  <si>
    <t>5. Онкологічна служба</t>
  </si>
  <si>
    <t>показник продукту: кількість пацієнтів</t>
  </si>
  <si>
    <t>показник ефективності: вартість лікування одного пацієнта, тис. грн</t>
  </si>
  <si>
    <t>показник якості: зростання показника перебування онкологічних хворих на обліку 5 та більше років, %</t>
  </si>
  <si>
    <t>показник ефективності: орієнтовна вартість обстеження (лікування) одного пацієнта, тис. грн</t>
  </si>
  <si>
    <t>показник якості: рівень забезпечення діагностикою (лікуванням) пацієнтів, які  потребують, %</t>
  </si>
  <si>
    <t xml:space="preserve">показник продукту: кількість пацієнтів, осіб </t>
  </si>
  <si>
    <t>показник ефективност:   вартість лікування одного пацієнта, тис. грн</t>
  </si>
  <si>
    <t>показник якості: зниження рецидивів та ускладнень захворювання, %</t>
  </si>
  <si>
    <t>6. Розвиток офтальмології</t>
  </si>
  <si>
    <t>6.1. Забезпечення закупівлі витратних матеріалів для проведення лікування офтальмологічних захворювань</t>
  </si>
  <si>
    <t>показник продукту:  кількість хворих</t>
  </si>
  <si>
    <t>показник ефективності: вартість витратних матеріалів з розрахунку на одного пацієнта, тис. грн</t>
  </si>
  <si>
    <t>показник якості: рівень забезпечення витратними матеріалами пацієнтів, що підлягають оперативному лікуванню, %</t>
  </si>
  <si>
    <t>7. Адаптація стомованих хворих</t>
  </si>
  <si>
    <t>7.1. Забезпечення хворих засобами догляду за стомою</t>
  </si>
  <si>
    <t>показник якості: рівень забезпечення пацієнтів засобами догляду за стомою, %</t>
  </si>
  <si>
    <t>8. Ендопротезування суглобів</t>
  </si>
  <si>
    <t>8.1. Забезпечення закупівлі ендопротезів колінних і кульшових суглобів та інструментарію для їх імплантації</t>
  </si>
  <si>
    <t>показник продукту:  кількість пацієнтів, які можуть бути прооперовані в закладах охорони здоров'я протягом року</t>
  </si>
  <si>
    <t>показник якості: рівень забезпечення річної потреби в  ендопротезуванні пацієнтів, %</t>
  </si>
  <si>
    <t>8.2. Забезпечення закупівлі інструментарію для імплантації ендопротезів колінних та кульшових суглобів</t>
  </si>
  <si>
    <t>показник продукту:  кількість комплектів інструментарію</t>
  </si>
  <si>
    <t>показник ефективності: вартість одного комплекту, тис. грн</t>
  </si>
  <si>
    <t>показник якості: рівень забезпечення інструментарієм для ендопротезування суглобів, %</t>
  </si>
  <si>
    <t>8.3. Забезпечення закупівлі ендопротезів  кульшових суглобів  для екстреного протезування та інструментарію для їх встановлення</t>
  </si>
  <si>
    <t>показник продукту:  кількість пацієнтів, які можуть бути прооперовані в закладах охорони здоров'я протягом року, осіб</t>
  </si>
  <si>
    <t>показник якості: рівень забезпечення пацієнтів ургентним  ендопротезуванням, %</t>
  </si>
  <si>
    <t>8.4. Забезпечення закупівлі інструментарію для для встановлення ендопротезів кульшових суглобів в ургентному порядку</t>
  </si>
  <si>
    <t>показник продукту:  кількість комплектів інструментарію, одиниць</t>
  </si>
  <si>
    <t>показник якості: рівень забезпечення інструментарієм для імплантації суглобів, %</t>
  </si>
  <si>
    <t xml:space="preserve">8.5. Забезпечення закупівлі ендопротезів плечових суглобів для  ендопротезування та інструментарію для їх встановлення </t>
  </si>
  <si>
    <t>показник якості: рівень забезпечення пацієнтів, що потребують лікування, %</t>
  </si>
  <si>
    <t>9. Зменшення поширеності інфекційних хвороб</t>
  </si>
  <si>
    <t>9.1. Забезпечення етіотропним противірусним лікуванням хворих на вірусний гепатит В і С</t>
  </si>
  <si>
    <t>Департамент охорони здоров'я,     КНП «Київська міська клінічна лікарня № 5»</t>
  </si>
  <si>
    <t>показник продукту: кількість пацієнтів, що підлягають лікуванню</t>
  </si>
  <si>
    <t>показник якості: зменшення рівня інвалідності  від ускладнень  вірусних гепатитів, на %</t>
  </si>
  <si>
    <t xml:space="preserve">9.2. Закупівля витратних матеріалів для лабораторної діагностики хворих на вірусний гепатит В і С             </t>
  </si>
  <si>
    <t>показник продукту:  кількість проведених лабораторних досліджень, одиниць</t>
  </si>
  <si>
    <t>показник якості: рівень охоплення лабораторною діагностикою,%</t>
  </si>
  <si>
    <t xml:space="preserve">9.3. Закупівля витратних матеріалів для лабораторної діагностики інфекційних захворювань                   </t>
  </si>
  <si>
    <t>9.4. Забезпечення закупівлі лікарських засобів та медичних  виробів для лікування хворих  на інфекційні хвороби ( в т.ч. гостру респіраторну хворобу COVID-19, спричинену коронавірусом SARS-CoV-2)</t>
  </si>
  <si>
    <t>показник продукту:  кількість пролікованих хворих, оcіб</t>
  </si>
  <si>
    <t>показник ефективності:  витрати на лікування одного хворого, тис. грн</t>
  </si>
  <si>
    <t>показник якості: рівень охоплення лікуванням,%</t>
  </si>
  <si>
    <t xml:space="preserve">9.5. Забезпечення проведення імунопрофілактики COVID-19 громадян групи ризику                                     </t>
  </si>
  <si>
    <t>показник продукту:  кількість оcіб групи ризику</t>
  </si>
  <si>
    <t>показник ефективності:  витрати на вакцинацію, тис. грн</t>
  </si>
  <si>
    <t>показник якості: рівень охоплення,%</t>
  </si>
  <si>
    <t xml:space="preserve">9.6. Забезпечення лікування опортуністичних інфекцій у людей, які живуть з ВІЛ (ЛЖВ)                                    </t>
  </si>
  <si>
    <t>показник продукту:  кількість оcіб, з числа людей, які живуть з ВІЛ, отримали лікуваня опортуністичних інфекцій</t>
  </si>
  <si>
    <t>показник ефективності: середні  видатки на лікуваня опортуністичних інфекцій, грн</t>
  </si>
  <si>
    <t>показник якості: частка осіб, які отримали курс лікування від кількості осіб, що їх потребують,%</t>
  </si>
  <si>
    <t>10. Орфанні захворювання</t>
  </si>
  <si>
    <t>10.1. Рідкісні ендокринні хвороби, розлади харчування та порушення обміну речовин</t>
  </si>
  <si>
    <t>10.1.1. Муковісцидоз</t>
  </si>
  <si>
    <t>10.1.1.1.Забезпечити лікарськими засобами хворих на муковісцидоз</t>
  </si>
  <si>
    <t>Департамент охорони здоров'я,    КНП «Олександрівська клінічна лікарня м. Києва»,            КНП «Київська міська дитяча клінічна лікарня № 1»</t>
  </si>
  <si>
    <t>показник якості: рівень забезпечення пацієнтів, що потребують, ліками, %</t>
  </si>
  <si>
    <t>10.1.1.2. Забезпечити хворих на муковісцидоз харчовими продуктами, що містять гідролізований білок та жирні кислоти з середньою довжиною ланцюга</t>
  </si>
  <si>
    <t>Департамент охорони здоров'я,    КНП «Олександрівська клінічна лікарня м. Києва»,                КНП «Київська міська дитяча клінічна лікарня № 1»</t>
  </si>
  <si>
    <t>показник якості: рівень забезпечення пацієнтів, що потребують забезпечення харчовими продуктами, %</t>
  </si>
  <si>
    <t>10.1.2. Фенілкетонурія</t>
  </si>
  <si>
    <t xml:space="preserve">10.1.2.1. Закупівля за бюджетні кошти продуктів лікувального харчування хворих на фенілкетонурію </t>
  </si>
  <si>
    <t>показник якості: рівень забезпечення пацієнтів лікувальним харчуванням, %</t>
  </si>
  <si>
    <t>10.1.3. Хвороба Гоше</t>
  </si>
  <si>
    <t>10.1.3.1. Забезпечення лікарськими засобами дорослих  з хворобою Гоше</t>
  </si>
  <si>
    <t>Департамент охорони здоров'я,    КНП «Олександрівська клінічна лікарня м. Києва»</t>
  </si>
  <si>
    <t>10.1.3.2. Забезпечення лікарськими засобами дітей з хворобою Гоше</t>
  </si>
  <si>
    <t>Департамент охорони здоров'я,                  КНП «Київська міська дитяча клінічна лікарня № 1»</t>
  </si>
  <si>
    <t>10.1.4. Мукополісахаридоз</t>
  </si>
  <si>
    <t>10.1.4.1. Забезпечити лікарськими засобами хворих на мукополісахаридоз</t>
  </si>
  <si>
    <t>показник ефективності:  вартість лікування одного хворого, тис. грн</t>
  </si>
  <si>
    <t>показник якості:  рівень забезпечення, пацієнтів, що потребують, ліками, %</t>
  </si>
  <si>
    <t>10.1.5. Орфанні метаболічні захворювання</t>
  </si>
  <si>
    <t>10.1.5.1. Забезпечити лікарськими засобами хворих  з тирозинемією</t>
  </si>
  <si>
    <t>Департамент охорони здоров'я,    КНП «Олександрівська клінічна лікарня м. Києва»,                   КНП «Київська міська дитяча клінічна лікарня № 1»</t>
  </si>
  <si>
    <t>показник продукту:  кількість хворих дітей</t>
  </si>
  <si>
    <t>показник якості: рівень забезпечення ліками, %</t>
  </si>
  <si>
    <t xml:space="preserve">10.1.5.2. Забезпечити  лікувальним харчуванням хворих на тирозинемію </t>
  </si>
  <si>
    <t>Департамент охорони здоров'я,    КНП «Олександрівська клінічна лікарня м. Києва»,                  КНП «Київська міська дитяча клінічна лікарня № 1»</t>
  </si>
  <si>
    <t>показник якості: рівень забезпечення лікувальним харчуванням, %</t>
  </si>
  <si>
    <t>10.1.5.3. Забезпечити  лікувальним харчуванням  дітей, хворих на метілмалонову аміноацидурію</t>
  </si>
  <si>
    <t>Департамент охорони здоров'я,                           КНП «Київська міська дитяча клінічна лікарня № 1»</t>
  </si>
  <si>
    <t>10.2. Рідкісні хвороби крові й кровотворних органів та окремі порушення із залученням імунного механізму</t>
  </si>
  <si>
    <t>10.2.1. Коагулопатії</t>
  </si>
  <si>
    <t>10.2.1.1. Забезпечення препаратами замісної терапії дітей, хворих на коагулопатії</t>
  </si>
  <si>
    <t>показник продукту: кількість дітей</t>
  </si>
  <si>
    <t>показник якості: зменшнення випадків кровотеч у хворих на коагулопатії,  %</t>
  </si>
  <si>
    <t>10.2.1.2. Забезпечення препаратами замісної терапії дорослих, хворих на коагулопатії</t>
  </si>
  <si>
    <t>показник ефективності, витрати на одного пацієнта, тис. грн</t>
  </si>
  <si>
    <t>10.2.1.3. Забезпечення лікарськими засобами хворих на ідіопатичну тромбоцитопенічну пурпуру</t>
  </si>
  <si>
    <t>Департамент охорони здоров'я,    КНП «Київська міська дитяча клінічна лікарня № 1», КНП «Київська міська клінічна лікарня № 9»</t>
  </si>
  <si>
    <t>10.3. Вроджені імунодефіцити</t>
  </si>
  <si>
    <t>10.3.1. Забезпечення лікарськими засобами хворих на  первинний імунодефіцит</t>
  </si>
  <si>
    <t>Департамент охорони здоров'я,             КНП «Київська міська клінічна лікарня № 1</t>
  </si>
  <si>
    <t>показник якості, рівень забезпечення пацієнтів, що потребують забезпечення ліками, %</t>
  </si>
  <si>
    <t>10.3.2. Забезпечення лікарськими засобами дітей хворих на нейтропенію</t>
  </si>
  <si>
    <t>показник продукту, кількість хворих</t>
  </si>
  <si>
    <t>показник якості: рівень забезпечення пацієнтів, що потребують забезпечення ліками, %</t>
  </si>
  <si>
    <t xml:space="preserve">10.4. Системний васкуліт з залученням імунного механізму </t>
  </si>
  <si>
    <t>10.4.1. Забезпечення лікарськими засобами дітей з хворобою Кавасакі</t>
  </si>
  <si>
    <t>10.5. Рідкісні хвороби нервової системи</t>
  </si>
  <si>
    <t>10.5.1.Спінальна м'язова атрофія</t>
  </si>
  <si>
    <t xml:space="preserve">10.5.1.1. Закупівля сумішей лікувального харчування для хворих на спінальну м'язову атрофію  </t>
  </si>
  <si>
    <t>Департамент охорони здоров'я,    КНП «Олександрівська клінічна лікарня м. Києва»,                 КНП «Київська міська дитяча клінічна лікарня № 1»</t>
  </si>
  <si>
    <t>показник якості: рівень забезпечення пацієнтів, які  потребують лікувального харчування, %</t>
  </si>
  <si>
    <t xml:space="preserve">10.5.1.2. Забезпечення лікарськими засобами хворих на спінальну м'язову атрофію   </t>
  </si>
  <si>
    <t>показник якості: рівень забезпечення пацієнтів, які  потребують лікування, %</t>
  </si>
  <si>
    <t>10.5.2. Вроджені прогресуючі захворювання нервової системи</t>
  </si>
  <si>
    <t xml:space="preserve">10.5.2.1. Забезпечення лікувальним харчуванням дітей, хворих на вроджені прогресуючі захворювання нервової системи  </t>
  </si>
  <si>
    <t>Департамент охорони здоров'я,    КНП «Олександрівська клінічна лікарня м. Києва»,                         КНП «Київська міська дитяча клінічна лікарня № 1»</t>
  </si>
  <si>
    <t>10.6. Рідкісні вроджені вади розвитку, деформації та хромосомні аномалії</t>
  </si>
  <si>
    <t>10.6.1. Бульозний епідермоліз</t>
  </si>
  <si>
    <t>10.6.1.1. Забезпечення лікарськими засобами та медичними виробами хворих з бульозним епідермолізом</t>
  </si>
  <si>
    <t>10.6.1.2. Забезпечення лікувальним харчуванням хворих з бульозним епідермолізом</t>
  </si>
  <si>
    <t>10.7. Акромегалія і гіпофізарний гігантизм</t>
  </si>
  <si>
    <t>10.7.1. Забезпечення лікарськими засобами  хворих з акромегалією та гігантизмом</t>
  </si>
  <si>
    <t>Департамент охорони здоров'я, КНП "Олександрівська міська клінічна лікарня", КНП "Київський міський клінічний  ендокринологічний центр"</t>
  </si>
  <si>
    <t>10.7.2. Забезпечення лікарськими засобами дітей з гігантизмом</t>
  </si>
  <si>
    <t>Департамент охорони здоров'я,   КНП «Дитяча клінічна лікарня № 6 Шевченківського району міста Києва»</t>
  </si>
  <si>
    <t>10.8. Гіпофізарний нанізм та нанізм різного походження</t>
  </si>
  <si>
    <t>10.8.1. Забезпечення препаратами гормону росту дітей, хворих на гіпофізарний нанізм та нанізм різного походження</t>
  </si>
  <si>
    <t>Департамент охорони здоров'я,                  КНП «Дитяча клінічна лікарня № 6 Шевченківського району міста Києва»</t>
  </si>
  <si>
    <t>показник продукту:  кількість дітей, хворих на нанізм</t>
  </si>
  <si>
    <t>показник якості: динаміка охоплення препаратами,  %</t>
  </si>
  <si>
    <t>10.9. Передчасне статеве дозрівання центрального походження</t>
  </si>
  <si>
    <t>10.9.1. Забезпечення дітей з передчасним статевим розвитком аналогами гонадотропін -рилізинг гормону</t>
  </si>
  <si>
    <t>Департамент охорони здоров'я,               КНП «Дитяча клінічна лікарня № 6 Шевченківського району міста Києва»</t>
  </si>
  <si>
    <t>10.10. Рідкісні хвороби системи кровообігу</t>
  </si>
  <si>
    <t>10.10.1. Легенева гіпертензія</t>
  </si>
  <si>
    <t>10.10.1.1. Забезпечення лікарськими засобами хворих на легеневу гіпертензію</t>
  </si>
  <si>
    <t>показник якості: зменшення рівня летальності , %</t>
  </si>
  <si>
    <t>10.11. Рідкісні новоутворення</t>
  </si>
  <si>
    <t>10.11.1. Забезпечення хіміопрепаратами та супроводжуючою терапією хворих з онкогематологічною патологією</t>
  </si>
  <si>
    <t>Департамент охорони здоров'я,   КНП «Київська міська клінічна лікарня № 9»</t>
  </si>
  <si>
    <t>показник якості: збільшення  рівня 5-ти річної виживаності хворих, %</t>
  </si>
  <si>
    <t>на 15%</t>
  </si>
  <si>
    <t>на 20%</t>
  </si>
  <si>
    <t>на 25%</t>
  </si>
  <si>
    <t>10.12. Рідкісні хвороби кістково-м'язової системи та сполучної тканини</t>
  </si>
  <si>
    <t>10.12.1. Забезпечення лікарськими засобами хворих на ювенільний ревматоїдний артрит, хворобу Стілла, системну склеродермію, системні васкуліти, спондилоартрити</t>
  </si>
  <si>
    <t>Департамент охорони здоров'я,              КНП «Олександрівська клінічна лікарня м. Києва», КНП «Київська міська дитяча клінічна лікарня № 1»</t>
  </si>
  <si>
    <t>показник продукту:  кількість пацієнтів, осіб</t>
  </si>
  <si>
    <t>показник якості, рівень охоплення лікуванням, %</t>
  </si>
  <si>
    <t>11. Розвиток служби крові</t>
  </si>
  <si>
    <t>11.1.Впровадження обстеження донорів крові та її копонентів  реципієнтів на Kell-належність при трансфузіях</t>
  </si>
  <si>
    <t>2020,  2022</t>
  </si>
  <si>
    <t>Департамент охорони здоров'я,                КНП  «Київський міський центр крові»</t>
  </si>
  <si>
    <t>показник продукту:  кількість проведених досліджень</t>
  </si>
  <si>
    <t>показник ефективності: витрати на одну донацію, тис. грн</t>
  </si>
  <si>
    <t>показник якості: рівень забезпечення донорів обстеженням, %</t>
  </si>
  <si>
    <t>11.2.Забезпечення КНП "Київський міський центр крові" високочутливими тест-системами для проведення скринінгу донорської крові та її компонентів на наявність маркерів гемотрансмісивних інфекцій (ВІЛ 1/2 антиген/антитіло, HBsAg, anti Hbcore IgM+G, anti HCV, збудник сифілісу) методом імунохемілюмінесцентного аналізу (ІХЛА)</t>
  </si>
  <si>
    <t>показник продукту:  кількість проведених скринінгових обстежень</t>
  </si>
  <si>
    <t>показник ефективності: середні витрати на одне дослідження, тис. грн</t>
  </si>
  <si>
    <t>показник якості: рівень охоплення скринінговими обстеженнями, %</t>
  </si>
  <si>
    <t>11.3.Забезпечення КНП   "Київський міський центр кров" витратними матеріалами  для проведення скринінгу донорської крові та її компонентів на наявність маркерів гемотрансмісивних інфекцій молекулярно-генетичним методом (NAT)</t>
  </si>
  <si>
    <t>показник якості: забезпеченість витратними матеріалами, %</t>
  </si>
  <si>
    <t>11.4.Забезпечення КНП  "Київський міський центр крові"  одноразовою пластикатною тарою типу "ГЕМАКОН" для заготівлі донорської крові та її компонентів, у тому числі з лейкофільтром</t>
  </si>
  <si>
    <t>показник продукту:  кількість донацій</t>
  </si>
  <si>
    <t>показник ефективності: середні витрати на одну донацію, тис. грн</t>
  </si>
  <si>
    <t>показник якості: рівень забезпечення тарою, %</t>
  </si>
  <si>
    <t>11.5. Забезпечення КНП "Київський міський центр крові" витратним матеріалом для проведення апаратного плазма- та цитоферезу</t>
  </si>
  <si>
    <t>показник ефективності: середні витрати на донацію аферезу, тис. грн</t>
  </si>
  <si>
    <t>показник якості: забезпечення витратними матеріалами, %</t>
  </si>
  <si>
    <t>11.6. Забезпечення КНП "Київський міський центр крові" витратним матеріалом для проведення вірусінактивації тромбоцитів</t>
  </si>
  <si>
    <t xml:space="preserve">показник продукту:  кількість проведених процедур вірусінактивацій </t>
  </si>
  <si>
    <t>показник ефективності: середні витрати на одну процедуру, тис. грн</t>
  </si>
  <si>
    <t>показник якості: рівень безпеки - забезпечення вірусінактивації, %</t>
  </si>
  <si>
    <t>11.7. Оснащення комп'ютерною технікою та програмним забезпеченням КНП "Киїський міський центр крові"та лікарняні банки крові з метою створення єдиної інформаційної системи служби крові міста</t>
  </si>
  <si>
    <t>показник продукту: икількість закладів, що потребують оснащення</t>
  </si>
  <si>
    <t>показник ефективності: середні витрати на оснащення одного закладу, тис. грн</t>
  </si>
  <si>
    <t>показник якості:  відсоток оснащення закладів до потреби, %</t>
  </si>
  <si>
    <t>12. Забезпечення слухопротезуванням осіб з проблемами слуху</t>
  </si>
  <si>
    <t>12.1. Забезпечення слуховими апаратами осіб з інвалідністю та соціально незахищених верств населення, які мають вади слуху</t>
  </si>
  <si>
    <t>Департамент охорони здоров'я,           КНП «Міський медичний центр проблем слуху та мовлення «СУВАГ»</t>
  </si>
  <si>
    <t>показник продукту: кількість пацієнтів з вадами слуху</t>
  </si>
  <si>
    <t>показник якості: покращення слухової функції на %</t>
  </si>
  <si>
    <t xml:space="preserve">12.2. Забезпечення кохлеарними імплантами пацієнтів, які мають вади слуху         </t>
  </si>
  <si>
    <t>Департамент охорони здоров'я,             КНП «Міський медичний центр проблем слуху та мовлення «СУВАГ»</t>
  </si>
  <si>
    <t>показник якості, відновлення слухової функції на %</t>
  </si>
  <si>
    <t xml:space="preserve">12.3. Здійснення заміни мовного процесора                        </t>
  </si>
  <si>
    <t>Департамент охорони здоров'я, КНП «Міський медичний центр проблем слуху та мовлення «СУВАГ»</t>
  </si>
  <si>
    <t>показник ефективності: вартість одного мовного процесора, тис. грн</t>
  </si>
  <si>
    <t xml:space="preserve">13. Забезпечення лікувальним харчуванням дітей, хворих на запальні хвороби товстого кишківника                   </t>
  </si>
  <si>
    <t xml:space="preserve">13.1. Забезпечення хворих на запальні хронічні захворювання кишечника (хвороба Крона та виразковий коліт) медичними засобами для специфічного лікування                    </t>
  </si>
  <si>
    <t>показник якості: рівень охоплення пацієниів специфічним  лікуванням,%</t>
  </si>
  <si>
    <t xml:space="preserve">14. Забезпечення медичними виробами хворих з порушенням функції тазових органів                   </t>
  </si>
  <si>
    <t>15. Репродуктивне здоров'я</t>
  </si>
  <si>
    <t>15.1. Створення умов безпечного материнства</t>
  </si>
  <si>
    <t xml:space="preserve">15.1.1. Забезпечення акушерських відділень препаратами для надання невідкладної медичної допомоги </t>
  </si>
  <si>
    <t>Департамент охорони здоров'я, КНП  «Київський міський пологовий будинок №5»</t>
  </si>
  <si>
    <t>показник продукту:  кількість породіль в пологових будинках, які потребують проведення невідкладної терапії</t>
  </si>
  <si>
    <t>показник ефективності: витрати на одну породіллю, тис. грн</t>
  </si>
  <si>
    <t>показник якості:  кількість випадків материнської смертності, одиниць</t>
  </si>
  <si>
    <t>15.1.2.  Забезпечення закладів охорони здоров'я антирезусним імуноглобуліном для запобігання гемолітичній хворобі новонароджених відповідно до клінічного протоколу</t>
  </si>
  <si>
    <t>показник продукту: кількість жінок з тяжкими захворюваннями</t>
  </si>
  <si>
    <t>показник ефективності: витрати на одну пацієнтку</t>
  </si>
  <si>
    <t xml:space="preserve">показник якості:   відсутність випадків смерті немовлят від гемолітичної хвороби новонароджених </t>
  </si>
  <si>
    <t xml:space="preserve">15.1.3. Забезпечення препаратами для лікування дихальних розладів новонароджених   </t>
  </si>
  <si>
    <t>показник продукту:  кількість передчасно народжених дітей, що потребують лікування дихальних розладів</t>
  </si>
  <si>
    <t>показник ефективності: витрати на лікування однієї дитини, тис. грн</t>
  </si>
  <si>
    <t>показник якості:  утримання показника малюкової смертності на рівні, ‰</t>
  </si>
  <si>
    <t>5‰</t>
  </si>
  <si>
    <t>15.1.4. Впровадження вакцинації дівчат, що не живуть статевим життям, проти папіломи - вірусу людини</t>
  </si>
  <si>
    <t>показник продукту:  кількість дівчаток від 10 до 14 років життя</t>
  </si>
  <si>
    <t>показник ефективності: вартість затрат на  вакцинацію однієї дитини, тис. грн</t>
  </si>
  <si>
    <t>показник якості: зниження рівня захворюваності на рак шийки матки, %</t>
  </si>
  <si>
    <t>16. Хоспісна та паліативна допомога</t>
  </si>
  <si>
    <t>16.1. Забезпечення  засобами догляду (підгузки, пелюшки сечопоглинальні) пацієнтів паліативних відділень та паліативних хворих, яким надається допомога виїзними бригадами вдома</t>
  </si>
  <si>
    <t>Департамент охорони здоров'я, КНП «Київська міська клінічна лікарня № 18»</t>
  </si>
  <si>
    <t>показник продукту:  кількість стаціонарних ліжок у паліативних відділеннях</t>
  </si>
  <si>
    <t>показник ефективності: витрати на забезпечення засобами догляду одного хворого на 1день, тис. грн</t>
  </si>
  <si>
    <t>показник якості: рівень забезпечення засобами догляду, %</t>
  </si>
  <si>
    <t>16.2. Забезпечення засобами догляду важкохворих дітей з інвалідністю  на амбулаторному етапі</t>
  </si>
  <si>
    <t>показник якості: показник забезпечення засобами догляду, %</t>
  </si>
  <si>
    <t>16.3. Забезпечення знеболювальним пластирем пацієнтів паліативних відділень, які мають виражений больовий синдром та потребують наркотичного знеболення</t>
  </si>
  <si>
    <t>показник якості: показник забезпечення хворих знеболюючими засобами, %</t>
  </si>
  <si>
    <t>17. Розвиток високоспеціалізованої медичної допомоги</t>
  </si>
  <si>
    <t>17.1. Нейрохірургія</t>
  </si>
  <si>
    <t>17.1.1. Закупівля медичних виробів, витратних матеріалів, лікарських засобів для нейрохірургічних втручань при судинно-мозкових захворюваннях</t>
  </si>
  <si>
    <t>показник продукту:  кількість пацієнтів, що підлягають лікуванню</t>
  </si>
  <si>
    <t>показник ефективності: витрати на лікування одного пацієнта, тис. грн</t>
  </si>
  <si>
    <t>показник якості: зменшення летальності від інсультів , %</t>
  </si>
  <si>
    <t xml:space="preserve"> на 4%</t>
  </si>
  <si>
    <t xml:space="preserve"> на 6%</t>
  </si>
  <si>
    <t>на  8%</t>
  </si>
  <si>
    <t>17.1.2. Закупівля витратних матеріалів для пацієнтів зі спинальною травмою</t>
  </si>
  <si>
    <t>показник якості: зменшенн інвалідизації хворих, %</t>
  </si>
  <si>
    <t>на 17%</t>
  </si>
  <si>
    <t>17. 2. Дитяча нейрохірургія</t>
  </si>
  <si>
    <t>17.2.1. Закупівля лікворошунтуючих систем для дітей (витратні матеріали)</t>
  </si>
  <si>
    <t>Департамент охорони здоров'я, КНП «Київський міський центр дитячої нейрохірургії»</t>
  </si>
  <si>
    <t>показник продукту:  кількість пацієнтів, які потребують забезпечення витратними матеріалами</t>
  </si>
  <si>
    <t>показник якості: запобігання розвиткуу дітей гідроцефалії , %</t>
  </si>
  <si>
    <t>17.2.2. Закупівля систем для вимірювання внутрішньочерепного тиску у дітей (витратні матеріали)</t>
  </si>
  <si>
    <t>показник продукту:  кількість обстежень</t>
  </si>
  <si>
    <t>показник ефективності: витрати на 1 обстеження, тис. грн</t>
  </si>
  <si>
    <t>показник якості: рівень забезпечення необхідним обстеженням, %</t>
  </si>
  <si>
    <t xml:space="preserve">17.2.3. Закупівля наборів з титановими пластинами  для пластики черепа </t>
  </si>
  <si>
    <t>показник ефективності: вартість одного набору, тис. грн</t>
  </si>
  <si>
    <t>показник якості:  попередження хвороби оперованого черепа у дітей, %</t>
  </si>
  <si>
    <t>17.2.4. Закупівля губки гемостатичної</t>
  </si>
  <si>
    <t>показник продукту: кількість оперативних втручань</t>
  </si>
  <si>
    <t>показник продукту: витратних матеріалів на одну операцію</t>
  </si>
  <si>
    <t>показник ефективності: обсяг видатків  на  1 оперативне втручання, тис. грн</t>
  </si>
  <si>
    <t>показник якості:  запобігання кровотеч під час операційі в післяопераційному періоді , %</t>
  </si>
  <si>
    <t>17.3. Хірургія серця та судин</t>
  </si>
  <si>
    <t>17.3.1. Забезпечити кардіохірургічні відділення необхідними медичними виробами та лікарськими засобами</t>
  </si>
  <si>
    <t>показник продукту, кількість пацієнтів, що потребують забезпечення</t>
  </si>
  <si>
    <t>показник якості:  зменшення смертності від гострих інфарктів міокарда, %</t>
  </si>
  <si>
    <t>18. Підтримка закладів охорони здоров'я в частині забезпечення хворих з поєднаною травмою лікарськими засобами (антибіотики, ентеральне харчування) та виробами медичного призначення</t>
  </si>
  <si>
    <t>2021-2022</t>
  </si>
  <si>
    <t>Департамент охорони здоров'я,                  КНП "Київська міська клінічна лікарня №17", КНП "Київська клінічна лікарня швидкої допомоги"</t>
  </si>
  <si>
    <t>показик продукту: кількість осіб, що підлягають забезпеченню ліками, осіб</t>
  </si>
  <si>
    <t>показник ефективності; витрати на одного пацієнта, грн</t>
  </si>
  <si>
    <t>Вдосконалення системи надання екстреної медичної допомоги та медицини катастроф</t>
  </si>
  <si>
    <t>1. Оновлення парку автомобілів екстреної (швидкої) медичної допомоги, у тому числі реанімобілів для транспортування новонароджених</t>
  </si>
  <si>
    <t>Департамент охорони здоров'я,                  КО "Київмедспецтранс", Заклади охорони здоров'я</t>
  </si>
  <si>
    <t>показник продукту, кількість одиниць</t>
  </si>
  <si>
    <t>показник ефективності, обсяг витрат на автомобіль, тис. грн</t>
  </si>
  <si>
    <t>показник якості, рівень забезпечення, %</t>
  </si>
  <si>
    <t xml:space="preserve"> Апарат ВО КМР (КМДА),                        КО «Київмедспецтранс»</t>
  </si>
  <si>
    <t xml:space="preserve">  Підвищення ефективності системи управління у галузі охорони здоров'я</t>
  </si>
  <si>
    <t>Створення належних організаційних умов для функціонування єдиного медичного простору</t>
  </si>
  <si>
    <t xml:space="preserve">1.  Відшкодування витрат закладам охорони здоров'я вторинного та третинного рівня надання медичної допомоги, пов'язаних з відпуском лікарських засобів безоплатно і на пільгових умовах (постанова КМУ 1303) </t>
  </si>
  <si>
    <t>Заклади охорони здоров'я, що засновані на комунальній власності територіальної громади м. Києва.</t>
  </si>
  <si>
    <t>показник продукту: кількість ЗОЗ</t>
  </si>
  <si>
    <t>показник ефективності: середні витрати на один ЗОЗ,            тис. грн</t>
  </si>
  <si>
    <t>показник якості:  показник забезпечення ресурсом для відшкодування безкоштовних ліків, %</t>
  </si>
  <si>
    <t>2. Підтримка закладів охорони здоров'я вторинного та третинного рівня надання медичної допомоги в частині оплати комунальних послуг та енергоносіїв</t>
  </si>
  <si>
    <t>показник продукту: кількість закладів, яким передбачені втдатки на оплату вартості комунальних послуг та енергоносіів</t>
  </si>
  <si>
    <t>показник ефективності: середні витрати на один ЗОЗ, тис. грн</t>
  </si>
  <si>
    <t>показник якості: забезпечення комунальними послугами та енергоносіями, %</t>
  </si>
  <si>
    <t>3. Відшкодування на виплату пільгових пенсій</t>
  </si>
  <si>
    <t xml:space="preserve">3.1. Відшкодування витрат закладам охорони здоровя вторинного та третинного рівня надання медичної допомоги  на виплату та доставку працівникам пенсій, призначених на пільгових умовах          </t>
  </si>
  <si>
    <t>показник продукту: кількість закладів, яким передбачене відшкодування</t>
  </si>
  <si>
    <t>показник якості: забезпечення пільговою пенсією всіх пільгових пенсіонерів, %</t>
  </si>
  <si>
    <t xml:space="preserve">3.2. Відшкодування витрат закладам охорони здоровя  на виплату та доставку працівникам пенсій, призначених на пільгових умовах          </t>
  </si>
  <si>
    <t>4. Щомісячна безповоротна фінансова допомога у зв'язку із переходом на іншу форму оплати праці</t>
  </si>
  <si>
    <t>показник ефективності: середньомісячний обсяг  додаткових виплат  на одного працівника молодшого медичного персоналу, грн</t>
  </si>
  <si>
    <t>показник якості:  охоплення медичного персоналу, %</t>
  </si>
  <si>
    <t xml:space="preserve">5. Надання населенню медичних послуг понад обсяг, передбачений програмою державних гарантій медичного обслуговування населення із  санаторно-реабілітаційного лікування дітей та підлітків міста Києва </t>
  </si>
  <si>
    <t>показник продукту: кількість осіб</t>
  </si>
  <si>
    <t>показник ефективності: середні витрати на одну особу, тис. грн</t>
  </si>
  <si>
    <t xml:space="preserve">показник якості: динаміка росту кількості пролікованих хворих у порівнянні з попереднім роком, % </t>
  </si>
  <si>
    <t>6. Надання населенню медичних послуг понад обсяг, передбачений програмою державних гарантій медичного обслуговування населення із проведення аутологічної трансплантації гемопоетичних стовбурових клітин пацієнтам</t>
  </si>
  <si>
    <t>Департамент охорони здоров'я,                 КНП «Київський центр трансплантації кісткового мозку»</t>
  </si>
  <si>
    <t>показник ефективності: середні витрати на пацієнта, тис. грн</t>
  </si>
  <si>
    <t xml:space="preserve">показник якості: рівень забезпечення пацієнтівтрансплантаціями , % </t>
  </si>
  <si>
    <t>7. Стоматологічна допомога</t>
  </si>
  <si>
    <t>7.1. Надання населенню  медичних послуг із  зубного протезування та лікування пільгових категорій населення</t>
  </si>
  <si>
    <t>Департамент охорони здоров'я,              КНП «Київська стоматологія»</t>
  </si>
  <si>
    <t>показник продукту: кількість осіб, яким передбачено надання послуг</t>
  </si>
  <si>
    <t>показник якості, рівень забезпечення зубним протезуванням пацієнтів, %</t>
  </si>
  <si>
    <t xml:space="preserve">7. 2.Надання безоплатної лікувально-хірургічної стоматологічної допомоги соціально-незахищеним верствам населення </t>
  </si>
  <si>
    <t>Департамент охорони здоров'я, КНП «Київська стоматологія»</t>
  </si>
  <si>
    <t>показник якості, рівень забезпечення лікувально-хірургічною стоматологічною допомогою пацієнтів, %</t>
  </si>
  <si>
    <t>7.3.Надання населенню медичних послуг понад обсяг, передбачений програмою державних гарантій медичного обслуговування населення з профілактики зубощелепних аномалій та своєчасне виявлення факторів ризику їх розвитку у дітей</t>
  </si>
  <si>
    <t>показник продукту: кількість лікарів-ортодонтів, які надають послуги</t>
  </si>
  <si>
    <t>показник ефективності: витрати на  лікаря-ортодонта, тис. грн</t>
  </si>
  <si>
    <t>показник якості, рівень охоплення пацієнтів, %</t>
  </si>
  <si>
    <t xml:space="preserve">8. Надання населенню медичних послуг понад обсяг, передбачений програмою державних гарантій медичного обслуговування населення із огляду дітей згідно з постановою Кабінету Міністрів України від 8 жовтня 2008 р. № 905 </t>
  </si>
  <si>
    <t>Департамент охорони здоров'я, заклади охорони здоров'я, що засновані на комунальній власності територіальної громади  м. Києва.</t>
  </si>
  <si>
    <t xml:space="preserve">показник продукту: кількість осіб, </t>
  </si>
  <si>
    <t>показник ефективності: середні витрати на огляд дитини, грн</t>
  </si>
  <si>
    <t>показник якості: рівень забезпечення проведення оглядів дітей (відповідно до звернень), %</t>
  </si>
  <si>
    <t xml:space="preserve">9. Надання населенню медичних послуг понад обсяг, передбачений програмою державних гарантій медичного обслуговування населення із огляду  військовою лікарською комісією  
кандидатів на військову службу та військовозобов'язаних </t>
  </si>
  <si>
    <t>показник продукту: кількість діючих комісій</t>
  </si>
  <si>
    <t>показник продукту: кількість медичних працівників, які входять до складу комісій</t>
  </si>
  <si>
    <t>показник ефективності:                  середні витрати на функціонування однієї комісії, тис. грн</t>
  </si>
  <si>
    <t>показник ефективності:                  середні витрати на одного медичного працівника, тис. грн</t>
  </si>
  <si>
    <t>показник якості: рівень  забезпечення функціонування  комісій, %</t>
  </si>
  <si>
    <t xml:space="preserve">10. Надання населенню медичних послуг понад обсяг, передбачений програмою державних гарантій медичного обслуговування населення із проведення оглядів на стан сп'яніння за направленням правоохоронних органів </t>
  </si>
  <si>
    <t>Департамент охорони здоров'я,  КНП «Київська міська наркологічна клінічна лікарня «Соціотерапія»</t>
  </si>
  <si>
    <t>показник ефективності: середні витрати на пацієнта, грн</t>
  </si>
  <si>
    <t>показник якості: рівень забезпечення проведення оглядів пацієнтів (відповідно до звернень МВС), %</t>
  </si>
  <si>
    <t xml:space="preserve">11. Надання населенню медичних послуг понад обсяг, передбачений програмою державних гарантій медичного обслуговування населення із психологічної допомоги  при станах душевної кризи, в режимі "Телефону довіри" та особистих звернень </t>
  </si>
  <si>
    <t>показник продукту:             кількість дзвінків</t>
  </si>
  <si>
    <t>показник продукту:             кількість особистих звернень</t>
  </si>
  <si>
    <t>показник продукту:             кількість звернень</t>
  </si>
  <si>
    <t>показник ефективності: середні витрати на одне звернення/дзвінок, тис.грн</t>
  </si>
  <si>
    <t>показник ефективності: середні витрати на одне звернення, тис.грн</t>
  </si>
  <si>
    <t>показник якості: рівень забезпечення психологічною допомогою відповідно до звернень, %</t>
  </si>
  <si>
    <t>12. Медичне обслуговування населення з вадами слуху та мовлення</t>
  </si>
  <si>
    <t>12.1. Надання населенню медичних послуг понад обсяг, передбачений програмою державних гарантій медичного обслуговування населення із надання сурдологічної допомоги дітям та дорослим з вадами слуху та мовлення</t>
  </si>
  <si>
    <t>Департамент охорони здоров'я,  КНП «Міський медичний центр проблем слуху та мовлення «СУВАГ»</t>
  </si>
  <si>
    <t xml:space="preserve">показник продукту:             кількість проведених занять/налаштувань слухових апаратів </t>
  </si>
  <si>
    <t>показник ефективності: середні витрати на надання послуги, грн</t>
  </si>
  <si>
    <t>показник якості: рівень охоплення пацієнтів, %</t>
  </si>
  <si>
    <t>12.2. Надання населенню медичних послуг понад обсяг, передбачений програмою державних гарантій медичного обслуговування населення із надання медичної допомоги дітям та дорослим з вадами слуху та мовлення</t>
  </si>
  <si>
    <t>Департамент охорони здоров'я,  заклади охорони здоров'я, що засновані на комунальній власності територіальної громади  м. Києва.</t>
  </si>
  <si>
    <t>показник продукту: кількість логопедів, які надають послуги</t>
  </si>
  <si>
    <t>показник ефективності: витрати на  одного логопеда, тис. грн</t>
  </si>
  <si>
    <t>12.3. Підтримка закладів охорони здоров'я в частині програмного та сервісного забезпечення обладнання для проведення скринінгу слуху новонароджених</t>
  </si>
  <si>
    <t>кількість закладів, яким буде забезпечено доступ до  системи скринінгу, одиниць</t>
  </si>
  <si>
    <t>показник продукту: середньорічна кількість новонароджених, осіб</t>
  </si>
  <si>
    <t>показник продукту: середньорічна кількість новонароджених, яким буде проведено скринінг, осіб</t>
  </si>
  <si>
    <t>показник ефективності: середні витрати на  одного користувача системи скринінгу, тис. грн</t>
  </si>
  <si>
    <t>показник якості: рівень охоплення новонароджених, %</t>
  </si>
  <si>
    <t xml:space="preserve">13. Надання населенню медичних послуг понад обсяг, передбачений програмою державних гарантій медичного обслуговування населення із проведення  оглядів фізкультурників та спортсменів </t>
  </si>
  <si>
    <t>Департамент охорони здоров'я,                            КНП «Центр спортивної медицини міста Києва»</t>
  </si>
  <si>
    <t>показник продукту:             кількість проведених оглядів</t>
  </si>
  <si>
    <t>14. Надання населенню медичних послуг понад обсяг, передбачений програмою державних гарантій медичного обслуговування населення із стаціонарної психіатричної допомоги в умовах, які виключають небезпечну поведінку (запобіжний захід ст. 508 КПК)</t>
  </si>
  <si>
    <t>показник продукту: кількість ліжко-днів</t>
  </si>
  <si>
    <t>показник продукту:             завантаженість ліжкового фонду у, днів</t>
  </si>
  <si>
    <t>показник ефективності: середні витрати на ліжко/день, грн</t>
  </si>
  <si>
    <t>15. Підтримка КНП "Центр екстреної медичної допомоги та медицини катастроф міста Києва" в частині централізованого забезпечення послугами спеціалізованого автотранспорту для надання медичної допомоги населенню</t>
  </si>
  <si>
    <t>Департамент охорони здоров'я,                    КНП "Центр екстреної медичної допомоги та медицини катастроф міста Києва"</t>
  </si>
  <si>
    <t>показник продукту:             кількість машино/годин</t>
  </si>
  <si>
    <t>показник ефективності: середні витрати на одну машино/годину, грн</t>
  </si>
  <si>
    <t>показник якості: рівень забезпечення закладів автотранспортом, %</t>
  </si>
  <si>
    <t xml:space="preserve">16. Централізоване  забезпечення  закладів охорони здоров'я комунальної власності спеціалізованим автотранспортом  КО «Київмедспецтранс» для надання   вторинної та третинної допомоги </t>
  </si>
  <si>
    <t xml:space="preserve">Департамент охорони здоров'я,  Апарат ВО КМР (КМДА), заклади охорони здоров'я, що засновані на комунальній власності територіальної громади м. Києва    </t>
  </si>
  <si>
    <t>17. Підтримка КО «Київмедспецтранс» в частині забезпечення  комунальних закладів охорони здоров'я послугами спеціалізованого автотранспорту для надання медичної допомоги населенню</t>
  </si>
  <si>
    <t xml:space="preserve">18.Забезпечення функціонування інформаційно-аналітичної системи галузі охорони здоров'я в частині  виконання заходів, пов'язаних із збором, обробкою, зберіганням та передачею медико-статистичної інформації. </t>
  </si>
  <si>
    <t>Департамент охорони здоров'я, КНП "КМІАЦ МС", заклади охорони здоров'я, що засновані на комунальній власності територіальної громади  м. Києва.</t>
  </si>
  <si>
    <t>показник продукту: кількість  штатних посад, що забезпечують функціонування інформаційної-аналитичної системи</t>
  </si>
  <si>
    <t>показник продукту: кількість звітних форм</t>
  </si>
  <si>
    <t>показник продукту: кількість аналітичних довідок, методичних рекомендацій, письмових роз’яснень, довідників, іншої інформації</t>
  </si>
  <si>
    <t>показник продукту: кількість проведених статистичних ревізій, перевірок, участі у комплексних комісіях</t>
  </si>
  <si>
    <t>показник ефективності: середньомісячні витрати на одного працівника, тис. грн</t>
  </si>
  <si>
    <t>показник якості: динаміка кількості звітів у порівнянні з попереднім роком, %</t>
  </si>
  <si>
    <t>2023 рік</t>
  </si>
  <si>
    <t xml:space="preserve">2023 рік </t>
  </si>
  <si>
    <t>2022-2023</t>
  </si>
  <si>
    <t>2020 - 2023</t>
  </si>
  <si>
    <t>2021 - 2023</t>
  </si>
  <si>
    <t>2020-2023</t>
  </si>
  <si>
    <t>2020  - 2023</t>
  </si>
  <si>
    <t>2020 -2023</t>
  </si>
  <si>
    <t>2020 -2021</t>
  </si>
  <si>
    <r>
      <t xml:space="preserve">Департамент охорони здоров'я,  </t>
    </r>
    <r>
      <rPr>
        <b/>
        <sz val="10"/>
        <rFont val="Times New Roman"/>
        <family val="1"/>
        <charset val="204"/>
      </rPr>
      <t>заклади охорони здоров'я, що засновані на комунальній власності територіальної громади м. Києва</t>
    </r>
    <r>
      <rPr>
        <sz val="10"/>
        <rFont val="Times New Roman"/>
        <family val="1"/>
        <charset val="204"/>
      </rPr>
      <t>., КП «Інженерний центр», комунальне підприємство з питань будівництва житлових будинків «Житлоінвестбуд-УКБ»</t>
    </r>
  </si>
  <si>
    <t>на 85%</t>
  </si>
  <si>
    <t>до 15,%</t>
  </si>
  <si>
    <t>до 15%</t>
  </si>
  <si>
    <t>до 77%</t>
  </si>
  <si>
    <t>на 6%</t>
  </si>
  <si>
    <t>на  7%</t>
  </si>
  <si>
    <t>на 18%</t>
  </si>
  <si>
    <t>19. Пластична та реконструктивна хірургія</t>
  </si>
  <si>
    <t>РАЗОМ ПО МЦП "Здоров'я киян" на 2020 - 2023 роки</t>
  </si>
  <si>
    <t>19.1. Забезпечення лікарськими засобами та витратними матеріалами при лікуванні наслідків бойової травми методом відновно - реконструктивної хірургії</t>
  </si>
  <si>
    <t>Департамент охорони здоров'я,            Заклади охорони здоров'я, що засновані на комунальній власності територіальної громади м. Києва.</t>
  </si>
  <si>
    <t>х</t>
  </si>
  <si>
    <t>показник якості: рівень фінансової підтримки закладу в частині забезпечення послугами спеціалізованого автотранспорту, %</t>
  </si>
  <si>
    <t>показник якості: частка пацієнтів, що отримали  медичну допомоги методом відновно - реконструктивної хірургії із загальної кількості портебуючих, %</t>
  </si>
  <si>
    <t xml:space="preserve">план без спецтранса в 2023 році </t>
  </si>
  <si>
    <t>план з спецтрансом в 2023 році</t>
  </si>
  <si>
    <t>Департамент охорони здоров'я,           заклади охорони здоров'я, що засновані на комунальній власності територіальної громади м. Києва.</t>
  </si>
  <si>
    <r>
      <t xml:space="preserve">Департамент охорони здоров'я,           </t>
    </r>
    <r>
      <rPr>
        <b/>
        <sz val="10"/>
        <rFont val="Times New Roman"/>
        <family val="1"/>
        <charset val="204"/>
      </rPr>
      <t>заклади охорони здоров'я, що засновані на комунальній власності територіальної громади м. Києва.</t>
    </r>
  </si>
  <si>
    <t xml:space="preserve">Департамент охорони здоров'я, заклади охорони здоров'я, що засновані на комунальній власності територіальної громади м. Києва.     </t>
  </si>
  <si>
    <t>Департамент охорони здоров'я;  заклади охорони здоров'я, що засновані на комунальній власності територіальної громади м. Києва.</t>
  </si>
  <si>
    <t>Департамент охорони здоров'я,           заклади охорони здоров'я, що засновані на комунальнійзаклади охорони здоров'я, що засновані на комунальній власності територіальної громади м. Києва.</t>
  </si>
  <si>
    <t>Департамент охорони здоров'я,             заклади охорони здоров'я, що засновані на комунальній власності територіальної громади м. Києва.</t>
  </si>
  <si>
    <t>Департамент охорони здоров'я,            заклади охорони здоров'я, що засновані на комунальній власності територіальної громади м. Києва.</t>
  </si>
  <si>
    <t>Департамент охорони здоров'я,    заклади охорони здоров'я, що засновані на комзаклади охорони здоров'я, що засновані на комунальній власності територіальної громади м. Києва.</t>
  </si>
  <si>
    <t>Департамент охорони здоров'я,    заклади охорони здоров'я, що засновані на комунальній власності територіальної громади м. Києва.</t>
  </si>
  <si>
    <t>Департамент охорони здоров'я,              заклади охорони здоров'я, що засновані на комунальній власності територіальної громади м. Києва.</t>
  </si>
  <si>
    <t>Департамент охорони здоров'я,                            заклади охорони здоров'я, що засновані на комунальнзаклади охорони здоров'я, що засновані на комунальній власності територіальної громади м. Києва.</t>
  </si>
  <si>
    <t>2021 -2023</t>
  </si>
  <si>
    <t>5.1.Забезпечення  лікарськими засобами та препаратами супроводу для лікування онкологічних хворих</t>
  </si>
  <si>
    <t>5.2. Забезпечення радіофармацевтичними препаратами, джерелами іонізуючого випромінювання, радіоізотопами</t>
  </si>
  <si>
    <t xml:space="preserve">5.3. Забезпечення  комплектами систем для проведення внутрішньочеревної хіміогіпертермічної перфузії </t>
  </si>
  <si>
    <t>показник продукту: кількість  закладів охорони здоровя, що потребують підтримки</t>
  </si>
  <si>
    <t>показник ефективності: середні витрати заклад охорони здоров'я, тис. грн</t>
  </si>
  <si>
    <t>показник якості: відстоток підтримки закладів охорони здоровя, %</t>
  </si>
  <si>
    <t xml:space="preserve"> Апарат ВО КМР (КМДА),                        КО «Київмедспецтранс»,  </t>
  </si>
  <si>
    <t>Департамент охорони здоров'я,                                             Заклади охорони здоров'я, що засновані на комунальній власності територіальної громади м. Києва.</t>
  </si>
  <si>
    <t>Департамент охорони здоров'я,                                     Заклади охорони здоров'я, що засновані на комунальній власності територіальної громади м. Києва.</t>
  </si>
  <si>
    <t>показник продукту:  кількість лікарів (крім лікарів-інтернів), професіоналів з вищою немедичною освітою, професіоналів у галузі охорони здоров’я у закладах охорони здоров’я , осіб</t>
  </si>
  <si>
    <t>показник продукту:             кількість молодших спеціалістів з медичною освітою (фахових молодших бакалаврів), фахівцям з початковим рівнем (короткий цикл) вищої медичної освіти, першим (бакалаврський) рівнем вищої медичної освіти і магістрів з медсестринства , осіб</t>
  </si>
  <si>
    <t xml:space="preserve">показник продукту:  кількість осіб молодшого медичного персоналу </t>
  </si>
  <si>
    <t>показник ефективності: середньомісячний обсяг  додаткових виплат  на одного  лікаря (крім лікарів-інтернів), професіонала з вищою немедичною освітою, професіонала у галузі охорони здоров’я у закладах охорони здоров’я, грн</t>
  </si>
  <si>
    <t>показник ефективності: середньомісячний обсяг  додаткових виплат  на одного молодшого спеціаліста з медичною освітою (фахових молодших бакалаврів), фахівцям з початковим рівнем (короткий цикл) вищої медичної освіти, першим (бакалаврський) рівнем вищої медичної освіти і магістрів з медсестринства, грн</t>
  </si>
  <si>
    <t xml:space="preserve"> </t>
  </si>
  <si>
    <t>Будівництво, реконструкція та капітальний ремонт закладів охорони здоров'я, оновлення та забезпечення їх матеріально-технічної бази</t>
  </si>
  <si>
    <t>Додаток 1
до Міської цільової програми "Здоров'я киян" на 2020 - 2023 роки</t>
  </si>
  <si>
    <t>2020 - 2022</t>
  </si>
  <si>
    <t>2020  - 2022</t>
  </si>
  <si>
    <t>19. Підтримка закладів охорони здоров'я, які не отримують кошти в рамках програми медичних гарантій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</si>
</sst>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#,##0.0000"/>
    <numFmt numFmtId="166" formatCode="#,##0.000"/>
    <numFmt numFmtId="167" formatCode="0.0000"/>
    <numFmt numFmtId="168" formatCode="0.000"/>
    <numFmt numFmtId="169" formatCode="0.0%"/>
    <numFmt numFmtId="170" formatCode="0.0"/>
    <numFmt numFmtId="171" formatCode="_-* #,##0.00_р_._-;\-* #,##0.0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610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u val="double"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2" fillId="0" borderId="0"/>
    <xf numFmtId="0" fontId="13" fillId="2" borderId="0" applyNumberFormat="0" applyBorder="0" applyAlignment="0" applyProtection="0"/>
  </cellStyleXfs>
  <cellXfs count="632">
    <xf numFmtId="0" fontId="0" fillId="0" borderId="0" xfId="0"/>
    <xf numFmtId="3" fontId="6" fillId="0" borderId="11" xfId="2" applyNumberFormat="1" applyFont="1" applyFill="1" applyBorder="1" applyAlignment="1">
      <alignment horizontal="center" vertical="center" wrapText="1"/>
    </xf>
    <xf numFmtId="168" fontId="7" fillId="0" borderId="11" xfId="2" applyNumberFormat="1" applyFont="1" applyFill="1" applyBorder="1" applyAlignment="1">
      <alignment horizontal="center" vertical="center" wrapText="1"/>
    </xf>
    <xf numFmtId="4" fontId="9" fillId="0" borderId="29" xfId="2" applyNumberFormat="1" applyFont="1" applyFill="1" applyBorder="1" applyAlignment="1">
      <alignment horizontal="center" vertical="center" wrapText="1"/>
    </xf>
    <xf numFmtId="3" fontId="6" fillId="0" borderId="31" xfId="2" applyNumberFormat="1" applyFont="1" applyFill="1" applyBorder="1" applyAlignment="1">
      <alignment horizontal="center" vertical="center" wrapText="1"/>
    </xf>
    <xf numFmtId="165" fontId="6" fillId="0" borderId="52" xfId="2" applyNumberFormat="1" applyFont="1" applyFill="1" applyBorder="1" applyAlignment="1">
      <alignment horizontal="center" vertical="center" wrapText="1"/>
    </xf>
    <xf numFmtId="4" fontId="6" fillId="0" borderId="31" xfId="2" applyNumberFormat="1" applyFont="1" applyFill="1" applyBorder="1" applyAlignment="1">
      <alignment horizontal="center" vertical="center" wrapText="1"/>
    </xf>
    <xf numFmtId="4" fontId="6" fillId="0" borderId="64" xfId="2" applyNumberFormat="1" applyFont="1" applyFill="1" applyBorder="1" applyAlignment="1">
      <alignment horizontal="center" vertical="center" wrapText="1"/>
    </xf>
    <xf numFmtId="4" fontId="6" fillId="0" borderId="29" xfId="2" applyNumberFormat="1" applyFont="1" applyFill="1" applyBorder="1" applyAlignment="1">
      <alignment horizontal="center" vertical="center" wrapText="1"/>
    </xf>
    <xf numFmtId="3" fontId="9" fillId="0" borderId="31" xfId="2" applyNumberFormat="1" applyFont="1" applyFill="1" applyBorder="1" applyAlignment="1">
      <alignment horizontal="center" vertical="center" wrapText="1"/>
    </xf>
    <xf numFmtId="4" fontId="9" fillId="0" borderId="32" xfId="2" applyNumberFormat="1" applyFont="1" applyFill="1" applyBorder="1" applyAlignment="1">
      <alignment horizontal="center" vertical="center" wrapText="1"/>
    </xf>
    <xf numFmtId="4" fontId="25" fillId="0" borderId="29" xfId="2" applyNumberFormat="1" applyFont="1" applyFill="1" applyBorder="1" applyAlignment="1">
      <alignment horizontal="center" vertical="center" wrapText="1"/>
    </xf>
    <xf numFmtId="3" fontId="25" fillId="0" borderId="31" xfId="2" applyNumberFormat="1" applyFont="1" applyFill="1" applyBorder="1" applyAlignment="1">
      <alignment horizontal="center" vertical="center" wrapText="1"/>
    </xf>
    <xf numFmtId="4" fontId="25" fillId="0" borderId="31" xfId="2" applyNumberFormat="1" applyFont="1" applyFill="1" applyBorder="1" applyAlignment="1">
      <alignment horizontal="center" vertical="center" wrapText="1"/>
    </xf>
    <xf numFmtId="9" fontId="6" fillId="0" borderId="47" xfId="2" applyNumberFormat="1" applyFont="1" applyFill="1" applyBorder="1" applyAlignment="1">
      <alignment horizontal="center" vertical="center" wrapText="1"/>
    </xf>
    <xf numFmtId="4" fontId="6" fillId="0" borderId="47" xfId="2" applyNumberFormat="1" applyFont="1" applyFill="1" applyBorder="1" applyAlignment="1">
      <alignment horizontal="center" vertical="center" wrapText="1"/>
    </xf>
    <xf numFmtId="0" fontId="26" fillId="0" borderId="0" xfId="2" applyFont="1" applyFill="1"/>
    <xf numFmtId="0" fontId="3" fillId="0" borderId="0" xfId="2" applyFill="1"/>
    <xf numFmtId="0" fontId="3" fillId="0" borderId="0" xfId="2" applyFill="1" applyAlignment="1">
      <alignment vertical="center"/>
    </xf>
    <xf numFmtId="0" fontId="6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4" fontId="17" fillId="0" borderId="0" xfId="2" applyNumberFormat="1" applyFont="1" applyFill="1" applyAlignment="1">
      <alignment horizontal="center" vertical="center" wrapText="1"/>
    </xf>
    <xf numFmtId="0" fontId="1" fillId="0" borderId="0" xfId="2" applyFont="1" applyFill="1"/>
    <xf numFmtId="0" fontId="9" fillId="0" borderId="46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14" xfId="2" applyFont="1" applyFill="1" applyBorder="1" applyAlignment="1">
      <alignment horizontal="center" vertical="center" wrapText="1"/>
    </xf>
    <xf numFmtId="3" fontId="24" fillId="0" borderId="14" xfId="2" applyNumberFormat="1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/>
    </xf>
    <xf numFmtId="0" fontId="6" fillId="0" borderId="39" xfId="3" applyFont="1" applyFill="1" applyBorder="1" applyAlignment="1">
      <alignment horizontal="center" vertical="center" wrapText="1"/>
    </xf>
    <xf numFmtId="4" fontId="9" fillId="0" borderId="49" xfId="3" applyNumberFormat="1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vertical="center" wrapText="1"/>
    </xf>
    <xf numFmtId="0" fontId="9" fillId="0" borderId="39" xfId="3" applyFont="1" applyFill="1" applyBorder="1" applyAlignment="1">
      <alignment horizontal="center" vertical="center" wrapText="1"/>
    </xf>
    <xf numFmtId="4" fontId="9" fillId="0" borderId="41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4" fontId="6" fillId="0" borderId="7" xfId="3" applyNumberFormat="1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vertical="center" wrapText="1"/>
    </xf>
    <xf numFmtId="1" fontId="6" fillId="0" borderId="11" xfId="3" applyNumberFormat="1" applyFont="1" applyFill="1" applyBorder="1" applyAlignment="1">
      <alignment horizontal="center" vertical="center" wrapText="1"/>
    </xf>
    <xf numFmtId="3" fontId="6" fillId="0" borderId="64" xfId="2" applyNumberFormat="1" applyFont="1" applyFill="1" applyBorder="1" applyAlignment="1">
      <alignment horizontal="center" vertical="center" wrapText="1"/>
    </xf>
    <xf numFmtId="4" fontId="6" fillId="0" borderId="4" xfId="3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/>
    </xf>
    <xf numFmtId="9" fontId="6" fillId="0" borderId="63" xfId="2" applyNumberFormat="1" applyFont="1" applyFill="1" applyBorder="1" applyAlignment="1">
      <alignment horizontal="center" vertical="center" wrapText="1"/>
    </xf>
    <xf numFmtId="0" fontId="6" fillId="0" borderId="45" xfId="2" applyFont="1" applyFill="1" applyBorder="1" applyAlignment="1">
      <alignment horizontal="center" vertical="center"/>
    </xf>
    <xf numFmtId="4" fontId="9" fillId="0" borderId="50" xfId="2" applyNumberFormat="1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vertical="center"/>
    </xf>
    <xf numFmtId="4" fontId="6" fillId="0" borderId="50" xfId="2" applyNumberFormat="1" applyFont="1" applyFill="1" applyBorder="1" applyAlignment="1">
      <alignment horizontal="center" vertical="center"/>
    </xf>
    <xf numFmtId="4" fontId="9" fillId="0" borderId="41" xfId="2" applyNumberFormat="1" applyFont="1" applyFill="1" applyBorder="1" applyAlignment="1">
      <alignment horizontal="center" vertical="center" wrapText="1"/>
    </xf>
    <xf numFmtId="0" fontId="6" fillId="0" borderId="25" xfId="3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4" fontId="7" fillId="0" borderId="11" xfId="2" applyNumberFormat="1" applyFont="1" applyFill="1" applyBorder="1" applyAlignment="1">
      <alignment horizontal="center" vertical="center"/>
    </xf>
    <xf numFmtId="4" fontId="6" fillId="0" borderId="7" xfId="2" applyNumberFormat="1" applyFont="1" applyFill="1" applyBorder="1" applyAlignment="1">
      <alignment horizontal="center" vertical="center"/>
    </xf>
    <xf numFmtId="4" fontId="9" fillId="0" borderId="15" xfId="2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vertical="center" wrapText="1"/>
    </xf>
    <xf numFmtId="0" fontId="9" fillId="0" borderId="41" xfId="3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6" fillId="0" borderId="11" xfId="3" applyFont="1" applyFill="1" applyBorder="1" applyAlignment="1">
      <alignment horizontal="center" vertical="center" wrapText="1"/>
    </xf>
    <xf numFmtId="4" fontId="6" fillId="0" borderId="11" xfId="3" applyNumberFormat="1" applyFont="1" applyFill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horizontal="center" vertical="center"/>
    </xf>
    <xf numFmtId="0" fontId="6" fillId="0" borderId="46" xfId="3" applyFont="1" applyFill="1" applyBorder="1" applyAlignment="1">
      <alignment horizontal="center" vertical="center" wrapText="1"/>
    </xf>
    <xf numFmtId="4" fontId="9" fillId="0" borderId="46" xfId="2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top" wrapText="1"/>
    </xf>
    <xf numFmtId="4" fontId="9" fillId="0" borderId="49" xfId="2" applyNumberFormat="1" applyFont="1" applyFill="1" applyBorder="1" applyAlignment="1">
      <alignment horizontal="center" vertical="center" wrapText="1"/>
    </xf>
    <xf numFmtId="4" fontId="6" fillId="0" borderId="7" xfId="2" applyNumberFormat="1" applyFont="1" applyFill="1" applyBorder="1" applyAlignment="1">
      <alignment horizontal="center" vertical="center" wrapText="1"/>
    </xf>
    <xf numFmtId="165" fontId="6" fillId="0" borderId="11" xfId="2" applyNumberFormat="1" applyFont="1" applyFill="1" applyBorder="1" applyAlignment="1">
      <alignment horizontal="center" vertical="center" wrapText="1"/>
    </xf>
    <xf numFmtId="4" fontId="6" fillId="0" borderId="51" xfId="2" applyNumberFormat="1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left" vertical="center" wrapText="1"/>
    </xf>
    <xf numFmtId="9" fontId="6" fillId="0" borderId="46" xfId="2" applyNumberFormat="1" applyFont="1" applyFill="1" applyBorder="1" applyAlignment="1">
      <alignment horizontal="center" vertical="center" wrapText="1"/>
    </xf>
    <xf numFmtId="166" fontId="6" fillId="0" borderId="11" xfId="2" applyNumberFormat="1" applyFont="1" applyFill="1" applyBorder="1" applyAlignment="1">
      <alignment horizontal="center" vertical="center" wrapText="1"/>
    </xf>
    <xf numFmtId="4" fontId="6" fillId="0" borderId="24" xfId="2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167" fontId="6" fillId="0" borderId="11" xfId="2" applyNumberFormat="1" applyFont="1" applyFill="1" applyBorder="1" applyAlignment="1">
      <alignment horizontal="center" vertical="center" wrapText="1"/>
    </xf>
    <xf numFmtId="4" fontId="6" fillId="0" borderId="15" xfId="2" applyNumberFormat="1" applyFont="1" applyFill="1" applyBorder="1" applyAlignment="1">
      <alignment horizontal="center" vertical="center" wrapText="1"/>
    </xf>
    <xf numFmtId="4" fontId="6" fillId="0" borderId="49" xfId="2" applyNumberFormat="1" applyFont="1" applyFill="1" applyBorder="1" applyAlignment="1">
      <alignment horizontal="center" vertical="center" wrapText="1"/>
    </xf>
    <xf numFmtId="4" fontId="9" fillId="0" borderId="51" xfId="2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0" fontId="6" fillId="0" borderId="46" xfId="2" applyFont="1" applyFill="1" applyBorder="1" applyAlignment="1">
      <alignment vertical="center"/>
    </xf>
    <xf numFmtId="0" fontId="6" fillId="0" borderId="18" xfId="3" applyFont="1" applyFill="1" applyBorder="1" applyAlignment="1">
      <alignment horizontal="center" vertical="center" wrapText="1"/>
    </xf>
    <xf numFmtId="4" fontId="6" fillId="0" borderId="19" xfId="2" applyNumberFormat="1" applyFont="1" applyFill="1" applyBorder="1" applyAlignment="1">
      <alignment horizontal="center" vertical="center" wrapText="1"/>
    </xf>
    <xf numFmtId="0" fontId="9" fillId="0" borderId="18" xfId="3" applyFont="1" applyFill="1" applyBorder="1" applyAlignment="1">
      <alignment horizontal="center" vertical="center" wrapText="1"/>
    </xf>
    <xf numFmtId="4" fontId="9" fillId="0" borderId="19" xfId="2" applyNumberFormat="1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vertical="center"/>
    </xf>
    <xf numFmtId="168" fontId="6" fillId="0" borderId="11" xfId="2" applyNumberFormat="1" applyFont="1" applyFill="1" applyBorder="1" applyAlignment="1">
      <alignment horizontal="center" vertical="center" wrapText="1"/>
    </xf>
    <xf numFmtId="0" fontId="6" fillId="0" borderId="45" xfId="2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4" fontId="9" fillId="0" borderId="15" xfId="2" applyNumberFormat="1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left" vertical="center" wrapText="1"/>
    </xf>
    <xf numFmtId="4" fontId="9" fillId="0" borderId="10" xfId="2" applyNumberFormat="1" applyFont="1" applyFill="1" applyBorder="1" applyAlignment="1">
      <alignment horizontal="center" vertical="center" wrapText="1"/>
    </xf>
    <xf numFmtId="4" fontId="6" fillId="0" borderId="15" xfId="2" applyNumberFormat="1" applyFont="1" applyFill="1" applyBorder="1" applyAlignment="1">
      <alignment horizontal="center" vertical="center"/>
    </xf>
    <xf numFmtId="4" fontId="6" fillId="0" borderId="11" xfId="2" applyNumberFormat="1" applyFont="1" applyFill="1" applyBorder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 wrapText="1"/>
    </xf>
    <xf numFmtId="4" fontId="9" fillId="0" borderId="27" xfId="2" applyNumberFormat="1" applyFont="1" applyFill="1" applyBorder="1" applyAlignment="1">
      <alignment horizontal="center" vertical="center" wrapText="1"/>
    </xf>
    <xf numFmtId="4" fontId="9" fillId="0" borderId="50" xfId="2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4" fontId="6" fillId="0" borderId="13" xfId="2" applyNumberFormat="1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4" fontId="9" fillId="0" borderId="16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 vertical="center" wrapText="1"/>
    </xf>
    <xf numFmtId="4" fontId="9" fillId="0" borderId="0" xfId="2" applyNumberFormat="1" applyFont="1" applyFill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center" vertical="center" wrapText="1"/>
    </xf>
    <xf numFmtId="0" fontId="6" fillId="0" borderId="40" xfId="3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4" fontId="9" fillId="0" borderId="46" xfId="2" applyNumberFormat="1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left" vertical="center" wrapText="1"/>
    </xf>
    <xf numFmtId="9" fontId="6" fillId="0" borderId="45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4" fontId="16" fillId="0" borderId="12" xfId="2" applyNumberFormat="1" applyFont="1" applyFill="1" applyBorder="1" applyAlignment="1">
      <alignment horizontal="left" vertical="center" wrapText="1"/>
    </xf>
    <xf numFmtId="0" fontId="28" fillId="0" borderId="0" xfId="2" applyFont="1" applyFill="1" applyAlignment="1">
      <alignment vertical="center" wrapText="1"/>
    </xf>
    <xf numFmtId="0" fontId="28" fillId="0" borderId="15" xfId="2" applyFont="1" applyFill="1" applyBorder="1" applyAlignment="1">
      <alignment vertical="center" wrapText="1"/>
    </xf>
    <xf numFmtId="1" fontId="6" fillId="0" borderId="11" xfId="2" applyNumberFormat="1" applyFont="1" applyFill="1" applyBorder="1" applyAlignment="1">
      <alignment horizontal="center" vertical="center" wrapText="1"/>
    </xf>
    <xf numFmtId="0" fontId="6" fillId="0" borderId="27" xfId="3" applyFont="1" applyFill="1" applyBorder="1" applyAlignment="1">
      <alignment horizontal="center" vertical="center" wrapText="1"/>
    </xf>
    <xf numFmtId="4" fontId="9" fillId="0" borderId="13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3" fontId="6" fillId="0" borderId="7" xfId="2" applyNumberFormat="1" applyFont="1" applyFill="1" applyBorder="1" applyAlignment="1">
      <alignment horizontal="center" vertical="center" wrapText="1"/>
    </xf>
    <xf numFmtId="9" fontId="6" fillId="0" borderId="51" xfId="2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vertical="center"/>
    </xf>
    <xf numFmtId="2" fontId="7" fillId="0" borderId="11" xfId="2" applyNumberFormat="1" applyFont="1" applyFill="1" applyBorder="1" applyAlignment="1">
      <alignment horizontal="center" vertical="center" wrapText="1"/>
    </xf>
    <xf numFmtId="4" fontId="6" fillId="0" borderId="26" xfId="2" applyNumberFormat="1" applyFont="1" applyFill="1" applyBorder="1" applyAlignment="1">
      <alignment horizontal="center" vertical="center" wrapText="1"/>
    </xf>
    <xf numFmtId="4" fontId="6" fillId="0" borderId="27" xfId="2" applyNumberFormat="1" applyFont="1" applyFill="1" applyBorder="1" applyAlignment="1">
      <alignment horizontal="center" vertical="center" wrapText="1"/>
    </xf>
    <xf numFmtId="0" fontId="7" fillId="0" borderId="51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vertical="center" wrapText="1"/>
    </xf>
    <xf numFmtId="4" fontId="6" fillId="0" borderId="16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164" fontId="6" fillId="0" borderId="8" xfId="2" applyNumberFormat="1" applyFont="1" applyFill="1" applyBorder="1" applyAlignment="1">
      <alignment horizontal="center" vertical="center" wrapText="1"/>
    </xf>
    <xf numFmtId="2" fontId="6" fillId="0" borderId="41" xfId="2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2" fontId="6" fillId="0" borderId="15" xfId="2" applyNumberFormat="1" applyFont="1" applyFill="1" applyBorder="1" applyAlignment="1">
      <alignment horizontal="center" vertical="center" wrapText="1"/>
    </xf>
    <xf numFmtId="2" fontId="6" fillId="0" borderId="4" xfId="2" applyNumberFormat="1" applyFont="1" applyFill="1" applyBorder="1" applyAlignment="1">
      <alignment horizontal="center" vertical="center" wrapText="1"/>
    </xf>
    <xf numFmtId="2" fontId="9" fillId="0" borderId="51" xfId="2" applyNumberFormat="1" applyFont="1" applyFill="1" applyBorder="1" applyAlignment="1">
      <alignment horizontal="center" vertical="center" wrapText="1"/>
    </xf>
    <xf numFmtId="2" fontId="6" fillId="0" borderId="13" xfId="2" applyNumberFormat="1" applyFont="1" applyFill="1" applyBorder="1" applyAlignment="1">
      <alignment horizontal="center" vertical="center" wrapText="1"/>
    </xf>
    <xf numFmtId="2" fontId="9" fillId="0" borderId="13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/>
    </xf>
    <xf numFmtId="4" fontId="6" fillId="0" borderId="13" xfId="2" applyNumberFormat="1" applyFont="1" applyFill="1" applyBorder="1" applyAlignment="1">
      <alignment horizontal="center" vertical="center"/>
    </xf>
    <xf numFmtId="4" fontId="6" fillId="0" borderId="10" xfId="2" applyNumberFormat="1" applyFont="1" applyFill="1" applyBorder="1" applyAlignment="1">
      <alignment horizontal="center" vertical="center"/>
    </xf>
    <xf numFmtId="4" fontId="9" fillId="0" borderId="64" xfId="2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4" fontId="6" fillId="0" borderId="40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2" fontId="6" fillId="0" borderId="10" xfId="2" applyNumberFormat="1" applyFont="1" applyFill="1" applyBorder="1" applyAlignment="1">
      <alignment horizontal="center" vertical="center" wrapText="1"/>
    </xf>
    <xf numFmtId="166" fontId="6" fillId="0" borderId="64" xfId="2" applyNumberFormat="1" applyFont="1" applyFill="1" applyBorder="1" applyAlignment="1">
      <alignment horizontal="center" vertical="center" wrapText="1"/>
    </xf>
    <xf numFmtId="2" fontId="6" fillId="0" borderId="11" xfId="2" applyNumberFormat="1" applyFont="1" applyFill="1" applyBorder="1" applyAlignment="1">
      <alignment horizontal="center" vertical="center" wrapText="1"/>
    </xf>
    <xf numFmtId="164" fontId="9" fillId="0" borderId="49" xfId="2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0" fontId="5" fillId="0" borderId="44" xfId="2" applyFont="1" applyFill="1" applyBorder="1"/>
    <xf numFmtId="3" fontId="6" fillId="0" borderId="41" xfId="2" applyNumberFormat="1" applyFont="1" applyFill="1" applyBorder="1" applyAlignment="1">
      <alignment horizontal="center" vertical="center" wrapText="1"/>
    </xf>
    <xf numFmtId="3" fontId="9" fillId="0" borderId="41" xfId="2" applyNumberFormat="1" applyFont="1" applyFill="1" applyBorder="1" applyAlignment="1">
      <alignment horizontal="center" vertical="center" wrapText="1"/>
    </xf>
    <xf numFmtId="3" fontId="9" fillId="0" borderId="11" xfId="2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164" fontId="6" fillId="0" borderId="15" xfId="2" applyNumberFormat="1" applyFont="1" applyFill="1" applyBorder="1" applyAlignment="1">
      <alignment horizontal="center" vertical="center" wrapText="1"/>
    </xf>
    <xf numFmtId="3" fontId="6" fillId="0" borderId="46" xfId="2" applyNumberFormat="1" applyFont="1" applyFill="1" applyBorder="1" applyAlignment="1">
      <alignment horizontal="center" vertical="center" wrapText="1"/>
    </xf>
    <xf numFmtId="3" fontId="6" fillId="0" borderId="11" xfId="2" applyNumberFormat="1" applyFont="1" applyFill="1" applyBorder="1" applyAlignment="1">
      <alignment horizontal="center" vertical="center"/>
    </xf>
    <xf numFmtId="0" fontId="23" fillId="0" borderId="0" xfId="2" applyFont="1" applyFill="1" applyAlignment="1">
      <alignment vertical="center"/>
    </xf>
    <xf numFmtId="0" fontId="23" fillId="0" borderId="8" xfId="2" applyFont="1" applyFill="1" applyBorder="1"/>
    <xf numFmtId="0" fontId="23" fillId="0" borderId="0" xfId="2" applyFont="1" applyFill="1"/>
    <xf numFmtId="0" fontId="23" fillId="0" borderId="9" xfId="2" applyFont="1" applyFill="1" applyBorder="1"/>
    <xf numFmtId="2" fontId="6" fillId="0" borderId="2" xfId="2" applyNumberFormat="1" applyFont="1" applyFill="1" applyBorder="1" applyAlignment="1">
      <alignment horizontal="center" vertical="center" wrapText="1"/>
    </xf>
    <xf numFmtId="2" fontId="6" fillId="0" borderId="8" xfId="2" applyNumberFormat="1" applyFont="1" applyFill="1" applyBorder="1" applyAlignment="1">
      <alignment horizontal="center" vertical="center" wrapText="1"/>
    </xf>
    <xf numFmtId="4" fontId="9" fillId="0" borderId="31" xfId="2" applyNumberFormat="1" applyFont="1" applyFill="1" applyBorder="1" applyAlignment="1">
      <alignment horizontal="center" vertical="center" wrapText="1"/>
    </xf>
    <xf numFmtId="4" fontId="9" fillId="0" borderId="7" xfId="3" applyNumberFormat="1" applyFont="1" applyFill="1" applyBorder="1" applyAlignment="1">
      <alignment horizontal="center" vertical="center" wrapText="1"/>
    </xf>
    <xf numFmtId="0" fontId="6" fillId="0" borderId="50" xfId="3" applyFont="1" applyFill="1" applyBorder="1" applyAlignment="1">
      <alignment horizontal="center" vertical="center" wrapText="1"/>
    </xf>
    <xf numFmtId="2" fontId="9" fillId="0" borderId="11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/>
    <xf numFmtId="0" fontId="5" fillId="0" borderId="11" xfId="2" applyFont="1" applyFill="1" applyBorder="1"/>
    <xf numFmtId="0" fontId="5" fillId="0" borderId="0" xfId="2" applyFont="1" applyFill="1"/>
    <xf numFmtId="0" fontId="6" fillId="0" borderId="3" xfId="2" applyFont="1" applyFill="1" applyBorder="1" applyAlignment="1">
      <alignment horizontal="center" vertical="center"/>
    </xf>
    <xf numFmtId="4" fontId="9" fillId="0" borderId="4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4" fontId="6" fillId="0" borderId="41" xfId="2" applyNumberFormat="1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0" xfId="2" applyFont="1" applyFill="1" applyBorder="1" applyAlignment="1">
      <alignment horizontal="center" vertical="center" wrapText="1"/>
    </xf>
    <xf numFmtId="170" fontId="6" fillId="0" borderId="11" xfId="2" applyNumberFormat="1" applyFont="1" applyFill="1" applyBorder="1" applyAlignment="1">
      <alignment horizontal="center" vertical="center" wrapText="1"/>
    </xf>
    <xf numFmtId="9" fontId="6" fillId="0" borderId="31" xfId="2" applyNumberFormat="1" applyFont="1" applyFill="1" applyBorder="1" applyAlignment="1">
      <alignment horizontal="center" vertical="center" wrapText="1"/>
    </xf>
    <xf numFmtId="0" fontId="14" fillId="0" borderId="46" xfId="2" applyFont="1" applyFill="1" applyBorder="1" applyAlignment="1">
      <alignment vertical="center" wrapText="1"/>
    </xf>
    <xf numFmtId="9" fontId="9" fillId="0" borderId="46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vertical="center" wrapText="1"/>
    </xf>
    <xf numFmtId="0" fontId="14" fillId="0" borderId="38" xfId="2" applyFont="1" applyFill="1" applyBorder="1" applyAlignment="1">
      <alignment vertical="center" wrapText="1"/>
    </xf>
    <xf numFmtId="164" fontId="6" fillId="0" borderId="29" xfId="2" applyNumberFormat="1" applyFont="1" applyFill="1" applyBorder="1" applyAlignment="1">
      <alignment horizontal="center" vertical="center" wrapText="1"/>
    </xf>
    <xf numFmtId="0" fontId="14" fillId="0" borderId="7" xfId="2" applyFont="1" applyFill="1" applyBorder="1" applyAlignment="1">
      <alignment vertical="center" wrapText="1"/>
    </xf>
    <xf numFmtId="164" fontId="6" fillId="0" borderId="31" xfId="2" applyNumberFormat="1" applyFont="1" applyFill="1" applyBorder="1" applyAlignment="1">
      <alignment horizontal="center" vertical="center" wrapText="1"/>
    </xf>
    <xf numFmtId="0" fontId="14" fillId="0" borderId="51" xfId="2" applyFont="1" applyFill="1" applyBorder="1" applyAlignment="1">
      <alignment horizontal="left" vertical="center" wrapText="1"/>
    </xf>
    <xf numFmtId="4" fontId="5" fillId="0" borderId="0" xfId="2" applyNumberFormat="1" applyFont="1" applyFill="1"/>
    <xf numFmtId="0" fontId="9" fillId="0" borderId="11" xfId="3" applyFont="1" applyFill="1" applyBorder="1" applyAlignment="1">
      <alignment horizontal="center" vertical="center" wrapText="1"/>
    </xf>
    <xf numFmtId="4" fontId="9" fillId="0" borderId="11" xfId="2" applyNumberFormat="1" applyFont="1" applyFill="1" applyBorder="1" applyAlignment="1">
      <alignment horizontal="center" vertical="center"/>
    </xf>
    <xf numFmtId="4" fontId="21" fillId="0" borderId="11" xfId="2" applyNumberFormat="1" applyFont="1" applyFill="1" applyBorder="1" applyAlignment="1">
      <alignment horizontal="center" vertical="center"/>
    </xf>
    <xf numFmtId="4" fontId="17" fillId="0" borderId="0" xfId="2" applyNumberFormat="1" applyFont="1" applyFill="1" applyAlignment="1">
      <alignment vertical="center"/>
    </xf>
    <xf numFmtId="171" fontId="6" fillId="0" borderId="0" xfId="2" applyNumberFormat="1" applyFont="1" applyFill="1" applyAlignment="1">
      <alignment vertical="center"/>
    </xf>
    <xf numFmtId="4" fontId="3" fillId="0" borderId="0" xfId="2" applyNumberFormat="1" applyFill="1"/>
    <xf numFmtId="0" fontId="2" fillId="0" borderId="0" xfId="2" applyFont="1" applyFill="1"/>
    <xf numFmtId="0" fontId="29" fillId="0" borderId="0" xfId="2" applyFont="1" applyFill="1" applyAlignment="1">
      <alignment vertical="center"/>
    </xf>
    <xf numFmtId="0" fontId="7" fillId="0" borderId="15" xfId="2" applyFont="1" applyFill="1" applyBorder="1" applyAlignment="1">
      <alignment horizontal="left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9" fontId="6" fillId="0" borderId="2" xfId="2" applyNumberFormat="1" applyFont="1" applyFill="1" applyBorder="1" applyAlignment="1">
      <alignment horizontal="center" vertical="center" wrapText="1"/>
    </xf>
    <xf numFmtId="9" fontId="6" fillId="0" borderId="44" xfId="2" applyNumberFormat="1" applyFont="1" applyFill="1" applyBorder="1" applyAlignment="1">
      <alignment horizontal="center" vertical="center" wrapText="1"/>
    </xf>
    <xf numFmtId="4" fontId="6" fillId="0" borderId="8" xfId="2" applyNumberFormat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top" wrapText="1"/>
    </xf>
    <xf numFmtId="9" fontId="6" fillId="0" borderId="32" xfId="2" applyNumberFormat="1" applyFont="1" applyFill="1" applyBorder="1" applyAlignment="1">
      <alignment horizontal="center" vertical="center" wrapText="1"/>
    </xf>
    <xf numFmtId="9" fontId="6" fillId="0" borderId="48" xfId="2" applyNumberFormat="1" applyFont="1" applyFill="1" applyBorder="1" applyAlignment="1">
      <alignment horizontal="center" vertical="center" wrapText="1"/>
    </xf>
    <xf numFmtId="9" fontId="6" fillId="0" borderId="13" xfId="2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4" fontId="9" fillId="0" borderId="38" xfId="2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 wrapText="1"/>
    </xf>
    <xf numFmtId="4" fontId="9" fillId="0" borderId="52" xfId="2" applyNumberFormat="1" applyFont="1" applyFill="1" applyBorder="1" applyAlignment="1">
      <alignment horizontal="center" vertical="center" wrapText="1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60" xfId="2" applyNumberFormat="1" applyFont="1" applyFill="1" applyBorder="1" applyAlignment="1">
      <alignment horizontal="center" vertical="center" wrapText="1"/>
    </xf>
    <xf numFmtId="4" fontId="6" fillId="0" borderId="52" xfId="2" applyNumberFormat="1" applyFont="1" applyFill="1" applyBorder="1" applyAlignment="1">
      <alignment horizontal="center" vertical="center" wrapText="1"/>
    </xf>
    <xf numFmtId="4" fontId="6" fillId="0" borderId="11" xfId="2" applyNumberFormat="1" applyFont="1" applyFill="1" applyBorder="1" applyAlignment="1">
      <alignment horizontal="center" vertical="center" wrapText="1"/>
    </xf>
    <xf numFmtId="4" fontId="6" fillId="0" borderId="63" xfId="2" applyNumberFormat="1" applyFont="1" applyFill="1" applyBorder="1" applyAlignment="1">
      <alignment horizontal="center" vertical="center" wrapText="1"/>
    </xf>
    <xf numFmtId="4" fontId="6" fillId="0" borderId="59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4" fontId="6" fillId="0" borderId="38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9" fontId="6" fillId="0" borderId="3" xfId="2" applyNumberFormat="1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left" vertical="center" wrapText="1"/>
    </xf>
    <xf numFmtId="4" fontId="6" fillId="0" borderId="2" xfId="2" applyNumberFormat="1" applyFont="1" applyFill="1" applyBorder="1" applyAlignment="1">
      <alignment horizontal="center" vertical="center"/>
    </xf>
    <xf numFmtId="9" fontId="6" fillId="0" borderId="11" xfId="2" applyNumberFormat="1" applyFont="1" applyFill="1" applyBorder="1" applyAlignment="1">
      <alignment horizontal="center" vertical="center" wrapText="1"/>
    </xf>
    <xf numFmtId="4" fontId="6" fillId="0" borderId="48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4" fontId="6" fillId="0" borderId="10" xfId="2" applyNumberFormat="1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4" fontId="6" fillId="0" borderId="50" xfId="2" applyNumberFormat="1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horizontal="left" vertical="center" wrapText="1"/>
    </xf>
    <xf numFmtId="4" fontId="6" fillId="0" borderId="41" xfId="2" applyNumberFormat="1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9" fillId="0" borderId="45" xfId="3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left" vertical="center" wrapText="1"/>
    </xf>
    <xf numFmtId="0" fontId="7" fillId="0" borderId="51" xfId="2" applyFont="1" applyFill="1" applyBorder="1" applyAlignment="1">
      <alignment horizontal="left" vertical="center" wrapText="1"/>
    </xf>
    <xf numFmtId="0" fontId="6" fillId="0" borderId="45" xfId="3" applyFont="1" applyFill="1" applyBorder="1" applyAlignment="1">
      <alignment horizontal="center" vertical="center" wrapText="1"/>
    </xf>
    <xf numFmtId="4" fontId="7" fillId="0" borderId="11" xfId="2" applyNumberFormat="1" applyFont="1" applyFill="1" applyBorder="1" applyAlignment="1">
      <alignment horizontal="center" vertical="center" wrapText="1"/>
    </xf>
    <xf numFmtId="4" fontId="6" fillId="4" borderId="29" xfId="2" applyNumberFormat="1" applyFont="1" applyFill="1" applyBorder="1" applyAlignment="1">
      <alignment horizontal="center" vertical="center" wrapText="1"/>
    </xf>
    <xf numFmtId="4" fontId="6" fillId="4" borderId="52" xfId="2" applyNumberFormat="1" applyFont="1" applyFill="1" applyBorder="1" applyAlignment="1">
      <alignment horizontal="center" vertical="center" wrapText="1"/>
    </xf>
    <xf numFmtId="4" fontId="9" fillId="4" borderId="29" xfId="2" applyNumberFormat="1" applyFont="1" applyFill="1" applyBorder="1" applyAlignment="1">
      <alignment horizontal="center" vertical="center" wrapText="1"/>
    </xf>
    <xf numFmtId="4" fontId="6" fillId="3" borderId="52" xfId="2" applyNumberFormat="1" applyFont="1" applyFill="1" applyBorder="1" applyAlignment="1">
      <alignment horizontal="center" vertical="center" wrapText="1"/>
    </xf>
    <xf numFmtId="4" fontId="6" fillId="3" borderId="29" xfId="2" applyNumberFormat="1" applyFont="1" applyFill="1" applyBorder="1" applyAlignment="1">
      <alignment horizontal="center" vertical="center" wrapText="1"/>
    </xf>
    <xf numFmtId="4" fontId="6" fillId="5" borderId="29" xfId="2" applyNumberFormat="1" applyFont="1" applyFill="1" applyBorder="1" applyAlignment="1">
      <alignment horizontal="center" vertical="center" wrapText="1"/>
    </xf>
    <xf numFmtId="4" fontId="6" fillId="5" borderId="52" xfId="2" applyNumberFormat="1" applyFont="1" applyFill="1" applyBorder="1" applyAlignment="1">
      <alignment horizontal="center" vertical="center" wrapText="1"/>
    </xf>
    <xf numFmtId="4" fontId="9" fillId="6" borderId="29" xfId="2" applyNumberFormat="1" applyFont="1" applyFill="1" applyBorder="1" applyAlignment="1">
      <alignment horizontal="center" vertical="center" wrapText="1"/>
    </xf>
    <xf numFmtId="4" fontId="9" fillId="6" borderId="52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7" fillId="0" borderId="38" xfId="4" applyFont="1" applyFill="1" applyBorder="1" applyAlignment="1">
      <alignment horizontal="center" vertical="top" wrapText="1"/>
    </xf>
    <xf numFmtId="0" fontId="7" fillId="0" borderId="14" xfId="4" applyFont="1" applyFill="1" applyBorder="1" applyAlignment="1">
      <alignment horizontal="center" vertical="top" wrapText="1"/>
    </xf>
    <xf numFmtId="0" fontId="7" fillId="0" borderId="44" xfId="4" applyFont="1" applyFill="1" applyBorder="1" applyAlignment="1">
      <alignment horizontal="center" vertical="top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44" xfId="3" applyFont="1" applyFill="1" applyBorder="1" applyAlignment="1">
      <alignment vertical="center" wrapText="1"/>
    </xf>
    <xf numFmtId="0" fontId="7" fillId="0" borderId="19" xfId="3" applyFont="1" applyFill="1" applyBorder="1" applyAlignment="1">
      <alignment vertical="top" wrapText="1"/>
    </xf>
    <xf numFmtId="0" fontId="7" fillId="0" borderId="15" xfId="3" applyFont="1" applyFill="1" applyBorder="1" applyAlignment="1">
      <alignment vertical="top" wrapText="1"/>
    </xf>
    <xf numFmtId="0" fontId="22" fillId="0" borderId="50" xfId="0" applyFont="1" applyFill="1" applyBorder="1" applyAlignment="1">
      <alignment vertical="top" wrapText="1"/>
    </xf>
    <xf numFmtId="0" fontId="7" fillId="0" borderId="38" xfId="2" applyFont="1" applyFill="1" applyBorder="1" applyAlignment="1">
      <alignment horizontal="center" vertical="top" wrapText="1"/>
    </xf>
    <xf numFmtId="0" fontId="7" fillId="0" borderId="14" xfId="2" applyFont="1" applyFill="1" applyBorder="1" applyAlignment="1">
      <alignment horizontal="center" vertical="top" wrapText="1"/>
    </xf>
    <xf numFmtId="0" fontId="7" fillId="0" borderId="49" xfId="3" applyFont="1" applyFill="1" applyBorder="1" applyAlignment="1">
      <alignment vertical="top" wrapText="1"/>
    </xf>
    <xf numFmtId="0" fontId="7" fillId="0" borderId="7" xfId="3" applyFont="1" applyFill="1" applyBorder="1" applyAlignment="1">
      <alignment vertical="top" wrapText="1"/>
    </xf>
    <xf numFmtId="0" fontId="7" fillId="0" borderId="4" xfId="3" applyFont="1" applyFill="1" applyBorder="1" applyAlignment="1">
      <alignment vertical="top" wrapText="1"/>
    </xf>
    <xf numFmtId="0" fontId="7" fillId="0" borderId="51" xfId="3" applyFont="1" applyFill="1" applyBorder="1" applyAlignment="1">
      <alignment vertical="top" wrapText="1"/>
    </xf>
    <xf numFmtId="0" fontId="7" fillId="0" borderId="44" xfId="2" applyFont="1" applyFill="1" applyBorder="1" applyAlignment="1">
      <alignment horizontal="center" vertical="top" wrapText="1"/>
    </xf>
    <xf numFmtId="0" fontId="8" fillId="0" borderId="38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0" borderId="50" xfId="2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 wrapText="1"/>
    </xf>
    <xf numFmtId="0" fontId="0" fillId="0" borderId="29" xfId="0" applyFill="1" applyBorder="1"/>
    <xf numFmtId="0" fontId="20" fillId="0" borderId="12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center" vertical="center" wrapText="1"/>
    </xf>
    <xf numFmtId="49" fontId="9" fillId="0" borderId="61" xfId="2" applyNumberFormat="1" applyFont="1" applyFill="1" applyBorder="1" applyAlignment="1">
      <alignment horizontal="center" vertical="top" wrapText="1"/>
    </xf>
    <xf numFmtId="49" fontId="9" fillId="0" borderId="35" xfId="2" applyNumberFormat="1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9" fillId="0" borderId="61" xfId="2" applyFont="1" applyFill="1" applyBorder="1" applyAlignment="1">
      <alignment horizontal="center" vertical="top" wrapText="1"/>
    </xf>
    <xf numFmtId="0" fontId="9" fillId="0" borderId="35" xfId="2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9" fillId="0" borderId="54" xfId="2" applyFont="1" applyFill="1" applyBorder="1" applyAlignment="1">
      <alignment horizontal="left" vertical="center" wrapText="1"/>
    </xf>
    <xf numFmtId="0" fontId="22" fillId="0" borderId="55" xfId="0" applyFont="1" applyFill="1" applyBorder="1"/>
    <xf numFmtId="0" fontId="8" fillId="0" borderId="37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9" fontId="6" fillId="0" borderId="2" xfId="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6" fillId="0" borderId="14" xfId="2" applyNumberFormat="1" applyFont="1" applyFill="1" applyBorder="1" applyAlignment="1">
      <alignment horizontal="center" vertical="center" wrapText="1"/>
    </xf>
    <xf numFmtId="9" fontId="6" fillId="0" borderId="32" xfId="2" applyNumberFormat="1" applyFont="1" applyFill="1" applyBorder="1" applyAlignment="1">
      <alignment horizontal="center" vertical="center" wrapText="1"/>
    </xf>
    <xf numFmtId="9" fontId="6" fillId="0" borderId="60" xfId="2" applyNumberFormat="1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left" vertical="top" wrapText="1"/>
    </xf>
    <xf numFmtId="0" fontId="7" fillId="0" borderId="42" xfId="2" applyFont="1" applyFill="1" applyBorder="1" applyAlignment="1">
      <alignment horizontal="left" vertical="top" wrapText="1"/>
    </xf>
    <xf numFmtId="0" fontId="22" fillId="0" borderId="42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horizontal="center" vertical="center" wrapText="1"/>
    </xf>
    <xf numFmtId="9" fontId="6" fillId="0" borderId="44" xfId="2" applyNumberFormat="1" applyFont="1" applyFill="1" applyBorder="1" applyAlignment="1">
      <alignment horizontal="center" vertical="center" wrapText="1"/>
    </xf>
    <xf numFmtId="9" fontId="6" fillId="0" borderId="48" xfId="2" applyNumberFormat="1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vertical="top" wrapText="1"/>
    </xf>
    <xf numFmtId="0" fontId="7" fillId="0" borderId="42" xfId="2" applyFont="1" applyFill="1" applyBorder="1" applyAlignment="1">
      <alignment vertical="top" wrapText="1"/>
    </xf>
    <xf numFmtId="0" fontId="22" fillId="0" borderId="42" xfId="0" applyFont="1" applyFill="1" applyBorder="1" applyAlignment="1">
      <alignment vertical="top" wrapText="1"/>
    </xf>
    <xf numFmtId="0" fontId="22" fillId="0" borderId="44" xfId="0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center" wrapText="1"/>
    </xf>
    <xf numFmtId="9" fontId="6" fillId="0" borderId="13" xfId="2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left" vertical="top" wrapText="1"/>
    </xf>
    <xf numFmtId="0" fontId="14" fillId="0" borderId="0" xfId="2" applyFont="1" applyFill="1" applyAlignment="1">
      <alignment horizontal="left" vertical="top" wrapText="1"/>
    </xf>
    <xf numFmtId="0" fontId="22" fillId="0" borderId="15" xfId="0" applyFont="1" applyFill="1" applyBorder="1"/>
    <xf numFmtId="0" fontId="7" fillId="0" borderId="18" xfId="2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9" fontId="9" fillId="0" borderId="32" xfId="2" applyNumberFormat="1" applyFont="1" applyFill="1" applyBorder="1" applyAlignment="1">
      <alignment horizontal="center" vertical="center" wrapText="1"/>
    </xf>
    <xf numFmtId="9" fontId="9" fillId="0" borderId="60" xfId="2" applyNumberFormat="1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left" vertical="top" wrapText="1"/>
    </xf>
    <xf numFmtId="0" fontId="7" fillId="0" borderId="21" xfId="2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16" fontId="7" fillId="0" borderId="19" xfId="2" applyNumberFormat="1" applyFont="1" applyFill="1" applyBorder="1" applyAlignment="1">
      <alignment horizontal="left" vertical="center" wrapText="1"/>
    </xf>
    <xf numFmtId="16" fontId="7" fillId="0" borderId="15" xfId="2" applyNumberFormat="1" applyFont="1" applyFill="1" applyBorder="1" applyAlignment="1">
      <alignment horizontal="left" vertical="center" wrapText="1"/>
    </xf>
    <xf numFmtId="16" fontId="7" fillId="0" borderId="50" xfId="2" applyNumberFormat="1" applyFont="1" applyFill="1" applyBorder="1" applyAlignment="1">
      <alignment horizontal="left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left" vertical="center" wrapText="1"/>
    </xf>
    <xf numFmtId="0" fontId="14" fillId="0" borderId="12" xfId="2" applyFont="1" applyFill="1" applyBorder="1" applyAlignment="1">
      <alignment horizontal="center" vertical="top" wrapText="1"/>
    </xf>
    <xf numFmtId="0" fontId="15" fillId="0" borderId="12" xfId="2" applyFont="1" applyFill="1" applyBorder="1" applyAlignment="1">
      <alignment wrapText="1"/>
    </xf>
    <xf numFmtId="0" fontId="15" fillId="0" borderId="14" xfId="2" applyFont="1" applyFill="1" applyBorder="1" applyAlignment="1">
      <alignment wrapText="1"/>
    </xf>
    <xf numFmtId="0" fontId="15" fillId="0" borderId="8" xfId="2" applyFont="1" applyFill="1" applyBorder="1" applyAlignment="1">
      <alignment wrapText="1"/>
    </xf>
    <xf numFmtId="0" fontId="7" fillId="0" borderId="37" xfId="2" applyFont="1" applyFill="1" applyBorder="1" applyAlignment="1">
      <alignment horizontal="left" vertical="center" wrapText="1"/>
    </xf>
    <xf numFmtId="0" fontId="7" fillId="0" borderId="42" xfId="2" applyFont="1" applyFill="1" applyBorder="1" applyAlignment="1">
      <alignment horizontal="left" vertical="center" wrapText="1"/>
    </xf>
    <xf numFmtId="0" fontId="7" fillId="0" borderId="43" xfId="2" applyFont="1" applyFill="1" applyBorder="1" applyAlignment="1">
      <alignment horizontal="left" vertical="center" wrapText="1"/>
    </xf>
    <xf numFmtId="0" fontId="15" fillId="0" borderId="13" xfId="2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0" fillId="0" borderId="53" xfId="2" applyFont="1" applyFill="1" applyBorder="1" applyAlignment="1">
      <alignment horizontal="left" vertical="center" wrapText="1"/>
    </xf>
    <xf numFmtId="0" fontId="10" fillId="0" borderId="54" xfId="2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7" fillId="0" borderId="5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left" vertical="center" wrapText="1"/>
    </xf>
    <xf numFmtId="0" fontId="10" fillId="0" borderId="15" xfId="2" applyFont="1" applyFill="1" applyBorder="1" applyAlignment="1">
      <alignment horizontal="left" vertical="center" wrapText="1"/>
    </xf>
    <xf numFmtId="0" fontId="14" fillId="0" borderId="0" xfId="2" applyFont="1" applyFill="1" applyAlignment="1">
      <alignment vertical="center" wrapText="1"/>
    </xf>
    <xf numFmtId="0" fontId="23" fillId="0" borderId="22" xfId="0" applyFont="1" applyFill="1" applyBorder="1"/>
    <xf numFmtId="0" fontId="14" fillId="0" borderId="20" xfId="2" applyFont="1" applyFill="1" applyBorder="1" applyAlignment="1">
      <alignment horizontal="center" vertical="top" wrapText="1"/>
    </xf>
    <xf numFmtId="0" fontId="14" fillId="0" borderId="22" xfId="2" applyFont="1" applyFill="1" applyBorder="1" applyAlignment="1">
      <alignment horizontal="center" vertical="top" wrapText="1"/>
    </xf>
    <xf numFmtId="0" fontId="14" fillId="0" borderId="26" xfId="2" applyFont="1" applyFill="1" applyBorder="1" applyAlignment="1">
      <alignment horizontal="center" vertical="top" wrapText="1"/>
    </xf>
    <xf numFmtId="0" fontId="10" fillId="0" borderId="16" xfId="2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22" fillId="0" borderId="50" xfId="0" applyFont="1" applyFill="1" applyBorder="1" applyAlignment="1">
      <alignment horizontal="left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center" vertical="center" wrapText="1"/>
    </xf>
    <xf numFmtId="4" fontId="6" fillId="0" borderId="8" xfId="2" applyNumberFormat="1" applyFont="1" applyFill="1" applyBorder="1" applyAlignment="1">
      <alignment horizontal="center" vertical="center" wrapText="1"/>
    </xf>
    <xf numFmtId="4" fontId="6" fillId="0" borderId="32" xfId="2" applyNumberFormat="1" applyFont="1" applyFill="1" applyBorder="1" applyAlignment="1">
      <alignment horizontal="center" vertical="center" wrapText="1"/>
    </xf>
    <xf numFmtId="4" fontId="6" fillId="0" borderId="60" xfId="2" applyNumberFormat="1" applyFont="1" applyFill="1" applyBorder="1" applyAlignment="1">
      <alignment horizontal="center" vertical="center" wrapText="1"/>
    </xf>
    <xf numFmtId="4" fontId="6" fillId="0" borderId="52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16" xfId="2" applyFont="1" applyFill="1" applyBorder="1" applyAlignment="1">
      <alignment horizontal="center" vertical="center" wrapText="1"/>
    </xf>
    <xf numFmtId="4" fontId="9" fillId="0" borderId="38" xfId="2" applyNumberFormat="1" applyFont="1" applyFill="1" applyBorder="1" applyAlignment="1">
      <alignment horizontal="center" vertical="center" wrapText="1"/>
    </xf>
    <xf numFmtId="4" fontId="9" fillId="0" borderId="14" xfId="2" applyNumberFormat="1" applyFont="1" applyFill="1" applyBorder="1" applyAlignment="1">
      <alignment horizontal="center" vertical="center" wrapText="1"/>
    </xf>
    <xf numFmtId="4" fontId="9" fillId="0" borderId="8" xfId="2" applyNumberFormat="1" applyFont="1" applyFill="1" applyBorder="1" applyAlignment="1">
      <alignment horizontal="center" vertical="center" wrapText="1"/>
    </xf>
    <xf numFmtId="4" fontId="9" fillId="0" borderId="62" xfId="2" applyNumberFormat="1" applyFont="1" applyFill="1" applyBorder="1" applyAlignment="1">
      <alignment horizontal="center" vertical="center" wrapText="1"/>
    </xf>
    <xf numFmtId="4" fontId="9" fillId="0" borderId="60" xfId="2" applyNumberFormat="1" applyFont="1" applyFill="1" applyBorder="1" applyAlignment="1">
      <alignment horizontal="center" vertical="center" wrapText="1"/>
    </xf>
    <xf numFmtId="4" fontId="9" fillId="0" borderId="5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4" xfId="2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32" xfId="2" applyNumberFormat="1" applyFont="1" applyFill="1" applyBorder="1" applyAlignment="1">
      <alignment horizontal="center" vertical="center" wrapText="1"/>
    </xf>
    <xf numFmtId="3" fontId="6" fillId="0" borderId="60" xfId="2" applyNumberFormat="1" applyFont="1" applyFill="1" applyBorder="1" applyAlignment="1">
      <alignment horizontal="center" vertical="center" wrapText="1"/>
    </xf>
    <xf numFmtId="3" fontId="6" fillId="0" borderId="52" xfId="2" applyNumberFormat="1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30" xfId="2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14" fillId="0" borderId="0" xfId="2" applyFont="1" applyFill="1" applyAlignment="1">
      <alignment horizontal="left" vertical="center" wrapText="1"/>
    </xf>
    <xf numFmtId="0" fontId="22" fillId="0" borderId="0" xfId="0" applyFont="1" applyFill="1"/>
    <xf numFmtId="0" fontId="22" fillId="0" borderId="22" xfId="0" applyFont="1" applyFill="1" applyBorder="1"/>
    <xf numFmtId="0" fontId="7" fillId="0" borderId="14" xfId="2" applyFont="1" applyFill="1" applyBorder="1" applyAlignment="1">
      <alignment horizontal="left" vertical="center" wrapText="1"/>
    </xf>
    <xf numFmtId="9" fontId="6" fillId="0" borderId="8" xfId="2" applyNumberFormat="1" applyFont="1" applyFill="1" applyBorder="1" applyAlignment="1">
      <alignment horizontal="center" vertical="center" wrapText="1"/>
    </xf>
    <xf numFmtId="4" fontId="6" fillId="0" borderId="11" xfId="2" applyNumberFormat="1" applyFont="1" applyFill="1" applyBorder="1" applyAlignment="1">
      <alignment horizontal="center" vertical="center" wrapText="1"/>
    </xf>
    <xf numFmtId="4" fontId="6" fillId="0" borderId="63" xfId="2" applyNumberFormat="1" applyFont="1" applyFill="1" applyBorder="1" applyAlignment="1">
      <alignment horizontal="center" vertical="center" wrapText="1"/>
    </xf>
    <xf numFmtId="4" fontId="6" fillId="0" borderId="22" xfId="2" applyNumberFormat="1" applyFont="1" applyFill="1" applyBorder="1" applyAlignment="1">
      <alignment horizontal="center" vertical="center" wrapText="1"/>
    </xf>
    <xf numFmtId="4" fontId="6" fillId="0" borderId="59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38" xfId="2" applyFont="1" applyFill="1" applyBorder="1" applyAlignment="1">
      <alignment horizontal="left" vertical="center" wrapText="1"/>
    </xf>
    <xf numFmtId="4" fontId="9" fillId="4" borderId="62" xfId="2" applyNumberFormat="1" applyFont="1" applyFill="1" applyBorder="1" applyAlignment="1">
      <alignment horizontal="center" vertical="center" wrapText="1"/>
    </xf>
    <xf numFmtId="4" fontId="9" fillId="4" borderId="60" xfId="2" applyNumberFormat="1" applyFont="1" applyFill="1" applyBorder="1" applyAlignment="1">
      <alignment horizontal="center" vertical="center" wrapText="1"/>
    </xf>
    <xf numFmtId="4" fontId="9" fillId="4" borderId="5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" fontId="6" fillId="0" borderId="38" xfId="2" applyNumberFormat="1" applyFont="1" applyFill="1" applyBorder="1" applyAlignment="1">
      <alignment horizontal="center" vertical="center" wrapText="1"/>
    </xf>
    <xf numFmtId="4" fontId="6" fillId="0" borderId="48" xfId="2" applyNumberFormat="1" applyFont="1" applyFill="1" applyBorder="1" applyAlignment="1">
      <alignment horizontal="center" vertical="center" wrapText="1"/>
    </xf>
    <xf numFmtId="4" fontId="6" fillId="4" borderId="62" xfId="2" applyNumberFormat="1" applyFont="1" applyFill="1" applyBorder="1" applyAlignment="1">
      <alignment horizontal="center" vertical="center" wrapText="1"/>
    </xf>
    <xf numFmtId="4" fontId="6" fillId="4" borderId="60" xfId="2" applyNumberFormat="1" applyFont="1" applyFill="1" applyBorder="1" applyAlignment="1">
      <alignment horizontal="center" vertical="center" wrapText="1"/>
    </xf>
    <xf numFmtId="4" fontId="6" fillId="4" borderId="52" xfId="2" applyNumberFormat="1" applyFont="1" applyFill="1" applyBorder="1" applyAlignment="1">
      <alignment horizontal="center" vertical="center" wrapText="1"/>
    </xf>
    <xf numFmtId="9" fontId="6" fillId="0" borderId="3" xfId="2" applyNumberFormat="1" applyFont="1" applyFill="1" applyBorder="1" applyAlignment="1">
      <alignment horizontal="center" vertical="center" wrapText="1"/>
    </xf>
    <xf numFmtId="0" fontId="14" fillId="0" borderId="53" xfId="2" applyFont="1" applyFill="1" applyBorder="1" applyAlignment="1">
      <alignment horizontal="left" vertical="center" wrapText="1"/>
    </xf>
    <xf numFmtId="0" fontId="14" fillId="0" borderId="54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22" fillId="0" borderId="60" xfId="0" applyFont="1" applyFill="1" applyBorder="1"/>
    <xf numFmtId="0" fontId="7" fillId="0" borderId="17" xfId="2" applyFont="1" applyFill="1" applyBorder="1" applyAlignment="1">
      <alignment horizontal="left" vertical="center" wrapText="1"/>
    </xf>
    <xf numFmtId="0" fontId="7" fillId="0" borderId="21" xfId="2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4" fontId="6" fillId="0" borderId="41" xfId="2" applyNumberFormat="1" applyFont="1" applyFill="1" applyBorder="1" applyAlignment="1">
      <alignment horizontal="center" vertical="center" wrapText="1"/>
    </xf>
    <xf numFmtId="4" fontId="6" fillId="0" borderId="62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center" vertical="center" wrapText="1"/>
    </xf>
    <xf numFmtId="9" fontId="6" fillId="0" borderId="12" xfId="2" applyNumberFormat="1" applyFont="1" applyFill="1" applyBorder="1" applyAlignment="1">
      <alignment horizontal="center" vertical="center" wrapText="1"/>
    </xf>
    <xf numFmtId="4" fontId="6" fillId="7" borderId="62" xfId="2" applyNumberFormat="1" applyFont="1" applyFill="1" applyBorder="1" applyAlignment="1">
      <alignment horizontal="center" vertical="center" wrapText="1"/>
    </xf>
    <xf numFmtId="4" fontId="6" fillId="7" borderId="60" xfId="2" applyNumberFormat="1" applyFont="1" applyFill="1" applyBorder="1" applyAlignment="1">
      <alignment horizontal="center" vertical="center" wrapText="1"/>
    </xf>
    <xf numFmtId="4" fontId="6" fillId="7" borderId="52" xfId="2" applyNumberFormat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left" vertical="center" wrapText="1"/>
    </xf>
    <xf numFmtId="0" fontId="14" fillId="0" borderId="15" xfId="2" applyFont="1" applyFill="1" applyBorder="1" applyAlignment="1">
      <alignment horizontal="left" vertical="center" wrapText="1"/>
    </xf>
    <xf numFmtId="0" fontId="14" fillId="0" borderId="38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left" vertical="center" wrapText="1"/>
    </xf>
    <xf numFmtId="3" fontId="9" fillId="0" borderId="32" xfId="2" applyNumberFormat="1" applyFont="1" applyFill="1" applyBorder="1" applyAlignment="1">
      <alignment horizontal="center" vertical="center" wrapText="1"/>
    </xf>
    <xf numFmtId="3" fontId="9" fillId="0" borderId="60" xfId="2" applyNumberFormat="1" applyFont="1" applyFill="1" applyBorder="1" applyAlignment="1">
      <alignment horizontal="center" vertical="center" wrapText="1"/>
    </xf>
    <xf numFmtId="3" fontId="9" fillId="0" borderId="52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10" fillId="0" borderId="53" xfId="2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4" fontId="9" fillId="0" borderId="63" xfId="2" applyNumberFormat="1" applyFont="1" applyFill="1" applyBorder="1" applyAlignment="1">
      <alignment horizontal="center" vertical="center" wrapText="1"/>
    </xf>
    <xf numFmtId="4" fontId="9" fillId="0" borderId="22" xfId="2" applyNumberFormat="1" applyFont="1" applyFill="1" applyBorder="1" applyAlignment="1">
      <alignment horizontal="center" vertical="center" wrapText="1"/>
    </xf>
    <xf numFmtId="4" fontId="9" fillId="0" borderId="59" xfId="2" applyNumberFormat="1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4" fontId="6" fillId="5" borderId="62" xfId="2" applyNumberFormat="1" applyFont="1" applyFill="1" applyBorder="1" applyAlignment="1">
      <alignment horizontal="center" vertical="center" wrapText="1"/>
    </xf>
    <xf numFmtId="4" fontId="6" fillId="5" borderId="60" xfId="2" applyNumberFormat="1" applyFont="1" applyFill="1" applyBorder="1" applyAlignment="1">
      <alignment horizontal="center" vertical="center" wrapText="1"/>
    </xf>
    <xf numFmtId="4" fontId="6" fillId="5" borderId="52" xfId="2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7" fillId="0" borderId="14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4" fontId="6" fillId="0" borderId="14" xfId="2" applyNumberFormat="1" applyFont="1" applyFill="1" applyBorder="1" applyAlignment="1">
      <alignment horizontal="center" vertical="center"/>
    </xf>
    <xf numFmtId="4" fontId="6" fillId="0" borderId="8" xfId="2" applyNumberFormat="1" applyFont="1" applyFill="1" applyBorder="1" applyAlignment="1">
      <alignment horizontal="center" vertical="center"/>
    </xf>
    <xf numFmtId="4" fontId="9" fillId="0" borderId="14" xfId="2" applyNumberFormat="1" applyFont="1" applyFill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center" vertical="center" wrapText="1"/>
    </xf>
    <xf numFmtId="4" fontId="7" fillId="0" borderId="14" xfId="2" applyNumberFormat="1" applyFont="1" applyFill="1" applyBorder="1" applyAlignment="1">
      <alignment horizontal="center" vertical="center" wrapText="1"/>
    </xf>
    <xf numFmtId="4" fontId="7" fillId="0" borderId="8" xfId="2" applyNumberFormat="1" applyFont="1" applyFill="1" applyBorder="1" applyAlignment="1">
      <alignment horizontal="center" vertical="center" wrapText="1"/>
    </xf>
    <xf numFmtId="0" fontId="7" fillId="0" borderId="57" xfId="2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0" fillId="0" borderId="34" xfId="0" applyFill="1" applyBorder="1" applyAlignment="1">
      <alignment vertical="center" wrapText="1"/>
    </xf>
    <xf numFmtId="0" fontId="10" fillId="0" borderId="56" xfId="2" applyFont="1" applyFill="1" applyBorder="1" applyAlignment="1">
      <alignment horizontal="left" vertical="center" wrapText="1"/>
    </xf>
    <xf numFmtId="0" fontId="10" fillId="0" borderId="40" xfId="2" applyFont="1" applyFill="1" applyBorder="1" applyAlignment="1">
      <alignment horizontal="left" vertical="center" wrapText="1"/>
    </xf>
    <xf numFmtId="0" fontId="0" fillId="0" borderId="58" xfId="0" applyFill="1" applyBorder="1" applyAlignment="1">
      <alignment vertical="center" wrapText="1"/>
    </xf>
    <xf numFmtId="0" fontId="7" fillId="0" borderId="63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59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10" fillId="0" borderId="54" xfId="2" applyFont="1" applyFill="1" applyBorder="1" applyAlignment="1">
      <alignment vertical="center" wrapText="1"/>
    </xf>
    <xf numFmtId="0" fontId="10" fillId="0" borderId="55" xfId="2" applyFont="1" applyFill="1" applyBorder="1" applyAlignment="1">
      <alignment vertical="center" wrapText="1"/>
    </xf>
    <xf numFmtId="9" fontId="6" fillId="0" borderId="0" xfId="2" applyNumberFormat="1" applyFont="1" applyFill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7" fillId="0" borderId="46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14" fillId="0" borderId="14" xfId="2" applyFont="1" applyFill="1" applyBorder="1" applyAlignment="1">
      <alignment horizontal="left" vertical="center" wrapText="1"/>
    </xf>
    <xf numFmtId="0" fontId="14" fillId="0" borderId="8" xfId="2" applyFont="1" applyFill="1" applyBorder="1" applyAlignment="1">
      <alignment horizontal="left" vertical="center" wrapText="1"/>
    </xf>
    <xf numFmtId="9" fontId="6" fillId="0" borderId="11" xfId="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9" fontId="9" fillId="0" borderId="14" xfId="2" applyNumberFormat="1" applyFont="1" applyFill="1" applyBorder="1" applyAlignment="1">
      <alignment horizontal="center" vertical="center" wrapText="1"/>
    </xf>
    <xf numFmtId="0" fontId="14" fillId="0" borderId="37" xfId="2" applyFont="1" applyFill="1" applyBorder="1" applyAlignment="1">
      <alignment horizontal="left" vertical="center" wrapText="1"/>
    </xf>
    <xf numFmtId="0" fontId="14" fillId="0" borderId="42" xfId="2" applyFont="1" applyFill="1" applyBorder="1" applyAlignment="1">
      <alignment horizontal="left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21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60" xfId="2" applyFont="1" applyFill="1" applyBorder="1" applyAlignment="1">
      <alignment horizontal="center" vertical="center" wrapText="1"/>
    </xf>
    <xf numFmtId="0" fontId="6" fillId="0" borderId="48" xfId="2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vertical="center" wrapText="1"/>
    </xf>
    <xf numFmtId="2" fontId="10" fillId="0" borderId="53" xfId="2" applyNumberFormat="1" applyFont="1" applyFill="1" applyBorder="1" applyAlignment="1">
      <alignment horizontal="left" vertical="center" wrapText="1"/>
    </xf>
    <xf numFmtId="2" fontId="10" fillId="0" borderId="54" xfId="2" applyNumberFormat="1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0" fillId="0" borderId="55" xfId="2" applyFont="1" applyFill="1" applyBorder="1" applyAlignment="1">
      <alignment horizontal="left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4" fontId="6" fillId="0" borderId="10" xfId="2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left" vertical="center" wrapText="1"/>
    </xf>
    <xf numFmtId="0" fontId="10" fillId="0" borderId="22" xfId="2" applyFont="1" applyFill="1" applyBorder="1" applyAlignment="1">
      <alignment horizontal="left" vertical="center" wrapText="1"/>
    </xf>
    <xf numFmtId="0" fontId="14" fillId="0" borderId="61" xfId="2" applyFont="1" applyFill="1" applyBorder="1" applyAlignment="1">
      <alignment horizontal="center" vertical="top" wrapText="1"/>
    </xf>
    <xf numFmtId="0" fontId="14" fillId="0" borderId="35" xfId="2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14" fillId="0" borderId="15" xfId="2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4" fillId="0" borderId="40" xfId="2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horizontal="center" vertical="top" wrapText="1"/>
    </xf>
    <xf numFmtId="0" fontId="5" fillId="0" borderId="27" xfId="2" applyFont="1" applyFill="1" applyBorder="1" applyAlignment="1">
      <alignment horizontal="center" vertical="top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50" xfId="2" applyFont="1" applyFill="1" applyBorder="1" applyAlignment="1">
      <alignment horizontal="center" vertical="center" wrapText="1"/>
    </xf>
    <xf numFmtId="0" fontId="15" fillId="0" borderId="35" xfId="2" applyFont="1" applyFill="1" applyBorder="1" applyAlignment="1">
      <alignment wrapText="1"/>
    </xf>
    <xf numFmtId="0" fontId="15" fillId="0" borderId="36" xfId="2" applyFont="1" applyFill="1" applyBorder="1" applyAlignment="1">
      <alignment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54" xfId="2" applyFont="1" applyFill="1" applyBorder="1" applyAlignment="1">
      <alignment horizontal="left" vertical="center" wrapText="1"/>
    </xf>
    <xf numFmtId="0" fontId="7" fillId="0" borderId="55" xfId="2" applyFont="1" applyFill="1" applyBorder="1" applyAlignment="1">
      <alignment horizontal="left" vertical="center" wrapText="1"/>
    </xf>
    <xf numFmtId="169" fontId="6" fillId="0" borderId="2" xfId="2" applyNumberFormat="1" applyFont="1" applyFill="1" applyBorder="1" applyAlignment="1">
      <alignment horizontal="center" vertical="center" wrapText="1"/>
    </xf>
    <xf numFmtId="0" fontId="14" fillId="0" borderId="44" xfId="2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45" xfId="3" applyFont="1" applyFill="1" applyBorder="1" applyAlignment="1">
      <alignment horizontal="center" vertical="center" wrapText="1"/>
    </xf>
    <xf numFmtId="0" fontId="9" fillId="0" borderId="50" xfId="3" applyFont="1" applyFill="1" applyBorder="1" applyAlignment="1">
      <alignment horizontal="center" vertical="center" wrapText="1"/>
    </xf>
    <xf numFmtId="9" fontId="25" fillId="0" borderId="32" xfId="2" applyNumberFormat="1" applyFont="1" applyFill="1" applyBorder="1" applyAlignment="1">
      <alignment horizontal="center" vertical="center" wrapText="1"/>
    </xf>
    <xf numFmtId="9" fontId="25" fillId="0" borderId="48" xfId="2" applyNumberFormat="1" applyFont="1" applyFill="1" applyBorder="1" applyAlignment="1">
      <alignment horizontal="center" vertical="center" wrapText="1"/>
    </xf>
    <xf numFmtId="0" fontId="7" fillId="0" borderId="39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7" fillId="0" borderId="44" xfId="2" applyFont="1" applyFill="1" applyBorder="1" applyAlignment="1">
      <alignment vertical="center" wrapText="1"/>
    </xf>
    <xf numFmtId="0" fontId="6" fillId="0" borderId="45" xfId="3" applyFont="1" applyFill="1" applyBorder="1" applyAlignment="1">
      <alignment horizontal="center" vertical="center" wrapText="1"/>
    </xf>
    <xf numFmtId="4" fontId="6" fillId="0" borderId="50" xfId="2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left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0" fillId="0" borderId="23" xfId="0" applyFill="1" applyBorder="1"/>
    <xf numFmtId="0" fontId="27" fillId="0" borderId="17" xfId="2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15" fillId="0" borderId="37" xfId="2" applyFont="1" applyFill="1" applyBorder="1" applyAlignment="1">
      <alignment horizontal="center" vertical="center"/>
    </xf>
    <xf numFmtId="0" fontId="15" fillId="0" borderId="42" xfId="2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/>
    </xf>
    <xf numFmtId="0" fontId="15" fillId="0" borderId="16" xfId="2" applyFont="1" applyFill="1" applyBorder="1" applyAlignment="1">
      <alignment horizontal="center"/>
    </xf>
    <xf numFmtId="0" fontId="15" fillId="0" borderId="20" xfId="2" applyFont="1" applyFill="1" applyBorder="1" applyAlignment="1">
      <alignment horizontal="center"/>
    </xf>
    <xf numFmtId="0" fontId="15" fillId="0" borderId="12" xfId="2" applyFont="1" applyFill="1" applyBorder="1" applyAlignment="1">
      <alignment horizontal="center"/>
    </xf>
    <xf numFmtId="0" fontId="15" fillId="0" borderId="0" xfId="2" applyFont="1" applyFill="1" applyAlignment="1">
      <alignment horizontal="center"/>
    </xf>
    <xf numFmtId="0" fontId="15" fillId="0" borderId="22" xfId="2" applyFont="1" applyFill="1" applyBorder="1" applyAlignment="1">
      <alignment horizontal="center"/>
    </xf>
    <xf numFmtId="0" fontId="15" fillId="0" borderId="45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5" fillId="0" borderId="26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7" fillId="0" borderId="33" xfId="2" applyFont="1" applyFill="1" applyBorder="1" applyAlignment="1">
      <alignment horizontal="left" vertical="center" wrapText="1"/>
    </xf>
    <xf numFmtId="0" fontId="7" fillId="0" borderId="49" xfId="2" applyFont="1" applyFill="1" applyBorder="1" applyAlignment="1">
      <alignment horizontal="left" vertical="center" wrapText="1"/>
    </xf>
    <xf numFmtId="0" fontId="7" fillId="0" borderId="51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Хороший" xfId="1" builtinId="26"/>
    <cellStyle name="Хороший 2" xfId="4" xr:uid="{00000000-0005-0000-0000-000005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AC57D-5697-4992-BCAD-5D4AFCD7CE26}">
  <sheetPr>
    <tabColor rgb="FF00B050"/>
  </sheetPr>
  <dimension ref="A1:WUI1013"/>
  <sheetViews>
    <sheetView tabSelected="1" view="pageBreakPreview" topLeftCell="A830" zoomScale="70" zoomScaleNormal="70" zoomScaleSheetLayoutView="70" workbookViewId="0">
      <selection activeCell="M842" sqref="M842"/>
    </sheetView>
  </sheetViews>
  <sheetFormatPr defaultRowHeight="15" x14ac:dyDescent="0.25"/>
  <cols>
    <col min="1" max="1" width="17.140625" style="17" customWidth="1"/>
    <col min="2" max="2" width="15" style="17" customWidth="1"/>
    <col min="3" max="3" width="30.7109375" style="17" customWidth="1"/>
    <col min="4" max="4" width="17" style="17" customWidth="1"/>
    <col min="5" max="5" width="27.42578125" style="17" customWidth="1"/>
    <col min="6" max="6" width="15.5703125" style="18" customWidth="1"/>
    <col min="7" max="7" width="13.28515625" style="19" customWidth="1"/>
    <col min="8" max="8" width="17.42578125" style="20" customWidth="1"/>
    <col min="9" max="9" width="43.7109375" style="18" customWidth="1"/>
    <col min="10" max="10" width="15.140625" style="22" customWidth="1"/>
    <col min="11" max="11" width="14.5703125" style="22" customWidth="1"/>
    <col min="12" max="12" width="13.85546875" style="22" customWidth="1"/>
    <col min="13" max="13" width="15.5703125" style="21" customWidth="1"/>
    <col min="14" max="150" width="9.140625" style="17"/>
    <col min="151" max="151" width="2.42578125" style="17" customWidth="1"/>
    <col min="152" max="152" width="16.28515625" style="17" customWidth="1"/>
    <col min="153" max="153" width="18.28515625" style="17" customWidth="1"/>
    <col min="154" max="154" width="31.42578125" style="17" customWidth="1"/>
    <col min="155" max="155" width="13.140625" style="17" customWidth="1"/>
    <col min="156" max="156" width="20" style="17" customWidth="1"/>
    <col min="157" max="157" width="15.85546875" style="17" customWidth="1"/>
    <col min="158" max="158" width="13.42578125" style="17" customWidth="1"/>
    <col min="159" max="159" width="13.140625" style="17" customWidth="1"/>
    <col min="160" max="160" width="33" style="17" customWidth="1"/>
    <col min="161" max="161" width="14.140625" style="17" customWidth="1"/>
    <col min="162" max="162" width="13.28515625" style="17" customWidth="1"/>
    <col min="163" max="163" width="14.28515625" style="17" customWidth="1"/>
    <col min="164" max="164" width="4.42578125" style="17" customWidth="1"/>
    <col min="165" max="165" width="12.85546875" style="17" customWidth="1"/>
    <col min="166" max="166" width="15" style="17" customWidth="1"/>
    <col min="167" max="167" width="28.85546875" style="17" customWidth="1"/>
    <col min="168" max="168" width="17" style="17" customWidth="1"/>
    <col min="169" max="169" width="16.7109375" style="17" customWidth="1"/>
    <col min="170" max="170" width="15.5703125" style="17" customWidth="1"/>
    <col min="171" max="171" width="13.28515625" style="17" customWidth="1"/>
    <col min="172" max="172" width="14.5703125" style="17" customWidth="1"/>
    <col min="173" max="173" width="27.5703125" style="17" customWidth="1"/>
    <col min="174" max="174" width="15.140625" style="17" customWidth="1"/>
    <col min="175" max="175" width="14.5703125" style="17" customWidth="1"/>
    <col min="176" max="176" width="13.85546875" style="17" customWidth="1"/>
    <col min="177" max="177" width="9.140625" style="17"/>
    <col min="178" max="178" width="14" style="17" customWidth="1"/>
    <col min="179" max="179" width="17.7109375" style="17" customWidth="1"/>
    <col min="180" max="182" width="9.140625" style="17"/>
    <col min="183" max="183" width="12.42578125" style="17" customWidth="1"/>
    <col min="184" max="184" width="9.140625" style="17"/>
    <col min="185" max="185" width="20.140625" style="17" customWidth="1"/>
    <col min="186" max="406" width="9.140625" style="17"/>
    <col min="407" max="407" width="2.42578125" style="17" customWidth="1"/>
    <col min="408" max="408" width="16.28515625" style="17" customWidth="1"/>
    <col min="409" max="409" width="18.28515625" style="17" customWidth="1"/>
    <col min="410" max="410" width="31.42578125" style="17" customWidth="1"/>
    <col min="411" max="411" width="13.140625" style="17" customWidth="1"/>
    <col min="412" max="412" width="20" style="17" customWidth="1"/>
    <col min="413" max="413" width="15.85546875" style="17" customWidth="1"/>
    <col min="414" max="414" width="13.42578125" style="17" customWidth="1"/>
    <col min="415" max="415" width="13.140625" style="17" customWidth="1"/>
    <col min="416" max="416" width="33" style="17" customWidth="1"/>
    <col min="417" max="417" width="14.140625" style="17" customWidth="1"/>
    <col min="418" max="418" width="13.28515625" style="17" customWidth="1"/>
    <col min="419" max="419" width="14.28515625" style="17" customWidth="1"/>
    <col min="420" max="420" width="4.42578125" style="17" customWidth="1"/>
    <col min="421" max="421" width="12.85546875" style="17" customWidth="1"/>
    <col min="422" max="422" width="15" style="17" customWidth="1"/>
    <col min="423" max="423" width="28.85546875" style="17" customWidth="1"/>
    <col min="424" max="424" width="17" style="17" customWidth="1"/>
    <col min="425" max="425" width="16.7109375" style="17" customWidth="1"/>
    <col min="426" max="426" width="15.5703125" style="17" customWidth="1"/>
    <col min="427" max="427" width="13.28515625" style="17" customWidth="1"/>
    <col min="428" max="428" width="14.5703125" style="17" customWidth="1"/>
    <col min="429" max="429" width="27.5703125" style="17" customWidth="1"/>
    <col min="430" max="430" width="15.140625" style="17" customWidth="1"/>
    <col min="431" max="431" width="14.5703125" style="17" customWidth="1"/>
    <col min="432" max="432" width="13.85546875" style="17" customWidth="1"/>
    <col min="433" max="433" width="9.140625" style="17"/>
    <col min="434" max="434" width="14" style="17" customWidth="1"/>
    <col min="435" max="435" width="17.7109375" style="17" customWidth="1"/>
    <col min="436" max="438" width="9.140625" style="17"/>
    <col min="439" max="439" width="12.42578125" style="17" customWidth="1"/>
    <col min="440" max="440" width="9.140625" style="17"/>
    <col min="441" max="441" width="20.140625" style="17" customWidth="1"/>
    <col min="442" max="662" width="9.140625" style="17"/>
    <col min="663" max="663" width="2.42578125" style="17" customWidth="1"/>
    <col min="664" max="664" width="16.28515625" style="17" customWidth="1"/>
    <col min="665" max="665" width="18.28515625" style="17" customWidth="1"/>
    <col min="666" max="666" width="31.42578125" style="17" customWidth="1"/>
    <col min="667" max="667" width="13.140625" style="17" customWidth="1"/>
    <col min="668" max="668" width="20" style="17" customWidth="1"/>
    <col min="669" max="669" width="15.85546875" style="17" customWidth="1"/>
    <col min="670" max="670" width="13.42578125" style="17" customWidth="1"/>
    <col min="671" max="671" width="13.140625" style="17" customWidth="1"/>
    <col min="672" max="672" width="33" style="17" customWidth="1"/>
    <col min="673" max="673" width="14.140625" style="17" customWidth="1"/>
    <col min="674" max="674" width="13.28515625" style="17" customWidth="1"/>
    <col min="675" max="675" width="14.28515625" style="17" customWidth="1"/>
    <col min="676" max="676" width="4.42578125" style="17" customWidth="1"/>
    <col min="677" max="677" width="12.85546875" style="17" customWidth="1"/>
    <col min="678" max="678" width="15" style="17" customWidth="1"/>
    <col min="679" max="679" width="28.85546875" style="17" customWidth="1"/>
    <col min="680" max="680" width="17" style="17" customWidth="1"/>
    <col min="681" max="681" width="16.7109375" style="17" customWidth="1"/>
    <col min="682" max="682" width="15.5703125" style="17" customWidth="1"/>
    <col min="683" max="683" width="13.28515625" style="17" customWidth="1"/>
    <col min="684" max="684" width="14.5703125" style="17" customWidth="1"/>
    <col min="685" max="685" width="27.5703125" style="17" customWidth="1"/>
    <col min="686" max="686" width="15.140625" style="17" customWidth="1"/>
    <col min="687" max="687" width="14.5703125" style="17" customWidth="1"/>
    <col min="688" max="688" width="13.85546875" style="17" customWidth="1"/>
    <col min="689" max="689" width="9.140625" style="17"/>
    <col min="690" max="690" width="14" style="17" customWidth="1"/>
    <col min="691" max="691" width="17.7109375" style="17" customWidth="1"/>
    <col min="692" max="694" width="9.140625" style="17"/>
    <col min="695" max="695" width="12.42578125" style="17" customWidth="1"/>
    <col min="696" max="696" width="9.140625" style="17"/>
    <col min="697" max="697" width="20.140625" style="17" customWidth="1"/>
    <col min="698" max="918" width="9.140625" style="17"/>
    <col min="919" max="919" width="2.42578125" style="17" customWidth="1"/>
    <col min="920" max="920" width="16.28515625" style="17" customWidth="1"/>
    <col min="921" max="921" width="18.28515625" style="17" customWidth="1"/>
    <col min="922" max="922" width="31.42578125" style="17" customWidth="1"/>
    <col min="923" max="923" width="13.140625" style="17" customWidth="1"/>
    <col min="924" max="924" width="20" style="17" customWidth="1"/>
    <col min="925" max="925" width="15.85546875" style="17" customWidth="1"/>
    <col min="926" max="926" width="13.42578125" style="17" customWidth="1"/>
    <col min="927" max="927" width="13.140625" style="17" customWidth="1"/>
    <col min="928" max="928" width="33" style="17" customWidth="1"/>
    <col min="929" max="929" width="14.140625" style="17" customWidth="1"/>
    <col min="930" max="930" width="13.28515625" style="17" customWidth="1"/>
    <col min="931" max="931" width="14.28515625" style="17" customWidth="1"/>
    <col min="932" max="932" width="4.42578125" style="17" customWidth="1"/>
    <col min="933" max="933" width="12.85546875" style="17" customWidth="1"/>
    <col min="934" max="934" width="15" style="17" customWidth="1"/>
    <col min="935" max="935" width="28.85546875" style="17" customWidth="1"/>
    <col min="936" max="936" width="17" style="17" customWidth="1"/>
    <col min="937" max="937" width="16.7109375" style="17" customWidth="1"/>
    <col min="938" max="938" width="15.5703125" style="17" customWidth="1"/>
    <col min="939" max="939" width="13.28515625" style="17" customWidth="1"/>
    <col min="940" max="940" width="14.5703125" style="17" customWidth="1"/>
    <col min="941" max="941" width="27.5703125" style="17" customWidth="1"/>
    <col min="942" max="942" width="15.140625" style="17" customWidth="1"/>
    <col min="943" max="943" width="14.5703125" style="17" customWidth="1"/>
    <col min="944" max="944" width="13.85546875" style="17" customWidth="1"/>
    <col min="945" max="945" width="9.140625" style="17"/>
    <col min="946" max="946" width="14" style="17" customWidth="1"/>
    <col min="947" max="947" width="17.7109375" style="17" customWidth="1"/>
    <col min="948" max="950" width="9.140625" style="17"/>
    <col min="951" max="951" width="12.42578125" style="17" customWidth="1"/>
    <col min="952" max="952" width="9.140625" style="17"/>
    <col min="953" max="953" width="20.140625" style="17" customWidth="1"/>
    <col min="954" max="1174" width="9.140625" style="17"/>
    <col min="1175" max="1175" width="2.42578125" style="17" customWidth="1"/>
    <col min="1176" max="1176" width="16.28515625" style="17" customWidth="1"/>
    <col min="1177" max="1177" width="18.28515625" style="17" customWidth="1"/>
    <col min="1178" max="1178" width="31.42578125" style="17" customWidth="1"/>
    <col min="1179" max="1179" width="13.140625" style="17" customWidth="1"/>
    <col min="1180" max="1180" width="20" style="17" customWidth="1"/>
    <col min="1181" max="1181" width="15.85546875" style="17" customWidth="1"/>
    <col min="1182" max="1182" width="13.42578125" style="17" customWidth="1"/>
    <col min="1183" max="1183" width="13.140625" style="17" customWidth="1"/>
    <col min="1184" max="1184" width="33" style="17" customWidth="1"/>
    <col min="1185" max="1185" width="14.140625" style="17" customWidth="1"/>
    <col min="1186" max="1186" width="13.28515625" style="17" customWidth="1"/>
    <col min="1187" max="1187" width="14.28515625" style="17" customWidth="1"/>
    <col min="1188" max="1188" width="4.42578125" style="17" customWidth="1"/>
    <col min="1189" max="1189" width="12.85546875" style="17" customWidth="1"/>
    <col min="1190" max="1190" width="15" style="17" customWidth="1"/>
    <col min="1191" max="1191" width="28.85546875" style="17" customWidth="1"/>
    <col min="1192" max="1192" width="17" style="17" customWidth="1"/>
    <col min="1193" max="1193" width="16.7109375" style="17" customWidth="1"/>
    <col min="1194" max="1194" width="15.5703125" style="17" customWidth="1"/>
    <col min="1195" max="1195" width="13.28515625" style="17" customWidth="1"/>
    <col min="1196" max="1196" width="14.5703125" style="17" customWidth="1"/>
    <col min="1197" max="1197" width="27.5703125" style="17" customWidth="1"/>
    <col min="1198" max="1198" width="15.140625" style="17" customWidth="1"/>
    <col min="1199" max="1199" width="14.5703125" style="17" customWidth="1"/>
    <col min="1200" max="1200" width="13.85546875" style="17" customWidth="1"/>
    <col min="1201" max="1201" width="9.140625" style="17"/>
    <col min="1202" max="1202" width="14" style="17" customWidth="1"/>
    <col min="1203" max="1203" width="17.7109375" style="17" customWidth="1"/>
    <col min="1204" max="1206" width="9.140625" style="17"/>
    <col min="1207" max="1207" width="12.42578125" style="17" customWidth="1"/>
    <col min="1208" max="1208" width="9.140625" style="17"/>
    <col min="1209" max="1209" width="20.140625" style="17" customWidth="1"/>
    <col min="1210" max="1430" width="9.140625" style="17"/>
    <col min="1431" max="1431" width="2.42578125" style="17" customWidth="1"/>
    <col min="1432" max="1432" width="16.28515625" style="17" customWidth="1"/>
    <col min="1433" max="1433" width="18.28515625" style="17" customWidth="1"/>
    <col min="1434" max="1434" width="31.42578125" style="17" customWidth="1"/>
    <col min="1435" max="1435" width="13.140625" style="17" customWidth="1"/>
    <col min="1436" max="1436" width="20" style="17" customWidth="1"/>
    <col min="1437" max="1437" width="15.85546875" style="17" customWidth="1"/>
    <col min="1438" max="1438" width="13.42578125" style="17" customWidth="1"/>
    <col min="1439" max="1439" width="13.140625" style="17" customWidth="1"/>
    <col min="1440" max="1440" width="33" style="17" customWidth="1"/>
    <col min="1441" max="1441" width="14.140625" style="17" customWidth="1"/>
    <col min="1442" max="1442" width="13.28515625" style="17" customWidth="1"/>
    <col min="1443" max="1443" width="14.28515625" style="17" customWidth="1"/>
    <col min="1444" max="1444" width="4.42578125" style="17" customWidth="1"/>
    <col min="1445" max="1445" width="12.85546875" style="17" customWidth="1"/>
    <col min="1446" max="1446" width="15" style="17" customWidth="1"/>
    <col min="1447" max="1447" width="28.85546875" style="17" customWidth="1"/>
    <col min="1448" max="1448" width="17" style="17" customWidth="1"/>
    <col min="1449" max="1449" width="16.7109375" style="17" customWidth="1"/>
    <col min="1450" max="1450" width="15.5703125" style="17" customWidth="1"/>
    <col min="1451" max="1451" width="13.28515625" style="17" customWidth="1"/>
    <col min="1452" max="1452" width="14.5703125" style="17" customWidth="1"/>
    <col min="1453" max="1453" width="27.5703125" style="17" customWidth="1"/>
    <col min="1454" max="1454" width="15.140625" style="17" customWidth="1"/>
    <col min="1455" max="1455" width="14.5703125" style="17" customWidth="1"/>
    <col min="1456" max="1456" width="13.85546875" style="17" customWidth="1"/>
    <col min="1457" max="1457" width="9.140625" style="17"/>
    <col min="1458" max="1458" width="14" style="17" customWidth="1"/>
    <col min="1459" max="1459" width="17.7109375" style="17" customWidth="1"/>
    <col min="1460" max="1462" width="9.140625" style="17"/>
    <col min="1463" max="1463" width="12.42578125" style="17" customWidth="1"/>
    <col min="1464" max="1464" width="9.140625" style="17"/>
    <col min="1465" max="1465" width="20.140625" style="17" customWidth="1"/>
    <col min="1466" max="1686" width="9.140625" style="17"/>
    <col min="1687" max="1687" width="2.42578125" style="17" customWidth="1"/>
    <col min="1688" max="1688" width="16.28515625" style="17" customWidth="1"/>
    <col min="1689" max="1689" width="18.28515625" style="17" customWidth="1"/>
    <col min="1690" max="1690" width="31.42578125" style="17" customWidth="1"/>
    <col min="1691" max="1691" width="13.140625" style="17" customWidth="1"/>
    <col min="1692" max="1692" width="20" style="17" customWidth="1"/>
    <col min="1693" max="1693" width="15.85546875" style="17" customWidth="1"/>
    <col min="1694" max="1694" width="13.42578125" style="17" customWidth="1"/>
    <col min="1695" max="1695" width="13.140625" style="17" customWidth="1"/>
    <col min="1696" max="1696" width="33" style="17" customWidth="1"/>
    <col min="1697" max="1697" width="14.140625" style="17" customWidth="1"/>
    <col min="1698" max="1698" width="13.28515625" style="17" customWidth="1"/>
    <col min="1699" max="1699" width="14.28515625" style="17" customWidth="1"/>
    <col min="1700" max="1700" width="4.42578125" style="17" customWidth="1"/>
    <col min="1701" max="1701" width="12.85546875" style="17" customWidth="1"/>
    <col min="1702" max="1702" width="15" style="17" customWidth="1"/>
    <col min="1703" max="1703" width="28.85546875" style="17" customWidth="1"/>
    <col min="1704" max="1704" width="17" style="17" customWidth="1"/>
    <col min="1705" max="1705" width="16.7109375" style="17" customWidth="1"/>
    <col min="1706" max="1706" width="15.5703125" style="17" customWidth="1"/>
    <col min="1707" max="1707" width="13.28515625" style="17" customWidth="1"/>
    <col min="1708" max="1708" width="14.5703125" style="17" customWidth="1"/>
    <col min="1709" max="1709" width="27.5703125" style="17" customWidth="1"/>
    <col min="1710" max="1710" width="15.140625" style="17" customWidth="1"/>
    <col min="1711" max="1711" width="14.5703125" style="17" customWidth="1"/>
    <col min="1712" max="1712" width="13.85546875" style="17" customWidth="1"/>
    <col min="1713" max="1713" width="9.140625" style="17"/>
    <col min="1714" max="1714" width="14" style="17" customWidth="1"/>
    <col min="1715" max="1715" width="17.7109375" style="17" customWidth="1"/>
    <col min="1716" max="1718" width="9.140625" style="17"/>
    <col min="1719" max="1719" width="12.42578125" style="17" customWidth="1"/>
    <col min="1720" max="1720" width="9.140625" style="17"/>
    <col min="1721" max="1721" width="20.140625" style="17" customWidth="1"/>
    <col min="1722" max="1942" width="9.140625" style="17"/>
    <col min="1943" max="1943" width="2.42578125" style="17" customWidth="1"/>
    <col min="1944" max="1944" width="16.28515625" style="17" customWidth="1"/>
    <col min="1945" max="1945" width="18.28515625" style="17" customWidth="1"/>
    <col min="1946" max="1946" width="31.42578125" style="17" customWidth="1"/>
    <col min="1947" max="1947" width="13.140625" style="17" customWidth="1"/>
    <col min="1948" max="1948" width="20" style="17" customWidth="1"/>
    <col min="1949" max="1949" width="15.85546875" style="17" customWidth="1"/>
    <col min="1950" max="1950" width="13.42578125" style="17" customWidth="1"/>
    <col min="1951" max="1951" width="13.140625" style="17" customWidth="1"/>
    <col min="1952" max="1952" width="33" style="17" customWidth="1"/>
    <col min="1953" max="1953" width="14.140625" style="17" customWidth="1"/>
    <col min="1954" max="1954" width="13.28515625" style="17" customWidth="1"/>
    <col min="1955" max="1955" width="14.28515625" style="17" customWidth="1"/>
    <col min="1956" max="1956" width="4.42578125" style="17" customWidth="1"/>
    <col min="1957" max="1957" width="12.85546875" style="17" customWidth="1"/>
    <col min="1958" max="1958" width="15" style="17" customWidth="1"/>
    <col min="1959" max="1959" width="28.85546875" style="17" customWidth="1"/>
    <col min="1960" max="1960" width="17" style="17" customWidth="1"/>
    <col min="1961" max="1961" width="16.7109375" style="17" customWidth="1"/>
    <col min="1962" max="1962" width="15.5703125" style="17" customWidth="1"/>
    <col min="1963" max="1963" width="13.28515625" style="17" customWidth="1"/>
    <col min="1964" max="1964" width="14.5703125" style="17" customWidth="1"/>
    <col min="1965" max="1965" width="27.5703125" style="17" customWidth="1"/>
    <col min="1966" max="1966" width="15.140625" style="17" customWidth="1"/>
    <col min="1967" max="1967" width="14.5703125" style="17" customWidth="1"/>
    <col min="1968" max="1968" width="13.85546875" style="17" customWidth="1"/>
    <col min="1969" max="1969" width="9.140625" style="17"/>
    <col min="1970" max="1970" width="14" style="17" customWidth="1"/>
    <col min="1971" max="1971" width="17.7109375" style="17" customWidth="1"/>
    <col min="1972" max="1974" width="9.140625" style="17"/>
    <col min="1975" max="1975" width="12.42578125" style="17" customWidth="1"/>
    <col min="1976" max="1976" width="9.140625" style="17"/>
    <col min="1977" max="1977" width="20.140625" style="17" customWidth="1"/>
    <col min="1978" max="2198" width="9.140625" style="17"/>
    <col min="2199" max="2199" width="2.42578125" style="17" customWidth="1"/>
    <col min="2200" max="2200" width="16.28515625" style="17" customWidth="1"/>
    <col min="2201" max="2201" width="18.28515625" style="17" customWidth="1"/>
    <col min="2202" max="2202" width="31.42578125" style="17" customWidth="1"/>
    <col min="2203" max="2203" width="13.140625" style="17" customWidth="1"/>
    <col min="2204" max="2204" width="20" style="17" customWidth="1"/>
    <col min="2205" max="2205" width="15.85546875" style="17" customWidth="1"/>
    <col min="2206" max="2206" width="13.42578125" style="17" customWidth="1"/>
    <col min="2207" max="2207" width="13.140625" style="17" customWidth="1"/>
    <col min="2208" max="2208" width="33" style="17" customWidth="1"/>
    <col min="2209" max="2209" width="14.140625" style="17" customWidth="1"/>
    <col min="2210" max="2210" width="13.28515625" style="17" customWidth="1"/>
    <col min="2211" max="2211" width="14.28515625" style="17" customWidth="1"/>
    <col min="2212" max="2212" width="4.42578125" style="17" customWidth="1"/>
    <col min="2213" max="2213" width="12.85546875" style="17" customWidth="1"/>
    <col min="2214" max="2214" width="15" style="17" customWidth="1"/>
    <col min="2215" max="2215" width="28.85546875" style="17" customWidth="1"/>
    <col min="2216" max="2216" width="17" style="17" customWidth="1"/>
    <col min="2217" max="2217" width="16.7109375" style="17" customWidth="1"/>
    <col min="2218" max="2218" width="15.5703125" style="17" customWidth="1"/>
    <col min="2219" max="2219" width="13.28515625" style="17" customWidth="1"/>
    <col min="2220" max="2220" width="14.5703125" style="17" customWidth="1"/>
    <col min="2221" max="2221" width="27.5703125" style="17" customWidth="1"/>
    <col min="2222" max="2222" width="15.140625" style="17" customWidth="1"/>
    <col min="2223" max="2223" width="14.5703125" style="17" customWidth="1"/>
    <col min="2224" max="2224" width="13.85546875" style="17" customWidth="1"/>
    <col min="2225" max="2225" width="9.140625" style="17"/>
    <col min="2226" max="2226" width="14" style="17" customWidth="1"/>
    <col min="2227" max="2227" width="17.7109375" style="17" customWidth="1"/>
    <col min="2228" max="2230" width="9.140625" style="17"/>
    <col min="2231" max="2231" width="12.42578125" style="17" customWidth="1"/>
    <col min="2232" max="2232" width="9.140625" style="17"/>
    <col min="2233" max="2233" width="20.140625" style="17" customWidth="1"/>
    <col min="2234" max="2454" width="9.140625" style="17"/>
    <col min="2455" max="2455" width="2.42578125" style="17" customWidth="1"/>
    <col min="2456" max="2456" width="16.28515625" style="17" customWidth="1"/>
    <col min="2457" max="2457" width="18.28515625" style="17" customWidth="1"/>
    <col min="2458" max="2458" width="31.42578125" style="17" customWidth="1"/>
    <col min="2459" max="2459" width="13.140625" style="17" customWidth="1"/>
    <col min="2460" max="2460" width="20" style="17" customWidth="1"/>
    <col min="2461" max="2461" width="15.85546875" style="17" customWidth="1"/>
    <col min="2462" max="2462" width="13.42578125" style="17" customWidth="1"/>
    <col min="2463" max="2463" width="13.140625" style="17" customWidth="1"/>
    <col min="2464" max="2464" width="33" style="17" customWidth="1"/>
    <col min="2465" max="2465" width="14.140625" style="17" customWidth="1"/>
    <col min="2466" max="2466" width="13.28515625" style="17" customWidth="1"/>
    <col min="2467" max="2467" width="14.28515625" style="17" customWidth="1"/>
    <col min="2468" max="2468" width="4.42578125" style="17" customWidth="1"/>
    <col min="2469" max="2469" width="12.85546875" style="17" customWidth="1"/>
    <col min="2470" max="2470" width="15" style="17" customWidth="1"/>
    <col min="2471" max="2471" width="28.85546875" style="17" customWidth="1"/>
    <col min="2472" max="2472" width="17" style="17" customWidth="1"/>
    <col min="2473" max="2473" width="16.7109375" style="17" customWidth="1"/>
    <col min="2474" max="2474" width="15.5703125" style="17" customWidth="1"/>
    <col min="2475" max="2475" width="13.28515625" style="17" customWidth="1"/>
    <col min="2476" max="2476" width="14.5703125" style="17" customWidth="1"/>
    <col min="2477" max="2477" width="27.5703125" style="17" customWidth="1"/>
    <col min="2478" max="2478" width="15.140625" style="17" customWidth="1"/>
    <col min="2479" max="2479" width="14.5703125" style="17" customWidth="1"/>
    <col min="2480" max="2480" width="13.85546875" style="17" customWidth="1"/>
    <col min="2481" max="2481" width="9.140625" style="17"/>
    <col min="2482" max="2482" width="14" style="17" customWidth="1"/>
    <col min="2483" max="2483" width="17.7109375" style="17" customWidth="1"/>
    <col min="2484" max="2486" width="9.140625" style="17"/>
    <col min="2487" max="2487" width="12.42578125" style="17" customWidth="1"/>
    <col min="2488" max="2488" width="9.140625" style="17"/>
    <col min="2489" max="2489" width="20.140625" style="17" customWidth="1"/>
    <col min="2490" max="2710" width="9.140625" style="17"/>
    <col min="2711" max="2711" width="2.42578125" style="17" customWidth="1"/>
    <col min="2712" max="2712" width="16.28515625" style="17" customWidth="1"/>
    <col min="2713" max="2713" width="18.28515625" style="17" customWidth="1"/>
    <col min="2714" max="2714" width="31.42578125" style="17" customWidth="1"/>
    <col min="2715" max="2715" width="13.140625" style="17" customWidth="1"/>
    <col min="2716" max="2716" width="20" style="17" customWidth="1"/>
    <col min="2717" max="2717" width="15.85546875" style="17" customWidth="1"/>
    <col min="2718" max="2718" width="13.42578125" style="17" customWidth="1"/>
    <col min="2719" max="2719" width="13.140625" style="17" customWidth="1"/>
    <col min="2720" max="2720" width="33" style="17" customWidth="1"/>
    <col min="2721" max="2721" width="14.140625" style="17" customWidth="1"/>
    <col min="2722" max="2722" width="13.28515625" style="17" customWidth="1"/>
    <col min="2723" max="2723" width="14.28515625" style="17" customWidth="1"/>
    <col min="2724" max="2724" width="4.42578125" style="17" customWidth="1"/>
    <col min="2725" max="2725" width="12.85546875" style="17" customWidth="1"/>
    <col min="2726" max="2726" width="15" style="17" customWidth="1"/>
    <col min="2727" max="2727" width="28.85546875" style="17" customWidth="1"/>
    <col min="2728" max="2728" width="17" style="17" customWidth="1"/>
    <col min="2729" max="2729" width="16.7109375" style="17" customWidth="1"/>
    <col min="2730" max="2730" width="15.5703125" style="17" customWidth="1"/>
    <col min="2731" max="2731" width="13.28515625" style="17" customWidth="1"/>
    <col min="2732" max="2732" width="14.5703125" style="17" customWidth="1"/>
    <col min="2733" max="2733" width="27.5703125" style="17" customWidth="1"/>
    <col min="2734" max="2734" width="15.140625" style="17" customWidth="1"/>
    <col min="2735" max="2735" width="14.5703125" style="17" customWidth="1"/>
    <col min="2736" max="2736" width="13.85546875" style="17" customWidth="1"/>
    <col min="2737" max="2737" width="9.140625" style="17"/>
    <col min="2738" max="2738" width="14" style="17" customWidth="1"/>
    <col min="2739" max="2739" width="17.7109375" style="17" customWidth="1"/>
    <col min="2740" max="2742" width="9.140625" style="17"/>
    <col min="2743" max="2743" width="12.42578125" style="17" customWidth="1"/>
    <col min="2744" max="2744" width="9.140625" style="17"/>
    <col min="2745" max="2745" width="20.140625" style="17" customWidth="1"/>
    <col min="2746" max="2966" width="9.140625" style="17"/>
    <col min="2967" max="2967" width="2.42578125" style="17" customWidth="1"/>
    <col min="2968" max="2968" width="16.28515625" style="17" customWidth="1"/>
    <col min="2969" max="2969" width="18.28515625" style="17" customWidth="1"/>
    <col min="2970" max="2970" width="31.42578125" style="17" customWidth="1"/>
    <col min="2971" max="2971" width="13.140625" style="17" customWidth="1"/>
    <col min="2972" max="2972" width="20" style="17" customWidth="1"/>
    <col min="2973" max="2973" width="15.85546875" style="17" customWidth="1"/>
    <col min="2974" max="2974" width="13.42578125" style="17" customWidth="1"/>
    <col min="2975" max="2975" width="13.140625" style="17" customWidth="1"/>
    <col min="2976" max="2976" width="33" style="17" customWidth="1"/>
    <col min="2977" max="2977" width="14.140625" style="17" customWidth="1"/>
    <col min="2978" max="2978" width="13.28515625" style="17" customWidth="1"/>
    <col min="2979" max="2979" width="14.28515625" style="17" customWidth="1"/>
    <col min="2980" max="2980" width="4.42578125" style="17" customWidth="1"/>
    <col min="2981" max="2981" width="12.85546875" style="17" customWidth="1"/>
    <col min="2982" max="2982" width="15" style="17" customWidth="1"/>
    <col min="2983" max="2983" width="28.85546875" style="17" customWidth="1"/>
    <col min="2984" max="2984" width="17" style="17" customWidth="1"/>
    <col min="2985" max="2985" width="16.7109375" style="17" customWidth="1"/>
    <col min="2986" max="2986" width="15.5703125" style="17" customWidth="1"/>
    <col min="2987" max="2987" width="13.28515625" style="17" customWidth="1"/>
    <col min="2988" max="2988" width="14.5703125" style="17" customWidth="1"/>
    <col min="2989" max="2989" width="27.5703125" style="17" customWidth="1"/>
    <col min="2990" max="2990" width="15.140625" style="17" customWidth="1"/>
    <col min="2991" max="2991" width="14.5703125" style="17" customWidth="1"/>
    <col min="2992" max="2992" width="13.85546875" style="17" customWidth="1"/>
    <col min="2993" max="2993" width="9.140625" style="17"/>
    <col min="2994" max="2994" width="14" style="17" customWidth="1"/>
    <col min="2995" max="2995" width="17.7109375" style="17" customWidth="1"/>
    <col min="2996" max="2998" width="9.140625" style="17"/>
    <col min="2999" max="2999" width="12.42578125" style="17" customWidth="1"/>
    <col min="3000" max="3000" width="9.140625" style="17"/>
    <col min="3001" max="3001" width="20.140625" style="17" customWidth="1"/>
    <col min="3002" max="3222" width="9.140625" style="17"/>
    <col min="3223" max="3223" width="2.42578125" style="17" customWidth="1"/>
    <col min="3224" max="3224" width="16.28515625" style="17" customWidth="1"/>
    <col min="3225" max="3225" width="18.28515625" style="17" customWidth="1"/>
    <col min="3226" max="3226" width="31.42578125" style="17" customWidth="1"/>
    <col min="3227" max="3227" width="13.140625" style="17" customWidth="1"/>
    <col min="3228" max="3228" width="20" style="17" customWidth="1"/>
    <col min="3229" max="3229" width="15.85546875" style="17" customWidth="1"/>
    <col min="3230" max="3230" width="13.42578125" style="17" customWidth="1"/>
    <col min="3231" max="3231" width="13.140625" style="17" customWidth="1"/>
    <col min="3232" max="3232" width="33" style="17" customWidth="1"/>
    <col min="3233" max="3233" width="14.140625" style="17" customWidth="1"/>
    <col min="3234" max="3234" width="13.28515625" style="17" customWidth="1"/>
    <col min="3235" max="3235" width="14.28515625" style="17" customWidth="1"/>
    <col min="3236" max="3236" width="4.42578125" style="17" customWidth="1"/>
    <col min="3237" max="3237" width="12.85546875" style="17" customWidth="1"/>
    <col min="3238" max="3238" width="15" style="17" customWidth="1"/>
    <col min="3239" max="3239" width="28.85546875" style="17" customWidth="1"/>
    <col min="3240" max="3240" width="17" style="17" customWidth="1"/>
    <col min="3241" max="3241" width="16.7109375" style="17" customWidth="1"/>
    <col min="3242" max="3242" width="15.5703125" style="17" customWidth="1"/>
    <col min="3243" max="3243" width="13.28515625" style="17" customWidth="1"/>
    <col min="3244" max="3244" width="14.5703125" style="17" customWidth="1"/>
    <col min="3245" max="3245" width="27.5703125" style="17" customWidth="1"/>
    <col min="3246" max="3246" width="15.140625" style="17" customWidth="1"/>
    <col min="3247" max="3247" width="14.5703125" style="17" customWidth="1"/>
    <col min="3248" max="3248" width="13.85546875" style="17" customWidth="1"/>
    <col min="3249" max="3249" width="9.140625" style="17"/>
    <col min="3250" max="3250" width="14" style="17" customWidth="1"/>
    <col min="3251" max="3251" width="17.7109375" style="17" customWidth="1"/>
    <col min="3252" max="3254" width="9.140625" style="17"/>
    <col min="3255" max="3255" width="12.42578125" style="17" customWidth="1"/>
    <col min="3256" max="3256" width="9.140625" style="17"/>
    <col min="3257" max="3257" width="20.140625" style="17" customWidth="1"/>
    <col min="3258" max="3478" width="9.140625" style="17"/>
    <col min="3479" max="3479" width="2.42578125" style="17" customWidth="1"/>
    <col min="3480" max="3480" width="16.28515625" style="17" customWidth="1"/>
    <col min="3481" max="3481" width="18.28515625" style="17" customWidth="1"/>
    <col min="3482" max="3482" width="31.42578125" style="17" customWidth="1"/>
    <col min="3483" max="3483" width="13.140625" style="17" customWidth="1"/>
    <col min="3484" max="3484" width="20" style="17" customWidth="1"/>
    <col min="3485" max="3485" width="15.85546875" style="17" customWidth="1"/>
    <col min="3486" max="3486" width="13.42578125" style="17" customWidth="1"/>
    <col min="3487" max="3487" width="13.140625" style="17" customWidth="1"/>
    <col min="3488" max="3488" width="33" style="17" customWidth="1"/>
    <col min="3489" max="3489" width="14.140625" style="17" customWidth="1"/>
    <col min="3490" max="3490" width="13.28515625" style="17" customWidth="1"/>
    <col min="3491" max="3491" width="14.28515625" style="17" customWidth="1"/>
    <col min="3492" max="3492" width="4.42578125" style="17" customWidth="1"/>
    <col min="3493" max="3493" width="12.85546875" style="17" customWidth="1"/>
    <col min="3494" max="3494" width="15" style="17" customWidth="1"/>
    <col min="3495" max="3495" width="28.85546875" style="17" customWidth="1"/>
    <col min="3496" max="3496" width="17" style="17" customWidth="1"/>
    <col min="3497" max="3497" width="16.7109375" style="17" customWidth="1"/>
    <col min="3498" max="3498" width="15.5703125" style="17" customWidth="1"/>
    <col min="3499" max="3499" width="13.28515625" style="17" customWidth="1"/>
    <col min="3500" max="3500" width="14.5703125" style="17" customWidth="1"/>
    <col min="3501" max="3501" width="27.5703125" style="17" customWidth="1"/>
    <col min="3502" max="3502" width="15.140625" style="17" customWidth="1"/>
    <col min="3503" max="3503" width="14.5703125" style="17" customWidth="1"/>
    <col min="3504" max="3504" width="13.85546875" style="17" customWidth="1"/>
    <col min="3505" max="3505" width="9.140625" style="17"/>
    <col min="3506" max="3506" width="14" style="17" customWidth="1"/>
    <col min="3507" max="3507" width="17.7109375" style="17" customWidth="1"/>
    <col min="3508" max="3510" width="9.140625" style="17"/>
    <col min="3511" max="3511" width="12.42578125" style="17" customWidth="1"/>
    <col min="3512" max="3512" width="9.140625" style="17"/>
    <col min="3513" max="3513" width="20.140625" style="17" customWidth="1"/>
    <col min="3514" max="3734" width="9.140625" style="17"/>
    <col min="3735" max="3735" width="2.42578125" style="17" customWidth="1"/>
    <col min="3736" max="3736" width="16.28515625" style="17" customWidth="1"/>
    <col min="3737" max="3737" width="18.28515625" style="17" customWidth="1"/>
    <col min="3738" max="3738" width="31.42578125" style="17" customWidth="1"/>
    <col min="3739" max="3739" width="13.140625" style="17" customWidth="1"/>
    <col min="3740" max="3740" width="20" style="17" customWidth="1"/>
    <col min="3741" max="3741" width="15.85546875" style="17" customWidth="1"/>
    <col min="3742" max="3742" width="13.42578125" style="17" customWidth="1"/>
    <col min="3743" max="3743" width="13.140625" style="17" customWidth="1"/>
    <col min="3744" max="3744" width="33" style="17" customWidth="1"/>
    <col min="3745" max="3745" width="14.140625" style="17" customWidth="1"/>
    <col min="3746" max="3746" width="13.28515625" style="17" customWidth="1"/>
    <col min="3747" max="3747" width="14.28515625" style="17" customWidth="1"/>
    <col min="3748" max="3748" width="4.42578125" style="17" customWidth="1"/>
    <col min="3749" max="3749" width="12.85546875" style="17" customWidth="1"/>
    <col min="3750" max="3750" width="15" style="17" customWidth="1"/>
    <col min="3751" max="3751" width="28.85546875" style="17" customWidth="1"/>
    <col min="3752" max="3752" width="17" style="17" customWidth="1"/>
    <col min="3753" max="3753" width="16.7109375" style="17" customWidth="1"/>
    <col min="3754" max="3754" width="15.5703125" style="17" customWidth="1"/>
    <col min="3755" max="3755" width="13.28515625" style="17" customWidth="1"/>
    <col min="3756" max="3756" width="14.5703125" style="17" customWidth="1"/>
    <col min="3757" max="3757" width="27.5703125" style="17" customWidth="1"/>
    <col min="3758" max="3758" width="15.140625" style="17" customWidth="1"/>
    <col min="3759" max="3759" width="14.5703125" style="17" customWidth="1"/>
    <col min="3760" max="3760" width="13.85546875" style="17" customWidth="1"/>
    <col min="3761" max="3761" width="9.140625" style="17"/>
    <col min="3762" max="3762" width="14" style="17" customWidth="1"/>
    <col min="3763" max="3763" width="17.7109375" style="17" customWidth="1"/>
    <col min="3764" max="3766" width="9.140625" style="17"/>
    <col min="3767" max="3767" width="12.42578125" style="17" customWidth="1"/>
    <col min="3768" max="3768" width="9.140625" style="17"/>
    <col min="3769" max="3769" width="20.140625" style="17" customWidth="1"/>
    <col min="3770" max="3990" width="9.140625" style="17"/>
    <col min="3991" max="3991" width="2.42578125" style="17" customWidth="1"/>
    <col min="3992" max="3992" width="16.28515625" style="17" customWidth="1"/>
    <col min="3993" max="3993" width="18.28515625" style="17" customWidth="1"/>
    <col min="3994" max="3994" width="31.42578125" style="17" customWidth="1"/>
    <col min="3995" max="3995" width="13.140625" style="17" customWidth="1"/>
    <col min="3996" max="3996" width="20" style="17" customWidth="1"/>
    <col min="3997" max="3997" width="15.85546875" style="17" customWidth="1"/>
    <col min="3998" max="3998" width="13.42578125" style="17" customWidth="1"/>
    <col min="3999" max="3999" width="13.140625" style="17" customWidth="1"/>
    <col min="4000" max="4000" width="33" style="17" customWidth="1"/>
    <col min="4001" max="4001" width="14.140625" style="17" customWidth="1"/>
    <col min="4002" max="4002" width="13.28515625" style="17" customWidth="1"/>
    <col min="4003" max="4003" width="14.28515625" style="17" customWidth="1"/>
    <col min="4004" max="4004" width="4.42578125" style="17" customWidth="1"/>
    <col min="4005" max="4005" width="12.85546875" style="17" customWidth="1"/>
    <col min="4006" max="4006" width="15" style="17" customWidth="1"/>
    <col min="4007" max="4007" width="28.85546875" style="17" customWidth="1"/>
    <col min="4008" max="4008" width="17" style="17" customWidth="1"/>
    <col min="4009" max="4009" width="16.7109375" style="17" customWidth="1"/>
    <col min="4010" max="4010" width="15.5703125" style="17" customWidth="1"/>
    <col min="4011" max="4011" width="13.28515625" style="17" customWidth="1"/>
    <col min="4012" max="4012" width="14.5703125" style="17" customWidth="1"/>
    <col min="4013" max="4013" width="27.5703125" style="17" customWidth="1"/>
    <col min="4014" max="4014" width="15.140625" style="17" customWidth="1"/>
    <col min="4015" max="4015" width="14.5703125" style="17" customWidth="1"/>
    <col min="4016" max="4016" width="13.85546875" style="17" customWidth="1"/>
    <col min="4017" max="4017" width="9.140625" style="17"/>
    <col min="4018" max="4018" width="14" style="17" customWidth="1"/>
    <col min="4019" max="4019" width="17.7109375" style="17" customWidth="1"/>
    <col min="4020" max="4022" width="9.140625" style="17"/>
    <col min="4023" max="4023" width="12.42578125" style="17" customWidth="1"/>
    <col min="4024" max="4024" width="9.140625" style="17"/>
    <col min="4025" max="4025" width="20.140625" style="17" customWidth="1"/>
    <col min="4026" max="4246" width="9.140625" style="17"/>
    <col min="4247" max="4247" width="2.42578125" style="17" customWidth="1"/>
    <col min="4248" max="4248" width="16.28515625" style="17" customWidth="1"/>
    <col min="4249" max="4249" width="18.28515625" style="17" customWidth="1"/>
    <col min="4250" max="4250" width="31.42578125" style="17" customWidth="1"/>
    <col min="4251" max="4251" width="13.140625" style="17" customWidth="1"/>
    <col min="4252" max="4252" width="20" style="17" customWidth="1"/>
    <col min="4253" max="4253" width="15.85546875" style="17" customWidth="1"/>
    <col min="4254" max="4254" width="13.42578125" style="17" customWidth="1"/>
    <col min="4255" max="4255" width="13.140625" style="17" customWidth="1"/>
    <col min="4256" max="4256" width="33" style="17" customWidth="1"/>
    <col min="4257" max="4257" width="14.140625" style="17" customWidth="1"/>
    <col min="4258" max="4258" width="13.28515625" style="17" customWidth="1"/>
    <col min="4259" max="4259" width="14.28515625" style="17" customWidth="1"/>
    <col min="4260" max="4260" width="4.42578125" style="17" customWidth="1"/>
    <col min="4261" max="4261" width="12.85546875" style="17" customWidth="1"/>
    <col min="4262" max="4262" width="15" style="17" customWidth="1"/>
    <col min="4263" max="4263" width="28.85546875" style="17" customWidth="1"/>
    <col min="4264" max="4264" width="17" style="17" customWidth="1"/>
    <col min="4265" max="4265" width="16.7109375" style="17" customWidth="1"/>
    <col min="4266" max="4266" width="15.5703125" style="17" customWidth="1"/>
    <col min="4267" max="4267" width="13.28515625" style="17" customWidth="1"/>
    <col min="4268" max="4268" width="14.5703125" style="17" customWidth="1"/>
    <col min="4269" max="4269" width="27.5703125" style="17" customWidth="1"/>
    <col min="4270" max="4270" width="15.140625" style="17" customWidth="1"/>
    <col min="4271" max="4271" width="14.5703125" style="17" customWidth="1"/>
    <col min="4272" max="4272" width="13.85546875" style="17" customWidth="1"/>
    <col min="4273" max="4273" width="9.140625" style="17"/>
    <col min="4274" max="4274" width="14" style="17" customWidth="1"/>
    <col min="4275" max="4275" width="17.7109375" style="17" customWidth="1"/>
    <col min="4276" max="4278" width="9.140625" style="17"/>
    <col min="4279" max="4279" width="12.42578125" style="17" customWidth="1"/>
    <col min="4280" max="4280" width="9.140625" style="17"/>
    <col min="4281" max="4281" width="20.140625" style="17" customWidth="1"/>
    <col min="4282" max="4502" width="9.140625" style="17"/>
    <col min="4503" max="4503" width="2.42578125" style="17" customWidth="1"/>
    <col min="4504" max="4504" width="16.28515625" style="17" customWidth="1"/>
    <col min="4505" max="4505" width="18.28515625" style="17" customWidth="1"/>
    <col min="4506" max="4506" width="31.42578125" style="17" customWidth="1"/>
    <col min="4507" max="4507" width="13.140625" style="17" customWidth="1"/>
    <col min="4508" max="4508" width="20" style="17" customWidth="1"/>
    <col min="4509" max="4509" width="15.85546875" style="17" customWidth="1"/>
    <col min="4510" max="4510" width="13.42578125" style="17" customWidth="1"/>
    <col min="4511" max="4511" width="13.140625" style="17" customWidth="1"/>
    <col min="4512" max="4512" width="33" style="17" customWidth="1"/>
    <col min="4513" max="4513" width="14.140625" style="17" customWidth="1"/>
    <col min="4514" max="4514" width="13.28515625" style="17" customWidth="1"/>
    <col min="4515" max="4515" width="14.28515625" style="17" customWidth="1"/>
    <col min="4516" max="4516" width="4.42578125" style="17" customWidth="1"/>
    <col min="4517" max="4517" width="12.85546875" style="17" customWidth="1"/>
    <col min="4518" max="4518" width="15" style="17" customWidth="1"/>
    <col min="4519" max="4519" width="28.85546875" style="17" customWidth="1"/>
    <col min="4520" max="4520" width="17" style="17" customWidth="1"/>
    <col min="4521" max="4521" width="16.7109375" style="17" customWidth="1"/>
    <col min="4522" max="4522" width="15.5703125" style="17" customWidth="1"/>
    <col min="4523" max="4523" width="13.28515625" style="17" customWidth="1"/>
    <col min="4524" max="4524" width="14.5703125" style="17" customWidth="1"/>
    <col min="4525" max="4525" width="27.5703125" style="17" customWidth="1"/>
    <col min="4526" max="4526" width="15.140625" style="17" customWidth="1"/>
    <col min="4527" max="4527" width="14.5703125" style="17" customWidth="1"/>
    <col min="4528" max="4528" width="13.85546875" style="17" customWidth="1"/>
    <col min="4529" max="4529" width="9.140625" style="17"/>
    <col min="4530" max="4530" width="14" style="17" customWidth="1"/>
    <col min="4531" max="4531" width="17.7109375" style="17" customWidth="1"/>
    <col min="4532" max="4534" width="9.140625" style="17"/>
    <col min="4535" max="4535" width="12.42578125" style="17" customWidth="1"/>
    <col min="4536" max="4536" width="9.140625" style="17"/>
    <col min="4537" max="4537" width="20.140625" style="17" customWidth="1"/>
    <col min="4538" max="4758" width="9.140625" style="17"/>
    <col min="4759" max="4759" width="2.42578125" style="17" customWidth="1"/>
    <col min="4760" max="4760" width="16.28515625" style="17" customWidth="1"/>
    <col min="4761" max="4761" width="18.28515625" style="17" customWidth="1"/>
    <col min="4762" max="4762" width="31.42578125" style="17" customWidth="1"/>
    <col min="4763" max="4763" width="13.140625" style="17" customWidth="1"/>
    <col min="4764" max="4764" width="20" style="17" customWidth="1"/>
    <col min="4765" max="4765" width="15.85546875" style="17" customWidth="1"/>
    <col min="4766" max="4766" width="13.42578125" style="17" customWidth="1"/>
    <col min="4767" max="4767" width="13.140625" style="17" customWidth="1"/>
    <col min="4768" max="4768" width="33" style="17" customWidth="1"/>
    <col min="4769" max="4769" width="14.140625" style="17" customWidth="1"/>
    <col min="4770" max="4770" width="13.28515625" style="17" customWidth="1"/>
    <col min="4771" max="4771" width="14.28515625" style="17" customWidth="1"/>
    <col min="4772" max="4772" width="4.42578125" style="17" customWidth="1"/>
    <col min="4773" max="4773" width="12.85546875" style="17" customWidth="1"/>
    <col min="4774" max="4774" width="15" style="17" customWidth="1"/>
    <col min="4775" max="4775" width="28.85546875" style="17" customWidth="1"/>
    <col min="4776" max="4776" width="17" style="17" customWidth="1"/>
    <col min="4777" max="4777" width="16.7109375" style="17" customWidth="1"/>
    <col min="4778" max="4778" width="15.5703125" style="17" customWidth="1"/>
    <col min="4779" max="4779" width="13.28515625" style="17" customWidth="1"/>
    <col min="4780" max="4780" width="14.5703125" style="17" customWidth="1"/>
    <col min="4781" max="4781" width="27.5703125" style="17" customWidth="1"/>
    <col min="4782" max="4782" width="15.140625" style="17" customWidth="1"/>
    <col min="4783" max="4783" width="14.5703125" style="17" customWidth="1"/>
    <col min="4784" max="4784" width="13.85546875" style="17" customWidth="1"/>
    <col min="4785" max="4785" width="9.140625" style="17"/>
    <col min="4786" max="4786" width="14" style="17" customWidth="1"/>
    <col min="4787" max="4787" width="17.7109375" style="17" customWidth="1"/>
    <col min="4788" max="4790" width="9.140625" style="17"/>
    <col min="4791" max="4791" width="12.42578125" style="17" customWidth="1"/>
    <col min="4792" max="4792" width="9.140625" style="17"/>
    <col min="4793" max="4793" width="20.140625" style="17" customWidth="1"/>
    <col min="4794" max="5014" width="9.140625" style="17"/>
    <col min="5015" max="5015" width="2.42578125" style="17" customWidth="1"/>
    <col min="5016" max="5016" width="16.28515625" style="17" customWidth="1"/>
    <col min="5017" max="5017" width="18.28515625" style="17" customWidth="1"/>
    <col min="5018" max="5018" width="31.42578125" style="17" customWidth="1"/>
    <col min="5019" max="5019" width="13.140625" style="17" customWidth="1"/>
    <col min="5020" max="5020" width="20" style="17" customWidth="1"/>
    <col min="5021" max="5021" width="15.85546875" style="17" customWidth="1"/>
    <col min="5022" max="5022" width="13.42578125" style="17" customWidth="1"/>
    <col min="5023" max="5023" width="13.140625" style="17" customWidth="1"/>
    <col min="5024" max="5024" width="33" style="17" customWidth="1"/>
    <col min="5025" max="5025" width="14.140625" style="17" customWidth="1"/>
    <col min="5026" max="5026" width="13.28515625" style="17" customWidth="1"/>
    <col min="5027" max="5027" width="14.28515625" style="17" customWidth="1"/>
    <col min="5028" max="5028" width="4.42578125" style="17" customWidth="1"/>
    <col min="5029" max="5029" width="12.85546875" style="17" customWidth="1"/>
    <col min="5030" max="5030" width="15" style="17" customWidth="1"/>
    <col min="5031" max="5031" width="28.85546875" style="17" customWidth="1"/>
    <col min="5032" max="5032" width="17" style="17" customWidth="1"/>
    <col min="5033" max="5033" width="16.7109375" style="17" customWidth="1"/>
    <col min="5034" max="5034" width="15.5703125" style="17" customWidth="1"/>
    <col min="5035" max="5035" width="13.28515625" style="17" customWidth="1"/>
    <col min="5036" max="5036" width="14.5703125" style="17" customWidth="1"/>
    <col min="5037" max="5037" width="27.5703125" style="17" customWidth="1"/>
    <col min="5038" max="5038" width="15.140625" style="17" customWidth="1"/>
    <col min="5039" max="5039" width="14.5703125" style="17" customWidth="1"/>
    <col min="5040" max="5040" width="13.85546875" style="17" customWidth="1"/>
    <col min="5041" max="5041" width="9.140625" style="17"/>
    <col min="5042" max="5042" width="14" style="17" customWidth="1"/>
    <col min="5043" max="5043" width="17.7109375" style="17" customWidth="1"/>
    <col min="5044" max="5046" width="9.140625" style="17"/>
    <col min="5047" max="5047" width="12.42578125" style="17" customWidth="1"/>
    <col min="5048" max="5048" width="9.140625" style="17"/>
    <col min="5049" max="5049" width="20.140625" style="17" customWidth="1"/>
    <col min="5050" max="5270" width="9.140625" style="17"/>
    <col min="5271" max="5271" width="2.42578125" style="17" customWidth="1"/>
    <col min="5272" max="5272" width="16.28515625" style="17" customWidth="1"/>
    <col min="5273" max="5273" width="18.28515625" style="17" customWidth="1"/>
    <col min="5274" max="5274" width="31.42578125" style="17" customWidth="1"/>
    <col min="5275" max="5275" width="13.140625" style="17" customWidth="1"/>
    <col min="5276" max="5276" width="20" style="17" customWidth="1"/>
    <col min="5277" max="5277" width="15.85546875" style="17" customWidth="1"/>
    <col min="5278" max="5278" width="13.42578125" style="17" customWidth="1"/>
    <col min="5279" max="5279" width="13.140625" style="17" customWidth="1"/>
    <col min="5280" max="5280" width="33" style="17" customWidth="1"/>
    <col min="5281" max="5281" width="14.140625" style="17" customWidth="1"/>
    <col min="5282" max="5282" width="13.28515625" style="17" customWidth="1"/>
    <col min="5283" max="5283" width="14.28515625" style="17" customWidth="1"/>
    <col min="5284" max="5284" width="4.42578125" style="17" customWidth="1"/>
    <col min="5285" max="5285" width="12.85546875" style="17" customWidth="1"/>
    <col min="5286" max="5286" width="15" style="17" customWidth="1"/>
    <col min="5287" max="5287" width="28.85546875" style="17" customWidth="1"/>
    <col min="5288" max="5288" width="17" style="17" customWidth="1"/>
    <col min="5289" max="5289" width="16.7109375" style="17" customWidth="1"/>
    <col min="5290" max="5290" width="15.5703125" style="17" customWidth="1"/>
    <col min="5291" max="5291" width="13.28515625" style="17" customWidth="1"/>
    <col min="5292" max="5292" width="14.5703125" style="17" customWidth="1"/>
    <col min="5293" max="5293" width="27.5703125" style="17" customWidth="1"/>
    <col min="5294" max="5294" width="15.140625" style="17" customWidth="1"/>
    <col min="5295" max="5295" width="14.5703125" style="17" customWidth="1"/>
    <col min="5296" max="5296" width="13.85546875" style="17" customWidth="1"/>
    <col min="5297" max="5297" width="9.140625" style="17"/>
    <col min="5298" max="5298" width="14" style="17" customWidth="1"/>
    <col min="5299" max="5299" width="17.7109375" style="17" customWidth="1"/>
    <col min="5300" max="5302" width="9.140625" style="17"/>
    <col min="5303" max="5303" width="12.42578125" style="17" customWidth="1"/>
    <col min="5304" max="5304" width="9.140625" style="17"/>
    <col min="5305" max="5305" width="20.140625" style="17" customWidth="1"/>
    <col min="5306" max="5526" width="9.140625" style="17"/>
    <col min="5527" max="5527" width="2.42578125" style="17" customWidth="1"/>
    <col min="5528" max="5528" width="16.28515625" style="17" customWidth="1"/>
    <col min="5529" max="5529" width="18.28515625" style="17" customWidth="1"/>
    <col min="5530" max="5530" width="31.42578125" style="17" customWidth="1"/>
    <col min="5531" max="5531" width="13.140625" style="17" customWidth="1"/>
    <col min="5532" max="5532" width="20" style="17" customWidth="1"/>
    <col min="5533" max="5533" width="15.85546875" style="17" customWidth="1"/>
    <col min="5534" max="5534" width="13.42578125" style="17" customWidth="1"/>
    <col min="5535" max="5535" width="13.140625" style="17" customWidth="1"/>
    <col min="5536" max="5536" width="33" style="17" customWidth="1"/>
    <col min="5537" max="5537" width="14.140625" style="17" customWidth="1"/>
    <col min="5538" max="5538" width="13.28515625" style="17" customWidth="1"/>
    <col min="5539" max="5539" width="14.28515625" style="17" customWidth="1"/>
    <col min="5540" max="5540" width="4.42578125" style="17" customWidth="1"/>
    <col min="5541" max="5541" width="12.85546875" style="17" customWidth="1"/>
    <col min="5542" max="5542" width="15" style="17" customWidth="1"/>
    <col min="5543" max="5543" width="28.85546875" style="17" customWidth="1"/>
    <col min="5544" max="5544" width="17" style="17" customWidth="1"/>
    <col min="5545" max="5545" width="16.7109375" style="17" customWidth="1"/>
    <col min="5546" max="5546" width="15.5703125" style="17" customWidth="1"/>
    <col min="5547" max="5547" width="13.28515625" style="17" customWidth="1"/>
    <col min="5548" max="5548" width="14.5703125" style="17" customWidth="1"/>
    <col min="5549" max="5549" width="27.5703125" style="17" customWidth="1"/>
    <col min="5550" max="5550" width="15.140625" style="17" customWidth="1"/>
    <col min="5551" max="5551" width="14.5703125" style="17" customWidth="1"/>
    <col min="5552" max="5552" width="13.85546875" style="17" customWidth="1"/>
    <col min="5553" max="5553" width="9.140625" style="17"/>
    <col min="5554" max="5554" width="14" style="17" customWidth="1"/>
    <col min="5555" max="5555" width="17.7109375" style="17" customWidth="1"/>
    <col min="5556" max="5558" width="9.140625" style="17"/>
    <col min="5559" max="5559" width="12.42578125" style="17" customWidth="1"/>
    <col min="5560" max="5560" width="9.140625" style="17"/>
    <col min="5561" max="5561" width="20.140625" style="17" customWidth="1"/>
    <col min="5562" max="5782" width="9.140625" style="17"/>
    <col min="5783" max="5783" width="2.42578125" style="17" customWidth="1"/>
    <col min="5784" max="5784" width="16.28515625" style="17" customWidth="1"/>
    <col min="5785" max="5785" width="18.28515625" style="17" customWidth="1"/>
    <col min="5786" max="5786" width="31.42578125" style="17" customWidth="1"/>
    <col min="5787" max="5787" width="13.140625" style="17" customWidth="1"/>
    <col min="5788" max="5788" width="20" style="17" customWidth="1"/>
    <col min="5789" max="5789" width="15.85546875" style="17" customWidth="1"/>
    <col min="5790" max="5790" width="13.42578125" style="17" customWidth="1"/>
    <col min="5791" max="5791" width="13.140625" style="17" customWidth="1"/>
    <col min="5792" max="5792" width="33" style="17" customWidth="1"/>
    <col min="5793" max="5793" width="14.140625" style="17" customWidth="1"/>
    <col min="5794" max="5794" width="13.28515625" style="17" customWidth="1"/>
    <col min="5795" max="5795" width="14.28515625" style="17" customWidth="1"/>
    <col min="5796" max="5796" width="4.42578125" style="17" customWidth="1"/>
    <col min="5797" max="5797" width="12.85546875" style="17" customWidth="1"/>
    <col min="5798" max="5798" width="15" style="17" customWidth="1"/>
    <col min="5799" max="5799" width="28.85546875" style="17" customWidth="1"/>
    <col min="5800" max="5800" width="17" style="17" customWidth="1"/>
    <col min="5801" max="5801" width="16.7109375" style="17" customWidth="1"/>
    <col min="5802" max="5802" width="15.5703125" style="17" customWidth="1"/>
    <col min="5803" max="5803" width="13.28515625" style="17" customWidth="1"/>
    <col min="5804" max="5804" width="14.5703125" style="17" customWidth="1"/>
    <col min="5805" max="5805" width="27.5703125" style="17" customWidth="1"/>
    <col min="5806" max="5806" width="15.140625" style="17" customWidth="1"/>
    <col min="5807" max="5807" width="14.5703125" style="17" customWidth="1"/>
    <col min="5808" max="5808" width="13.85546875" style="17" customWidth="1"/>
    <col min="5809" max="5809" width="9.140625" style="17"/>
    <col min="5810" max="5810" width="14" style="17" customWidth="1"/>
    <col min="5811" max="5811" width="17.7109375" style="17" customWidth="1"/>
    <col min="5812" max="5814" width="9.140625" style="17"/>
    <col min="5815" max="5815" width="12.42578125" style="17" customWidth="1"/>
    <col min="5816" max="5816" width="9.140625" style="17"/>
    <col min="5817" max="5817" width="20.140625" style="17" customWidth="1"/>
    <col min="5818" max="6038" width="9.140625" style="17"/>
    <col min="6039" max="6039" width="2.42578125" style="17" customWidth="1"/>
    <col min="6040" max="6040" width="16.28515625" style="17" customWidth="1"/>
    <col min="6041" max="6041" width="18.28515625" style="17" customWidth="1"/>
    <col min="6042" max="6042" width="31.42578125" style="17" customWidth="1"/>
    <col min="6043" max="6043" width="13.140625" style="17" customWidth="1"/>
    <col min="6044" max="6044" width="20" style="17" customWidth="1"/>
    <col min="6045" max="6045" width="15.85546875" style="17" customWidth="1"/>
    <col min="6046" max="6046" width="13.42578125" style="17" customWidth="1"/>
    <col min="6047" max="6047" width="13.140625" style="17" customWidth="1"/>
    <col min="6048" max="6048" width="33" style="17" customWidth="1"/>
    <col min="6049" max="6049" width="14.140625" style="17" customWidth="1"/>
    <col min="6050" max="6050" width="13.28515625" style="17" customWidth="1"/>
    <col min="6051" max="6051" width="14.28515625" style="17" customWidth="1"/>
    <col min="6052" max="6052" width="4.42578125" style="17" customWidth="1"/>
    <col min="6053" max="6053" width="12.85546875" style="17" customWidth="1"/>
    <col min="6054" max="6054" width="15" style="17" customWidth="1"/>
    <col min="6055" max="6055" width="28.85546875" style="17" customWidth="1"/>
    <col min="6056" max="6056" width="17" style="17" customWidth="1"/>
    <col min="6057" max="6057" width="16.7109375" style="17" customWidth="1"/>
    <col min="6058" max="6058" width="15.5703125" style="17" customWidth="1"/>
    <col min="6059" max="6059" width="13.28515625" style="17" customWidth="1"/>
    <col min="6060" max="6060" width="14.5703125" style="17" customWidth="1"/>
    <col min="6061" max="6061" width="27.5703125" style="17" customWidth="1"/>
    <col min="6062" max="6062" width="15.140625" style="17" customWidth="1"/>
    <col min="6063" max="6063" width="14.5703125" style="17" customWidth="1"/>
    <col min="6064" max="6064" width="13.85546875" style="17" customWidth="1"/>
    <col min="6065" max="6065" width="9.140625" style="17"/>
    <col min="6066" max="6066" width="14" style="17" customWidth="1"/>
    <col min="6067" max="6067" width="17.7109375" style="17" customWidth="1"/>
    <col min="6068" max="6070" width="9.140625" style="17"/>
    <col min="6071" max="6071" width="12.42578125" style="17" customWidth="1"/>
    <col min="6072" max="6072" width="9.140625" style="17"/>
    <col min="6073" max="6073" width="20.140625" style="17" customWidth="1"/>
    <col min="6074" max="6294" width="9.140625" style="17"/>
    <col min="6295" max="6295" width="2.42578125" style="17" customWidth="1"/>
    <col min="6296" max="6296" width="16.28515625" style="17" customWidth="1"/>
    <col min="6297" max="6297" width="18.28515625" style="17" customWidth="1"/>
    <col min="6298" max="6298" width="31.42578125" style="17" customWidth="1"/>
    <col min="6299" max="6299" width="13.140625" style="17" customWidth="1"/>
    <col min="6300" max="6300" width="20" style="17" customWidth="1"/>
    <col min="6301" max="6301" width="15.85546875" style="17" customWidth="1"/>
    <col min="6302" max="6302" width="13.42578125" style="17" customWidth="1"/>
    <col min="6303" max="6303" width="13.140625" style="17" customWidth="1"/>
    <col min="6304" max="6304" width="33" style="17" customWidth="1"/>
    <col min="6305" max="6305" width="14.140625" style="17" customWidth="1"/>
    <col min="6306" max="6306" width="13.28515625" style="17" customWidth="1"/>
    <col min="6307" max="6307" width="14.28515625" style="17" customWidth="1"/>
    <col min="6308" max="6308" width="4.42578125" style="17" customWidth="1"/>
    <col min="6309" max="6309" width="12.85546875" style="17" customWidth="1"/>
    <col min="6310" max="6310" width="15" style="17" customWidth="1"/>
    <col min="6311" max="6311" width="28.85546875" style="17" customWidth="1"/>
    <col min="6312" max="6312" width="17" style="17" customWidth="1"/>
    <col min="6313" max="6313" width="16.7109375" style="17" customWidth="1"/>
    <col min="6314" max="6314" width="15.5703125" style="17" customWidth="1"/>
    <col min="6315" max="6315" width="13.28515625" style="17" customWidth="1"/>
    <col min="6316" max="6316" width="14.5703125" style="17" customWidth="1"/>
    <col min="6317" max="6317" width="27.5703125" style="17" customWidth="1"/>
    <col min="6318" max="6318" width="15.140625" style="17" customWidth="1"/>
    <col min="6319" max="6319" width="14.5703125" style="17" customWidth="1"/>
    <col min="6320" max="6320" width="13.85546875" style="17" customWidth="1"/>
    <col min="6321" max="6321" width="9.140625" style="17"/>
    <col min="6322" max="6322" width="14" style="17" customWidth="1"/>
    <col min="6323" max="6323" width="17.7109375" style="17" customWidth="1"/>
    <col min="6324" max="6326" width="9.140625" style="17"/>
    <col min="6327" max="6327" width="12.42578125" style="17" customWidth="1"/>
    <col min="6328" max="6328" width="9.140625" style="17"/>
    <col min="6329" max="6329" width="20.140625" style="17" customWidth="1"/>
    <col min="6330" max="6550" width="9.140625" style="17"/>
    <col min="6551" max="6551" width="2.42578125" style="17" customWidth="1"/>
    <col min="6552" max="6552" width="16.28515625" style="17" customWidth="1"/>
    <col min="6553" max="6553" width="18.28515625" style="17" customWidth="1"/>
    <col min="6554" max="6554" width="31.42578125" style="17" customWidth="1"/>
    <col min="6555" max="6555" width="13.140625" style="17" customWidth="1"/>
    <col min="6556" max="6556" width="20" style="17" customWidth="1"/>
    <col min="6557" max="6557" width="15.85546875" style="17" customWidth="1"/>
    <col min="6558" max="6558" width="13.42578125" style="17" customWidth="1"/>
    <col min="6559" max="6559" width="13.140625" style="17" customWidth="1"/>
    <col min="6560" max="6560" width="33" style="17" customWidth="1"/>
    <col min="6561" max="6561" width="14.140625" style="17" customWidth="1"/>
    <col min="6562" max="6562" width="13.28515625" style="17" customWidth="1"/>
    <col min="6563" max="6563" width="14.28515625" style="17" customWidth="1"/>
    <col min="6564" max="6564" width="4.42578125" style="17" customWidth="1"/>
    <col min="6565" max="6565" width="12.85546875" style="17" customWidth="1"/>
    <col min="6566" max="6566" width="15" style="17" customWidth="1"/>
    <col min="6567" max="6567" width="28.85546875" style="17" customWidth="1"/>
    <col min="6568" max="6568" width="17" style="17" customWidth="1"/>
    <col min="6569" max="6569" width="16.7109375" style="17" customWidth="1"/>
    <col min="6570" max="6570" width="15.5703125" style="17" customWidth="1"/>
    <col min="6571" max="6571" width="13.28515625" style="17" customWidth="1"/>
    <col min="6572" max="6572" width="14.5703125" style="17" customWidth="1"/>
    <col min="6573" max="6573" width="27.5703125" style="17" customWidth="1"/>
    <col min="6574" max="6574" width="15.140625" style="17" customWidth="1"/>
    <col min="6575" max="6575" width="14.5703125" style="17" customWidth="1"/>
    <col min="6576" max="6576" width="13.85546875" style="17" customWidth="1"/>
    <col min="6577" max="6577" width="9.140625" style="17"/>
    <col min="6578" max="6578" width="14" style="17" customWidth="1"/>
    <col min="6579" max="6579" width="17.7109375" style="17" customWidth="1"/>
    <col min="6580" max="6582" width="9.140625" style="17"/>
    <col min="6583" max="6583" width="12.42578125" style="17" customWidth="1"/>
    <col min="6584" max="6584" width="9.140625" style="17"/>
    <col min="6585" max="6585" width="20.140625" style="17" customWidth="1"/>
    <col min="6586" max="6806" width="9.140625" style="17"/>
    <col min="6807" max="6807" width="2.42578125" style="17" customWidth="1"/>
    <col min="6808" max="6808" width="16.28515625" style="17" customWidth="1"/>
    <col min="6809" max="6809" width="18.28515625" style="17" customWidth="1"/>
    <col min="6810" max="6810" width="31.42578125" style="17" customWidth="1"/>
    <col min="6811" max="6811" width="13.140625" style="17" customWidth="1"/>
    <col min="6812" max="6812" width="20" style="17" customWidth="1"/>
    <col min="6813" max="6813" width="15.85546875" style="17" customWidth="1"/>
    <col min="6814" max="6814" width="13.42578125" style="17" customWidth="1"/>
    <col min="6815" max="6815" width="13.140625" style="17" customWidth="1"/>
    <col min="6816" max="6816" width="33" style="17" customWidth="1"/>
    <col min="6817" max="6817" width="14.140625" style="17" customWidth="1"/>
    <col min="6818" max="6818" width="13.28515625" style="17" customWidth="1"/>
    <col min="6819" max="6819" width="14.28515625" style="17" customWidth="1"/>
    <col min="6820" max="6820" width="4.42578125" style="17" customWidth="1"/>
    <col min="6821" max="6821" width="12.85546875" style="17" customWidth="1"/>
    <col min="6822" max="6822" width="15" style="17" customWidth="1"/>
    <col min="6823" max="6823" width="28.85546875" style="17" customWidth="1"/>
    <col min="6824" max="6824" width="17" style="17" customWidth="1"/>
    <col min="6825" max="6825" width="16.7109375" style="17" customWidth="1"/>
    <col min="6826" max="6826" width="15.5703125" style="17" customWidth="1"/>
    <col min="6827" max="6827" width="13.28515625" style="17" customWidth="1"/>
    <col min="6828" max="6828" width="14.5703125" style="17" customWidth="1"/>
    <col min="6829" max="6829" width="27.5703125" style="17" customWidth="1"/>
    <col min="6830" max="6830" width="15.140625" style="17" customWidth="1"/>
    <col min="6831" max="6831" width="14.5703125" style="17" customWidth="1"/>
    <col min="6832" max="6832" width="13.85546875" style="17" customWidth="1"/>
    <col min="6833" max="6833" width="9.140625" style="17"/>
    <col min="6834" max="6834" width="14" style="17" customWidth="1"/>
    <col min="6835" max="6835" width="17.7109375" style="17" customWidth="1"/>
    <col min="6836" max="6838" width="9.140625" style="17"/>
    <col min="6839" max="6839" width="12.42578125" style="17" customWidth="1"/>
    <col min="6840" max="6840" width="9.140625" style="17"/>
    <col min="6841" max="6841" width="20.140625" style="17" customWidth="1"/>
    <col min="6842" max="7062" width="9.140625" style="17"/>
    <col min="7063" max="7063" width="2.42578125" style="17" customWidth="1"/>
    <col min="7064" max="7064" width="16.28515625" style="17" customWidth="1"/>
    <col min="7065" max="7065" width="18.28515625" style="17" customWidth="1"/>
    <col min="7066" max="7066" width="31.42578125" style="17" customWidth="1"/>
    <col min="7067" max="7067" width="13.140625" style="17" customWidth="1"/>
    <col min="7068" max="7068" width="20" style="17" customWidth="1"/>
    <col min="7069" max="7069" width="15.85546875" style="17" customWidth="1"/>
    <col min="7070" max="7070" width="13.42578125" style="17" customWidth="1"/>
    <col min="7071" max="7071" width="13.140625" style="17" customWidth="1"/>
    <col min="7072" max="7072" width="33" style="17" customWidth="1"/>
    <col min="7073" max="7073" width="14.140625" style="17" customWidth="1"/>
    <col min="7074" max="7074" width="13.28515625" style="17" customWidth="1"/>
    <col min="7075" max="7075" width="14.28515625" style="17" customWidth="1"/>
    <col min="7076" max="7076" width="4.42578125" style="17" customWidth="1"/>
    <col min="7077" max="7077" width="12.85546875" style="17" customWidth="1"/>
    <col min="7078" max="7078" width="15" style="17" customWidth="1"/>
    <col min="7079" max="7079" width="28.85546875" style="17" customWidth="1"/>
    <col min="7080" max="7080" width="17" style="17" customWidth="1"/>
    <col min="7081" max="7081" width="16.7109375" style="17" customWidth="1"/>
    <col min="7082" max="7082" width="15.5703125" style="17" customWidth="1"/>
    <col min="7083" max="7083" width="13.28515625" style="17" customWidth="1"/>
    <col min="7084" max="7084" width="14.5703125" style="17" customWidth="1"/>
    <col min="7085" max="7085" width="27.5703125" style="17" customWidth="1"/>
    <col min="7086" max="7086" width="15.140625" style="17" customWidth="1"/>
    <col min="7087" max="7087" width="14.5703125" style="17" customWidth="1"/>
    <col min="7088" max="7088" width="13.85546875" style="17" customWidth="1"/>
    <col min="7089" max="7089" width="9.140625" style="17"/>
    <col min="7090" max="7090" width="14" style="17" customWidth="1"/>
    <col min="7091" max="7091" width="17.7109375" style="17" customWidth="1"/>
    <col min="7092" max="7094" width="9.140625" style="17"/>
    <col min="7095" max="7095" width="12.42578125" style="17" customWidth="1"/>
    <col min="7096" max="7096" width="9.140625" style="17"/>
    <col min="7097" max="7097" width="20.140625" style="17" customWidth="1"/>
    <col min="7098" max="7318" width="9.140625" style="17"/>
    <col min="7319" max="7319" width="2.42578125" style="17" customWidth="1"/>
    <col min="7320" max="7320" width="16.28515625" style="17" customWidth="1"/>
    <col min="7321" max="7321" width="18.28515625" style="17" customWidth="1"/>
    <col min="7322" max="7322" width="31.42578125" style="17" customWidth="1"/>
    <col min="7323" max="7323" width="13.140625" style="17" customWidth="1"/>
    <col min="7324" max="7324" width="20" style="17" customWidth="1"/>
    <col min="7325" max="7325" width="15.85546875" style="17" customWidth="1"/>
    <col min="7326" max="7326" width="13.42578125" style="17" customWidth="1"/>
    <col min="7327" max="7327" width="13.140625" style="17" customWidth="1"/>
    <col min="7328" max="7328" width="33" style="17" customWidth="1"/>
    <col min="7329" max="7329" width="14.140625" style="17" customWidth="1"/>
    <col min="7330" max="7330" width="13.28515625" style="17" customWidth="1"/>
    <col min="7331" max="7331" width="14.28515625" style="17" customWidth="1"/>
    <col min="7332" max="7332" width="4.42578125" style="17" customWidth="1"/>
    <col min="7333" max="7333" width="12.85546875" style="17" customWidth="1"/>
    <col min="7334" max="7334" width="15" style="17" customWidth="1"/>
    <col min="7335" max="7335" width="28.85546875" style="17" customWidth="1"/>
    <col min="7336" max="7336" width="17" style="17" customWidth="1"/>
    <col min="7337" max="7337" width="16.7109375" style="17" customWidth="1"/>
    <col min="7338" max="7338" width="15.5703125" style="17" customWidth="1"/>
    <col min="7339" max="7339" width="13.28515625" style="17" customWidth="1"/>
    <col min="7340" max="7340" width="14.5703125" style="17" customWidth="1"/>
    <col min="7341" max="7341" width="27.5703125" style="17" customWidth="1"/>
    <col min="7342" max="7342" width="15.140625" style="17" customWidth="1"/>
    <col min="7343" max="7343" width="14.5703125" style="17" customWidth="1"/>
    <col min="7344" max="7344" width="13.85546875" style="17" customWidth="1"/>
    <col min="7345" max="7345" width="9.140625" style="17"/>
    <col min="7346" max="7346" width="14" style="17" customWidth="1"/>
    <col min="7347" max="7347" width="17.7109375" style="17" customWidth="1"/>
    <col min="7348" max="7350" width="9.140625" style="17"/>
    <col min="7351" max="7351" width="12.42578125" style="17" customWidth="1"/>
    <col min="7352" max="7352" width="9.140625" style="17"/>
    <col min="7353" max="7353" width="20.140625" style="17" customWidth="1"/>
    <col min="7354" max="7574" width="9.140625" style="17"/>
    <col min="7575" max="7575" width="2.42578125" style="17" customWidth="1"/>
    <col min="7576" max="7576" width="16.28515625" style="17" customWidth="1"/>
    <col min="7577" max="7577" width="18.28515625" style="17" customWidth="1"/>
    <col min="7578" max="7578" width="31.42578125" style="17" customWidth="1"/>
    <col min="7579" max="7579" width="13.140625" style="17" customWidth="1"/>
    <col min="7580" max="7580" width="20" style="17" customWidth="1"/>
    <col min="7581" max="7581" width="15.85546875" style="17" customWidth="1"/>
    <col min="7582" max="7582" width="13.42578125" style="17" customWidth="1"/>
    <col min="7583" max="7583" width="13.140625" style="17" customWidth="1"/>
    <col min="7584" max="7584" width="33" style="17" customWidth="1"/>
    <col min="7585" max="7585" width="14.140625" style="17" customWidth="1"/>
    <col min="7586" max="7586" width="13.28515625" style="17" customWidth="1"/>
    <col min="7587" max="7587" width="14.28515625" style="17" customWidth="1"/>
    <col min="7588" max="7588" width="4.42578125" style="17" customWidth="1"/>
    <col min="7589" max="7589" width="12.85546875" style="17" customWidth="1"/>
    <col min="7590" max="7590" width="15" style="17" customWidth="1"/>
    <col min="7591" max="7591" width="28.85546875" style="17" customWidth="1"/>
    <col min="7592" max="7592" width="17" style="17" customWidth="1"/>
    <col min="7593" max="7593" width="16.7109375" style="17" customWidth="1"/>
    <col min="7594" max="7594" width="15.5703125" style="17" customWidth="1"/>
    <col min="7595" max="7595" width="13.28515625" style="17" customWidth="1"/>
    <col min="7596" max="7596" width="14.5703125" style="17" customWidth="1"/>
    <col min="7597" max="7597" width="27.5703125" style="17" customWidth="1"/>
    <col min="7598" max="7598" width="15.140625" style="17" customWidth="1"/>
    <col min="7599" max="7599" width="14.5703125" style="17" customWidth="1"/>
    <col min="7600" max="7600" width="13.85546875" style="17" customWidth="1"/>
    <col min="7601" max="7601" width="9.140625" style="17"/>
    <col min="7602" max="7602" width="14" style="17" customWidth="1"/>
    <col min="7603" max="7603" width="17.7109375" style="17" customWidth="1"/>
    <col min="7604" max="7606" width="9.140625" style="17"/>
    <col min="7607" max="7607" width="12.42578125" style="17" customWidth="1"/>
    <col min="7608" max="7608" width="9.140625" style="17"/>
    <col min="7609" max="7609" width="20.140625" style="17" customWidth="1"/>
    <col min="7610" max="7830" width="9.140625" style="17"/>
    <col min="7831" max="7831" width="2.42578125" style="17" customWidth="1"/>
    <col min="7832" max="7832" width="16.28515625" style="17" customWidth="1"/>
    <col min="7833" max="7833" width="18.28515625" style="17" customWidth="1"/>
    <col min="7834" max="7834" width="31.42578125" style="17" customWidth="1"/>
    <col min="7835" max="7835" width="13.140625" style="17" customWidth="1"/>
    <col min="7836" max="7836" width="20" style="17" customWidth="1"/>
    <col min="7837" max="7837" width="15.85546875" style="17" customWidth="1"/>
    <col min="7838" max="7838" width="13.42578125" style="17" customWidth="1"/>
    <col min="7839" max="7839" width="13.140625" style="17" customWidth="1"/>
    <col min="7840" max="7840" width="33" style="17" customWidth="1"/>
    <col min="7841" max="7841" width="14.140625" style="17" customWidth="1"/>
    <col min="7842" max="7842" width="13.28515625" style="17" customWidth="1"/>
    <col min="7843" max="7843" width="14.28515625" style="17" customWidth="1"/>
    <col min="7844" max="7844" width="4.42578125" style="17" customWidth="1"/>
    <col min="7845" max="7845" width="12.85546875" style="17" customWidth="1"/>
    <col min="7846" max="7846" width="15" style="17" customWidth="1"/>
    <col min="7847" max="7847" width="28.85546875" style="17" customWidth="1"/>
    <col min="7848" max="7848" width="17" style="17" customWidth="1"/>
    <col min="7849" max="7849" width="16.7109375" style="17" customWidth="1"/>
    <col min="7850" max="7850" width="15.5703125" style="17" customWidth="1"/>
    <col min="7851" max="7851" width="13.28515625" style="17" customWidth="1"/>
    <col min="7852" max="7852" width="14.5703125" style="17" customWidth="1"/>
    <col min="7853" max="7853" width="27.5703125" style="17" customWidth="1"/>
    <col min="7854" max="7854" width="15.140625" style="17" customWidth="1"/>
    <col min="7855" max="7855" width="14.5703125" style="17" customWidth="1"/>
    <col min="7856" max="7856" width="13.85546875" style="17" customWidth="1"/>
    <col min="7857" max="7857" width="9.140625" style="17"/>
    <col min="7858" max="7858" width="14" style="17" customWidth="1"/>
    <col min="7859" max="7859" width="17.7109375" style="17" customWidth="1"/>
    <col min="7860" max="7862" width="9.140625" style="17"/>
    <col min="7863" max="7863" width="12.42578125" style="17" customWidth="1"/>
    <col min="7864" max="7864" width="9.140625" style="17"/>
    <col min="7865" max="7865" width="20.140625" style="17" customWidth="1"/>
    <col min="7866" max="8086" width="9.140625" style="17"/>
    <col min="8087" max="8087" width="2.42578125" style="17" customWidth="1"/>
    <col min="8088" max="8088" width="16.28515625" style="17" customWidth="1"/>
    <col min="8089" max="8089" width="18.28515625" style="17" customWidth="1"/>
    <col min="8090" max="8090" width="31.42578125" style="17" customWidth="1"/>
    <col min="8091" max="8091" width="13.140625" style="17" customWidth="1"/>
    <col min="8092" max="8092" width="20" style="17" customWidth="1"/>
    <col min="8093" max="8093" width="15.85546875" style="17" customWidth="1"/>
    <col min="8094" max="8094" width="13.42578125" style="17" customWidth="1"/>
    <col min="8095" max="8095" width="13.140625" style="17" customWidth="1"/>
    <col min="8096" max="8096" width="33" style="17" customWidth="1"/>
    <col min="8097" max="8097" width="14.140625" style="17" customWidth="1"/>
    <col min="8098" max="8098" width="13.28515625" style="17" customWidth="1"/>
    <col min="8099" max="8099" width="14.28515625" style="17" customWidth="1"/>
    <col min="8100" max="8100" width="4.42578125" style="17" customWidth="1"/>
    <col min="8101" max="8101" width="12.85546875" style="17" customWidth="1"/>
    <col min="8102" max="8102" width="15" style="17" customWidth="1"/>
    <col min="8103" max="8103" width="28.85546875" style="17" customWidth="1"/>
    <col min="8104" max="8104" width="17" style="17" customWidth="1"/>
    <col min="8105" max="8105" width="16.7109375" style="17" customWidth="1"/>
    <col min="8106" max="8106" width="15.5703125" style="17" customWidth="1"/>
    <col min="8107" max="8107" width="13.28515625" style="17" customWidth="1"/>
    <col min="8108" max="8108" width="14.5703125" style="17" customWidth="1"/>
    <col min="8109" max="8109" width="27.5703125" style="17" customWidth="1"/>
    <col min="8110" max="8110" width="15.140625" style="17" customWidth="1"/>
    <col min="8111" max="8111" width="14.5703125" style="17" customWidth="1"/>
    <col min="8112" max="8112" width="13.85546875" style="17" customWidth="1"/>
    <col min="8113" max="8113" width="9.140625" style="17"/>
    <col min="8114" max="8114" width="14" style="17" customWidth="1"/>
    <col min="8115" max="8115" width="17.7109375" style="17" customWidth="1"/>
    <col min="8116" max="8118" width="9.140625" style="17"/>
    <col min="8119" max="8119" width="12.42578125" style="17" customWidth="1"/>
    <col min="8120" max="8120" width="9.140625" style="17"/>
    <col min="8121" max="8121" width="20.140625" style="17" customWidth="1"/>
    <col min="8122" max="8342" width="9.140625" style="17"/>
    <col min="8343" max="8343" width="2.42578125" style="17" customWidth="1"/>
    <col min="8344" max="8344" width="16.28515625" style="17" customWidth="1"/>
    <col min="8345" max="8345" width="18.28515625" style="17" customWidth="1"/>
    <col min="8346" max="8346" width="31.42578125" style="17" customWidth="1"/>
    <col min="8347" max="8347" width="13.140625" style="17" customWidth="1"/>
    <col min="8348" max="8348" width="20" style="17" customWidth="1"/>
    <col min="8349" max="8349" width="15.85546875" style="17" customWidth="1"/>
    <col min="8350" max="8350" width="13.42578125" style="17" customWidth="1"/>
    <col min="8351" max="8351" width="13.140625" style="17" customWidth="1"/>
    <col min="8352" max="8352" width="33" style="17" customWidth="1"/>
    <col min="8353" max="8353" width="14.140625" style="17" customWidth="1"/>
    <col min="8354" max="8354" width="13.28515625" style="17" customWidth="1"/>
    <col min="8355" max="8355" width="14.28515625" style="17" customWidth="1"/>
    <col min="8356" max="8356" width="4.42578125" style="17" customWidth="1"/>
    <col min="8357" max="8357" width="12.85546875" style="17" customWidth="1"/>
    <col min="8358" max="8358" width="15" style="17" customWidth="1"/>
    <col min="8359" max="8359" width="28.85546875" style="17" customWidth="1"/>
    <col min="8360" max="8360" width="17" style="17" customWidth="1"/>
    <col min="8361" max="8361" width="16.7109375" style="17" customWidth="1"/>
    <col min="8362" max="8362" width="15.5703125" style="17" customWidth="1"/>
    <col min="8363" max="8363" width="13.28515625" style="17" customWidth="1"/>
    <col min="8364" max="8364" width="14.5703125" style="17" customWidth="1"/>
    <col min="8365" max="8365" width="27.5703125" style="17" customWidth="1"/>
    <col min="8366" max="8366" width="15.140625" style="17" customWidth="1"/>
    <col min="8367" max="8367" width="14.5703125" style="17" customWidth="1"/>
    <col min="8368" max="8368" width="13.85546875" style="17" customWidth="1"/>
    <col min="8369" max="8369" width="9.140625" style="17"/>
    <col min="8370" max="8370" width="14" style="17" customWidth="1"/>
    <col min="8371" max="8371" width="17.7109375" style="17" customWidth="1"/>
    <col min="8372" max="8374" width="9.140625" style="17"/>
    <col min="8375" max="8375" width="12.42578125" style="17" customWidth="1"/>
    <col min="8376" max="8376" width="9.140625" style="17"/>
    <col min="8377" max="8377" width="20.140625" style="17" customWidth="1"/>
    <col min="8378" max="8598" width="9.140625" style="17"/>
    <col min="8599" max="8599" width="2.42578125" style="17" customWidth="1"/>
    <col min="8600" max="8600" width="16.28515625" style="17" customWidth="1"/>
    <col min="8601" max="8601" width="18.28515625" style="17" customWidth="1"/>
    <col min="8602" max="8602" width="31.42578125" style="17" customWidth="1"/>
    <col min="8603" max="8603" width="13.140625" style="17" customWidth="1"/>
    <col min="8604" max="8604" width="20" style="17" customWidth="1"/>
    <col min="8605" max="8605" width="15.85546875" style="17" customWidth="1"/>
    <col min="8606" max="8606" width="13.42578125" style="17" customWidth="1"/>
    <col min="8607" max="8607" width="13.140625" style="17" customWidth="1"/>
    <col min="8608" max="8608" width="33" style="17" customWidth="1"/>
    <col min="8609" max="8609" width="14.140625" style="17" customWidth="1"/>
    <col min="8610" max="8610" width="13.28515625" style="17" customWidth="1"/>
    <col min="8611" max="8611" width="14.28515625" style="17" customWidth="1"/>
    <col min="8612" max="8612" width="4.42578125" style="17" customWidth="1"/>
    <col min="8613" max="8613" width="12.85546875" style="17" customWidth="1"/>
    <col min="8614" max="8614" width="15" style="17" customWidth="1"/>
    <col min="8615" max="8615" width="28.85546875" style="17" customWidth="1"/>
    <col min="8616" max="8616" width="17" style="17" customWidth="1"/>
    <col min="8617" max="8617" width="16.7109375" style="17" customWidth="1"/>
    <col min="8618" max="8618" width="15.5703125" style="17" customWidth="1"/>
    <col min="8619" max="8619" width="13.28515625" style="17" customWidth="1"/>
    <col min="8620" max="8620" width="14.5703125" style="17" customWidth="1"/>
    <col min="8621" max="8621" width="27.5703125" style="17" customWidth="1"/>
    <col min="8622" max="8622" width="15.140625" style="17" customWidth="1"/>
    <col min="8623" max="8623" width="14.5703125" style="17" customWidth="1"/>
    <col min="8624" max="8624" width="13.85546875" style="17" customWidth="1"/>
    <col min="8625" max="8625" width="9.140625" style="17"/>
    <col min="8626" max="8626" width="14" style="17" customWidth="1"/>
    <col min="8627" max="8627" width="17.7109375" style="17" customWidth="1"/>
    <col min="8628" max="8630" width="9.140625" style="17"/>
    <col min="8631" max="8631" width="12.42578125" style="17" customWidth="1"/>
    <col min="8632" max="8632" width="9.140625" style="17"/>
    <col min="8633" max="8633" width="20.140625" style="17" customWidth="1"/>
    <col min="8634" max="8854" width="9.140625" style="17"/>
    <col min="8855" max="8855" width="2.42578125" style="17" customWidth="1"/>
    <col min="8856" max="8856" width="16.28515625" style="17" customWidth="1"/>
    <col min="8857" max="8857" width="18.28515625" style="17" customWidth="1"/>
    <col min="8858" max="8858" width="31.42578125" style="17" customWidth="1"/>
    <col min="8859" max="8859" width="13.140625" style="17" customWidth="1"/>
    <col min="8860" max="8860" width="20" style="17" customWidth="1"/>
    <col min="8861" max="8861" width="15.85546875" style="17" customWidth="1"/>
    <col min="8862" max="8862" width="13.42578125" style="17" customWidth="1"/>
    <col min="8863" max="8863" width="13.140625" style="17" customWidth="1"/>
    <col min="8864" max="8864" width="33" style="17" customWidth="1"/>
    <col min="8865" max="8865" width="14.140625" style="17" customWidth="1"/>
    <col min="8866" max="8866" width="13.28515625" style="17" customWidth="1"/>
    <col min="8867" max="8867" width="14.28515625" style="17" customWidth="1"/>
    <col min="8868" max="8868" width="4.42578125" style="17" customWidth="1"/>
    <col min="8869" max="8869" width="12.85546875" style="17" customWidth="1"/>
    <col min="8870" max="8870" width="15" style="17" customWidth="1"/>
    <col min="8871" max="8871" width="28.85546875" style="17" customWidth="1"/>
    <col min="8872" max="8872" width="17" style="17" customWidth="1"/>
    <col min="8873" max="8873" width="16.7109375" style="17" customWidth="1"/>
    <col min="8874" max="8874" width="15.5703125" style="17" customWidth="1"/>
    <col min="8875" max="8875" width="13.28515625" style="17" customWidth="1"/>
    <col min="8876" max="8876" width="14.5703125" style="17" customWidth="1"/>
    <col min="8877" max="8877" width="27.5703125" style="17" customWidth="1"/>
    <col min="8878" max="8878" width="15.140625" style="17" customWidth="1"/>
    <col min="8879" max="8879" width="14.5703125" style="17" customWidth="1"/>
    <col min="8880" max="8880" width="13.85546875" style="17" customWidth="1"/>
    <col min="8881" max="8881" width="9.140625" style="17"/>
    <col min="8882" max="8882" width="14" style="17" customWidth="1"/>
    <col min="8883" max="8883" width="17.7109375" style="17" customWidth="1"/>
    <col min="8884" max="8886" width="9.140625" style="17"/>
    <col min="8887" max="8887" width="12.42578125" style="17" customWidth="1"/>
    <col min="8888" max="8888" width="9.140625" style="17"/>
    <col min="8889" max="8889" width="20.140625" style="17" customWidth="1"/>
    <col min="8890" max="9110" width="9.140625" style="17"/>
    <col min="9111" max="9111" width="2.42578125" style="17" customWidth="1"/>
    <col min="9112" max="9112" width="16.28515625" style="17" customWidth="1"/>
    <col min="9113" max="9113" width="18.28515625" style="17" customWidth="1"/>
    <col min="9114" max="9114" width="31.42578125" style="17" customWidth="1"/>
    <col min="9115" max="9115" width="13.140625" style="17" customWidth="1"/>
    <col min="9116" max="9116" width="20" style="17" customWidth="1"/>
    <col min="9117" max="9117" width="15.85546875" style="17" customWidth="1"/>
    <col min="9118" max="9118" width="13.42578125" style="17" customWidth="1"/>
    <col min="9119" max="9119" width="13.140625" style="17" customWidth="1"/>
    <col min="9120" max="9120" width="33" style="17" customWidth="1"/>
    <col min="9121" max="9121" width="14.140625" style="17" customWidth="1"/>
    <col min="9122" max="9122" width="13.28515625" style="17" customWidth="1"/>
    <col min="9123" max="9123" width="14.28515625" style="17" customWidth="1"/>
    <col min="9124" max="9124" width="4.42578125" style="17" customWidth="1"/>
    <col min="9125" max="9125" width="12.85546875" style="17" customWidth="1"/>
    <col min="9126" max="9126" width="15" style="17" customWidth="1"/>
    <col min="9127" max="9127" width="28.85546875" style="17" customWidth="1"/>
    <col min="9128" max="9128" width="17" style="17" customWidth="1"/>
    <col min="9129" max="9129" width="16.7109375" style="17" customWidth="1"/>
    <col min="9130" max="9130" width="15.5703125" style="17" customWidth="1"/>
    <col min="9131" max="9131" width="13.28515625" style="17" customWidth="1"/>
    <col min="9132" max="9132" width="14.5703125" style="17" customWidth="1"/>
    <col min="9133" max="9133" width="27.5703125" style="17" customWidth="1"/>
    <col min="9134" max="9134" width="15.140625" style="17" customWidth="1"/>
    <col min="9135" max="9135" width="14.5703125" style="17" customWidth="1"/>
    <col min="9136" max="9136" width="13.85546875" style="17" customWidth="1"/>
    <col min="9137" max="9137" width="9.140625" style="17"/>
    <col min="9138" max="9138" width="14" style="17" customWidth="1"/>
    <col min="9139" max="9139" width="17.7109375" style="17" customWidth="1"/>
    <col min="9140" max="9142" width="9.140625" style="17"/>
    <col min="9143" max="9143" width="12.42578125" style="17" customWidth="1"/>
    <col min="9144" max="9144" width="9.140625" style="17"/>
    <col min="9145" max="9145" width="20.140625" style="17" customWidth="1"/>
    <col min="9146" max="9366" width="9.140625" style="17"/>
    <col min="9367" max="9367" width="2.42578125" style="17" customWidth="1"/>
    <col min="9368" max="9368" width="16.28515625" style="17" customWidth="1"/>
    <col min="9369" max="9369" width="18.28515625" style="17" customWidth="1"/>
    <col min="9370" max="9370" width="31.42578125" style="17" customWidth="1"/>
    <col min="9371" max="9371" width="13.140625" style="17" customWidth="1"/>
    <col min="9372" max="9372" width="20" style="17" customWidth="1"/>
    <col min="9373" max="9373" width="15.85546875" style="17" customWidth="1"/>
    <col min="9374" max="9374" width="13.42578125" style="17" customWidth="1"/>
    <col min="9375" max="9375" width="13.140625" style="17" customWidth="1"/>
    <col min="9376" max="9376" width="33" style="17" customWidth="1"/>
    <col min="9377" max="9377" width="14.140625" style="17" customWidth="1"/>
    <col min="9378" max="9378" width="13.28515625" style="17" customWidth="1"/>
    <col min="9379" max="9379" width="14.28515625" style="17" customWidth="1"/>
    <col min="9380" max="9380" width="4.42578125" style="17" customWidth="1"/>
    <col min="9381" max="9381" width="12.85546875" style="17" customWidth="1"/>
    <col min="9382" max="9382" width="15" style="17" customWidth="1"/>
    <col min="9383" max="9383" width="28.85546875" style="17" customWidth="1"/>
    <col min="9384" max="9384" width="17" style="17" customWidth="1"/>
    <col min="9385" max="9385" width="16.7109375" style="17" customWidth="1"/>
    <col min="9386" max="9386" width="15.5703125" style="17" customWidth="1"/>
    <col min="9387" max="9387" width="13.28515625" style="17" customWidth="1"/>
    <col min="9388" max="9388" width="14.5703125" style="17" customWidth="1"/>
    <col min="9389" max="9389" width="27.5703125" style="17" customWidth="1"/>
    <col min="9390" max="9390" width="15.140625" style="17" customWidth="1"/>
    <col min="9391" max="9391" width="14.5703125" style="17" customWidth="1"/>
    <col min="9392" max="9392" width="13.85546875" style="17" customWidth="1"/>
    <col min="9393" max="9393" width="9.140625" style="17"/>
    <col min="9394" max="9394" width="14" style="17" customWidth="1"/>
    <col min="9395" max="9395" width="17.7109375" style="17" customWidth="1"/>
    <col min="9396" max="9398" width="9.140625" style="17"/>
    <col min="9399" max="9399" width="12.42578125" style="17" customWidth="1"/>
    <col min="9400" max="9400" width="9.140625" style="17"/>
    <col min="9401" max="9401" width="20.140625" style="17" customWidth="1"/>
    <col min="9402" max="9622" width="9.140625" style="17"/>
    <col min="9623" max="9623" width="2.42578125" style="17" customWidth="1"/>
    <col min="9624" max="9624" width="16.28515625" style="17" customWidth="1"/>
    <col min="9625" max="9625" width="18.28515625" style="17" customWidth="1"/>
    <col min="9626" max="9626" width="31.42578125" style="17" customWidth="1"/>
    <col min="9627" max="9627" width="13.140625" style="17" customWidth="1"/>
    <col min="9628" max="9628" width="20" style="17" customWidth="1"/>
    <col min="9629" max="9629" width="15.85546875" style="17" customWidth="1"/>
    <col min="9630" max="9630" width="13.42578125" style="17" customWidth="1"/>
    <col min="9631" max="9631" width="13.140625" style="17" customWidth="1"/>
    <col min="9632" max="9632" width="33" style="17" customWidth="1"/>
    <col min="9633" max="9633" width="14.140625" style="17" customWidth="1"/>
    <col min="9634" max="9634" width="13.28515625" style="17" customWidth="1"/>
    <col min="9635" max="9635" width="14.28515625" style="17" customWidth="1"/>
    <col min="9636" max="9636" width="4.42578125" style="17" customWidth="1"/>
    <col min="9637" max="9637" width="12.85546875" style="17" customWidth="1"/>
    <col min="9638" max="9638" width="15" style="17" customWidth="1"/>
    <col min="9639" max="9639" width="28.85546875" style="17" customWidth="1"/>
    <col min="9640" max="9640" width="17" style="17" customWidth="1"/>
    <col min="9641" max="9641" width="16.7109375" style="17" customWidth="1"/>
    <col min="9642" max="9642" width="15.5703125" style="17" customWidth="1"/>
    <col min="9643" max="9643" width="13.28515625" style="17" customWidth="1"/>
    <col min="9644" max="9644" width="14.5703125" style="17" customWidth="1"/>
    <col min="9645" max="9645" width="27.5703125" style="17" customWidth="1"/>
    <col min="9646" max="9646" width="15.140625" style="17" customWidth="1"/>
    <col min="9647" max="9647" width="14.5703125" style="17" customWidth="1"/>
    <col min="9648" max="9648" width="13.85546875" style="17" customWidth="1"/>
    <col min="9649" max="9649" width="9.140625" style="17"/>
    <col min="9650" max="9650" width="14" style="17" customWidth="1"/>
    <col min="9651" max="9651" width="17.7109375" style="17" customWidth="1"/>
    <col min="9652" max="9654" width="9.140625" style="17"/>
    <col min="9655" max="9655" width="12.42578125" style="17" customWidth="1"/>
    <col min="9656" max="9656" width="9.140625" style="17"/>
    <col min="9657" max="9657" width="20.140625" style="17" customWidth="1"/>
    <col min="9658" max="9878" width="9.140625" style="17"/>
    <col min="9879" max="9879" width="2.42578125" style="17" customWidth="1"/>
    <col min="9880" max="9880" width="16.28515625" style="17" customWidth="1"/>
    <col min="9881" max="9881" width="18.28515625" style="17" customWidth="1"/>
    <col min="9882" max="9882" width="31.42578125" style="17" customWidth="1"/>
    <col min="9883" max="9883" width="13.140625" style="17" customWidth="1"/>
    <col min="9884" max="9884" width="20" style="17" customWidth="1"/>
    <col min="9885" max="9885" width="15.85546875" style="17" customWidth="1"/>
    <col min="9886" max="9886" width="13.42578125" style="17" customWidth="1"/>
    <col min="9887" max="9887" width="13.140625" style="17" customWidth="1"/>
    <col min="9888" max="9888" width="33" style="17" customWidth="1"/>
    <col min="9889" max="9889" width="14.140625" style="17" customWidth="1"/>
    <col min="9890" max="9890" width="13.28515625" style="17" customWidth="1"/>
    <col min="9891" max="9891" width="14.28515625" style="17" customWidth="1"/>
    <col min="9892" max="9892" width="4.42578125" style="17" customWidth="1"/>
    <col min="9893" max="9893" width="12.85546875" style="17" customWidth="1"/>
    <col min="9894" max="9894" width="15" style="17" customWidth="1"/>
    <col min="9895" max="9895" width="28.85546875" style="17" customWidth="1"/>
    <col min="9896" max="9896" width="17" style="17" customWidth="1"/>
    <col min="9897" max="9897" width="16.7109375" style="17" customWidth="1"/>
    <col min="9898" max="9898" width="15.5703125" style="17" customWidth="1"/>
    <col min="9899" max="9899" width="13.28515625" style="17" customWidth="1"/>
    <col min="9900" max="9900" width="14.5703125" style="17" customWidth="1"/>
    <col min="9901" max="9901" width="27.5703125" style="17" customWidth="1"/>
    <col min="9902" max="9902" width="15.140625" style="17" customWidth="1"/>
    <col min="9903" max="9903" width="14.5703125" style="17" customWidth="1"/>
    <col min="9904" max="9904" width="13.85546875" style="17" customWidth="1"/>
    <col min="9905" max="9905" width="9.140625" style="17"/>
    <col min="9906" max="9906" width="14" style="17" customWidth="1"/>
    <col min="9907" max="9907" width="17.7109375" style="17" customWidth="1"/>
    <col min="9908" max="9910" width="9.140625" style="17"/>
    <col min="9911" max="9911" width="12.42578125" style="17" customWidth="1"/>
    <col min="9912" max="9912" width="9.140625" style="17"/>
    <col min="9913" max="9913" width="20.140625" style="17" customWidth="1"/>
    <col min="9914" max="10134" width="9.140625" style="17"/>
    <col min="10135" max="10135" width="2.42578125" style="17" customWidth="1"/>
    <col min="10136" max="10136" width="16.28515625" style="17" customWidth="1"/>
    <col min="10137" max="10137" width="18.28515625" style="17" customWidth="1"/>
    <col min="10138" max="10138" width="31.42578125" style="17" customWidth="1"/>
    <col min="10139" max="10139" width="13.140625" style="17" customWidth="1"/>
    <col min="10140" max="10140" width="20" style="17" customWidth="1"/>
    <col min="10141" max="10141" width="15.85546875" style="17" customWidth="1"/>
    <col min="10142" max="10142" width="13.42578125" style="17" customWidth="1"/>
    <col min="10143" max="10143" width="13.140625" style="17" customWidth="1"/>
    <col min="10144" max="10144" width="33" style="17" customWidth="1"/>
    <col min="10145" max="10145" width="14.140625" style="17" customWidth="1"/>
    <col min="10146" max="10146" width="13.28515625" style="17" customWidth="1"/>
    <col min="10147" max="10147" width="14.28515625" style="17" customWidth="1"/>
    <col min="10148" max="10148" width="4.42578125" style="17" customWidth="1"/>
    <col min="10149" max="10149" width="12.85546875" style="17" customWidth="1"/>
    <col min="10150" max="10150" width="15" style="17" customWidth="1"/>
    <col min="10151" max="10151" width="28.85546875" style="17" customWidth="1"/>
    <col min="10152" max="10152" width="17" style="17" customWidth="1"/>
    <col min="10153" max="10153" width="16.7109375" style="17" customWidth="1"/>
    <col min="10154" max="10154" width="15.5703125" style="17" customWidth="1"/>
    <col min="10155" max="10155" width="13.28515625" style="17" customWidth="1"/>
    <col min="10156" max="10156" width="14.5703125" style="17" customWidth="1"/>
    <col min="10157" max="10157" width="27.5703125" style="17" customWidth="1"/>
    <col min="10158" max="10158" width="15.140625" style="17" customWidth="1"/>
    <col min="10159" max="10159" width="14.5703125" style="17" customWidth="1"/>
    <col min="10160" max="10160" width="13.85546875" style="17" customWidth="1"/>
    <col min="10161" max="10161" width="9.140625" style="17"/>
    <col min="10162" max="10162" width="14" style="17" customWidth="1"/>
    <col min="10163" max="10163" width="17.7109375" style="17" customWidth="1"/>
    <col min="10164" max="10166" width="9.140625" style="17"/>
    <col min="10167" max="10167" width="12.42578125" style="17" customWidth="1"/>
    <col min="10168" max="10168" width="9.140625" style="17"/>
    <col min="10169" max="10169" width="20.140625" style="17" customWidth="1"/>
    <col min="10170" max="10390" width="9.140625" style="17"/>
    <col min="10391" max="10391" width="2.42578125" style="17" customWidth="1"/>
    <col min="10392" max="10392" width="16.28515625" style="17" customWidth="1"/>
    <col min="10393" max="10393" width="18.28515625" style="17" customWidth="1"/>
    <col min="10394" max="10394" width="31.42578125" style="17" customWidth="1"/>
    <col min="10395" max="10395" width="13.140625" style="17" customWidth="1"/>
    <col min="10396" max="10396" width="20" style="17" customWidth="1"/>
    <col min="10397" max="10397" width="15.85546875" style="17" customWidth="1"/>
    <col min="10398" max="10398" width="13.42578125" style="17" customWidth="1"/>
    <col min="10399" max="10399" width="13.140625" style="17" customWidth="1"/>
    <col min="10400" max="10400" width="33" style="17" customWidth="1"/>
    <col min="10401" max="10401" width="14.140625" style="17" customWidth="1"/>
    <col min="10402" max="10402" width="13.28515625" style="17" customWidth="1"/>
    <col min="10403" max="10403" width="14.28515625" style="17" customWidth="1"/>
    <col min="10404" max="10404" width="4.42578125" style="17" customWidth="1"/>
    <col min="10405" max="10405" width="12.85546875" style="17" customWidth="1"/>
    <col min="10406" max="10406" width="15" style="17" customWidth="1"/>
    <col min="10407" max="10407" width="28.85546875" style="17" customWidth="1"/>
    <col min="10408" max="10408" width="17" style="17" customWidth="1"/>
    <col min="10409" max="10409" width="16.7109375" style="17" customWidth="1"/>
    <col min="10410" max="10410" width="15.5703125" style="17" customWidth="1"/>
    <col min="10411" max="10411" width="13.28515625" style="17" customWidth="1"/>
    <col min="10412" max="10412" width="14.5703125" style="17" customWidth="1"/>
    <col min="10413" max="10413" width="27.5703125" style="17" customWidth="1"/>
    <col min="10414" max="10414" width="15.140625" style="17" customWidth="1"/>
    <col min="10415" max="10415" width="14.5703125" style="17" customWidth="1"/>
    <col min="10416" max="10416" width="13.85546875" style="17" customWidth="1"/>
    <col min="10417" max="10417" width="9.140625" style="17"/>
    <col min="10418" max="10418" width="14" style="17" customWidth="1"/>
    <col min="10419" max="10419" width="17.7109375" style="17" customWidth="1"/>
    <col min="10420" max="10422" width="9.140625" style="17"/>
    <col min="10423" max="10423" width="12.42578125" style="17" customWidth="1"/>
    <col min="10424" max="10424" width="9.140625" style="17"/>
    <col min="10425" max="10425" width="20.140625" style="17" customWidth="1"/>
    <col min="10426" max="10646" width="9.140625" style="17"/>
    <col min="10647" max="10647" width="2.42578125" style="17" customWidth="1"/>
    <col min="10648" max="10648" width="16.28515625" style="17" customWidth="1"/>
    <col min="10649" max="10649" width="18.28515625" style="17" customWidth="1"/>
    <col min="10650" max="10650" width="31.42578125" style="17" customWidth="1"/>
    <col min="10651" max="10651" width="13.140625" style="17" customWidth="1"/>
    <col min="10652" max="10652" width="20" style="17" customWidth="1"/>
    <col min="10653" max="10653" width="15.85546875" style="17" customWidth="1"/>
    <col min="10654" max="10654" width="13.42578125" style="17" customWidth="1"/>
    <col min="10655" max="10655" width="13.140625" style="17" customWidth="1"/>
    <col min="10656" max="10656" width="33" style="17" customWidth="1"/>
    <col min="10657" max="10657" width="14.140625" style="17" customWidth="1"/>
    <col min="10658" max="10658" width="13.28515625" style="17" customWidth="1"/>
    <col min="10659" max="10659" width="14.28515625" style="17" customWidth="1"/>
    <col min="10660" max="10660" width="4.42578125" style="17" customWidth="1"/>
    <col min="10661" max="10661" width="12.85546875" style="17" customWidth="1"/>
    <col min="10662" max="10662" width="15" style="17" customWidth="1"/>
    <col min="10663" max="10663" width="28.85546875" style="17" customWidth="1"/>
    <col min="10664" max="10664" width="17" style="17" customWidth="1"/>
    <col min="10665" max="10665" width="16.7109375" style="17" customWidth="1"/>
    <col min="10666" max="10666" width="15.5703125" style="17" customWidth="1"/>
    <col min="10667" max="10667" width="13.28515625" style="17" customWidth="1"/>
    <col min="10668" max="10668" width="14.5703125" style="17" customWidth="1"/>
    <col min="10669" max="10669" width="27.5703125" style="17" customWidth="1"/>
    <col min="10670" max="10670" width="15.140625" style="17" customWidth="1"/>
    <col min="10671" max="10671" width="14.5703125" style="17" customWidth="1"/>
    <col min="10672" max="10672" width="13.85546875" style="17" customWidth="1"/>
    <col min="10673" max="10673" width="9.140625" style="17"/>
    <col min="10674" max="10674" width="14" style="17" customWidth="1"/>
    <col min="10675" max="10675" width="17.7109375" style="17" customWidth="1"/>
    <col min="10676" max="10678" width="9.140625" style="17"/>
    <col min="10679" max="10679" width="12.42578125" style="17" customWidth="1"/>
    <col min="10680" max="10680" width="9.140625" style="17"/>
    <col min="10681" max="10681" width="20.140625" style="17" customWidth="1"/>
    <col min="10682" max="10902" width="9.140625" style="17"/>
    <col min="10903" max="10903" width="2.42578125" style="17" customWidth="1"/>
    <col min="10904" max="10904" width="16.28515625" style="17" customWidth="1"/>
    <col min="10905" max="10905" width="18.28515625" style="17" customWidth="1"/>
    <col min="10906" max="10906" width="31.42578125" style="17" customWidth="1"/>
    <col min="10907" max="10907" width="13.140625" style="17" customWidth="1"/>
    <col min="10908" max="10908" width="20" style="17" customWidth="1"/>
    <col min="10909" max="10909" width="15.85546875" style="17" customWidth="1"/>
    <col min="10910" max="10910" width="13.42578125" style="17" customWidth="1"/>
    <col min="10911" max="10911" width="13.140625" style="17" customWidth="1"/>
    <col min="10912" max="10912" width="33" style="17" customWidth="1"/>
    <col min="10913" max="10913" width="14.140625" style="17" customWidth="1"/>
    <col min="10914" max="10914" width="13.28515625" style="17" customWidth="1"/>
    <col min="10915" max="10915" width="14.28515625" style="17" customWidth="1"/>
    <col min="10916" max="10916" width="4.42578125" style="17" customWidth="1"/>
    <col min="10917" max="10917" width="12.85546875" style="17" customWidth="1"/>
    <col min="10918" max="10918" width="15" style="17" customWidth="1"/>
    <col min="10919" max="10919" width="28.85546875" style="17" customWidth="1"/>
    <col min="10920" max="10920" width="17" style="17" customWidth="1"/>
    <col min="10921" max="10921" width="16.7109375" style="17" customWidth="1"/>
    <col min="10922" max="10922" width="15.5703125" style="17" customWidth="1"/>
    <col min="10923" max="10923" width="13.28515625" style="17" customWidth="1"/>
    <col min="10924" max="10924" width="14.5703125" style="17" customWidth="1"/>
    <col min="10925" max="10925" width="27.5703125" style="17" customWidth="1"/>
    <col min="10926" max="10926" width="15.140625" style="17" customWidth="1"/>
    <col min="10927" max="10927" width="14.5703125" style="17" customWidth="1"/>
    <col min="10928" max="10928" width="13.85546875" style="17" customWidth="1"/>
    <col min="10929" max="10929" width="9.140625" style="17"/>
    <col min="10930" max="10930" width="14" style="17" customWidth="1"/>
    <col min="10931" max="10931" width="17.7109375" style="17" customWidth="1"/>
    <col min="10932" max="10934" width="9.140625" style="17"/>
    <col min="10935" max="10935" width="12.42578125" style="17" customWidth="1"/>
    <col min="10936" max="10936" width="9.140625" style="17"/>
    <col min="10937" max="10937" width="20.140625" style="17" customWidth="1"/>
    <col min="10938" max="11158" width="9.140625" style="17"/>
    <col min="11159" max="11159" width="2.42578125" style="17" customWidth="1"/>
    <col min="11160" max="11160" width="16.28515625" style="17" customWidth="1"/>
    <col min="11161" max="11161" width="18.28515625" style="17" customWidth="1"/>
    <col min="11162" max="11162" width="31.42578125" style="17" customWidth="1"/>
    <col min="11163" max="11163" width="13.140625" style="17" customWidth="1"/>
    <col min="11164" max="11164" width="20" style="17" customWidth="1"/>
    <col min="11165" max="11165" width="15.85546875" style="17" customWidth="1"/>
    <col min="11166" max="11166" width="13.42578125" style="17" customWidth="1"/>
    <col min="11167" max="11167" width="13.140625" style="17" customWidth="1"/>
    <col min="11168" max="11168" width="33" style="17" customWidth="1"/>
    <col min="11169" max="11169" width="14.140625" style="17" customWidth="1"/>
    <col min="11170" max="11170" width="13.28515625" style="17" customWidth="1"/>
    <col min="11171" max="11171" width="14.28515625" style="17" customWidth="1"/>
    <col min="11172" max="11172" width="4.42578125" style="17" customWidth="1"/>
    <col min="11173" max="11173" width="12.85546875" style="17" customWidth="1"/>
    <col min="11174" max="11174" width="15" style="17" customWidth="1"/>
    <col min="11175" max="11175" width="28.85546875" style="17" customWidth="1"/>
    <col min="11176" max="11176" width="17" style="17" customWidth="1"/>
    <col min="11177" max="11177" width="16.7109375" style="17" customWidth="1"/>
    <col min="11178" max="11178" width="15.5703125" style="17" customWidth="1"/>
    <col min="11179" max="11179" width="13.28515625" style="17" customWidth="1"/>
    <col min="11180" max="11180" width="14.5703125" style="17" customWidth="1"/>
    <col min="11181" max="11181" width="27.5703125" style="17" customWidth="1"/>
    <col min="11182" max="11182" width="15.140625" style="17" customWidth="1"/>
    <col min="11183" max="11183" width="14.5703125" style="17" customWidth="1"/>
    <col min="11184" max="11184" width="13.85546875" style="17" customWidth="1"/>
    <col min="11185" max="11185" width="9.140625" style="17"/>
    <col min="11186" max="11186" width="14" style="17" customWidth="1"/>
    <col min="11187" max="11187" width="17.7109375" style="17" customWidth="1"/>
    <col min="11188" max="11190" width="9.140625" style="17"/>
    <col min="11191" max="11191" width="12.42578125" style="17" customWidth="1"/>
    <col min="11192" max="11192" width="9.140625" style="17"/>
    <col min="11193" max="11193" width="20.140625" style="17" customWidth="1"/>
    <col min="11194" max="11414" width="9.140625" style="17"/>
    <col min="11415" max="11415" width="2.42578125" style="17" customWidth="1"/>
    <col min="11416" max="11416" width="16.28515625" style="17" customWidth="1"/>
    <col min="11417" max="11417" width="18.28515625" style="17" customWidth="1"/>
    <col min="11418" max="11418" width="31.42578125" style="17" customWidth="1"/>
    <col min="11419" max="11419" width="13.140625" style="17" customWidth="1"/>
    <col min="11420" max="11420" width="20" style="17" customWidth="1"/>
    <col min="11421" max="11421" width="15.85546875" style="17" customWidth="1"/>
    <col min="11422" max="11422" width="13.42578125" style="17" customWidth="1"/>
    <col min="11423" max="11423" width="13.140625" style="17" customWidth="1"/>
    <col min="11424" max="11424" width="33" style="17" customWidth="1"/>
    <col min="11425" max="11425" width="14.140625" style="17" customWidth="1"/>
    <col min="11426" max="11426" width="13.28515625" style="17" customWidth="1"/>
    <col min="11427" max="11427" width="14.28515625" style="17" customWidth="1"/>
    <col min="11428" max="11428" width="4.42578125" style="17" customWidth="1"/>
    <col min="11429" max="11429" width="12.85546875" style="17" customWidth="1"/>
    <col min="11430" max="11430" width="15" style="17" customWidth="1"/>
    <col min="11431" max="11431" width="28.85546875" style="17" customWidth="1"/>
    <col min="11432" max="11432" width="17" style="17" customWidth="1"/>
    <col min="11433" max="11433" width="16.7109375" style="17" customWidth="1"/>
    <col min="11434" max="11434" width="15.5703125" style="17" customWidth="1"/>
    <col min="11435" max="11435" width="13.28515625" style="17" customWidth="1"/>
    <col min="11436" max="11436" width="14.5703125" style="17" customWidth="1"/>
    <col min="11437" max="11437" width="27.5703125" style="17" customWidth="1"/>
    <col min="11438" max="11438" width="15.140625" style="17" customWidth="1"/>
    <col min="11439" max="11439" width="14.5703125" style="17" customWidth="1"/>
    <col min="11440" max="11440" width="13.85546875" style="17" customWidth="1"/>
    <col min="11441" max="11441" width="9.140625" style="17"/>
    <col min="11442" max="11442" width="14" style="17" customWidth="1"/>
    <col min="11443" max="11443" width="17.7109375" style="17" customWidth="1"/>
    <col min="11444" max="11446" width="9.140625" style="17"/>
    <col min="11447" max="11447" width="12.42578125" style="17" customWidth="1"/>
    <col min="11448" max="11448" width="9.140625" style="17"/>
    <col min="11449" max="11449" width="20.140625" style="17" customWidth="1"/>
    <col min="11450" max="11670" width="9.140625" style="17"/>
    <col min="11671" max="11671" width="2.42578125" style="17" customWidth="1"/>
    <col min="11672" max="11672" width="16.28515625" style="17" customWidth="1"/>
    <col min="11673" max="11673" width="18.28515625" style="17" customWidth="1"/>
    <col min="11674" max="11674" width="31.42578125" style="17" customWidth="1"/>
    <col min="11675" max="11675" width="13.140625" style="17" customWidth="1"/>
    <col min="11676" max="11676" width="20" style="17" customWidth="1"/>
    <col min="11677" max="11677" width="15.85546875" style="17" customWidth="1"/>
    <col min="11678" max="11678" width="13.42578125" style="17" customWidth="1"/>
    <col min="11679" max="11679" width="13.140625" style="17" customWidth="1"/>
    <col min="11680" max="11680" width="33" style="17" customWidth="1"/>
    <col min="11681" max="11681" width="14.140625" style="17" customWidth="1"/>
    <col min="11682" max="11682" width="13.28515625" style="17" customWidth="1"/>
    <col min="11683" max="11683" width="14.28515625" style="17" customWidth="1"/>
    <col min="11684" max="11684" width="4.42578125" style="17" customWidth="1"/>
    <col min="11685" max="11685" width="12.85546875" style="17" customWidth="1"/>
    <col min="11686" max="11686" width="15" style="17" customWidth="1"/>
    <col min="11687" max="11687" width="28.85546875" style="17" customWidth="1"/>
    <col min="11688" max="11688" width="17" style="17" customWidth="1"/>
    <col min="11689" max="11689" width="16.7109375" style="17" customWidth="1"/>
    <col min="11690" max="11690" width="15.5703125" style="17" customWidth="1"/>
    <col min="11691" max="11691" width="13.28515625" style="17" customWidth="1"/>
    <col min="11692" max="11692" width="14.5703125" style="17" customWidth="1"/>
    <col min="11693" max="11693" width="27.5703125" style="17" customWidth="1"/>
    <col min="11694" max="11694" width="15.140625" style="17" customWidth="1"/>
    <col min="11695" max="11695" width="14.5703125" style="17" customWidth="1"/>
    <col min="11696" max="11696" width="13.85546875" style="17" customWidth="1"/>
    <col min="11697" max="11697" width="9.140625" style="17"/>
    <col min="11698" max="11698" width="14" style="17" customWidth="1"/>
    <col min="11699" max="11699" width="17.7109375" style="17" customWidth="1"/>
    <col min="11700" max="11702" width="9.140625" style="17"/>
    <col min="11703" max="11703" width="12.42578125" style="17" customWidth="1"/>
    <col min="11704" max="11704" width="9.140625" style="17"/>
    <col min="11705" max="11705" width="20.140625" style="17" customWidth="1"/>
    <col min="11706" max="11926" width="9.140625" style="17"/>
    <col min="11927" max="11927" width="2.42578125" style="17" customWidth="1"/>
    <col min="11928" max="11928" width="16.28515625" style="17" customWidth="1"/>
    <col min="11929" max="11929" width="18.28515625" style="17" customWidth="1"/>
    <col min="11930" max="11930" width="31.42578125" style="17" customWidth="1"/>
    <col min="11931" max="11931" width="13.140625" style="17" customWidth="1"/>
    <col min="11932" max="11932" width="20" style="17" customWidth="1"/>
    <col min="11933" max="11933" width="15.85546875" style="17" customWidth="1"/>
    <col min="11934" max="11934" width="13.42578125" style="17" customWidth="1"/>
    <col min="11935" max="11935" width="13.140625" style="17" customWidth="1"/>
    <col min="11936" max="11936" width="33" style="17" customWidth="1"/>
    <col min="11937" max="11937" width="14.140625" style="17" customWidth="1"/>
    <col min="11938" max="11938" width="13.28515625" style="17" customWidth="1"/>
    <col min="11939" max="11939" width="14.28515625" style="17" customWidth="1"/>
    <col min="11940" max="11940" width="4.42578125" style="17" customWidth="1"/>
    <col min="11941" max="11941" width="12.85546875" style="17" customWidth="1"/>
    <col min="11942" max="11942" width="15" style="17" customWidth="1"/>
    <col min="11943" max="11943" width="28.85546875" style="17" customWidth="1"/>
    <col min="11944" max="11944" width="17" style="17" customWidth="1"/>
    <col min="11945" max="11945" width="16.7109375" style="17" customWidth="1"/>
    <col min="11946" max="11946" width="15.5703125" style="17" customWidth="1"/>
    <col min="11947" max="11947" width="13.28515625" style="17" customWidth="1"/>
    <col min="11948" max="11948" width="14.5703125" style="17" customWidth="1"/>
    <col min="11949" max="11949" width="27.5703125" style="17" customWidth="1"/>
    <col min="11950" max="11950" width="15.140625" style="17" customWidth="1"/>
    <col min="11951" max="11951" width="14.5703125" style="17" customWidth="1"/>
    <col min="11952" max="11952" width="13.85546875" style="17" customWidth="1"/>
    <col min="11953" max="11953" width="9.140625" style="17"/>
    <col min="11954" max="11954" width="14" style="17" customWidth="1"/>
    <col min="11955" max="11955" width="17.7109375" style="17" customWidth="1"/>
    <col min="11956" max="11958" width="9.140625" style="17"/>
    <col min="11959" max="11959" width="12.42578125" style="17" customWidth="1"/>
    <col min="11960" max="11960" width="9.140625" style="17"/>
    <col min="11961" max="11961" width="20.140625" style="17" customWidth="1"/>
    <col min="11962" max="12182" width="9.140625" style="17"/>
    <col min="12183" max="12183" width="2.42578125" style="17" customWidth="1"/>
    <col min="12184" max="12184" width="16.28515625" style="17" customWidth="1"/>
    <col min="12185" max="12185" width="18.28515625" style="17" customWidth="1"/>
    <col min="12186" max="12186" width="31.42578125" style="17" customWidth="1"/>
    <col min="12187" max="12187" width="13.140625" style="17" customWidth="1"/>
    <col min="12188" max="12188" width="20" style="17" customWidth="1"/>
    <col min="12189" max="12189" width="15.85546875" style="17" customWidth="1"/>
    <col min="12190" max="12190" width="13.42578125" style="17" customWidth="1"/>
    <col min="12191" max="12191" width="13.140625" style="17" customWidth="1"/>
    <col min="12192" max="12192" width="33" style="17" customWidth="1"/>
    <col min="12193" max="12193" width="14.140625" style="17" customWidth="1"/>
    <col min="12194" max="12194" width="13.28515625" style="17" customWidth="1"/>
    <col min="12195" max="12195" width="14.28515625" style="17" customWidth="1"/>
    <col min="12196" max="12196" width="4.42578125" style="17" customWidth="1"/>
    <col min="12197" max="12197" width="12.85546875" style="17" customWidth="1"/>
    <col min="12198" max="12198" width="15" style="17" customWidth="1"/>
    <col min="12199" max="12199" width="28.85546875" style="17" customWidth="1"/>
    <col min="12200" max="12200" width="17" style="17" customWidth="1"/>
    <col min="12201" max="12201" width="16.7109375" style="17" customWidth="1"/>
    <col min="12202" max="12202" width="15.5703125" style="17" customWidth="1"/>
    <col min="12203" max="12203" width="13.28515625" style="17" customWidth="1"/>
    <col min="12204" max="12204" width="14.5703125" style="17" customWidth="1"/>
    <col min="12205" max="12205" width="27.5703125" style="17" customWidth="1"/>
    <col min="12206" max="12206" width="15.140625" style="17" customWidth="1"/>
    <col min="12207" max="12207" width="14.5703125" style="17" customWidth="1"/>
    <col min="12208" max="12208" width="13.85546875" style="17" customWidth="1"/>
    <col min="12209" max="12209" width="9.140625" style="17"/>
    <col min="12210" max="12210" width="14" style="17" customWidth="1"/>
    <col min="12211" max="12211" width="17.7109375" style="17" customWidth="1"/>
    <col min="12212" max="12214" width="9.140625" style="17"/>
    <col min="12215" max="12215" width="12.42578125" style="17" customWidth="1"/>
    <col min="12216" max="12216" width="9.140625" style="17"/>
    <col min="12217" max="12217" width="20.140625" style="17" customWidth="1"/>
    <col min="12218" max="12438" width="9.140625" style="17"/>
    <col min="12439" max="12439" width="2.42578125" style="17" customWidth="1"/>
    <col min="12440" max="12440" width="16.28515625" style="17" customWidth="1"/>
    <col min="12441" max="12441" width="18.28515625" style="17" customWidth="1"/>
    <col min="12442" max="12442" width="31.42578125" style="17" customWidth="1"/>
    <col min="12443" max="12443" width="13.140625" style="17" customWidth="1"/>
    <col min="12444" max="12444" width="20" style="17" customWidth="1"/>
    <col min="12445" max="12445" width="15.85546875" style="17" customWidth="1"/>
    <col min="12446" max="12446" width="13.42578125" style="17" customWidth="1"/>
    <col min="12447" max="12447" width="13.140625" style="17" customWidth="1"/>
    <col min="12448" max="12448" width="33" style="17" customWidth="1"/>
    <col min="12449" max="12449" width="14.140625" style="17" customWidth="1"/>
    <col min="12450" max="12450" width="13.28515625" style="17" customWidth="1"/>
    <col min="12451" max="12451" width="14.28515625" style="17" customWidth="1"/>
    <col min="12452" max="12452" width="4.42578125" style="17" customWidth="1"/>
    <col min="12453" max="12453" width="12.85546875" style="17" customWidth="1"/>
    <col min="12454" max="12454" width="15" style="17" customWidth="1"/>
    <col min="12455" max="12455" width="28.85546875" style="17" customWidth="1"/>
    <col min="12456" max="12456" width="17" style="17" customWidth="1"/>
    <col min="12457" max="12457" width="16.7109375" style="17" customWidth="1"/>
    <col min="12458" max="12458" width="15.5703125" style="17" customWidth="1"/>
    <col min="12459" max="12459" width="13.28515625" style="17" customWidth="1"/>
    <col min="12460" max="12460" width="14.5703125" style="17" customWidth="1"/>
    <col min="12461" max="12461" width="27.5703125" style="17" customWidth="1"/>
    <col min="12462" max="12462" width="15.140625" style="17" customWidth="1"/>
    <col min="12463" max="12463" width="14.5703125" style="17" customWidth="1"/>
    <col min="12464" max="12464" width="13.85546875" style="17" customWidth="1"/>
    <col min="12465" max="12465" width="9.140625" style="17"/>
    <col min="12466" max="12466" width="14" style="17" customWidth="1"/>
    <col min="12467" max="12467" width="17.7109375" style="17" customWidth="1"/>
    <col min="12468" max="12470" width="9.140625" style="17"/>
    <col min="12471" max="12471" width="12.42578125" style="17" customWidth="1"/>
    <col min="12472" max="12472" width="9.140625" style="17"/>
    <col min="12473" max="12473" width="20.140625" style="17" customWidth="1"/>
    <col min="12474" max="12694" width="9.140625" style="17"/>
    <col min="12695" max="12695" width="2.42578125" style="17" customWidth="1"/>
    <col min="12696" max="12696" width="16.28515625" style="17" customWidth="1"/>
    <col min="12697" max="12697" width="18.28515625" style="17" customWidth="1"/>
    <col min="12698" max="12698" width="31.42578125" style="17" customWidth="1"/>
    <col min="12699" max="12699" width="13.140625" style="17" customWidth="1"/>
    <col min="12700" max="12700" width="20" style="17" customWidth="1"/>
    <col min="12701" max="12701" width="15.85546875" style="17" customWidth="1"/>
    <col min="12702" max="12702" width="13.42578125" style="17" customWidth="1"/>
    <col min="12703" max="12703" width="13.140625" style="17" customWidth="1"/>
    <col min="12704" max="12704" width="33" style="17" customWidth="1"/>
    <col min="12705" max="12705" width="14.140625" style="17" customWidth="1"/>
    <col min="12706" max="12706" width="13.28515625" style="17" customWidth="1"/>
    <col min="12707" max="12707" width="14.28515625" style="17" customWidth="1"/>
    <col min="12708" max="12708" width="4.42578125" style="17" customWidth="1"/>
    <col min="12709" max="12709" width="12.85546875" style="17" customWidth="1"/>
    <col min="12710" max="12710" width="15" style="17" customWidth="1"/>
    <col min="12711" max="12711" width="28.85546875" style="17" customWidth="1"/>
    <col min="12712" max="12712" width="17" style="17" customWidth="1"/>
    <col min="12713" max="12713" width="16.7109375" style="17" customWidth="1"/>
    <col min="12714" max="12714" width="15.5703125" style="17" customWidth="1"/>
    <col min="12715" max="12715" width="13.28515625" style="17" customWidth="1"/>
    <col min="12716" max="12716" width="14.5703125" style="17" customWidth="1"/>
    <col min="12717" max="12717" width="27.5703125" style="17" customWidth="1"/>
    <col min="12718" max="12718" width="15.140625" style="17" customWidth="1"/>
    <col min="12719" max="12719" width="14.5703125" style="17" customWidth="1"/>
    <col min="12720" max="12720" width="13.85546875" style="17" customWidth="1"/>
    <col min="12721" max="12721" width="9.140625" style="17"/>
    <col min="12722" max="12722" width="14" style="17" customWidth="1"/>
    <col min="12723" max="12723" width="17.7109375" style="17" customWidth="1"/>
    <col min="12724" max="12726" width="9.140625" style="17"/>
    <col min="12727" max="12727" width="12.42578125" style="17" customWidth="1"/>
    <col min="12728" max="12728" width="9.140625" style="17"/>
    <col min="12729" max="12729" width="20.140625" style="17" customWidth="1"/>
    <col min="12730" max="12950" width="9.140625" style="17"/>
    <col min="12951" max="12951" width="2.42578125" style="17" customWidth="1"/>
    <col min="12952" max="12952" width="16.28515625" style="17" customWidth="1"/>
    <col min="12953" max="12953" width="18.28515625" style="17" customWidth="1"/>
    <col min="12954" max="12954" width="31.42578125" style="17" customWidth="1"/>
    <col min="12955" max="12955" width="13.140625" style="17" customWidth="1"/>
    <col min="12956" max="12956" width="20" style="17" customWidth="1"/>
    <col min="12957" max="12957" width="15.85546875" style="17" customWidth="1"/>
    <col min="12958" max="12958" width="13.42578125" style="17" customWidth="1"/>
    <col min="12959" max="12959" width="13.140625" style="17" customWidth="1"/>
    <col min="12960" max="12960" width="33" style="17" customWidth="1"/>
    <col min="12961" max="12961" width="14.140625" style="17" customWidth="1"/>
    <col min="12962" max="12962" width="13.28515625" style="17" customWidth="1"/>
    <col min="12963" max="12963" width="14.28515625" style="17" customWidth="1"/>
    <col min="12964" max="12964" width="4.42578125" style="17" customWidth="1"/>
    <col min="12965" max="12965" width="12.85546875" style="17" customWidth="1"/>
    <col min="12966" max="12966" width="15" style="17" customWidth="1"/>
    <col min="12967" max="12967" width="28.85546875" style="17" customWidth="1"/>
    <col min="12968" max="12968" width="17" style="17" customWidth="1"/>
    <col min="12969" max="12969" width="16.7109375" style="17" customWidth="1"/>
    <col min="12970" max="12970" width="15.5703125" style="17" customWidth="1"/>
    <col min="12971" max="12971" width="13.28515625" style="17" customWidth="1"/>
    <col min="12972" max="12972" width="14.5703125" style="17" customWidth="1"/>
    <col min="12973" max="12973" width="27.5703125" style="17" customWidth="1"/>
    <col min="12974" max="12974" width="15.140625" style="17" customWidth="1"/>
    <col min="12975" max="12975" width="14.5703125" style="17" customWidth="1"/>
    <col min="12976" max="12976" width="13.85546875" style="17" customWidth="1"/>
    <col min="12977" max="12977" width="9.140625" style="17"/>
    <col min="12978" max="12978" width="14" style="17" customWidth="1"/>
    <col min="12979" max="12979" width="17.7109375" style="17" customWidth="1"/>
    <col min="12980" max="12982" width="9.140625" style="17"/>
    <col min="12983" max="12983" width="12.42578125" style="17" customWidth="1"/>
    <col min="12984" max="12984" width="9.140625" style="17"/>
    <col min="12985" max="12985" width="20.140625" style="17" customWidth="1"/>
    <col min="12986" max="13206" width="9.140625" style="17"/>
    <col min="13207" max="13207" width="2.42578125" style="17" customWidth="1"/>
    <col min="13208" max="13208" width="16.28515625" style="17" customWidth="1"/>
    <col min="13209" max="13209" width="18.28515625" style="17" customWidth="1"/>
    <col min="13210" max="13210" width="31.42578125" style="17" customWidth="1"/>
    <col min="13211" max="13211" width="13.140625" style="17" customWidth="1"/>
    <col min="13212" max="13212" width="20" style="17" customWidth="1"/>
    <col min="13213" max="13213" width="15.85546875" style="17" customWidth="1"/>
    <col min="13214" max="13214" width="13.42578125" style="17" customWidth="1"/>
    <col min="13215" max="13215" width="13.140625" style="17" customWidth="1"/>
    <col min="13216" max="13216" width="33" style="17" customWidth="1"/>
    <col min="13217" max="13217" width="14.140625" style="17" customWidth="1"/>
    <col min="13218" max="13218" width="13.28515625" style="17" customWidth="1"/>
    <col min="13219" max="13219" width="14.28515625" style="17" customWidth="1"/>
    <col min="13220" max="13220" width="4.42578125" style="17" customWidth="1"/>
    <col min="13221" max="13221" width="12.85546875" style="17" customWidth="1"/>
    <col min="13222" max="13222" width="15" style="17" customWidth="1"/>
    <col min="13223" max="13223" width="28.85546875" style="17" customWidth="1"/>
    <col min="13224" max="13224" width="17" style="17" customWidth="1"/>
    <col min="13225" max="13225" width="16.7109375" style="17" customWidth="1"/>
    <col min="13226" max="13226" width="15.5703125" style="17" customWidth="1"/>
    <col min="13227" max="13227" width="13.28515625" style="17" customWidth="1"/>
    <col min="13228" max="13228" width="14.5703125" style="17" customWidth="1"/>
    <col min="13229" max="13229" width="27.5703125" style="17" customWidth="1"/>
    <col min="13230" max="13230" width="15.140625" style="17" customWidth="1"/>
    <col min="13231" max="13231" width="14.5703125" style="17" customWidth="1"/>
    <col min="13232" max="13232" width="13.85546875" style="17" customWidth="1"/>
    <col min="13233" max="13233" width="9.140625" style="17"/>
    <col min="13234" max="13234" width="14" style="17" customWidth="1"/>
    <col min="13235" max="13235" width="17.7109375" style="17" customWidth="1"/>
    <col min="13236" max="13238" width="9.140625" style="17"/>
    <col min="13239" max="13239" width="12.42578125" style="17" customWidth="1"/>
    <col min="13240" max="13240" width="9.140625" style="17"/>
    <col min="13241" max="13241" width="20.140625" style="17" customWidth="1"/>
    <col min="13242" max="13462" width="9.140625" style="17"/>
    <col min="13463" max="13463" width="2.42578125" style="17" customWidth="1"/>
    <col min="13464" max="13464" width="16.28515625" style="17" customWidth="1"/>
    <col min="13465" max="13465" width="18.28515625" style="17" customWidth="1"/>
    <col min="13466" max="13466" width="31.42578125" style="17" customWidth="1"/>
    <col min="13467" max="13467" width="13.140625" style="17" customWidth="1"/>
    <col min="13468" max="13468" width="20" style="17" customWidth="1"/>
    <col min="13469" max="13469" width="15.85546875" style="17" customWidth="1"/>
    <col min="13470" max="13470" width="13.42578125" style="17" customWidth="1"/>
    <col min="13471" max="13471" width="13.140625" style="17" customWidth="1"/>
    <col min="13472" max="13472" width="33" style="17" customWidth="1"/>
    <col min="13473" max="13473" width="14.140625" style="17" customWidth="1"/>
    <col min="13474" max="13474" width="13.28515625" style="17" customWidth="1"/>
    <col min="13475" max="13475" width="14.28515625" style="17" customWidth="1"/>
    <col min="13476" max="13476" width="4.42578125" style="17" customWidth="1"/>
    <col min="13477" max="13477" width="12.85546875" style="17" customWidth="1"/>
    <col min="13478" max="13478" width="15" style="17" customWidth="1"/>
    <col min="13479" max="13479" width="28.85546875" style="17" customWidth="1"/>
    <col min="13480" max="13480" width="17" style="17" customWidth="1"/>
    <col min="13481" max="13481" width="16.7109375" style="17" customWidth="1"/>
    <col min="13482" max="13482" width="15.5703125" style="17" customWidth="1"/>
    <col min="13483" max="13483" width="13.28515625" style="17" customWidth="1"/>
    <col min="13484" max="13484" width="14.5703125" style="17" customWidth="1"/>
    <col min="13485" max="13485" width="27.5703125" style="17" customWidth="1"/>
    <col min="13486" max="13486" width="15.140625" style="17" customWidth="1"/>
    <col min="13487" max="13487" width="14.5703125" style="17" customWidth="1"/>
    <col min="13488" max="13488" width="13.85546875" style="17" customWidth="1"/>
    <col min="13489" max="13489" width="9.140625" style="17"/>
    <col min="13490" max="13490" width="14" style="17" customWidth="1"/>
    <col min="13491" max="13491" width="17.7109375" style="17" customWidth="1"/>
    <col min="13492" max="13494" width="9.140625" style="17"/>
    <col min="13495" max="13495" width="12.42578125" style="17" customWidth="1"/>
    <col min="13496" max="13496" width="9.140625" style="17"/>
    <col min="13497" max="13497" width="20.140625" style="17" customWidth="1"/>
    <col min="13498" max="13718" width="9.140625" style="17"/>
    <col min="13719" max="13719" width="2.42578125" style="17" customWidth="1"/>
    <col min="13720" max="13720" width="16.28515625" style="17" customWidth="1"/>
    <col min="13721" max="13721" width="18.28515625" style="17" customWidth="1"/>
    <col min="13722" max="13722" width="31.42578125" style="17" customWidth="1"/>
    <col min="13723" max="13723" width="13.140625" style="17" customWidth="1"/>
    <col min="13724" max="13724" width="20" style="17" customWidth="1"/>
    <col min="13725" max="13725" width="15.85546875" style="17" customWidth="1"/>
    <col min="13726" max="13726" width="13.42578125" style="17" customWidth="1"/>
    <col min="13727" max="13727" width="13.140625" style="17" customWidth="1"/>
    <col min="13728" max="13728" width="33" style="17" customWidth="1"/>
    <col min="13729" max="13729" width="14.140625" style="17" customWidth="1"/>
    <col min="13730" max="13730" width="13.28515625" style="17" customWidth="1"/>
    <col min="13731" max="13731" width="14.28515625" style="17" customWidth="1"/>
    <col min="13732" max="13732" width="4.42578125" style="17" customWidth="1"/>
    <col min="13733" max="13733" width="12.85546875" style="17" customWidth="1"/>
    <col min="13734" max="13734" width="15" style="17" customWidth="1"/>
    <col min="13735" max="13735" width="28.85546875" style="17" customWidth="1"/>
    <col min="13736" max="13736" width="17" style="17" customWidth="1"/>
    <col min="13737" max="13737" width="16.7109375" style="17" customWidth="1"/>
    <col min="13738" max="13738" width="15.5703125" style="17" customWidth="1"/>
    <col min="13739" max="13739" width="13.28515625" style="17" customWidth="1"/>
    <col min="13740" max="13740" width="14.5703125" style="17" customWidth="1"/>
    <col min="13741" max="13741" width="27.5703125" style="17" customWidth="1"/>
    <col min="13742" max="13742" width="15.140625" style="17" customWidth="1"/>
    <col min="13743" max="13743" width="14.5703125" style="17" customWidth="1"/>
    <col min="13744" max="13744" width="13.85546875" style="17" customWidth="1"/>
    <col min="13745" max="13745" width="9.140625" style="17"/>
    <col min="13746" max="13746" width="14" style="17" customWidth="1"/>
    <col min="13747" max="13747" width="17.7109375" style="17" customWidth="1"/>
    <col min="13748" max="13750" width="9.140625" style="17"/>
    <col min="13751" max="13751" width="12.42578125" style="17" customWidth="1"/>
    <col min="13752" max="13752" width="9.140625" style="17"/>
    <col min="13753" max="13753" width="20.140625" style="17" customWidth="1"/>
    <col min="13754" max="13974" width="9.140625" style="17"/>
    <col min="13975" max="13975" width="2.42578125" style="17" customWidth="1"/>
    <col min="13976" max="13976" width="16.28515625" style="17" customWidth="1"/>
    <col min="13977" max="13977" width="18.28515625" style="17" customWidth="1"/>
    <col min="13978" max="13978" width="31.42578125" style="17" customWidth="1"/>
    <col min="13979" max="13979" width="13.140625" style="17" customWidth="1"/>
    <col min="13980" max="13980" width="20" style="17" customWidth="1"/>
    <col min="13981" max="13981" width="15.85546875" style="17" customWidth="1"/>
    <col min="13982" max="13982" width="13.42578125" style="17" customWidth="1"/>
    <col min="13983" max="13983" width="13.140625" style="17" customWidth="1"/>
    <col min="13984" max="13984" width="33" style="17" customWidth="1"/>
    <col min="13985" max="13985" width="14.140625" style="17" customWidth="1"/>
    <col min="13986" max="13986" width="13.28515625" style="17" customWidth="1"/>
    <col min="13987" max="13987" width="14.28515625" style="17" customWidth="1"/>
    <col min="13988" max="13988" width="4.42578125" style="17" customWidth="1"/>
    <col min="13989" max="13989" width="12.85546875" style="17" customWidth="1"/>
    <col min="13990" max="13990" width="15" style="17" customWidth="1"/>
    <col min="13991" max="13991" width="28.85546875" style="17" customWidth="1"/>
    <col min="13992" max="13992" width="17" style="17" customWidth="1"/>
    <col min="13993" max="13993" width="16.7109375" style="17" customWidth="1"/>
    <col min="13994" max="13994" width="15.5703125" style="17" customWidth="1"/>
    <col min="13995" max="13995" width="13.28515625" style="17" customWidth="1"/>
    <col min="13996" max="13996" width="14.5703125" style="17" customWidth="1"/>
    <col min="13997" max="13997" width="27.5703125" style="17" customWidth="1"/>
    <col min="13998" max="13998" width="15.140625" style="17" customWidth="1"/>
    <col min="13999" max="13999" width="14.5703125" style="17" customWidth="1"/>
    <col min="14000" max="14000" width="13.85546875" style="17" customWidth="1"/>
    <col min="14001" max="14001" width="9.140625" style="17"/>
    <col min="14002" max="14002" width="14" style="17" customWidth="1"/>
    <col min="14003" max="14003" width="17.7109375" style="17" customWidth="1"/>
    <col min="14004" max="14006" width="9.140625" style="17"/>
    <col min="14007" max="14007" width="12.42578125" style="17" customWidth="1"/>
    <col min="14008" max="14008" width="9.140625" style="17"/>
    <col min="14009" max="14009" width="20.140625" style="17" customWidth="1"/>
    <col min="14010" max="14230" width="9.140625" style="17"/>
    <col min="14231" max="14231" width="2.42578125" style="17" customWidth="1"/>
    <col min="14232" max="14232" width="16.28515625" style="17" customWidth="1"/>
    <col min="14233" max="14233" width="18.28515625" style="17" customWidth="1"/>
    <col min="14234" max="14234" width="31.42578125" style="17" customWidth="1"/>
    <col min="14235" max="14235" width="13.140625" style="17" customWidth="1"/>
    <col min="14236" max="14236" width="20" style="17" customWidth="1"/>
    <col min="14237" max="14237" width="15.85546875" style="17" customWidth="1"/>
    <col min="14238" max="14238" width="13.42578125" style="17" customWidth="1"/>
    <col min="14239" max="14239" width="13.140625" style="17" customWidth="1"/>
    <col min="14240" max="14240" width="33" style="17" customWidth="1"/>
    <col min="14241" max="14241" width="14.140625" style="17" customWidth="1"/>
    <col min="14242" max="14242" width="13.28515625" style="17" customWidth="1"/>
    <col min="14243" max="14243" width="14.28515625" style="17" customWidth="1"/>
    <col min="14244" max="14244" width="4.42578125" style="17" customWidth="1"/>
    <col min="14245" max="14245" width="12.85546875" style="17" customWidth="1"/>
    <col min="14246" max="14246" width="15" style="17" customWidth="1"/>
    <col min="14247" max="14247" width="28.85546875" style="17" customWidth="1"/>
    <col min="14248" max="14248" width="17" style="17" customWidth="1"/>
    <col min="14249" max="14249" width="16.7109375" style="17" customWidth="1"/>
    <col min="14250" max="14250" width="15.5703125" style="17" customWidth="1"/>
    <col min="14251" max="14251" width="13.28515625" style="17" customWidth="1"/>
    <col min="14252" max="14252" width="14.5703125" style="17" customWidth="1"/>
    <col min="14253" max="14253" width="27.5703125" style="17" customWidth="1"/>
    <col min="14254" max="14254" width="15.140625" style="17" customWidth="1"/>
    <col min="14255" max="14255" width="14.5703125" style="17" customWidth="1"/>
    <col min="14256" max="14256" width="13.85546875" style="17" customWidth="1"/>
    <col min="14257" max="14257" width="9.140625" style="17"/>
    <col min="14258" max="14258" width="14" style="17" customWidth="1"/>
    <col min="14259" max="14259" width="17.7109375" style="17" customWidth="1"/>
    <col min="14260" max="14262" width="9.140625" style="17"/>
    <col min="14263" max="14263" width="12.42578125" style="17" customWidth="1"/>
    <col min="14264" max="14264" width="9.140625" style="17"/>
    <col min="14265" max="14265" width="20.140625" style="17" customWidth="1"/>
    <col min="14266" max="14486" width="9.140625" style="17"/>
    <col min="14487" max="14487" width="2.42578125" style="17" customWidth="1"/>
    <col min="14488" max="14488" width="16.28515625" style="17" customWidth="1"/>
    <col min="14489" max="14489" width="18.28515625" style="17" customWidth="1"/>
    <col min="14490" max="14490" width="31.42578125" style="17" customWidth="1"/>
    <col min="14491" max="14491" width="13.140625" style="17" customWidth="1"/>
    <col min="14492" max="14492" width="20" style="17" customWidth="1"/>
    <col min="14493" max="14493" width="15.85546875" style="17" customWidth="1"/>
    <col min="14494" max="14494" width="13.42578125" style="17" customWidth="1"/>
    <col min="14495" max="14495" width="13.140625" style="17" customWidth="1"/>
    <col min="14496" max="14496" width="33" style="17" customWidth="1"/>
    <col min="14497" max="14497" width="14.140625" style="17" customWidth="1"/>
    <col min="14498" max="14498" width="13.28515625" style="17" customWidth="1"/>
    <col min="14499" max="14499" width="14.28515625" style="17" customWidth="1"/>
    <col min="14500" max="14500" width="4.42578125" style="17" customWidth="1"/>
    <col min="14501" max="14501" width="12.85546875" style="17" customWidth="1"/>
    <col min="14502" max="14502" width="15" style="17" customWidth="1"/>
    <col min="14503" max="14503" width="28.85546875" style="17" customWidth="1"/>
    <col min="14504" max="14504" width="17" style="17" customWidth="1"/>
    <col min="14505" max="14505" width="16.7109375" style="17" customWidth="1"/>
    <col min="14506" max="14506" width="15.5703125" style="17" customWidth="1"/>
    <col min="14507" max="14507" width="13.28515625" style="17" customWidth="1"/>
    <col min="14508" max="14508" width="14.5703125" style="17" customWidth="1"/>
    <col min="14509" max="14509" width="27.5703125" style="17" customWidth="1"/>
    <col min="14510" max="14510" width="15.140625" style="17" customWidth="1"/>
    <col min="14511" max="14511" width="14.5703125" style="17" customWidth="1"/>
    <col min="14512" max="14512" width="13.85546875" style="17" customWidth="1"/>
    <col min="14513" max="14513" width="9.140625" style="17"/>
    <col min="14514" max="14514" width="14" style="17" customWidth="1"/>
    <col min="14515" max="14515" width="17.7109375" style="17" customWidth="1"/>
    <col min="14516" max="14518" width="9.140625" style="17"/>
    <col min="14519" max="14519" width="12.42578125" style="17" customWidth="1"/>
    <col min="14520" max="14520" width="9.140625" style="17"/>
    <col min="14521" max="14521" width="20.140625" style="17" customWidth="1"/>
    <col min="14522" max="14742" width="9.140625" style="17"/>
    <col min="14743" max="14743" width="2.42578125" style="17" customWidth="1"/>
    <col min="14744" max="14744" width="16.28515625" style="17" customWidth="1"/>
    <col min="14745" max="14745" width="18.28515625" style="17" customWidth="1"/>
    <col min="14746" max="14746" width="31.42578125" style="17" customWidth="1"/>
    <col min="14747" max="14747" width="13.140625" style="17" customWidth="1"/>
    <col min="14748" max="14748" width="20" style="17" customWidth="1"/>
    <col min="14749" max="14749" width="15.85546875" style="17" customWidth="1"/>
    <col min="14750" max="14750" width="13.42578125" style="17" customWidth="1"/>
    <col min="14751" max="14751" width="13.140625" style="17" customWidth="1"/>
    <col min="14752" max="14752" width="33" style="17" customWidth="1"/>
    <col min="14753" max="14753" width="14.140625" style="17" customWidth="1"/>
    <col min="14754" max="14754" width="13.28515625" style="17" customWidth="1"/>
    <col min="14755" max="14755" width="14.28515625" style="17" customWidth="1"/>
    <col min="14756" max="14756" width="4.42578125" style="17" customWidth="1"/>
    <col min="14757" max="14757" width="12.85546875" style="17" customWidth="1"/>
    <col min="14758" max="14758" width="15" style="17" customWidth="1"/>
    <col min="14759" max="14759" width="28.85546875" style="17" customWidth="1"/>
    <col min="14760" max="14760" width="17" style="17" customWidth="1"/>
    <col min="14761" max="14761" width="16.7109375" style="17" customWidth="1"/>
    <col min="14762" max="14762" width="15.5703125" style="17" customWidth="1"/>
    <col min="14763" max="14763" width="13.28515625" style="17" customWidth="1"/>
    <col min="14764" max="14764" width="14.5703125" style="17" customWidth="1"/>
    <col min="14765" max="14765" width="27.5703125" style="17" customWidth="1"/>
    <col min="14766" max="14766" width="15.140625" style="17" customWidth="1"/>
    <col min="14767" max="14767" width="14.5703125" style="17" customWidth="1"/>
    <col min="14768" max="14768" width="13.85546875" style="17" customWidth="1"/>
    <col min="14769" max="14769" width="9.140625" style="17"/>
    <col min="14770" max="14770" width="14" style="17" customWidth="1"/>
    <col min="14771" max="14771" width="17.7109375" style="17" customWidth="1"/>
    <col min="14772" max="14774" width="9.140625" style="17"/>
    <col min="14775" max="14775" width="12.42578125" style="17" customWidth="1"/>
    <col min="14776" max="14776" width="9.140625" style="17"/>
    <col min="14777" max="14777" width="20.140625" style="17" customWidth="1"/>
    <col min="14778" max="14998" width="9.140625" style="17"/>
    <col min="14999" max="14999" width="2.42578125" style="17" customWidth="1"/>
    <col min="15000" max="15000" width="16.28515625" style="17" customWidth="1"/>
    <col min="15001" max="15001" width="18.28515625" style="17" customWidth="1"/>
    <col min="15002" max="15002" width="31.42578125" style="17" customWidth="1"/>
    <col min="15003" max="15003" width="13.140625" style="17" customWidth="1"/>
    <col min="15004" max="15004" width="20" style="17" customWidth="1"/>
    <col min="15005" max="15005" width="15.85546875" style="17" customWidth="1"/>
    <col min="15006" max="15006" width="13.42578125" style="17" customWidth="1"/>
    <col min="15007" max="15007" width="13.140625" style="17" customWidth="1"/>
    <col min="15008" max="15008" width="33" style="17" customWidth="1"/>
    <col min="15009" max="15009" width="14.140625" style="17" customWidth="1"/>
    <col min="15010" max="15010" width="13.28515625" style="17" customWidth="1"/>
    <col min="15011" max="15011" width="14.28515625" style="17" customWidth="1"/>
    <col min="15012" max="15012" width="4.42578125" style="17" customWidth="1"/>
    <col min="15013" max="15013" width="12.85546875" style="17" customWidth="1"/>
    <col min="15014" max="15014" width="15" style="17" customWidth="1"/>
    <col min="15015" max="15015" width="28.85546875" style="17" customWidth="1"/>
    <col min="15016" max="15016" width="17" style="17" customWidth="1"/>
    <col min="15017" max="15017" width="16.7109375" style="17" customWidth="1"/>
    <col min="15018" max="15018" width="15.5703125" style="17" customWidth="1"/>
    <col min="15019" max="15019" width="13.28515625" style="17" customWidth="1"/>
    <col min="15020" max="15020" width="14.5703125" style="17" customWidth="1"/>
    <col min="15021" max="15021" width="27.5703125" style="17" customWidth="1"/>
    <col min="15022" max="15022" width="15.140625" style="17" customWidth="1"/>
    <col min="15023" max="15023" width="14.5703125" style="17" customWidth="1"/>
    <col min="15024" max="15024" width="13.85546875" style="17" customWidth="1"/>
    <col min="15025" max="15025" width="9.140625" style="17"/>
    <col min="15026" max="15026" width="14" style="17" customWidth="1"/>
    <col min="15027" max="15027" width="17.7109375" style="17" customWidth="1"/>
    <col min="15028" max="15030" width="9.140625" style="17"/>
    <col min="15031" max="15031" width="12.42578125" style="17" customWidth="1"/>
    <col min="15032" max="15032" width="9.140625" style="17"/>
    <col min="15033" max="15033" width="20.140625" style="17" customWidth="1"/>
    <col min="15034" max="15254" width="9.140625" style="17"/>
    <col min="15255" max="15255" width="2.42578125" style="17" customWidth="1"/>
    <col min="15256" max="15256" width="16.28515625" style="17" customWidth="1"/>
    <col min="15257" max="15257" width="18.28515625" style="17" customWidth="1"/>
    <col min="15258" max="15258" width="31.42578125" style="17" customWidth="1"/>
    <col min="15259" max="15259" width="13.140625" style="17" customWidth="1"/>
    <col min="15260" max="15260" width="20" style="17" customWidth="1"/>
    <col min="15261" max="15261" width="15.85546875" style="17" customWidth="1"/>
    <col min="15262" max="15262" width="13.42578125" style="17" customWidth="1"/>
    <col min="15263" max="15263" width="13.140625" style="17" customWidth="1"/>
    <col min="15264" max="15264" width="33" style="17" customWidth="1"/>
    <col min="15265" max="15265" width="14.140625" style="17" customWidth="1"/>
    <col min="15266" max="15266" width="13.28515625" style="17" customWidth="1"/>
    <col min="15267" max="15267" width="14.28515625" style="17" customWidth="1"/>
    <col min="15268" max="15268" width="4.42578125" style="17" customWidth="1"/>
    <col min="15269" max="15269" width="12.85546875" style="17" customWidth="1"/>
    <col min="15270" max="15270" width="15" style="17" customWidth="1"/>
    <col min="15271" max="15271" width="28.85546875" style="17" customWidth="1"/>
    <col min="15272" max="15272" width="17" style="17" customWidth="1"/>
    <col min="15273" max="15273" width="16.7109375" style="17" customWidth="1"/>
    <col min="15274" max="15274" width="15.5703125" style="17" customWidth="1"/>
    <col min="15275" max="15275" width="13.28515625" style="17" customWidth="1"/>
    <col min="15276" max="15276" width="14.5703125" style="17" customWidth="1"/>
    <col min="15277" max="15277" width="27.5703125" style="17" customWidth="1"/>
    <col min="15278" max="15278" width="15.140625" style="17" customWidth="1"/>
    <col min="15279" max="15279" width="14.5703125" style="17" customWidth="1"/>
    <col min="15280" max="15280" width="13.85546875" style="17" customWidth="1"/>
    <col min="15281" max="15281" width="9.140625" style="17"/>
    <col min="15282" max="15282" width="14" style="17" customWidth="1"/>
    <col min="15283" max="15283" width="17.7109375" style="17" customWidth="1"/>
    <col min="15284" max="15286" width="9.140625" style="17"/>
    <col min="15287" max="15287" width="12.42578125" style="17" customWidth="1"/>
    <col min="15288" max="15288" width="9.140625" style="17"/>
    <col min="15289" max="15289" width="20.140625" style="17" customWidth="1"/>
    <col min="15290" max="15510" width="9.140625" style="17"/>
    <col min="15511" max="15511" width="2.42578125" style="17" customWidth="1"/>
    <col min="15512" max="15512" width="16.28515625" style="17" customWidth="1"/>
    <col min="15513" max="15513" width="18.28515625" style="17" customWidth="1"/>
    <col min="15514" max="15514" width="31.42578125" style="17" customWidth="1"/>
    <col min="15515" max="15515" width="13.140625" style="17" customWidth="1"/>
    <col min="15516" max="15516" width="20" style="17" customWidth="1"/>
    <col min="15517" max="15517" width="15.85546875" style="17" customWidth="1"/>
    <col min="15518" max="15518" width="13.42578125" style="17" customWidth="1"/>
    <col min="15519" max="15519" width="13.140625" style="17" customWidth="1"/>
    <col min="15520" max="15520" width="33" style="17" customWidth="1"/>
    <col min="15521" max="15521" width="14.140625" style="17" customWidth="1"/>
    <col min="15522" max="15522" width="13.28515625" style="17" customWidth="1"/>
    <col min="15523" max="15523" width="14.28515625" style="17" customWidth="1"/>
    <col min="15524" max="15524" width="4.42578125" style="17" customWidth="1"/>
    <col min="15525" max="15525" width="12.85546875" style="17" customWidth="1"/>
    <col min="15526" max="15526" width="15" style="17" customWidth="1"/>
    <col min="15527" max="15527" width="28.85546875" style="17" customWidth="1"/>
    <col min="15528" max="15528" width="17" style="17" customWidth="1"/>
    <col min="15529" max="15529" width="16.7109375" style="17" customWidth="1"/>
    <col min="15530" max="15530" width="15.5703125" style="17" customWidth="1"/>
    <col min="15531" max="15531" width="13.28515625" style="17" customWidth="1"/>
    <col min="15532" max="15532" width="14.5703125" style="17" customWidth="1"/>
    <col min="15533" max="15533" width="27.5703125" style="17" customWidth="1"/>
    <col min="15534" max="15534" width="15.140625" style="17" customWidth="1"/>
    <col min="15535" max="15535" width="14.5703125" style="17" customWidth="1"/>
    <col min="15536" max="15536" width="13.85546875" style="17" customWidth="1"/>
    <col min="15537" max="15537" width="9.140625" style="17"/>
    <col min="15538" max="15538" width="14" style="17" customWidth="1"/>
    <col min="15539" max="15539" width="17.7109375" style="17" customWidth="1"/>
    <col min="15540" max="15542" width="9.140625" style="17"/>
    <col min="15543" max="15543" width="12.42578125" style="17" customWidth="1"/>
    <col min="15544" max="15544" width="9.140625" style="17"/>
    <col min="15545" max="15545" width="20.140625" style="17" customWidth="1"/>
    <col min="15546" max="15766" width="9.140625" style="17"/>
    <col min="15767" max="15767" width="2.42578125" style="17" customWidth="1"/>
    <col min="15768" max="15768" width="16.28515625" style="17" customWidth="1"/>
    <col min="15769" max="15769" width="18.28515625" style="17" customWidth="1"/>
    <col min="15770" max="15770" width="31.42578125" style="17" customWidth="1"/>
    <col min="15771" max="15771" width="13.140625" style="17" customWidth="1"/>
    <col min="15772" max="15772" width="20" style="17" customWidth="1"/>
    <col min="15773" max="15773" width="15.85546875" style="17" customWidth="1"/>
    <col min="15774" max="15774" width="13.42578125" style="17" customWidth="1"/>
    <col min="15775" max="15775" width="13.140625" style="17" customWidth="1"/>
    <col min="15776" max="15776" width="33" style="17" customWidth="1"/>
    <col min="15777" max="15777" width="14.140625" style="17" customWidth="1"/>
    <col min="15778" max="15778" width="13.28515625" style="17" customWidth="1"/>
    <col min="15779" max="15779" width="14.28515625" style="17" customWidth="1"/>
    <col min="15780" max="15780" width="4.42578125" style="17" customWidth="1"/>
    <col min="15781" max="15781" width="12.85546875" style="17" customWidth="1"/>
    <col min="15782" max="15782" width="15" style="17" customWidth="1"/>
    <col min="15783" max="15783" width="28.85546875" style="17" customWidth="1"/>
    <col min="15784" max="15784" width="17" style="17" customWidth="1"/>
    <col min="15785" max="15785" width="16.7109375" style="17" customWidth="1"/>
    <col min="15786" max="15786" width="15.5703125" style="17" customWidth="1"/>
    <col min="15787" max="15787" width="13.28515625" style="17" customWidth="1"/>
    <col min="15788" max="15788" width="14.5703125" style="17" customWidth="1"/>
    <col min="15789" max="15789" width="27.5703125" style="17" customWidth="1"/>
    <col min="15790" max="15790" width="15.140625" style="17" customWidth="1"/>
    <col min="15791" max="15791" width="14.5703125" style="17" customWidth="1"/>
    <col min="15792" max="15792" width="13.85546875" style="17" customWidth="1"/>
    <col min="15793" max="15793" width="9.140625" style="17"/>
    <col min="15794" max="15794" width="14" style="17" customWidth="1"/>
    <col min="15795" max="15795" width="17.7109375" style="17" customWidth="1"/>
    <col min="15796" max="15798" width="9.140625" style="17"/>
    <col min="15799" max="15799" width="12.42578125" style="17" customWidth="1"/>
    <col min="15800" max="15800" width="9.140625" style="17"/>
    <col min="15801" max="15801" width="20.140625" style="17" customWidth="1"/>
    <col min="15802" max="16022" width="9.140625" style="17"/>
    <col min="16023" max="16023" width="2.42578125" style="17" customWidth="1"/>
    <col min="16024" max="16024" width="16.28515625" style="17" customWidth="1"/>
    <col min="16025" max="16025" width="18.28515625" style="17" customWidth="1"/>
    <col min="16026" max="16026" width="31.42578125" style="17" customWidth="1"/>
    <col min="16027" max="16027" width="13.140625" style="17" customWidth="1"/>
    <col min="16028" max="16028" width="20" style="17" customWidth="1"/>
    <col min="16029" max="16029" width="15.85546875" style="17" customWidth="1"/>
    <col min="16030" max="16030" width="13.42578125" style="17" customWidth="1"/>
    <col min="16031" max="16031" width="13.140625" style="17" customWidth="1"/>
    <col min="16032" max="16032" width="33" style="17" customWidth="1"/>
    <col min="16033" max="16033" width="14.140625" style="17" customWidth="1"/>
    <col min="16034" max="16034" width="13.28515625" style="17" customWidth="1"/>
    <col min="16035" max="16035" width="14.28515625" style="17" customWidth="1"/>
    <col min="16036" max="16036" width="4.42578125" style="17" customWidth="1"/>
    <col min="16037" max="16037" width="12.85546875" style="17" customWidth="1"/>
    <col min="16038" max="16038" width="15" style="17" customWidth="1"/>
    <col min="16039" max="16039" width="28.85546875" style="17" customWidth="1"/>
    <col min="16040" max="16040" width="17" style="17" customWidth="1"/>
    <col min="16041" max="16041" width="16.7109375" style="17" customWidth="1"/>
    <col min="16042" max="16042" width="15.5703125" style="17" customWidth="1"/>
    <col min="16043" max="16043" width="13.28515625" style="17" customWidth="1"/>
    <col min="16044" max="16044" width="14.5703125" style="17" customWidth="1"/>
    <col min="16045" max="16045" width="27.5703125" style="17" customWidth="1"/>
    <col min="16046" max="16046" width="15.140625" style="17" customWidth="1"/>
    <col min="16047" max="16047" width="14.5703125" style="17" customWidth="1"/>
    <col min="16048" max="16048" width="13.85546875" style="17" customWidth="1"/>
    <col min="16049" max="16049" width="9.140625" style="17"/>
    <col min="16050" max="16050" width="14" style="17" customWidth="1"/>
    <col min="16051" max="16051" width="17.7109375" style="17" customWidth="1"/>
    <col min="16052" max="16054" width="9.140625" style="17"/>
    <col min="16055" max="16055" width="12.42578125" style="17" customWidth="1"/>
    <col min="16056" max="16056" width="9.140625" style="17"/>
    <col min="16057" max="16057" width="20.140625" style="17" customWidth="1"/>
    <col min="16058" max="16384" width="9.140625" style="17"/>
  </cols>
  <sheetData>
    <row r="1" spans="1:13" s="16" customFormat="1" ht="17.25" customHeight="1" x14ac:dyDescent="0.3">
      <c r="B1" s="286"/>
      <c r="C1" s="286"/>
      <c r="D1" s="286"/>
      <c r="E1" s="286"/>
      <c r="F1" s="286"/>
      <c r="G1" s="286"/>
      <c r="H1" s="286"/>
      <c r="I1" s="286"/>
      <c r="J1" s="286"/>
    </row>
    <row r="2" spans="1:13" ht="11.25" customHeight="1" x14ac:dyDescent="0.25">
      <c r="C2" s="18"/>
      <c r="D2" s="19"/>
      <c r="E2" s="20"/>
      <c r="G2" s="17"/>
      <c r="H2" s="17"/>
      <c r="I2" s="17"/>
      <c r="J2" s="21"/>
      <c r="K2" s="17"/>
      <c r="L2" s="17"/>
      <c r="M2" s="17"/>
    </row>
    <row r="3" spans="1:13" ht="52.5" customHeight="1" thickBot="1" x14ac:dyDescent="0.3">
      <c r="C3" s="18"/>
      <c r="D3" s="19"/>
      <c r="E3" s="20"/>
      <c r="F3" s="215"/>
      <c r="G3" s="287" t="s">
        <v>593</v>
      </c>
      <c r="H3" s="287"/>
      <c r="I3" s="287"/>
      <c r="J3" s="288"/>
      <c r="K3" s="17"/>
      <c r="L3" s="17"/>
      <c r="M3" s="17"/>
    </row>
    <row r="4" spans="1:13" ht="15.75" customHeight="1" x14ac:dyDescent="0.25">
      <c r="A4" s="326" t="s">
        <v>0</v>
      </c>
      <c r="B4" s="308" t="s">
        <v>1</v>
      </c>
      <c r="C4" s="308" t="s">
        <v>2</v>
      </c>
      <c r="D4" s="308" t="s">
        <v>3</v>
      </c>
      <c r="E4" s="308" t="s">
        <v>4</v>
      </c>
      <c r="F4" s="308" t="s">
        <v>5</v>
      </c>
      <c r="G4" s="310" t="s">
        <v>6</v>
      </c>
      <c r="H4" s="311"/>
      <c r="I4" s="314" t="s">
        <v>7</v>
      </c>
      <c r="J4" s="314"/>
      <c r="K4" s="314"/>
      <c r="L4" s="314"/>
      <c r="M4" s="315"/>
    </row>
    <row r="5" spans="1:13" ht="71.25" customHeight="1" thickBot="1" x14ac:dyDescent="0.3">
      <c r="A5" s="327"/>
      <c r="B5" s="309"/>
      <c r="C5" s="309"/>
      <c r="D5" s="309"/>
      <c r="E5" s="309"/>
      <c r="F5" s="309"/>
      <c r="G5" s="312"/>
      <c r="H5" s="313"/>
      <c r="I5" s="23" t="s">
        <v>8</v>
      </c>
      <c r="J5" s="23" t="s">
        <v>9</v>
      </c>
      <c r="K5" s="23" t="s">
        <v>10</v>
      </c>
      <c r="L5" s="23" t="s">
        <v>11</v>
      </c>
      <c r="M5" s="15" t="s">
        <v>539</v>
      </c>
    </row>
    <row r="6" spans="1:13" s="28" customFormat="1" ht="15.75" thickBot="1" x14ac:dyDescent="0.3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5">
        <v>6</v>
      </c>
      <c r="G6" s="316">
        <v>7</v>
      </c>
      <c r="H6" s="317"/>
      <c r="I6" s="25">
        <v>8</v>
      </c>
      <c r="J6" s="27">
        <v>9</v>
      </c>
      <c r="K6" s="27">
        <v>10</v>
      </c>
      <c r="L6" s="27">
        <v>11</v>
      </c>
      <c r="M6" s="26">
        <v>12</v>
      </c>
    </row>
    <row r="7" spans="1:13" ht="20.25" customHeight="1" thickBot="1" x14ac:dyDescent="0.3">
      <c r="A7" s="318" t="s">
        <v>12</v>
      </c>
      <c r="B7" s="321" t="s">
        <v>13</v>
      </c>
      <c r="C7" s="324" t="s">
        <v>592</v>
      </c>
      <c r="D7" s="324"/>
      <c r="E7" s="324"/>
      <c r="F7" s="324"/>
      <c r="G7" s="324"/>
      <c r="H7" s="324"/>
      <c r="I7" s="324"/>
      <c r="J7" s="324"/>
      <c r="K7" s="324"/>
      <c r="L7" s="324"/>
      <c r="M7" s="325"/>
    </row>
    <row r="8" spans="1:13" ht="20.25" customHeight="1" x14ac:dyDescent="0.25">
      <c r="A8" s="319"/>
      <c r="B8" s="322"/>
      <c r="C8" s="303" t="s">
        <v>14</v>
      </c>
      <c r="D8" s="301" t="s">
        <v>542</v>
      </c>
      <c r="E8" s="289" t="s">
        <v>15</v>
      </c>
      <c r="F8" s="292" t="s">
        <v>16</v>
      </c>
      <c r="G8" s="32" t="s">
        <v>17</v>
      </c>
      <c r="H8" s="30">
        <f>H9+H10+H11+H12</f>
        <v>417258.87</v>
      </c>
      <c r="I8" s="31" t="s">
        <v>18</v>
      </c>
      <c r="J8" s="33">
        <v>126844</v>
      </c>
      <c r="K8" s="33">
        <v>88697.4</v>
      </c>
      <c r="L8" s="33">
        <v>60000</v>
      </c>
      <c r="M8" s="3">
        <v>141717.47</v>
      </c>
    </row>
    <row r="9" spans="1:13" x14ac:dyDescent="0.25">
      <c r="A9" s="319"/>
      <c r="B9" s="322"/>
      <c r="C9" s="304"/>
      <c r="D9" s="302"/>
      <c r="E9" s="290"/>
      <c r="F9" s="293"/>
      <c r="G9" s="34" t="s">
        <v>19</v>
      </c>
      <c r="H9" s="35">
        <f>J8</f>
        <v>126844</v>
      </c>
      <c r="I9" s="36" t="s">
        <v>20</v>
      </c>
      <c r="J9" s="37">
        <v>11</v>
      </c>
      <c r="K9" s="37">
        <v>6</v>
      </c>
      <c r="L9" s="37">
        <v>4</v>
      </c>
      <c r="M9" s="38">
        <v>3</v>
      </c>
    </row>
    <row r="10" spans="1:13" ht="25.5" x14ac:dyDescent="0.25">
      <c r="A10" s="319"/>
      <c r="B10" s="322"/>
      <c r="C10" s="304"/>
      <c r="D10" s="302"/>
      <c r="E10" s="290"/>
      <c r="F10" s="293"/>
      <c r="G10" s="268" t="s">
        <v>21</v>
      </c>
      <c r="H10" s="39">
        <f>K8</f>
        <v>88697.4</v>
      </c>
      <c r="I10" s="260" t="s">
        <v>22</v>
      </c>
      <c r="J10" s="243">
        <f t="shared" ref="J10:L10" si="0">J8/J9</f>
        <v>11531.272727272728</v>
      </c>
      <c r="K10" s="243">
        <f t="shared" si="0"/>
        <v>14782.9</v>
      </c>
      <c r="L10" s="243">
        <f t="shared" si="0"/>
        <v>15000</v>
      </c>
      <c r="M10" s="244">
        <f>M8/M9</f>
        <v>47239.156666666669</v>
      </c>
    </row>
    <row r="11" spans="1:13" ht="15.75" customHeight="1" x14ac:dyDescent="0.25">
      <c r="A11" s="319"/>
      <c r="B11" s="322"/>
      <c r="C11" s="305"/>
      <c r="D11" s="302"/>
      <c r="E11" s="290"/>
      <c r="F11" s="294"/>
      <c r="G11" s="34" t="s">
        <v>23</v>
      </c>
      <c r="H11" s="40">
        <f>L8</f>
        <v>60000</v>
      </c>
      <c r="I11" s="296" t="s">
        <v>24</v>
      </c>
      <c r="J11" s="253">
        <v>1</v>
      </c>
      <c r="K11" s="253">
        <v>1</v>
      </c>
      <c r="L11" s="253">
        <v>1</v>
      </c>
      <c r="M11" s="41">
        <v>1</v>
      </c>
    </row>
    <row r="12" spans="1:13" ht="18" customHeight="1" thickBot="1" x14ac:dyDescent="0.3">
      <c r="A12" s="319"/>
      <c r="B12" s="322"/>
      <c r="C12" s="306"/>
      <c r="D12" s="307"/>
      <c r="E12" s="291"/>
      <c r="F12" s="295"/>
      <c r="G12" s="42" t="s">
        <v>539</v>
      </c>
      <c r="H12" s="45">
        <f>M8</f>
        <v>141717.47</v>
      </c>
      <c r="I12" s="297"/>
      <c r="J12" s="44"/>
      <c r="K12" s="44"/>
      <c r="L12" s="44"/>
      <c r="M12" s="254"/>
    </row>
    <row r="13" spans="1:13" ht="36" customHeight="1" x14ac:dyDescent="0.25">
      <c r="A13" s="319"/>
      <c r="B13" s="322"/>
      <c r="C13" s="298" t="s">
        <v>25</v>
      </c>
      <c r="D13" s="301" t="s">
        <v>542</v>
      </c>
      <c r="E13" s="289" t="s">
        <v>548</v>
      </c>
      <c r="F13" s="292" t="s">
        <v>16</v>
      </c>
      <c r="G13" s="32" t="s">
        <v>17</v>
      </c>
      <c r="H13" s="30">
        <f>H14+H15+H16+H17</f>
        <v>1215867.436</v>
      </c>
      <c r="I13" s="31" t="s">
        <v>18</v>
      </c>
      <c r="J13" s="46">
        <v>56566.5</v>
      </c>
      <c r="K13" s="46">
        <v>374800</v>
      </c>
      <c r="L13" s="46">
        <v>435939</v>
      </c>
      <c r="M13" s="3">
        <v>348561.93599999999</v>
      </c>
    </row>
    <row r="14" spans="1:13" x14ac:dyDescent="0.25">
      <c r="A14" s="319"/>
      <c r="B14" s="322"/>
      <c r="C14" s="299"/>
      <c r="D14" s="302"/>
      <c r="E14" s="290"/>
      <c r="F14" s="293"/>
      <c r="G14" s="34" t="s">
        <v>19</v>
      </c>
      <c r="H14" s="35">
        <f>J13</f>
        <v>56566.5</v>
      </c>
      <c r="I14" s="36" t="s">
        <v>20</v>
      </c>
      <c r="J14" s="1">
        <v>11</v>
      </c>
      <c r="K14" s="1">
        <v>8</v>
      </c>
      <c r="L14" s="1">
        <v>13</v>
      </c>
      <c r="M14" s="4">
        <v>9</v>
      </c>
    </row>
    <row r="15" spans="1:13" ht="25.5" x14ac:dyDescent="0.25">
      <c r="A15" s="319"/>
      <c r="B15" s="322"/>
      <c r="C15" s="299"/>
      <c r="D15" s="302"/>
      <c r="E15" s="290"/>
      <c r="F15" s="293"/>
      <c r="G15" s="34" t="s">
        <v>21</v>
      </c>
      <c r="H15" s="39">
        <f>K13</f>
        <v>374800</v>
      </c>
      <c r="I15" s="36" t="s">
        <v>22</v>
      </c>
      <c r="J15" s="243">
        <f t="shared" ref="J15:L15" si="1">J13/J14</f>
        <v>5142.409090909091</v>
      </c>
      <c r="K15" s="243">
        <f t="shared" si="1"/>
        <v>46850</v>
      </c>
      <c r="L15" s="243">
        <f t="shared" si="1"/>
        <v>33533.769230769234</v>
      </c>
      <c r="M15" s="244">
        <f>M13/M14</f>
        <v>38729.103999999999</v>
      </c>
    </row>
    <row r="16" spans="1:13" ht="22.5" customHeight="1" x14ac:dyDescent="0.25">
      <c r="A16" s="319"/>
      <c r="B16" s="322"/>
      <c r="C16" s="299"/>
      <c r="D16" s="302"/>
      <c r="E16" s="290"/>
      <c r="F16" s="293"/>
      <c r="G16" s="268" t="s">
        <v>23</v>
      </c>
      <c r="H16" s="40">
        <f>L13</f>
        <v>435939</v>
      </c>
      <c r="I16" s="340" t="s">
        <v>24</v>
      </c>
      <c r="J16" s="330">
        <v>1</v>
      </c>
      <c r="K16" s="330">
        <v>1</v>
      </c>
      <c r="L16" s="330">
        <v>1</v>
      </c>
      <c r="M16" s="333">
        <v>1</v>
      </c>
    </row>
    <row r="17" spans="1:13" ht="26.25" customHeight="1" thickBot="1" x14ac:dyDescent="0.3">
      <c r="A17" s="319"/>
      <c r="B17" s="322"/>
      <c r="C17" s="300"/>
      <c r="D17" s="226"/>
      <c r="E17" s="348"/>
      <c r="F17" s="342"/>
      <c r="G17" s="47" t="s">
        <v>539</v>
      </c>
      <c r="H17" s="43">
        <f>M13</f>
        <v>348561.93599999999</v>
      </c>
      <c r="I17" s="341"/>
      <c r="J17" s="342"/>
      <c r="K17" s="342"/>
      <c r="L17" s="343"/>
      <c r="M17" s="344"/>
    </row>
    <row r="18" spans="1:13" ht="21" customHeight="1" x14ac:dyDescent="0.25">
      <c r="A18" s="319"/>
      <c r="B18" s="322"/>
      <c r="C18" s="345" t="s">
        <v>26</v>
      </c>
      <c r="D18" s="301" t="s">
        <v>542</v>
      </c>
      <c r="E18" s="301" t="s">
        <v>565</v>
      </c>
      <c r="F18" s="292" t="s">
        <v>16</v>
      </c>
      <c r="G18" s="32" t="s">
        <v>17</v>
      </c>
      <c r="H18" s="30">
        <f>H19+H20+H21+H22</f>
        <v>4317651.1050000004</v>
      </c>
      <c r="I18" s="48" t="s">
        <v>18</v>
      </c>
      <c r="J18" s="46">
        <v>898331.9</v>
      </c>
      <c r="K18" s="46">
        <v>807061.61</v>
      </c>
      <c r="L18" s="46">
        <v>849835.88</v>
      </c>
      <c r="M18" s="3">
        <f>1532421.715+30000+200000</f>
        <v>1762421.7150000001</v>
      </c>
    </row>
    <row r="19" spans="1:13" x14ac:dyDescent="0.25">
      <c r="A19" s="319"/>
      <c r="B19" s="322"/>
      <c r="C19" s="346"/>
      <c r="D19" s="302"/>
      <c r="E19" s="302"/>
      <c r="F19" s="293"/>
      <c r="G19" s="34" t="s">
        <v>19</v>
      </c>
      <c r="H19" s="35">
        <f>J18</f>
        <v>898331.9</v>
      </c>
      <c r="I19" s="49" t="s">
        <v>27</v>
      </c>
      <c r="J19" s="1">
        <v>130</v>
      </c>
      <c r="K19" s="1">
        <v>130</v>
      </c>
      <c r="L19" s="1">
        <v>130</v>
      </c>
      <c r="M19" s="4">
        <v>95</v>
      </c>
    </row>
    <row r="20" spans="1:13" ht="25.5" x14ac:dyDescent="0.25">
      <c r="A20" s="319"/>
      <c r="B20" s="322"/>
      <c r="C20" s="346"/>
      <c r="D20" s="302"/>
      <c r="E20" s="302"/>
      <c r="F20" s="293"/>
      <c r="G20" s="34" t="s">
        <v>21</v>
      </c>
      <c r="H20" s="39">
        <f>K18</f>
        <v>807061.61</v>
      </c>
      <c r="I20" s="36" t="s">
        <v>22</v>
      </c>
      <c r="J20" s="243">
        <f t="shared" ref="J20:L20" si="2">J18/J19</f>
        <v>6910.2453846153849</v>
      </c>
      <c r="K20" s="243">
        <f t="shared" si="2"/>
        <v>6208.1662307692304</v>
      </c>
      <c r="L20" s="243">
        <f t="shared" si="2"/>
        <v>6537.199076923077</v>
      </c>
      <c r="M20" s="7">
        <f>M18/M19</f>
        <v>18551.807526315792</v>
      </c>
    </row>
    <row r="21" spans="1:13" ht="15.75" customHeight="1" x14ac:dyDescent="0.25">
      <c r="A21" s="319"/>
      <c r="B21" s="322"/>
      <c r="C21" s="346"/>
      <c r="D21" s="302"/>
      <c r="E21" s="302"/>
      <c r="F21" s="293"/>
      <c r="G21" s="268" t="s">
        <v>23</v>
      </c>
      <c r="H21" s="40">
        <f>L18</f>
        <v>849835.88</v>
      </c>
      <c r="I21" s="328" t="s">
        <v>24</v>
      </c>
      <c r="J21" s="330">
        <v>1</v>
      </c>
      <c r="K21" s="330">
        <v>1</v>
      </c>
      <c r="L21" s="330">
        <v>1</v>
      </c>
      <c r="M21" s="333">
        <v>1</v>
      </c>
    </row>
    <row r="22" spans="1:13" ht="15.75" thickBot="1" x14ac:dyDescent="0.3">
      <c r="A22" s="319"/>
      <c r="B22" s="322"/>
      <c r="C22" s="347"/>
      <c r="D22" s="338"/>
      <c r="E22" s="338"/>
      <c r="F22" s="339"/>
      <c r="G22" s="268" t="s">
        <v>539</v>
      </c>
      <c r="H22" s="45">
        <f>M18</f>
        <v>1762421.7150000001</v>
      </c>
      <c r="I22" s="329"/>
      <c r="J22" s="331"/>
      <c r="K22" s="331"/>
      <c r="L22" s="332"/>
      <c r="M22" s="334"/>
    </row>
    <row r="23" spans="1:13" ht="21" customHeight="1" x14ac:dyDescent="0.25">
      <c r="A23" s="319"/>
      <c r="B23" s="322"/>
      <c r="C23" s="335" t="s">
        <v>28</v>
      </c>
      <c r="D23" s="301" t="s">
        <v>542</v>
      </c>
      <c r="E23" s="301" t="s">
        <v>566</v>
      </c>
      <c r="F23" s="292" t="s">
        <v>16</v>
      </c>
      <c r="G23" s="32" t="s">
        <v>17</v>
      </c>
      <c r="H23" s="30">
        <f>H24+H25+H26+H27</f>
        <v>2905698.62</v>
      </c>
      <c r="I23" s="48" t="s">
        <v>29</v>
      </c>
      <c r="J23" s="46">
        <v>651418.30000000005</v>
      </c>
      <c r="K23" s="46">
        <v>736004.6</v>
      </c>
      <c r="L23" s="46">
        <v>775012.91</v>
      </c>
      <c r="M23" s="3">
        <f>775012.91-6206.9-3374.3-8463.9-13705</f>
        <v>743262.80999999994</v>
      </c>
    </row>
    <row r="24" spans="1:13" ht="25.5" x14ac:dyDescent="0.25">
      <c r="A24" s="319"/>
      <c r="B24" s="322"/>
      <c r="C24" s="336"/>
      <c r="D24" s="302"/>
      <c r="E24" s="302"/>
      <c r="F24" s="293"/>
      <c r="G24" s="34" t="s">
        <v>19</v>
      </c>
      <c r="H24" s="35">
        <f>J23</f>
        <v>651418.30000000005</v>
      </c>
      <c r="I24" s="49" t="s">
        <v>30</v>
      </c>
      <c r="J24" s="1">
        <v>81</v>
      </c>
      <c r="K24" s="1">
        <v>81</v>
      </c>
      <c r="L24" s="1">
        <v>81</v>
      </c>
      <c r="M24" s="4">
        <v>15</v>
      </c>
    </row>
    <row r="25" spans="1:13" ht="25.5" x14ac:dyDescent="0.25">
      <c r="A25" s="319"/>
      <c r="B25" s="322"/>
      <c r="C25" s="336"/>
      <c r="D25" s="302"/>
      <c r="E25" s="302"/>
      <c r="F25" s="293"/>
      <c r="G25" s="34" t="s">
        <v>21</v>
      </c>
      <c r="H25" s="39">
        <f>K23</f>
        <v>736004.6</v>
      </c>
      <c r="I25" s="49" t="s">
        <v>31</v>
      </c>
      <c r="J25" s="243">
        <f t="shared" ref="J25:L25" si="3">J23/J24</f>
        <v>8042.2012345679022</v>
      </c>
      <c r="K25" s="243">
        <f t="shared" si="3"/>
        <v>9086.4765432098757</v>
      </c>
      <c r="L25" s="243">
        <f t="shared" si="3"/>
        <v>9568.0606172839507</v>
      </c>
      <c r="M25" s="7">
        <f>M23/M24</f>
        <v>49550.853999999999</v>
      </c>
    </row>
    <row r="26" spans="1:13" ht="28.5" customHeight="1" x14ac:dyDescent="0.25">
      <c r="A26" s="319"/>
      <c r="B26" s="322"/>
      <c r="C26" s="336"/>
      <c r="D26" s="302"/>
      <c r="E26" s="302"/>
      <c r="F26" s="293"/>
      <c r="G26" s="268" t="s">
        <v>23</v>
      </c>
      <c r="H26" s="51">
        <f>L23</f>
        <v>775012.91</v>
      </c>
      <c r="I26" s="328" t="s">
        <v>32</v>
      </c>
      <c r="J26" s="330">
        <v>1</v>
      </c>
      <c r="K26" s="330">
        <v>1</v>
      </c>
      <c r="L26" s="330">
        <v>1</v>
      </c>
      <c r="M26" s="358">
        <v>1</v>
      </c>
    </row>
    <row r="27" spans="1:13" ht="28.5" customHeight="1" thickBot="1" x14ac:dyDescent="0.3">
      <c r="A27" s="319"/>
      <c r="B27" s="322"/>
      <c r="C27" s="337"/>
      <c r="D27" s="338"/>
      <c r="E27" s="338"/>
      <c r="F27" s="339"/>
      <c r="G27" s="268" t="s">
        <v>539</v>
      </c>
      <c r="H27" s="52">
        <f>M23</f>
        <v>743262.80999999994</v>
      </c>
      <c r="I27" s="329"/>
      <c r="J27" s="339"/>
      <c r="K27" s="339"/>
      <c r="L27" s="332"/>
      <c r="M27" s="359"/>
    </row>
    <row r="28" spans="1:13" ht="28.5" customHeight="1" x14ac:dyDescent="0.25">
      <c r="A28" s="319"/>
      <c r="B28" s="322"/>
      <c r="C28" s="360" t="s">
        <v>33</v>
      </c>
      <c r="D28" s="301" t="s">
        <v>543</v>
      </c>
      <c r="E28" s="301" t="s">
        <v>567</v>
      </c>
      <c r="F28" s="356" t="s">
        <v>16</v>
      </c>
      <c r="G28" s="55" t="s">
        <v>17</v>
      </c>
      <c r="H28" s="33">
        <f>H29+H30+H31+H32</f>
        <v>61092.700000000004</v>
      </c>
      <c r="I28" s="56" t="s">
        <v>29</v>
      </c>
      <c r="J28" s="263"/>
      <c r="K28" s="46">
        <v>19555.900000000001</v>
      </c>
      <c r="L28" s="46">
        <v>20768.400000000001</v>
      </c>
      <c r="M28" s="3">
        <v>20768.400000000001</v>
      </c>
    </row>
    <row r="29" spans="1:13" ht="28.5" customHeight="1" x14ac:dyDescent="0.25">
      <c r="A29" s="319"/>
      <c r="B29" s="322"/>
      <c r="C29" s="361"/>
      <c r="D29" s="302"/>
      <c r="E29" s="302"/>
      <c r="F29" s="294"/>
      <c r="G29" s="58"/>
      <c r="H29" s="59"/>
      <c r="I29" s="57" t="s">
        <v>34</v>
      </c>
      <c r="J29" s="1"/>
      <c r="K29" s="1">
        <v>8</v>
      </c>
      <c r="L29" s="1">
        <v>8</v>
      </c>
      <c r="M29" s="4">
        <v>5</v>
      </c>
    </row>
    <row r="30" spans="1:13" ht="28.5" customHeight="1" x14ac:dyDescent="0.25">
      <c r="A30" s="319"/>
      <c r="B30" s="322"/>
      <c r="C30" s="361"/>
      <c r="D30" s="302"/>
      <c r="E30" s="302"/>
      <c r="F30" s="294"/>
      <c r="G30" s="58" t="s">
        <v>21</v>
      </c>
      <c r="H30" s="59">
        <f>K28</f>
        <v>19555.900000000001</v>
      </c>
      <c r="I30" s="57" t="s">
        <v>35</v>
      </c>
      <c r="J30" s="243"/>
      <c r="K30" s="50">
        <v>2339.4</v>
      </c>
      <c r="L30" s="243">
        <f t="shared" ref="L30" si="4">L28/L29</f>
        <v>2596.0500000000002</v>
      </c>
      <c r="M30" s="7">
        <f>M28/M29</f>
        <v>4153.68</v>
      </c>
    </row>
    <row r="31" spans="1:13" ht="28.5" customHeight="1" x14ac:dyDescent="0.25">
      <c r="A31" s="319"/>
      <c r="B31" s="322"/>
      <c r="C31" s="361"/>
      <c r="D31" s="302"/>
      <c r="E31" s="302"/>
      <c r="F31" s="294"/>
      <c r="G31" s="58" t="s">
        <v>23</v>
      </c>
      <c r="H31" s="60">
        <f>L28</f>
        <v>20768.400000000001</v>
      </c>
      <c r="I31" s="349" t="s">
        <v>36</v>
      </c>
      <c r="J31" s="351"/>
      <c r="K31" s="330">
        <v>1</v>
      </c>
      <c r="L31" s="330">
        <v>1</v>
      </c>
      <c r="M31" s="333">
        <v>1</v>
      </c>
    </row>
    <row r="32" spans="1:13" ht="28.5" customHeight="1" thickBot="1" x14ac:dyDescent="0.3">
      <c r="A32" s="320"/>
      <c r="B32" s="323"/>
      <c r="C32" s="362"/>
      <c r="D32" s="348"/>
      <c r="E32" s="348"/>
      <c r="F32" s="357"/>
      <c r="G32" s="61" t="s">
        <v>539</v>
      </c>
      <c r="H32" s="62">
        <f>M28</f>
        <v>20768.400000000001</v>
      </c>
      <c r="I32" s="350"/>
      <c r="J32" s="352"/>
      <c r="K32" s="342"/>
      <c r="L32" s="343"/>
      <c r="M32" s="344"/>
    </row>
    <row r="33" spans="1:13" ht="18" customHeight="1" thickBot="1" x14ac:dyDescent="0.3">
      <c r="A33" s="63"/>
      <c r="B33" s="353" t="s">
        <v>37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5"/>
    </row>
    <row r="34" spans="1:13" ht="20.25" customHeight="1" x14ac:dyDescent="0.25">
      <c r="A34" s="318"/>
      <c r="B34" s="371" t="s">
        <v>38</v>
      </c>
      <c r="C34" s="375" t="s">
        <v>39</v>
      </c>
      <c r="D34" s="292" t="s">
        <v>40</v>
      </c>
      <c r="E34" s="292" t="s">
        <v>41</v>
      </c>
      <c r="F34" s="292" t="s">
        <v>16</v>
      </c>
      <c r="G34" s="32" t="s">
        <v>17</v>
      </c>
      <c r="H34" s="64">
        <f>H35+H36</f>
        <v>6672.68</v>
      </c>
      <c r="I34" s="48" t="s">
        <v>18</v>
      </c>
      <c r="J34" s="46">
        <v>3243.89</v>
      </c>
      <c r="K34" s="46">
        <v>3428.79</v>
      </c>
      <c r="L34" s="263"/>
      <c r="M34" s="8"/>
    </row>
    <row r="35" spans="1:13" ht="25.5" x14ac:dyDescent="0.25">
      <c r="A35" s="574"/>
      <c r="B35" s="372"/>
      <c r="C35" s="376"/>
      <c r="D35" s="293"/>
      <c r="E35" s="293"/>
      <c r="F35" s="293"/>
      <c r="G35" s="34" t="s">
        <v>19</v>
      </c>
      <c r="H35" s="65">
        <v>3243.89</v>
      </c>
      <c r="I35" s="49" t="s">
        <v>42</v>
      </c>
      <c r="J35" s="1">
        <v>540648</v>
      </c>
      <c r="K35" s="1">
        <v>540648</v>
      </c>
      <c r="L35" s="1"/>
      <c r="M35" s="6"/>
    </row>
    <row r="36" spans="1:13" ht="25.5" x14ac:dyDescent="0.25">
      <c r="A36" s="574"/>
      <c r="B36" s="372"/>
      <c r="C36" s="376"/>
      <c r="D36" s="293"/>
      <c r="E36" s="293"/>
      <c r="F36" s="293"/>
      <c r="G36" s="34" t="s">
        <v>21</v>
      </c>
      <c r="H36" s="65">
        <v>3428.79</v>
      </c>
      <c r="I36" s="49" t="s">
        <v>43</v>
      </c>
      <c r="J36" s="66">
        <v>6.0000000000000001E-3</v>
      </c>
      <c r="K36" s="66">
        <f>K34/K35</f>
        <v>6.3420007102588001E-3</v>
      </c>
      <c r="L36" s="66"/>
      <c r="M36" s="6"/>
    </row>
    <row r="37" spans="1:13" ht="39" thickBot="1" x14ac:dyDescent="0.3">
      <c r="A37" s="574"/>
      <c r="B37" s="372"/>
      <c r="C37" s="377"/>
      <c r="D37" s="369"/>
      <c r="E37" s="369"/>
      <c r="F37" s="369"/>
      <c r="G37" s="47"/>
      <c r="H37" s="67"/>
      <c r="I37" s="68" t="s">
        <v>44</v>
      </c>
      <c r="J37" s="69" t="s">
        <v>45</v>
      </c>
      <c r="K37" s="69" t="s">
        <v>46</v>
      </c>
      <c r="L37" s="69"/>
      <c r="M37" s="15"/>
    </row>
    <row r="38" spans="1:13" ht="21" customHeight="1" x14ac:dyDescent="0.25">
      <c r="A38" s="574"/>
      <c r="B38" s="372"/>
      <c r="C38" s="375" t="s">
        <v>47</v>
      </c>
      <c r="D38" s="292" t="s">
        <v>40</v>
      </c>
      <c r="E38" s="292" t="s">
        <v>41</v>
      </c>
      <c r="F38" s="292" t="s">
        <v>16</v>
      </c>
      <c r="G38" s="32" t="s">
        <v>17</v>
      </c>
      <c r="H38" s="64">
        <f>H39+H40</f>
        <v>22944.29</v>
      </c>
      <c r="I38" s="48" t="s">
        <v>29</v>
      </c>
      <c r="J38" s="46">
        <v>11154.25</v>
      </c>
      <c r="K38" s="46">
        <v>11790.04</v>
      </c>
      <c r="L38" s="263"/>
      <c r="M38" s="8"/>
    </row>
    <row r="39" spans="1:13" ht="25.5" x14ac:dyDescent="0.25">
      <c r="A39" s="574"/>
      <c r="B39" s="372"/>
      <c r="C39" s="376"/>
      <c r="D39" s="293"/>
      <c r="E39" s="293"/>
      <c r="F39" s="293"/>
      <c r="G39" s="34" t="s">
        <v>19</v>
      </c>
      <c r="H39" s="65">
        <f>J38</f>
        <v>11154.25</v>
      </c>
      <c r="I39" s="49" t="s">
        <v>48</v>
      </c>
      <c r="J39" s="1">
        <v>705084</v>
      </c>
      <c r="K39" s="1">
        <v>705084</v>
      </c>
      <c r="L39" s="1"/>
      <c r="M39" s="6"/>
    </row>
    <row r="40" spans="1:13" ht="25.5" x14ac:dyDescent="0.25">
      <c r="A40" s="574"/>
      <c r="B40" s="372"/>
      <c r="C40" s="376"/>
      <c r="D40" s="293"/>
      <c r="E40" s="293"/>
      <c r="F40" s="293"/>
      <c r="G40" s="34" t="s">
        <v>21</v>
      </c>
      <c r="H40" s="65">
        <f>K38</f>
        <v>11790.04</v>
      </c>
      <c r="I40" s="49" t="s">
        <v>49</v>
      </c>
      <c r="J40" s="70">
        <f>J38/J39</f>
        <v>1.5819746299731662E-2</v>
      </c>
      <c r="K40" s="70">
        <f>K38/K39</f>
        <v>1.6721468647707224E-2</v>
      </c>
      <c r="L40" s="70"/>
      <c r="M40" s="6"/>
    </row>
    <row r="41" spans="1:13" ht="26.25" thickBot="1" x14ac:dyDescent="0.3">
      <c r="A41" s="574"/>
      <c r="B41" s="372"/>
      <c r="C41" s="377"/>
      <c r="D41" s="369"/>
      <c r="E41" s="369"/>
      <c r="F41" s="369"/>
      <c r="G41" s="275"/>
      <c r="H41" s="71"/>
      <c r="I41" s="68" t="s">
        <v>50</v>
      </c>
      <c r="J41" s="69" t="s">
        <v>45</v>
      </c>
      <c r="K41" s="69" t="s">
        <v>46</v>
      </c>
      <c r="L41" s="69"/>
      <c r="M41" s="15"/>
    </row>
    <row r="42" spans="1:13" ht="21" customHeight="1" x14ac:dyDescent="0.25">
      <c r="A42" s="574"/>
      <c r="B42" s="373"/>
      <c r="C42" s="370" t="s">
        <v>51</v>
      </c>
      <c r="D42" s="293" t="s">
        <v>40</v>
      </c>
      <c r="E42" s="293" t="s">
        <v>41</v>
      </c>
      <c r="F42" s="293" t="s">
        <v>16</v>
      </c>
      <c r="G42" s="72" t="s">
        <v>17</v>
      </c>
      <c r="H42" s="64">
        <f>H43+H44</f>
        <v>2498.0600000000004</v>
      </c>
      <c r="I42" s="247" t="s">
        <v>18</v>
      </c>
      <c r="J42" s="238">
        <v>1214.43</v>
      </c>
      <c r="K42" s="238">
        <v>1283.6300000000001</v>
      </c>
      <c r="L42" s="225"/>
      <c r="M42" s="242"/>
    </row>
    <row r="43" spans="1:13" ht="25.5" x14ac:dyDescent="0.25">
      <c r="A43" s="574"/>
      <c r="B43" s="373"/>
      <c r="C43" s="370"/>
      <c r="D43" s="293"/>
      <c r="E43" s="293"/>
      <c r="F43" s="293"/>
      <c r="G43" s="268" t="s">
        <v>19</v>
      </c>
      <c r="H43" s="65">
        <f>J42</f>
        <v>1214.43</v>
      </c>
      <c r="I43" s="49" t="s">
        <v>52</v>
      </c>
      <c r="J43" s="1">
        <v>166683</v>
      </c>
      <c r="K43" s="1">
        <v>166683</v>
      </c>
      <c r="L43" s="1"/>
      <c r="M43" s="6"/>
    </row>
    <row r="44" spans="1:13" ht="25.5" x14ac:dyDescent="0.25">
      <c r="A44" s="574"/>
      <c r="B44" s="373"/>
      <c r="C44" s="370"/>
      <c r="D44" s="293"/>
      <c r="E44" s="293"/>
      <c r="F44" s="294"/>
      <c r="G44" s="268" t="s">
        <v>21</v>
      </c>
      <c r="H44" s="65">
        <f>K42</f>
        <v>1283.6300000000001</v>
      </c>
      <c r="I44" s="249" t="s">
        <v>53</v>
      </c>
      <c r="J44" s="73">
        <f>J42/J43</f>
        <v>7.2858659851334573E-3</v>
      </c>
      <c r="K44" s="73">
        <f>K42/K43</f>
        <v>7.7010252995206472E-3</v>
      </c>
      <c r="L44" s="73"/>
      <c r="M44" s="6"/>
    </row>
    <row r="45" spans="1:13" ht="26.25" thickBot="1" x14ac:dyDescent="0.3">
      <c r="A45" s="574"/>
      <c r="B45" s="373"/>
      <c r="C45" s="370"/>
      <c r="D45" s="293"/>
      <c r="E45" s="293"/>
      <c r="F45" s="294"/>
      <c r="G45" s="53"/>
      <c r="H45" s="74"/>
      <c r="I45" s="230" t="s">
        <v>54</v>
      </c>
      <c r="J45" s="223" t="s">
        <v>55</v>
      </c>
      <c r="K45" s="223" t="s">
        <v>55</v>
      </c>
      <c r="L45" s="223"/>
      <c r="M45" s="240"/>
    </row>
    <row r="46" spans="1:13" ht="16.5" customHeight="1" x14ac:dyDescent="0.25">
      <c r="A46" s="574"/>
      <c r="B46" s="373"/>
      <c r="C46" s="363" t="s">
        <v>56</v>
      </c>
      <c r="D46" s="366" t="s">
        <v>542</v>
      </c>
      <c r="E46" s="366" t="s">
        <v>568</v>
      </c>
      <c r="F46" s="366" t="s">
        <v>16</v>
      </c>
      <c r="G46" s="32" t="s">
        <v>17</v>
      </c>
      <c r="H46" s="64">
        <f>H47+H48+H49+H50</f>
        <v>10450.400000000001</v>
      </c>
      <c r="I46" s="48" t="s">
        <v>18</v>
      </c>
      <c r="J46" s="46">
        <v>3136.86</v>
      </c>
      <c r="K46" s="46">
        <v>3293.86</v>
      </c>
      <c r="L46" s="46">
        <v>3458.71</v>
      </c>
      <c r="M46" s="3">
        <f>3652.4-3091.43</f>
        <v>560.97000000000025</v>
      </c>
    </row>
    <row r="47" spans="1:13" ht="25.5" x14ac:dyDescent="0.25">
      <c r="A47" s="574"/>
      <c r="B47" s="373"/>
      <c r="C47" s="364"/>
      <c r="D47" s="367"/>
      <c r="E47" s="367"/>
      <c r="F47" s="367"/>
      <c r="G47" s="34" t="s">
        <v>19</v>
      </c>
      <c r="H47" s="65">
        <f>J46</f>
        <v>3136.86</v>
      </c>
      <c r="I47" s="49" t="s">
        <v>57</v>
      </c>
      <c r="J47" s="1">
        <v>157</v>
      </c>
      <c r="K47" s="1">
        <v>157</v>
      </c>
      <c r="L47" s="1">
        <v>157</v>
      </c>
      <c r="M47" s="4">
        <v>21</v>
      </c>
    </row>
    <row r="48" spans="1:13" ht="39.75" customHeight="1" x14ac:dyDescent="0.25">
      <c r="A48" s="574"/>
      <c r="B48" s="373"/>
      <c r="C48" s="364"/>
      <c r="D48" s="367"/>
      <c r="E48" s="367"/>
      <c r="F48" s="367"/>
      <c r="G48" s="34" t="s">
        <v>21</v>
      </c>
      <c r="H48" s="65">
        <f>K46</f>
        <v>3293.86</v>
      </c>
      <c r="I48" s="49" t="s">
        <v>58</v>
      </c>
      <c r="J48" s="243">
        <f t="shared" ref="J48:L48" si="5">J46/J47</f>
        <v>19.98</v>
      </c>
      <c r="K48" s="243">
        <f t="shared" si="5"/>
        <v>20.98</v>
      </c>
      <c r="L48" s="243">
        <f t="shared" si="5"/>
        <v>22.03</v>
      </c>
      <c r="M48" s="7">
        <f>M46/M47</f>
        <v>26.712857142857153</v>
      </c>
    </row>
    <row r="49" spans="1:13" x14ac:dyDescent="0.25">
      <c r="A49" s="574"/>
      <c r="B49" s="373"/>
      <c r="C49" s="364"/>
      <c r="D49" s="367"/>
      <c r="E49" s="367"/>
      <c r="F49" s="367"/>
      <c r="G49" s="268" t="s">
        <v>23</v>
      </c>
      <c r="H49" s="255">
        <f>L46</f>
        <v>3458.71</v>
      </c>
      <c r="I49" s="246" t="s">
        <v>59</v>
      </c>
      <c r="J49" s="223">
        <v>1</v>
      </c>
      <c r="K49" s="223">
        <v>1</v>
      </c>
      <c r="L49" s="223">
        <v>1</v>
      </c>
      <c r="M49" s="227">
        <v>1</v>
      </c>
    </row>
    <row r="50" spans="1:13" ht="15.75" thickBot="1" x14ac:dyDescent="0.3">
      <c r="A50" s="574"/>
      <c r="B50" s="373"/>
      <c r="C50" s="365"/>
      <c r="D50" s="368"/>
      <c r="E50" s="368"/>
      <c r="F50" s="368"/>
      <c r="G50" s="47" t="s">
        <v>539</v>
      </c>
      <c r="H50" s="76">
        <f>M46</f>
        <v>560.97000000000025</v>
      </c>
      <c r="I50" s="251"/>
      <c r="J50" s="222"/>
      <c r="K50" s="222"/>
      <c r="L50" s="222"/>
      <c r="M50" s="77"/>
    </row>
    <row r="51" spans="1:13" ht="15.75" customHeight="1" x14ac:dyDescent="0.25">
      <c r="A51" s="574"/>
      <c r="B51" s="373"/>
      <c r="C51" s="383" t="s">
        <v>60</v>
      </c>
      <c r="D51" s="366">
        <v>2020</v>
      </c>
      <c r="E51" s="366" t="s">
        <v>568</v>
      </c>
      <c r="F51" s="366" t="s">
        <v>16</v>
      </c>
      <c r="G51" s="29" t="s">
        <v>17</v>
      </c>
      <c r="H51" s="64">
        <f>H52</f>
        <v>589.82000000000016</v>
      </c>
      <c r="I51" s="48" t="s">
        <v>18</v>
      </c>
      <c r="J51" s="46">
        <v>589.82000000000016</v>
      </c>
      <c r="K51" s="78"/>
      <c r="L51" s="78"/>
      <c r="M51" s="8"/>
    </row>
    <row r="52" spans="1:13" ht="25.5" x14ac:dyDescent="0.25">
      <c r="A52" s="574"/>
      <c r="B52" s="373"/>
      <c r="C52" s="370"/>
      <c r="D52" s="367"/>
      <c r="E52" s="367"/>
      <c r="F52" s="367"/>
      <c r="G52" s="34" t="s">
        <v>19</v>
      </c>
      <c r="H52" s="65">
        <f>J51</f>
        <v>589.82000000000016</v>
      </c>
      <c r="I52" s="49" t="s">
        <v>61</v>
      </c>
      <c r="J52" s="1">
        <v>26</v>
      </c>
      <c r="K52" s="79"/>
      <c r="L52" s="79"/>
      <c r="M52" s="6"/>
    </row>
    <row r="53" spans="1:13" ht="25.5" x14ac:dyDescent="0.25">
      <c r="A53" s="574"/>
      <c r="B53" s="373"/>
      <c r="C53" s="370"/>
      <c r="D53" s="367"/>
      <c r="E53" s="367"/>
      <c r="F53" s="367"/>
      <c r="G53" s="34"/>
      <c r="H53" s="65"/>
      <c r="I53" s="49" t="s">
        <v>62</v>
      </c>
      <c r="J53" s="243">
        <f>J51/J52</f>
        <v>22.685384615384621</v>
      </c>
      <c r="K53" s="79"/>
      <c r="L53" s="79"/>
      <c r="M53" s="6"/>
    </row>
    <row r="54" spans="1:13" ht="15.75" thickBot="1" x14ac:dyDescent="0.3">
      <c r="A54" s="574"/>
      <c r="B54" s="373"/>
      <c r="C54" s="384"/>
      <c r="D54" s="368"/>
      <c r="E54" s="368"/>
      <c r="F54" s="368"/>
      <c r="G54" s="47"/>
      <c r="H54" s="67"/>
      <c r="I54" s="68" t="s">
        <v>63</v>
      </c>
      <c r="J54" s="69">
        <v>1</v>
      </c>
      <c r="K54" s="80"/>
      <c r="L54" s="80"/>
      <c r="M54" s="15"/>
    </row>
    <row r="55" spans="1:13" ht="17.25" customHeight="1" thickBot="1" x14ac:dyDescent="0.3">
      <c r="A55" s="574"/>
      <c r="B55" s="373"/>
      <c r="C55" s="385" t="s">
        <v>64</v>
      </c>
      <c r="D55" s="385"/>
      <c r="E55" s="385"/>
      <c r="F55" s="385"/>
      <c r="G55" s="385"/>
      <c r="H55" s="385"/>
      <c r="I55" s="385"/>
      <c r="J55" s="385"/>
      <c r="K55" s="385"/>
      <c r="L55" s="386"/>
      <c r="M55" s="241"/>
    </row>
    <row r="56" spans="1:13" ht="15" customHeight="1" x14ac:dyDescent="0.25">
      <c r="A56" s="574"/>
      <c r="B56" s="373"/>
      <c r="C56" s="383" t="s">
        <v>65</v>
      </c>
      <c r="D56" s="292" t="s">
        <v>40</v>
      </c>
      <c r="E56" s="292" t="s">
        <v>66</v>
      </c>
      <c r="F56" s="292" t="s">
        <v>16</v>
      </c>
      <c r="G56" s="32" t="s">
        <v>17</v>
      </c>
      <c r="H56" s="64">
        <f>H57+H58+H59</f>
        <v>21197.25</v>
      </c>
      <c r="I56" s="48" t="s">
        <v>18</v>
      </c>
      <c r="J56" s="46">
        <v>17651.61</v>
      </c>
      <c r="K56" s="46">
        <v>3545.64</v>
      </c>
      <c r="L56" s="263"/>
      <c r="M56" s="8"/>
    </row>
    <row r="57" spans="1:13" ht="25.5" x14ac:dyDescent="0.25">
      <c r="A57" s="574"/>
      <c r="B57" s="373"/>
      <c r="C57" s="370"/>
      <c r="D57" s="293"/>
      <c r="E57" s="293"/>
      <c r="F57" s="293"/>
      <c r="G57" s="34" t="s">
        <v>19</v>
      </c>
      <c r="H57" s="65">
        <f>J56</f>
        <v>17651.61</v>
      </c>
      <c r="I57" s="49" t="s">
        <v>67</v>
      </c>
      <c r="J57" s="1">
        <v>4980</v>
      </c>
      <c r="K57" s="1">
        <v>7035</v>
      </c>
      <c r="L57" s="1"/>
      <c r="M57" s="6"/>
    </row>
    <row r="58" spans="1:13" ht="25.5" x14ac:dyDescent="0.25">
      <c r="A58" s="574"/>
      <c r="B58" s="373"/>
      <c r="C58" s="370"/>
      <c r="D58" s="293"/>
      <c r="E58" s="293"/>
      <c r="F58" s="293"/>
      <c r="G58" s="34" t="s">
        <v>21</v>
      </c>
      <c r="H58" s="65">
        <f>K56</f>
        <v>3545.64</v>
      </c>
      <c r="I58" s="49" t="s">
        <v>68</v>
      </c>
      <c r="J58" s="243">
        <f>J56/J57</f>
        <v>3.5445000000000002</v>
      </c>
      <c r="K58" s="243">
        <f>K56/K57</f>
        <v>0.504</v>
      </c>
      <c r="L58" s="243"/>
      <c r="M58" s="6"/>
    </row>
    <row r="59" spans="1:13" ht="26.25" thickBot="1" x14ac:dyDescent="0.3">
      <c r="A59" s="574"/>
      <c r="B59" s="373"/>
      <c r="C59" s="384"/>
      <c r="D59" s="369"/>
      <c r="E59" s="369"/>
      <c r="F59" s="369"/>
      <c r="G59" s="47"/>
      <c r="H59" s="67"/>
      <c r="I59" s="68" t="s">
        <v>69</v>
      </c>
      <c r="J59" s="69">
        <v>0.98</v>
      </c>
      <c r="K59" s="69">
        <v>0.98</v>
      </c>
      <c r="L59" s="69"/>
      <c r="M59" s="15"/>
    </row>
    <row r="60" spans="1:13" ht="15.75" customHeight="1" x14ac:dyDescent="0.25">
      <c r="A60" s="574"/>
      <c r="B60" s="373"/>
      <c r="C60" s="383" t="s">
        <v>70</v>
      </c>
      <c r="D60" s="292" t="s">
        <v>40</v>
      </c>
      <c r="E60" s="292" t="s">
        <v>66</v>
      </c>
      <c r="F60" s="292" t="s">
        <v>16</v>
      </c>
      <c r="G60" s="32" t="s">
        <v>17</v>
      </c>
      <c r="H60" s="64">
        <f>H61+H62+H63</f>
        <v>3460.44</v>
      </c>
      <c r="I60" s="48" t="s">
        <v>18</v>
      </c>
      <c r="J60" s="46">
        <v>1688.02</v>
      </c>
      <c r="K60" s="46">
        <v>1772.42</v>
      </c>
      <c r="L60" s="263"/>
      <c r="M60" s="8"/>
    </row>
    <row r="61" spans="1:13" ht="25.5" x14ac:dyDescent="0.25">
      <c r="A61" s="574"/>
      <c r="B61" s="373"/>
      <c r="C61" s="370"/>
      <c r="D61" s="293"/>
      <c r="E61" s="293"/>
      <c r="F61" s="293"/>
      <c r="G61" s="268" t="s">
        <v>19</v>
      </c>
      <c r="H61" s="65">
        <f>J60</f>
        <v>1688.02</v>
      </c>
      <c r="I61" s="49" t="s">
        <v>71</v>
      </c>
      <c r="J61" s="1">
        <v>5953</v>
      </c>
      <c r="K61" s="1">
        <v>5953</v>
      </c>
      <c r="L61" s="1"/>
      <c r="M61" s="6"/>
    </row>
    <row r="62" spans="1:13" ht="25.5" x14ac:dyDescent="0.25">
      <c r="A62" s="574"/>
      <c r="B62" s="373"/>
      <c r="C62" s="370"/>
      <c r="D62" s="293"/>
      <c r="E62" s="293"/>
      <c r="F62" s="294"/>
      <c r="G62" s="268" t="s">
        <v>21</v>
      </c>
      <c r="H62" s="65">
        <f>K60</f>
        <v>1772.42</v>
      </c>
      <c r="I62" s="249" t="s">
        <v>72</v>
      </c>
      <c r="J62" s="243">
        <f>J60/J61</f>
        <v>0.28355786998152194</v>
      </c>
      <c r="K62" s="243">
        <f>K60/K61</f>
        <v>0.29773559549806822</v>
      </c>
      <c r="L62" s="243"/>
      <c r="M62" s="6"/>
    </row>
    <row r="63" spans="1:13" ht="26.25" thickBot="1" x14ac:dyDescent="0.3">
      <c r="A63" s="574"/>
      <c r="B63" s="373"/>
      <c r="C63" s="384"/>
      <c r="D63" s="369"/>
      <c r="E63" s="369"/>
      <c r="F63" s="295"/>
      <c r="G63" s="275"/>
      <c r="H63" s="258"/>
      <c r="I63" s="274" t="s">
        <v>73</v>
      </c>
      <c r="J63" s="69">
        <v>0.98</v>
      </c>
      <c r="K63" s="69">
        <v>0.98</v>
      </c>
      <c r="L63" s="69"/>
      <c r="M63" s="15"/>
    </row>
    <row r="64" spans="1:13" ht="15.75" customHeight="1" x14ac:dyDescent="0.25">
      <c r="A64" s="574"/>
      <c r="B64" s="373"/>
      <c r="C64" s="383" t="s">
        <v>74</v>
      </c>
      <c r="D64" s="292" t="s">
        <v>40</v>
      </c>
      <c r="E64" s="292" t="s">
        <v>66</v>
      </c>
      <c r="F64" s="292" t="s">
        <v>16</v>
      </c>
      <c r="G64" s="32" t="s">
        <v>17</v>
      </c>
      <c r="H64" s="64">
        <f>H65+H66+H67</f>
        <v>15999.36</v>
      </c>
      <c r="I64" s="48" t="s">
        <v>18</v>
      </c>
      <c r="J64" s="46">
        <v>7739.44</v>
      </c>
      <c r="K64" s="46">
        <v>8259.92</v>
      </c>
      <c r="L64" s="263"/>
      <c r="M64" s="8"/>
    </row>
    <row r="65" spans="1:13" x14ac:dyDescent="0.25">
      <c r="A65" s="574"/>
      <c r="B65" s="373"/>
      <c r="C65" s="370"/>
      <c r="D65" s="293"/>
      <c r="E65" s="293"/>
      <c r="F65" s="293"/>
      <c r="G65" s="268" t="s">
        <v>19</v>
      </c>
      <c r="H65" s="65">
        <f>J64</f>
        <v>7739.44</v>
      </c>
      <c r="I65" s="49" t="s">
        <v>75</v>
      </c>
      <c r="J65" s="1">
        <v>289997</v>
      </c>
      <c r="K65" s="1">
        <v>294997</v>
      </c>
      <c r="L65" s="1"/>
      <c r="M65" s="6"/>
    </row>
    <row r="66" spans="1:13" ht="28.5" customHeight="1" x14ac:dyDescent="0.25">
      <c r="A66" s="574"/>
      <c r="B66" s="373"/>
      <c r="C66" s="370"/>
      <c r="D66" s="293"/>
      <c r="E66" s="293"/>
      <c r="F66" s="294"/>
      <c r="G66" s="268" t="s">
        <v>21</v>
      </c>
      <c r="H66" s="65">
        <f>K64</f>
        <v>8259.92</v>
      </c>
      <c r="I66" s="249" t="s">
        <v>68</v>
      </c>
      <c r="J66" s="243">
        <f>J64/J65</f>
        <v>2.6688000220691937E-2</v>
      </c>
      <c r="K66" s="243">
        <f>K64/K65</f>
        <v>2.8000013559459927E-2</v>
      </c>
      <c r="L66" s="243"/>
      <c r="M66" s="6"/>
    </row>
    <row r="67" spans="1:13" ht="15.75" thickBot="1" x14ac:dyDescent="0.3">
      <c r="A67" s="574"/>
      <c r="B67" s="374"/>
      <c r="C67" s="384"/>
      <c r="D67" s="369"/>
      <c r="E67" s="369"/>
      <c r="F67" s="295"/>
      <c r="G67" s="275"/>
      <c r="H67" s="258"/>
      <c r="I67" s="274" t="s">
        <v>76</v>
      </c>
      <c r="J67" s="69">
        <v>0.98</v>
      </c>
      <c r="K67" s="69">
        <v>0.98</v>
      </c>
      <c r="L67" s="69"/>
      <c r="M67" s="15"/>
    </row>
    <row r="68" spans="1:13" ht="15.75" customHeight="1" thickBot="1" x14ac:dyDescent="0.3">
      <c r="A68" s="574"/>
      <c r="B68" s="378"/>
      <c r="C68" s="380" t="s">
        <v>77</v>
      </c>
      <c r="D68" s="381"/>
      <c r="E68" s="381"/>
      <c r="F68" s="381"/>
      <c r="G68" s="381"/>
      <c r="H68" s="381"/>
      <c r="I68" s="381"/>
      <c r="J68" s="381"/>
      <c r="K68" s="381"/>
      <c r="L68" s="381"/>
      <c r="M68" s="382"/>
    </row>
    <row r="69" spans="1:13" ht="15" customHeight="1" thickBot="1" x14ac:dyDescent="0.3">
      <c r="A69" s="574"/>
      <c r="B69" s="379"/>
      <c r="C69" s="380" t="s">
        <v>78</v>
      </c>
      <c r="D69" s="381"/>
      <c r="E69" s="381"/>
      <c r="F69" s="381"/>
      <c r="G69" s="381"/>
      <c r="H69" s="381"/>
      <c r="I69" s="381"/>
      <c r="J69" s="381"/>
      <c r="K69" s="381"/>
      <c r="L69" s="381"/>
      <c r="M69" s="382"/>
    </row>
    <row r="70" spans="1:13" ht="28.5" customHeight="1" x14ac:dyDescent="0.25">
      <c r="A70" s="574"/>
      <c r="B70" s="379"/>
      <c r="C70" s="375" t="s">
        <v>79</v>
      </c>
      <c r="D70" s="292">
        <v>2022</v>
      </c>
      <c r="E70" s="292" t="s">
        <v>66</v>
      </c>
      <c r="F70" s="356" t="s">
        <v>16</v>
      </c>
      <c r="G70" s="83" t="s">
        <v>17</v>
      </c>
      <c r="H70" s="84">
        <f>H73</f>
        <v>62911</v>
      </c>
      <c r="I70" s="273" t="s">
        <v>80</v>
      </c>
      <c r="J70" s="263"/>
      <c r="K70" s="263"/>
      <c r="L70" s="46">
        <v>62911</v>
      </c>
      <c r="M70" s="8"/>
    </row>
    <row r="71" spans="1:13" ht="30" customHeight="1" x14ac:dyDescent="0.25">
      <c r="A71" s="574"/>
      <c r="B71" s="379"/>
      <c r="C71" s="376"/>
      <c r="D71" s="293"/>
      <c r="E71" s="293"/>
      <c r="F71" s="294"/>
      <c r="G71" s="79"/>
      <c r="H71" s="85"/>
      <c r="I71" s="249" t="s">
        <v>81</v>
      </c>
      <c r="J71" s="1"/>
      <c r="K71" s="1"/>
      <c r="L71" s="1">
        <v>2571</v>
      </c>
      <c r="M71" s="4"/>
    </row>
    <row r="72" spans="1:13" ht="29.25" customHeight="1" x14ac:dyDescent="0.25">
      <c r="A72" s="574"/>
      <c r="B72" s="379"/>
      <c r="C72" s="376"/>
      <c r="D72" s="293"/>
      <c r="E72" s="293"/>
      <c r="F72" s="294"/>
      <c r="G72" s="58"/>
      <c r="H72" s="243"/>
      <c r="I72" s="249" t="s">
        <v>68</v>
      </c>
      <c r="J72" s="243"/>
      <c r="K72" s="243"/>
      <c r="L72" s="276">
        <v>24469.5</v>
      </c>
      <c r="M72" s="6"/>
    </row>
    <row r="73" spans="1:13" ht="29.25" customHeight="1" x14ac:dyDescent="0.25">
      <c r="A73" s="574"/>
      <c r="B73" s="379"/>
      <c r="C73" s="376"/>
      <c r="D73" s="293"/>
      <c r="E73" s="293"/>
      <c r="F73" s="294"/>
      <c r="G73" s="58" t="s">
        <v>23</v>
      </c>
      <c r="H73" s="243">
        <f>L70</f>
        <v>62911</v>
      </c>
      <c r="I73" s="394" t="s">
        <v>82</v>
      </c>
      <c r="J73" s="396"/>
      <c r="K73" s="396"/>
      <c r="L73" s="330">
        <v>1</v>
      </c>
      <c r="M73" s="333"/>
    </row>
    <row r="74" spans="1:13" ht="30.75" customHeight="1" thickBot="1" x14ac:dyDescent="0.3">
      <c r="A74" s="574"/>
      <c r="B74" s="379"/>
      <c r="C74" s="377"/>
      <c r="D74" s="369"/>
      <c r="E74" s="369"/>
      <c r="F74" s="295"/>
      <c r="G74" s="58"/>
      <c r="H74" s="243"/>
      <c r="I74" s="395"/>
      <c r="J74" s="342"/>
      <c r="K74" s="342"/>
      <c r="L74" s="343"/>
      <c r="M74" s="344"/>
    </row>
    <row r="75" spans="1:13" ht="15.75" customHeight="1" thickBot="1" x14ac:dyDescent="0.3">
      <c r="A75" s="574"/>
      <c r="B75" s="389" t="s">
        <v>83</v>
      </c>
      <c r="C75" s="392" t="s">
        <v>84</v>
      </c>
      <c r="D75" s="392"/>
      <c r="E75" s="392"/>
      <c r="F75" s="392"/>
      <c r="G75" s="385"/>
      <c r="H75" s="385"/>
      <c r="I75" s="392"/>
      <c r="J75" s="392"/>
      <c r="K75" s="392"/>
      <c r="L75" s="392"/>
      <c r="M75" s="393"/>
    </row>
    <row r="76" spans="1:13" ht="20.25" customHeight="1" x14ac:dyDescent="0.25">
      <c r="A76" s="574"/>
      <c r="B76" s="390"/>
      <c r="C76" s="383" t="s">
        <v>85</v>
      </c>
      <c r="D76" s="292" t="s">
        <v>40</v>
      </c>
      <c r="E76" s="292" t="s">
        <v>41</v>
      </c>
      <c r="F76" s="292" t="s">
        <v>16</v>
      </c>
      <c r="G76" s="32" t="s">
        <v>17</v>
      </c>
      <c r="H76" s="64">
        <f>H77+H78</f>
        <v>2011.2</v>
      </c>
      <c r="I76" s="48" t="s">
        <v>18</v>
      </c>
      <c r="J76" s="46">
        <v>979.2</v>
      </c>
      <c r="K76" s="46">
        <v>1032</v>
      </c>
      <c r="L76" s="263"/>
      <c r="M76" s="8"/>
    </row>
    <row r="77" spans="1:13" ht="25.5" x14ac:dyDescent="0.25">
      <c r="A77" s="574"/>
      <c r="B77" s="390"/>
      <c r="C77" s="370"/>
      <c r="D77" s="293"/>
      <c r="E77" s="293"/>
      <c r="F77" s="293"/>
      <c r="G77" s="269" t="s">
        <v>19</v>
      </c>
      <c r="H77" s="256">
        <f>J76</f>
        <v>979.2</v>
      </c>
      <c r="I77" s="49" t="s">
        <v>86</v>
      </c>
      <c r="J77" s="1">
        <v>24000</v>
      </c>
      <c r="K77" s="1">
        <v>24000</v>
      </c>
      <c r="L77" s="1"/>
      <c r="M77" s="6"/>
    </row>
    <row r="78" spans="1:13" ht="25.5" x14ac:dyDescent="0.25">
      <c r="A78" s="574"/>
      <c r="B78" s="390"/>
      <c r="C78" s="370"/>
      <c r="D78" s="293"/>
      <c r="E78" s="293"/>
      <c r="F78" s="293"/>
      <c r="G78" s="34" t="s">
        <v>21</v>
      </c>
      <c r="H78" s="65">
        <f>K76</f>
        <v>1032</v>
      </c>
      <c r="I78" s="49" t="s">
        <v>68</v>
      </c>
      <c r="J78" s="70">
        <f>J76/J77</f>
        <v>4.0800000000000003E-2</v>
      </c>
      <c r="K78" s="70">
        <f>K76/K77</f>
        <v>4.2999999999999997E-2</v>
      </c>
      <c r="L78" s="70"/>
      <c r="M78" s="6"/>
    </row>
    <row r="79" spans="1:13" ht="26.25" thickBot="1" x14ac:dyDescent="0.3">
      <c r="A79" s="574"/>
      <c r="B79" s="390"/>
      <c r="C79" s="384"/>
      <c r="D79" s="369"/>
      <c r="E79" s="369"/>
      <c r="F79" s="369"/>
      <c r="G79" s="47"/>
      <c r="H79" s="67"/>
      <c r="I79" s="68" t="s">
        <v>87</v>
      </c>
      <c r="J79" s="69" t="s">
        <v>88</v>
      </c>
      <c r="K79" s="69" t="s">
        <v>89</v>
      </c>
      <c r="L79" s="69"/>
      <c r="M79" s="15"/>
    </row>
    <row r="80" spans="1:13" ht="21" customHeight="1" x14ac:dyDescent="0.25">
      <c r="A80" s="574"/>
      <c r="B80" s="390"/>
      <c r="C80" s="383" t="s">
        <v>90</v>
      </c>
      <c r="D80" s="292" t="s">
        <v>40</v>
      </c>
      <c r="E80" s="292" t="s">
        <v>41</v>
      </c>
      <c r="F80" s="292" t="s">
        <v>16</v>
      </c>
      <c r="G80" s="32" t="s">
        <v>17</v>
      </c>
      <c r="H80" s="64">
        <f>H81+H82</f>
        <v>12703.6</v>
      </c>
      <c r="I80" s="48" t="s">
        <v>18</v>
      </c>
      <c r="J80" s="46">
        <v>6175.79</v>
      </c>
      <c r="K80" s="46">
        <v>6527.81</v>
      </c>
      <c r="L80" s="263"/>
      <c r="M80" s="8"/>
    </row>
    <row r="81" spans="1:13" ht="25.5" x14ac:dyDescent="0.25">
      <c r="A81" s="574"/>
      <c r="B81" s="390"/>
      <c r="C81" s="370"/>
      <c r="D81" s="293"/>
      <c r="E81" s="293"/>
      <c r="F81" s="293"/>
      <c r="G81" s="34" t="s">
        <v>19</v>
      </c>
      <c r="H81" s="256">
        <f>J80</f>
        <v>6175.79</v>
      </c>
      <c r="I81" s="49" t="s">
        <v>52</v>
      </c>
      <c r="J81" s="1">
        <v>55678</v>
      </c>
      <c r="K81" s="1">
        <v>55678</v>
      </c>
      <c r="L81" s="1"/>
      <c r="M81" s="6"/>
    </row>
    <row r="82" spans="1:13" x14ac:dyDescent="0.25">
      <c r="A82" s="574"/>
      <c r="B82" s="390"/>
      <c r="C82" s="370"/>
      <c r="D82" s="293"/>
      <c r="E82" s="293"/>
      <c r="F82" s="293"/>
      <c r="G82" s="268" t="s">
        <v>21</v>
      </c>
      <c r="H82" s="65">
        <f>K80</f>
        <v>6527.81</v>
      </c>
      <c r="I82" s="49" t="s">
        <v>91</v>
      </c>
      <c r="J82" s="1">
        <v>168296</v>
      </c>
      <c r="K82" s="1">
        <v>168296</v>
      </c>
      <c r="L82" s="1"/>
      <c r="M82" s="6"/>
    </row>
    <row r="83" spans="1:13" ht="25.5" x14ac:dyDescent="0.25">
      <c r="A83" s="574"/>
      <c r="B83" s="390"/>
      <c r="C83" s="370"/>
      <c r="D83" s="293"/>
      <c r="E83" s="293"/>
      <c r="F83" s="293"/>
      <c r="G83" s="268"/>
      <c r="H83" s="255"/>
      <c r="I83" s="249" t="s">
        <v>53</v>
      </c>
      <c r="J83" s="2">
        <v>0.111</v>
      </c>
      <c r="K83" s="2">
        <v>0.11700000000000001</v>
      </c>
      <c r="L83" s="86"/>
      <c r="M83" s="6"/>
    </row>
    <row r="84" spans="1:13" ht="26.25" thickBot="1" x14ac:dyDescent="0.3">
      <c r="A84" s="574"/>
      <c r="B84" s="390"/>
      <c r="C84" s="384"/>
      <c r="D84" s="369"/>
      <c r="E84" s="369"/>
      <c r="F84" s="369"/>
      <c r="G84" s="87"/>
      <c r="H84" s="258"/>
      <c r="I84" s="274" t="s">
        <v>92</v>
      </c>
      <c r="J84" s="69" t="s">
        <v>93</v>
      </c>
      <c r="K84" s="69" t="s">
        <v>94</v>
      </c>
      <c r="L84" s="69"/>
      <c r="M84" s="15"/>
    </row>
    <row r="85" spans="1:13" ht="17.25" customHeight="1" thickBot="1" x14ac:dyDescent="0.3">
      <c r="A85" s="574"/>
      <c r="B85" s="390"/>
      <c r="C85" s="381" t="s">
        <v>95</v>
      </c>
      <c r="D85" s="381"/>
      <c r="E85" s="381"/>
      <c r="F85" s="381"/>
      <c r="G85" s="381"/>
      <c r="H85" s="381"/>
      <c r="I85" s="381"/>
      <c r="J85" s="381"/>
      <c r="K85" s="381"/>
      <c r="L85" s="381"/>
      <c r="M85" s="325"/>
    </row>
    <row r="86" spans="1:13" ht="16.5" customHeight="1" thickBot="1" x14ac:dyDescent="0.3">
      <c r="A86" s="574"/>
      <c r="B86" s="390"/>
      <c r="C86" s="387" t="s">
        <v>96</v>
      </c>
      <c r="D86" s="387"/>
      <c r="E86" s="387"/>
      <c r="F86" s="387"/>
      <c r="G86" s="387"/>
      <c r="H86" s="387"/>
      <c r="I86" s="387"/>
      <c r="J86" s="387"/>
      <c r="K86" s="387"/>
      <c r="L86" s="387"/>
      <c r="M86" s="388"/>
    </row>
    <row r="87" spans="1:13" ht="15.75" customHeight="1" x14ac:dyDescent="0.25">
      <c r="A87" s="574"/>
      <c r="B87" s="390"/>
      <c r="C87" s="418" t="s">
        <v>97</v>
      </c>
      <c r="D87" s="421" t="s">
        <v>594</v>
      </c>
      <c r="E87" s="421" t="s">
        <v>66</v>
      </c>
      <c r="F87" s="405"/>
      <c r="G87" s="32" t="s">
        <v>17</v>
      </c>
      <c r="H87" s="64">
        <f>H88+H89+H90+H91</f>
        <v>86552.18</v>
      </c>
      <c r="I87" s="383" t="s">
        <v>18</v>
      </c>
      <c r="J87" s="406">
        <v>24715.24</v>
      </c>
      <c r="K87" s="406">
        <v>28710.82</v>
      </c>
      <c r="L87" s="406">
        <v>33126.120000000003</v>
      </c>
      <c r="M87" s="409"/>
    </row>
    <row r="88" spans="1:13" x14ac:dyDescent="0.25">
      <c r="A88" s="574"/>
      <c r="B88" s="390"/>
      <c r="C88" s="419"/>
      <c r="D88" s="422"/>
      <c r="E88" s="422"/>
      <c r="F88" s="403"/>
      <c r="G88" s="34" t="s">
        <v>19</v>
      </c>
      <c r="H88" s="65">
        <f>H93+H98</f>
        <v>24715.24</v>
      </c>
      <c r="I88" s="370"/>
      <c r="J88" s="407"/>
      <c r="K88" s="407"/>
      <c r="L88" s="407"/>
      <c r="M88" s="410"/>
    </row>
    <row r="89" spans="1:13" x14ac:dyDescent="0.25">
      <c r="A89" s="574"/>
      <c r="B89" s="390"/>
      <c r="C89" s="419"/>
      <c r="D89" s="422"/>
      <c r="E89" s="422"/>
      <c r="F89" s="403"/>
      <c r="G89" s="34" t="s">
        <v>21</v>
      </c>
      <c r="H89" s="65">
        <f>H94+H99</f>
        <v>28710.82</v>
      </c>
      <c r="I89" s="404"/>
      <c r="J89" s="408"/>
      <c r="K89" s="408"/>
      <c r="L89" s="408"/>
      <c r="M89" s="411"/>
    </row>
    <row r="90" spans="1:13" ht="15.75" customHeight="1" x14ac:dyDescent="0.25">
      <c r="A90" s="574"/>
      <c r="B90" s="390"/>
      <c r="C90" s="419"/>
      <c r="D90" s="422"/>
      <c r="E90" s="422"/>
      <c r="F90" s="403"/>
      <c r="G90" s="34" t="s">
        <v>23</v>
      </c>
      <c r="H90" s="65">
        <f>H95+H100</f>
        <v>33126.120000000003</v>
      </c>
      <c r="I90" s="394" t="s">
        <v>98</v>
      </c>
      <c r="J90" s="412">
        <v>16016</v>
      </c>
      <c r="K90" s="412">
        <v>17614</v>
      </c>
      <c r="L90" s="412">
        <v>19372</v>
      </c>
      <c r="M90" s="415"/>
    </row>
    <row r="91" spans="1:13" x14ac:dyDescent="0.25">
      <c r="A91" s="574"/>
      <c r="B91" s="390"/>
      <c r="C91" s="419"/>
      <c r="D91" s="422"/>
      <c r="E91" s="422"/>
      <c r="F91" s="234"/>
      <c r="G91" s="53"/>
      <c r="H91" s="65"/>
      <c r="I91" s="370"/>
      <c r="J91" s="413"/>
      <c r="K91" s="413"/>
      <c r="L91" s="413"/>
      <c r="M91" s="416"/>
    </row>
    <row r="92" spans="1:13" ht="15.75" customHeight="1" x14ac:dyDescent="0.25">
      <c r="A92" s="574"/>
      <c r="B92" s="390"/>
      <c r="C92" s="419"/>
      <c r="D92" s="422"/>
      <c r="E92" s="422"/>
      <c r="F92" s="403" t="s">
        <v>99</v>
      </c>
      <c r="G92" s="268" t="s">
        <v>17</v>
      </c>
      <c r="H92" s="255">
        <v>6882.79</v>
      </c>
      <c r="I92" s="370"/>
      <c r="J92" s="413"/>
      <c r="K92" s="413"/>
      <c r="L92" s="413"/>
      <c r="M92" s="416"/>
    </row>
    <row r="93" spans="1:13" x14ac:dyDescent="0.25">
      <c r="A93" s="574"/>
      <c r="B93" s="390"/>
      <c r="C93" s="419"/>
      <c r="D93" s="422"/>
      <c r="E93" s="422"/>
      <c r="F93" s="403"/>
      <c r="G93" s="34" t="s">
        <v>19</v>
      </c>
      <c r="H93" s="65">
        <v>2183.2800000000002</v>
      </c>
      <c r="I93" s="404"/>
      <c r="J93" s="414"/>
      <c r="K93" s="414"/>
      <c r="L93" s="414"/>
      <c r="M93" s="417"/>
    </row>
    <row r="94" spans="1:13" ht="15.75" customHeight="1" x14ac:dyDescent="0.25">
      <c r="A94" s="574"/>
      <c r="B94" s="390"/>
      <c r="C94" s="419"/>
      <c r="D94" s="422"/>
      <c r="E94" s="422"/>
      <c r="F94" s="403"/>
      <c r="G94" s="53" t="s">
        <v>21</v>
      </c>
      <c r="H94" s="74">
        <v>2292.44</v>
      </c>
      <c r="I94" s="394" t="s">
        <v>100</v>
      </c>
      <c r="J94" s="396">
        <f t="shared" ref="J94:K94" si="6">J87/J90</f>
        <v>1.5431593406593407</v>
      </c>
      <c r="K94" s="396">
        <f t="shared" si="6"/>
        <v>1.63</v>
      </c>
      <c r="L94" s="396">
        <f>L87/L90</f>
        <v>1.7100000000000002</v>
      </c>
      <c r="M94" s="400"/>
    </row>
    <row r="95" spans="1:13" x14ac:dyDescent="0.25">
      <c r="A95" s="574"/>
      <c r="B95" s="390"/>
      <c r="C95" s="419"/>
      <c r="D95" s="422"/>
      <c r="E95" s="422"/>
      <c r="F95" s="403"/>
      <c r="G95" s="34" t="s">
        <v>23</v>
      </c>
      <c r="H95" s="65">
        <v>2407.0700000000002</v>
      </c>
      <c r="I95" s="370"/>
      <c r="J95" s="398"/>
      <c r="K95" s="398"/>
      <c r="L95" s="398"/>
      <c r="M95" s="401"/>
    </row>
    <row r="96" spans="1:13" ht="15.75" customHeight="1" x14ac:dyDescent="0.25">
      <c r="A96" s="574"/>
      <c r="B96" s="390"/>
      <c r="C96" s="419"/>
      <c r="D96" s="422"/>
      <c r="E96" s="422"/>
      <c r="F96" s="403" t="s">
        <v>16</v>
      </c>
      <c r="G96" s="269"/>
      <c r="H96" s="256"/>
      <c r="I96" s="370"/>
      <c r="J96" s="398"/>
      <c r="K96" s="398"/>
      <c r="L96" s="398"/>
      <c r="M96" s="401"/>
    </row>
    <row r="97" spans="1:13" ht="15" customHeight="1" x14ac:dyDescent="0.25">
      <c r="A97" s="574"/>
      <c r="B97" s="390"/>
      <c r="C97" s="419"/>
      <c r="D97" s="422"/>
      <c r="E97" s="422"/>
      <c r="F97" s="427"/>
      <c r="G97" s="53" t="s">
        <v>17</v>
      </c>
      <c r="H97" s="89">
        <f>H98+H99+H100+H101</f>
        <v>79669.390000000014</v>
      </c>
      <c r="I97" s="370"/>
      <c r="J97" s="399"/>
      <c r="K97" s="399"/>
      <c r="L97" s="399"/>
      <c r="M97" s="402"/>
    </row>
    <row r="98" spans="1:13" ht="15.75" customHeight="1" x14ac:dyDescent="0.25">
      <c r="A98" s="574"/>
      <c r="B98" s="390"/>
      <c r="C98" s="419"/>
      <c r="D98" s="422"/>
      <c r="E98" s="422"/>
      <c r="F98" s="427"/>
      <c r="G98" s="34" t="s">
        <v>19</v>
      </c>
      <c r="H98" s="65">
        <f>J87-H93</f>
        <v>22531.960000000003</v>
      </c>
      <c r="I98" s="397" t="s">
        <v>101</v>
      </c>
      <c r="J98" s="330" t="s">
        <v>88</v>
      </c>
      <c r="K98" s="330" t="s">
        <v>88</v>
      </c>
      <c r="L98" s="330" t="s">
        <v>88</v>
      </c>
      <c r="M98" s="333"/>
    </row>
    <row r="99" spans="1:13" x14ac:dyDescent="0.25">
      <c r="A99" s="574"/>
      <c r="B99" s="390"/>
      <c r="C99" s="419"/>
      <c r="D99" s="422"/>
      <c r="E99" s="422"/>
      <c r="F99" s="427"/>
      <c r="G99" s="53" t="s">
        <v>21</v>
      </c>
      <c r="H99" s="74">
        <f>K87-H94</f>
        <v>26418.38</v>
      </c>
      <c r="I99" s="287"/>
      <c r="J99" s="332"/>
      <c r="K99" s="332"/>
      <c r="L99" s="332"/>
      <c r="M99" s="334"/>
    </row>
    <row r="100" spans="1:13" x14ac:dyDescent="0.25">
      <c r="A100" s="574"/>
      <c r="B100" s="390"/>
      <c r="C100" s="419"/>
      <c r="D100" s="422"/>
      <c r="E100" s="422"/>
      <c r="F100" s="427"/>
      <c r="G100" s="268" t="s">
        <v>23</v>
      </c>
      <c r="H100" s="255">
        <f>L87-H95</f>
        <v>30719.050000000003</v>
      </c>
      <c r="I100" s="287"/>
      <c r="J100" s="332"/>
      <c r="K100" s="332"/>
      <c r="L100" s="332"/>
      <c r="M100" s="334"/>
    </row>
    <row r="101" spans="1:13" ht="17.25" customHeight="1" thickBot="1" x14ac:dyDescent="0.3">
      <c r="A101" s="574"/>
      <c r="B101" s="390"/>
      <c r="C101" s="420"/>
      <c r="D101" s="423"/>
      <c r="E101" s="423"/>
      <c r="F101" s="352"/>
      <c r="G101" s="47"/>
      <c r="H101" s="76"/>
      <c r="I101" s="90"/>
      <c r="J101" s="224"/>
      <c r="K101" s="224"/>
      <c r="L101" s="224"/>
      <c r="M101" s="228"/>
    </row>
    <row r="102" spans="1:13" ht="15" customHeight="1" x14ac:dyDescent="0.25">
      <c r="A102" s="574"/>
      <c r="B102" s="390"/>
      <c r="C102" s="370" t="s">
        <v>102</v>
      </c>
      <c r="D102" s="293" t="s">
        <v>103</v>
      </c>
      <c r="E102" s="293" t="s">
        <v>41</v>
      </c>
      <c r="F102" s="293" t="s">
        <v>16</v>
      </c>
      <c r="G102" s="72" t="s">
        <v>17</v>
      </c>
      <c r="H102" s="91">
        <f>H103+H104+H105</f>
        <v>182764.55</v>
      </c>
      <c r="I102" s="247" t="s">
        <v>18</v>
      </c>
      <c r="J102" s="266">
        <v>124294.36</v>
      </c>
      <c r="K102" s="238">
        <f>93031.19-27500-7061</f>
        <v>58470.19</v>
      </c>
      <c r="L102" s="225"/>
      <c r="M102" s="242"/>
    </row>
    <row r="103" spans="1:13" x14ac:dyDescent="0.25">
      <c r="A103" s="574"/>
      <c r="B103" s="390"/>
      <c r="C103" s="370"/>
      <c r="D103" s="293"/>
      <c r="E103" s="293"/>
      <c r="F103" s="293"/>
      <c r="G103" s="53" t="s">
        <v>19</v>
      </c>
      <c r="H103" s="92">
        <f>J102</f>
        <v>124294.36</v>
      </c>
      <c r="I103" s="49" t="s">
        <v>104</v>
      </c>
      <c r="J103" s="243">
        <v>15013</v>
      </c>
      <c r="K103" s="243">
        <v>15669</v>
      </c>
      <c r="L103" s="243"/>
      <c r="M103" s="6"/>
    </row>
    <row r="104" spans="1:13" ht="25.5" x14ac:dyDescent="0.25">
      <c r="A104" s="574"/>
      <c r="B104" s="390"/>
      <c r="C104" s="370"/>
      <c r="D104" s="293"/>
      <c r="E104" s="293"/>
      <c r="F104" s="293"/>
      <c r="G104" s="34" t="s">
        <v>21</v>
      </c>
      <c r="H104" s="65">
        <f>K102</f>
        <v>58470.19</v>
      </c>
      <c r="I104" s="49" t="s">
        <v>105</v>
      </c>
      <c r="J104" s="93">
        <v>8.3000000000000007</v>
      </c>
      <c r="K104" s="93">
        <f>K102/K103</f>
        <v>3.7315840194013661</v>
      </c>
      <c r="L104" s="93"/>
      <c r="M104" s="6"/>
    </row>
    <row r="105" spans="1:13" ht="26.25" thickBot="1" x14ac:dyDescent="0.3">
      <c r="A105" s="574"/>
      <c r="B105" s="390"/>
      <c r="C105" s="370"/>
      <c r="D105" s="293"/>
      <c r="E105" s="293"/>
      <c r="F105" s="293"/>
      <c r="G105" s="53"/>
      <c r="H105" s="74"/>
      <c r="I105" s="246" t="s">
        <v>106</v>
      </c>
      <c r="J105" s="221" t="s">
        <v>88</v>
      </c>
      <c r="K105" s="221" t="s">
        <v>89</v>
      </c>
      <c r="L105" s="221"/>
      <c r="M105" s="240"/>
    </row>
    <row r="106" spans="1:13" ht="15" customHeight="1" x14ac:dyDescent="0.25">
      <c r="A106" s="574"/>
      <c r="B106" s="390"/>
      <c r="C106" s="375" t="s">
        <v>107</v>
      </c>
      <c r="D106" s="292" t="s">
        <v>542</v>
      </c>
      <c r="E106" s="292" t="s">
        <v>66</v>
      </c>
      <c r="F106" s="292" t="s">
        <v>16</v>
      </c>
      <c r="G106" s="32" t="s">
        <v>17</v>
      </c>
      <c r="H106" s="64">
        <f>H107+H108+H109+H110</f>
        <v>31020.16</v>
      </c>
      <c r="I106" s="48" t="s">
        <v>18</v>
      </c>
      <c r="J106" s="46">
        <v>6324.22</v>
      </c>
      <c r="K106" s="46">
        <v>7340.3</v>
      </c>
      <c r="L106" s="46">
        <v>8441.4599999999991</v>
      </c>
      <c r="M106" s="284">
        <v>8914.18</v>
      </c>
    </row>
    <row r="107" spans="1:13" ht="25.5" x14ac:dyDescent="0.25">
      <c r="A107" s="574"/>
      <c r="B107" s="390"/>
      <c r="C107" s="376"/>
      <c r="D107" s="293"/>
      <c r="E107" s="293"/>
      <c r="F107" s="293"/>
      <c r="G107" s="53" t="s">
        <v>19</v>
      </c>
      <c r="H107" s="74">
        <f>J106</f>
        <v>6324.22</v>
      </c>
      <c r="I107" s="49" t="s">
        <v>108</v>
      </c>
      <c r="J107" s="1">
        <v>30332</v>
      </c>
      <c r="K107" s="1">
        <v>33365</v>
      </c>
      <c r="L107" s="1">
        <v>36702</v>
      </c>
      <c r="M107" s="4">
        <f>L107</f>
        <v>36702</v>
      </c>
    </row>
    <row r="108" spans="1:13" ht="25.5" x14ac:dyDescent="0.25">
      <c r="A108" s="574"/>
      <c r="B108" s="390"/>
      <c r="C108" s="376"/>
      <c r="D108" s="293"/>
      <c r="E108" s="293"/>
      <c r="F108" s="293"/>
      <c r="G108" s="34" t="s">
        <v>21</v>
      </c>
      <c r="H108" s="65">
        <f>K106</f>
        <v>7340.3</v>
      </c>
      <c r="I108" s="246" t="s">
        <v>109</v>
      </c>
      <c r="J108" s="243">
        <f t="shared" ref="J108:L108" si="7">J106/J107</f>
        <v>0.20849993406303574</v>
      </c>
      <c r="K108" s="243">
        <f t="shared" si="7"/>
        <v>0.22</v>
      </c>
      <c r="L108" s="243">
        <f t="shared" si="7"/>
        <v>0.22999999999999998</v>
      </c>
      <c r="M108" s="7">
        <f>M106/M107</f>
        <v>0.24287995204621002</v>
      </c>
    </row>
    <row r="109" spans="1:13" ht="15.75" customHeight="1" x14ac:dyDescent="0.25">
      <c r="A109" s="574"/>
      <c r="B109" s="390"/>
      <c r="C109" s="376"/>
      <c r="D109" s="293"/>
      <c r="E109" s="293"/>
      <c r="F109" s="293"/>
      <c r="G109" s="53" t="s">
        <v>23</v>
      </c>
      <c r="H109" s="94">
        <f>L106</f>
        <v>8441.4599999999991</v>
      </c>
      <c r="I109" s="328" t="s">
        <v>110</v>
      </c>
      <c r="J109" s="330" t="s">
        <v>88</v>
      </c>
      <c r="K109" s="330" t="s">
        <v>88</v>
      </c>
      <c r="L109" s="330" t="s">
        <v>88</v>
      </c>
      <c r="M109" s="333" t="s">
        <v>88</v>
      </c>
    </row>
    <row r="110" spans="1:13" ht="15.75" thickBot="1" x14ac:dyDescent="0.3">
      <c r="A110" s="574"/>
      <c r="B110" s="390"/>
      <c r="C110" s="426"/>
      <c r="D110" s="342"/>
      <c r="E110" s="342"/>
      <c r="F110" s="342"/>
      <c r="G110" s="47" t="s">
        <v>539</v>
      </c>
      <c r="H110" s="95">
        <f>M106</f>
        <v>8914.18</v>
      </c>
      <c r="I110" s="424"/>
      <c r="J110" s="342"/>
      <c r="K110" s="342"/>
      <c r="L110" s="343"/>
      <c r="M110" s="344"/>
    </row>
    <row r="111" spans="1:13" ht="15" customHeight="1" x14ac:dyDescent="0.25">
      <c r="A111" s="574"/>
      <c r="B111" s="390"/>
      <c r="C111" s="370" t="s">
        <v>111</v>
      </c>
      <c r="D111" s="293" t="s">
        <v>542</v>
      </c>
      <c r="E111" s="293" t="s">
        <v>66</v>
      </c>
      <c r="F111" s="293" t="s">
        <v>16</v>
      </c>
      <c r="G111" s="72" t="s">
        <v>17</v>
      </c>
      <c r="H111" s="64">
        <f>H112+H113+H114+H115</f>
        <v>36900.740000000005</v>
      </c>
      <c r="I111" s="247" t="s">
        <v>18</v>
      </c>
      <c r="J111" s="238">
        <v>18425.240000000002</v>
      </c>
      <c r="K111" s="238">
        <v>5837.7</v>
      </c>
      <c r="L111" s="238">
        <v>6146.8</v>
      </c>
      <c r="M111" s="285">
        <v>6491</v>
      </c>
    </row>
    <row r="112" spans="1:13" ht="25.5" x14ac:dyDescent="0.25">
      <c r="A112" s="574"/>
      <c r="B112" s="390"/>
      <c r="C112" s="370"/>
      <c r="D112" s="293"/>
      <c r="E112" s="293"/>
      <c r="F112" s="293"/>
      <c r="G112" s="53" t="s">
        <v>19</v>
      </c>
      <c r="H112" s="74">
        <f>J111</f>
        <v>18425.240000000002</v>
      </c>
      <c r="I112" s="49" t="s">
        <v>112</v>
      </c>
      <c r="J112" s="264">
        <v>367</v>
      </c>
      <c r="K112" s="264">
        <v>110</v>
      </c>
      <c r="L112" s="264">
        <v>110</v>
      </c>
      <c r="M112" s="4">
        <v>110</v>
      </c>
    </row>
    <row r="113" spans="1:13" ht="27.75" customHeight="1" x14ac:dyDescent="0.25">
      <c r="A113" s="574"/>
      <c r="B113" s="390"/>
      <c r="C113" s="370"/>
      <c r="D113" s="293"/>
      <c r="E113" s="293"/>
      <c r="F113" s="293"/>
      <c r="G113" s="34" t="s">
        <v>21</v>
      </c>
      <c r="H113" s="65">
        <f>K111</f>
        <v>5837.7</v>
      </c>
      <c r="I113" s="49" t="s">
        <v>68</v>
      </c>
      <c r="J113" s="243">
        <f t="shared" ref="J113:L113" si="8">J111/J112</f>
        <v>50.205013623978203</v>
      </c>
      <c r="K113" s="243">
        <f t="shared" si="8"/>
        <v>53.07</v>
      </c>
      <c r="L113" s="243">
        <f t="shared" si="8"/>
        <v>55.88</v>
      </c>
      <c r="M113" s="7">
        <f>M111/M112</f>
        <v>59.009090909090908</v>
      </c>
    </row>
    <row r="114" spans="1:13" ht="15.75" customHeight="1" x14ac:dyDescent="0.25">
      <c r="A114" s="574"/>
      <c r="B114" s="390"/>
      <c r="C114" s="370"/>
      <c r="D114" s="293"/>
      <c r="E114" s="293"/>
      <c r="F114" s="293"/>
      <c r="G114" s="53" t="s">
        <v>23</v>
      </c>
      <c r="H114" s="94">
        <f>L111</f>
        <v>6146.8</v>
      </c>
      <c r="I114" s="328" t="s">
        <v>113</v>
      </c>
      <c r="J114" s="330">
        <v>0.85</v>
      </c>
      <c r="K114" s="330">
        <v>0.9</v>
      </c>
      <c r="L114" s="330">
        <v>0.93</v>
      </c>
      <c r="M114" s="333">
        <v>0.95</v>
      </c>
    </row>
    <row r="115" spans="1:13" ht="15.75" thickBot="1" x14ac:dyDescent="0.3">
      <c r="A115" s="574"/>
      <c r="B115" s="390"/>
      <c r="C115" s="425"/>
      <c r="D115" s="339"/>
      <c r="E115" s="339"/>
      <c r="F115" s="339"/>
      <c r="G115" s="268" t="s">
        <v>539</v>
      </c>
      <c r="H115" s="95">
        <f>M111</f>
        <v>6491</v>
      </c>
      <c r="I115" s="329"/>
      <c r="J115" s="339"/>
      <c r="K115" s="339"/>
      <c r="L115" s="332"/>
      <c r="M115" s="334"/>
    </row>
    <row r="116" spans="1:13" ht="15" customHeight="1" x14ac:dyDescent="0.25">
      <c r="A116" s="574"/>
      <c r="B116" s="390"/>
      <c r="C116" s="375" t="s">
        <v>114</v>
      </c>
      <c r="D116" s="292" t="s">
        <v>542</v>
      </c>
      <c r="E116" s="292" t="s">
        <v>66</v>
      </c>
      <c r="F116" s="292" t="s">
        <v>16</v>
      </c>
      <c r="G116" s="32" t="s">
        <v>17</v>
      </c>
      <c r="H116" s="64">
        <f>H117+H118+H119+H120</f>
        <v>96204.92</v>
      </c>
      <c r="I116" s="48" t="s">
        <v>18</v>
      </c>
      <c r="J116" s="46">
        <v>16961.77</v>
      </c>
      <c r="K116" s="46">
        <v>22151.03</v>
      </c>
      <c r="L116" s="46">
        <v>27768.54</v>
      </c>
      <c r="M116" s="284">
        <v>29323.58</v>
      </c>
    </row>
    <row r="117" spans="1:13" ht="30" customHeight="1" x14ac:dyDescent="0.25">
      <c r="A117" s="574"/>
      <c r="B117" s="390"/>
      <c r="C117" s="376"/>
      <c r="D117" s="293"/>
      <c r="E117" s="293"/>
      <c r="F117" s="293"/>
      <c r="G117" s="53" t="s">
        <v>19</v>
      </c>
      <c r="H117" s="74">
        <f>J116</f>
        <v>16961.77</v>
      </c>
      <c r="I117" s="49" t="s">
        <v>115</v>
      </c>
      <c r="J117" s="264">
        <v>467</v>
      </c>
      <c r="K117" s="264">
        <v>577</v>
      </c>
      <c r="L117" s="264">
        <v>687</v>
      </c>
      <c r="M117" s="4">
        <f>L117</f>
        <v>687</v>
      </c>
    </row>
    <row r="118" spans="1:13" ht="32.25" customHeight="1" x14ac:dyDescent="0.25">
      <c r="A118" s="574"/>
      <c r="B118" s="390"/>
      <c r="C118" s="376"/>
      <c r="D118" s="293"/>
      <c r="E118" s="293"/>
      <c r="F118" s="293"/>
      <c r="G118" s="34" t="s">
        <v>21</v>
      </c>
      <c r="H118" s="65">
        <f>K116</f>
        <v>22151.03</v>
      </c>
      <c r="I118" s="49" t="s">
        <v>68</v>
      </c>
      <c r="J118" s="243">
        <f t="shared" ref="J118:L118" si="9">J116/J117</f>
        <v>36.320706638115631</v>
      </c>
      <c r="K118" s="243">
        <f t="shared" si="9"/>
        <v>38.39</v>
      </c>
      <c r="L118" s="243">
        <f t="shared" si="9"/>
        <v>40.42</v>
      </c>
      <c r="M118" s="7">
        <f>M116/M117</f>
        <v>42.683522561863178</v>
      </c>
    </row>
    <row r="119" spans="1:13" ht="15.75" customHeight="1" x14ac:dyDescent="0.25">
      <c r="A119" s="574"/>
      <c r="B119" s="390"/>
      <c r="C119" s="376"/>
      <c r="D119" s="293"/>
      <c r="E119" s="293"/>
      <c r="F119" s="293"/>
      <c r="G119" s="269" t="s">
        <v>23</v>
      </c>
      <c r="H119" s="94">
        <f>L116</f>
        <v>27768.54</v>
      </c>
      <c r="I119" s="328" t="s">
        <v>113</v>
      </c>
      <c r="J119" s="330">
        <v>0.85</v>
      </c>
      <c r="K119" s="330">
        <v>0.9</v>
      </c>
      <c r="L119" s="330">
        <v>0.93</v>
      </c>
      <c r="M119" s="333">
        <v>0.95</v>
      </c>
    </row>
    <row r="120" spans="1:13" ht="15.75" thickBot="1" x14ac:dyDescent="0.3">
      <c r="A120" s="574"/>
      <c r="B120" s="390"/>
      <c r="C120" s="426"/>
      <c r="D120" s="342"/>
      <c r="E120" s="342"/>
      <c r="F120" s="342"/>
      <c r="G120" s="275" t="s">
        <v>539</v>
      </c>
      <c r="H120" s="95">
        <f>M116</f>
        <v>29323.58</v>
      </c>
      <c r="I120" s="424"/>
      <c r="J120" s="342"/>
      <c r="K120" s="342"/>
      <c r="L120" s="343"/>
      <c r="M120" s="344"/>
    </row>
    <row r="121" spans="1:13" ht="15" customHeight="1" x14ac:dyDescent="0.25">
      <c r="A121" s="574"/>
      <c r="B121" s="390"/>
      <c r="C121" s="375" t="s">
        <v>116</v>
      </c>
      <c r="D121" s="292" t="s">
        <v>542</v>
      </c>
      <c r="E121" s="292" t="s">
        <v>66</v>
      </c>
      <c r="F121" s="292" t="s">
        <v>16</v>
      </c>
      <c r="G121" s="32" t="s">
        <v>17</v>
      </c>
      <c r="H121" s="64">
        <f>H122+H123+H124+H125</f>
        <v>3613.9500000000003</v>
      </c>
      <c r="I121" s="48" t="s">
        <v>18</v>
      </c>
      <c r="J121" s="46">
        <v>738.15</v>
      </c>
      <c r="K121" s="46">
        <v>852</v>
      </c>
      <c r="L121" s="46">
        <v>984.34</v>
      </c>
      <c r="M121" s="284">
        <v>1039.46</v>
      </c>
    </row>
    <row r="122" spans="1:13" ht="35.25" customHeight="1" x14ac:dyDescent="0.25">
      <c r="A122" s="574"/>
      <c r="B122" s="390"/>
      <c r="C122" s="376"/>
      <c r="D122" s="293"/>
      <c r="E122" s="293"/>
      <c r="F122" s="293"/>
      <c r="G122" s="53" t="s">
        <v>19</v>
      </c>
      <c r="H122" s="74">
        <f>J121</f>
        <v>738.15</v>
      </c>
      <c r="I122" s="49" t="s">
        <v>117</v>
      </c>
      <c r="J122" s="264">
        <v>1036</v>
      </c>
      <c r="K122" s="264">
        <v>1136</v>
      </c>
      <c r="L122" s="264">
        <v>1246</v>
      </c>
      <c r="M122" s="4">
        <v>1246</v>
      </c>
    </row>
    <row r="123" spans="1:13" ht="25.5" x14ac:dyDescent="0.25">
      <c r="A123" s="574"/>
      <c r="B123" s="390"/>
      <c r="C123" s="376"/>
      <c r="D123" s="293"/>
      <c r="E123" s="293"/>
      <c r="F123" s="293"/>
      <c r="G123" s="34" t="s">
        <v>21</v>
      </c>
      <c r="H123" s="65">
        <f>K121</f>
        <v>852</v>
      </c>
      <c r="I123" s="49" t="s">
        <v>68</v>
      </c>
      <c r="J123" s="243">
        <f t="shared" ref="J123:L123" si="10">J121/J122</f>
        <v>0.71250000000000002</v>
      </c>
      <c r="K123" s="243">
        <f t="shared" si="10"/>
        <v>0.75</v>
      </c>
      <c r="L123" s="243">
        <f t="shared" si="10"/>
        <v>0.79</v>
      </c>
      <c r="M123" s="7">
        <f>M121/M122</f>
        <v>0.83423756019261641</v>
      </c>
    </row>
    <row r="124" spans="1:13" ht="15.75" customHeight="1" x14ac:dyDescent="0.25">
      <c r="A124" s="574"/>
      <c r="B124" s="390"/>
      <c r="C124" s="376"/>
      <c r="D124" s="293"/>
      <c r="E124" s="293"/>
      <c r="F124" s="293"/>
      <c r="G124" s="53" t="s">
        <v>23</v>
      </c>
      <c r="H124" s="94">
        <f>L121</f>
        <v>984.34</v>
      </c>
      <c r="I124" s="428" t="s">
        <v>113</v>
      </c>
      <c r="J124" s="330">
        <v>0.85</v>
      </c>
      <c r="K124" s="330">
        <v>0.9</v>
      </c>
      <c r="L124" s="330">
        <v>0.93</v>
      </c>
      <c r="M124" s="333">
        <v>0.95</v>
      </c>
    </row>
    <row r="125" spans="1:13" ht="15.75" thickBot="1" x14ac:dyDescent="0.3">
      <c r="A125" s="574"/>
      <c r="B125" s="390"/>
      <c r="C125" s="426"/>
      <c r="D125" s="342"/>
      <c r="E125" s="342"/>
      <c r="F125" s="342"/>
      <c r="G125" s="47" t="s">
        <v>539</v>
      </c>
      <c r="H125" s="95">
        <f>M121</f>
        <v>1039.46</v>
      </c>
      <c r="I125" s="429"/>
      <c r="J125" s="342"/>
      <c r="K125" s="342"/>
      <c r="L125" s="343"/>
      <c r="M125" s="344"/>
    </row>
    <row r="126" spans="1:13" ht="16.5" customHeight="1" thickBot="1" x14ac:dyDescent="0.3">
      <c r="A126" s="574"/>
      <c r="B126" s="390"/>
      <c r="C126" s="430" t="s">
        <v>118</v>
      </c>
      <c r="D126" s="430"/>
      <c r="E126" s="431"/>
      <c r="F126" s="431"/>
      <c r="G126" s="431"/>
      <c r="H126" s="431"/>
      <c r="I126" s="431"/>
      <c r="J126" s="431"/>
      <c r="K126" s="431"/>
      <c r="L126" s="431"/>
      <c r="M126" s="432"/>
    </row>
    <row r="127" spans="1:13" ht="15.75" customHeight="1" x14ac:dyDescent="0.25">
      <c r="A127" s="574"/>
      <c r="B127" s="390"/>
      <c r="C127" s="375" t="s">
        <v>119</v>
      </c>
      <c r="D127" s="292" t="s">
        <v>542</v>
      </c>
      <c r="E127" s="292" t="s">
        <v>120</v>
      </c>
      <c r="F127" s="292"/>
      <c r="G127" s="32" t="s">
        <v>17</v>
      </c>
      <c r="H127" s="64">
        <f>H128+H130+H129+H131</f>
        <v>305671.77</v>
      </c>
      <c r="I127" s="440" t="s">
        <v>18</v>
      </c>
      <c r="J127" s="406">
        <v>57381.59</v>
      </c>
      <c r="K127" s="406">
        <v>72705.53</v>
      </c>
      <c r="L127" s="406">
        <v>91548.15</v>
      </c>
      <c r="M127" s="441">
        <v>84036.5</v>
      </c>
    </row>
    <row r="128" spans="1:13" x14ac:dyDescent="0.25">
      <c r="A128" s="574"/>
      <c r="B128" s="390"/>
      <c r="C128" s="376"/>
      <c r="D128" s="293"/>
      <c r="E128" s="293"/>
      <c r="F128" s="293"/>
      <c r="G128" s="58" t="s">
        <v>19</v>
      </c>
      <c r="H128" s="243">
        <f>H133+H138</f>
        <v>57381.59</v>
      </c>
      <c r="I128" s="433"/>
      <c r="J128" s="407"/>
      <c r="K128" s="407"/>
      <c r="L128" s="407"/>
      <c r="M128" s="442"/>
    </row>
    <row r="129" spans="1:13" x14ac:dyDescent="0.25">
      <c r="A129" s="574"/>
      <c r="B129" s="390"/>
      <c r="C129" s="376"/>
      <c r="D129" s="293"/>
      <c r="E129" s="293"/>
      <c r="F129" s="293"/>
      <c r="G129" s="58" t="s">
        <v>21</v>
      </c>
      <c r="H129" s="243">
        <f t="shared" ref="H129:H131" si="11">H134+H139</f>
        <v>72705.53</v>
      </c>
      <c r="I129" s="439"/>
      <c r="J129" s="408"/>
      <c r="K129" s="408"/>
      <c r="L129" s="408"/>
      <c r="M129" s="443"/>
    </row>
    <row r="130" spans="1:13" ht="15.75" customHeight="1" x14ac:dyDescent="0.25">
      <c r="A130" s="574"/>
      <c r="B130" s="390"/>
      <c r="C130" s="376"/>
      <c r="D130" s="293"/>
      <c r="E130" s="293"/>
      <c r="F130" s="293"/>
      <c r="G130" s="58" t="s">
        <v>23</v>
      </c>
      <c r="H130" s="243">
        <f t="shared" si="11"/>
        <v>91548.15</v>
      </c>
      <c r="I130" s="328" t="s">
        <v>104</v>
      </c>
      <c r="J130" s="444">
        <v>208</v>
      </c>
      <c r="K130" s="444">
        <v>251</v>
      </c>
      <c r="L130" s="444">
        <v>301</v>
      </c>
      <c r="M130" s="415">
        <v>301</v>
      </c>
    </row>
    <row r="131" spans="1:13" x14ac:dyDescent="0.25">
      <c r="A131" s="574"/>
      <c r="B131" s="390"/>
      <c r="C131" s="376"/>
      <c r="D131" s="293"/>
      <c r="E131" s="293"/>
      <c r="F131" s="218"/>
      <c r="G131" s="58" t="s">
        <v>539</v>
      </c>
      <c r="H131" s="243">
        <f t="shared" si="11"/>
        <v>84036.5</v>
      </c>
      <c r="I131" s="433"/>
      <c r="J131" s="445"/>
      <c r="K131" s="445"/>
      <c r="L131" s="445"/>
      <c r="M131" s="416"/>
    </row>
    <row r="132" spans="1:13" ht="15.75" customHeight="1" x14ac:dyDescent="0.25">
      <c r="A132" s="574"/>
      <c r="B132" s="390"/>
      <c r="C132" s="376"/>
      <c r="D132" s="293"/>
      <c r="E132" s="293"/>
      <c r="F132" s="293" t="s">
        <v>99</v>
      </c>
      <c r="G132" s="58" t="s">
        <v>17</v>
      </c>
      <c r="H132" s="243">
        <f>H133+H134+H135+H136</f>
        <v>34221.85</v>
      </c>
      <c r="I132" s="433"/>
      <c r="J132" s="445"/>
      <c r="K132" s="445"/>
      <c r="L132" s="445"/>
      <c r="M132" s="416"/>
    </row>
    <row r="133" spans="1:13" x14ac:dyDescent="0.25">
      <c r="A133" s="574"/>
      <c r="B133" s="390"/>
      <c r="C133" s="376"/>
      <c r="D133" s="293"/>
      <c r="E133" s="293"/>
      <c r="F133" s="293"/>
      <c r="G133" s="58" t="s">
        <v>19</v>
      </c>
      <c r="H133" s="243">
        <v>10855.46</v>
      </c>
      <c r="I133" s="439"/>
      <c r="J133" s="446"/>
      <c r="K133" s="446"/>
      <c r="L133" s="446"/>
      <c r="M133" s="417"/>
    </row>
    <row r="134" spans="1:13" ht="15.75" customHeight="1" x14ac:dyDescent="0.25">
      <c r="A134" s="574"/>
      <c r="B134" s="390"/>
      <c r="C134" s="376"/>
      <c r="D134" s="293"/>
      <c r="E134" s="293"/>
      <c r="F134" s="293"/>
      <c r="G134" s="58" t="s">
        <v>21</v>
      </c>
      <c r="H134" s="243">
        <v>11398.24</v>
      </c>
      <c r="I134" s="328" t="s">
        <v>121</v>
      </c>
      <c r="J134" s="435">
        <f t="shared" ref="J134:L134" si="12">J127/J130</f>
        <v>275.87302884615383</v>
      </c>
      <c r="K134" s="435">
        <f t="shared" si="12"/>
        <v>289.66346613545818</v>
      </c>
      <c r="L134" s="435">
        <f t="shared" si="12"/>
        <v>304.14667774086377</v>
      </c>
      <c r="M134" s="436">
        <f>M127/M130</f>
        <v>279.19102990033224</v>
      </c>
    </row>
    <row r="135" spans="1:13" x14ac:dyDescent="0.25">
      <c r="A135" s="574"/>
      <c r="B135" s="390"/>
      <c r="C135" s="376"/>
      <c r="D135" s="293"/>
      <c r="E135" s="293"/>
      <c r="F135" s="293"/>
      <c r="G135" s="58" t="s">
        <v>23</v>
      </c>
      <c r="H135" s="243">
        <v>11968.15</v>
      </c>
      <c r="I135" s="433"/>
      <c r="J135" s="435"/>
      <c r="K135" s="435"/>
      <c r="L135" s="435"/>
      <c r="M135" s="437"/>
    </row>
    <row r="136" spans="1:13" x14ac:dyDescent="0.25">
      <c r="A136" s="574"/>
      <c r="B136" s="390"/>
      <c r="C136" s="376"/>
      <c r="D136" s="293"/>
      <c r="E136" s="293"/>
      <c r="F136" s="218"/>
      <c r="G136" s="58"/>
      <c r="H136" s="243"/>
      <c r="I136" s="433"/>
      <c r="J136" s="435"/>
      <c r="K136" s="435"/>
      <c r="L136" s="435"/>
      <c r="M136" s="437"/>
    </row>
    <row r="137" spans="1:13" ht="15.75" customHeight="1" x14ac:dyDescent="0.25">
      <c r="A137" s="574"/>
      <c r="B137" s="390"/>
      <c r="C137" s="376"/>
      <c r="D137" s="293"/>
      <c r="E137" s="293"/>
      <c r="F137" s="293" t="s">
        <v>16</v>
      </c>
      <c r="G137" s="58" t="s">
        <v>17</v>
      </c>
      <c r="H137" s="243">
        <f>H138+H139+H140+H141</f>
        <v>271449.92</v>
      </c>
      <c r="I137" s="439"/>
      <c r="J137" s="435"/>
      <c r="K137" s="435"/>
      <c r="L137" s="435"/>
      <c r="M137" s="438"/>
    </row>
    <row r="138" spans="1:13" ht="15.75" customHeight="1" x14ac:dyDescent="0.25">
      <c r="A138" s="574"/>
      <c r="B138" s="390"/>
      <c r="C138" s="376"/>
      <c r="D138" s="293"/>
      <c r="E138" s="293"/>
      <c r="F138" s="293"/>
      <c r="G138" s="58" t="s">
        <v>19</v>
      </c>
      <c r="H138" s="243">
        <f>J127-H133</f>
        <v>46526.13</v>
      </c>
      <c r="I138" s="328" t="s">
        <v>122</v>
      </c>
      <c r="J138" s="330" t="s">
        <v>123</v>
      </c>
      <c r="K138" s="330" t="s">
        <v>124</v>
      </c>
      <c r="L138" s="330" t="s">
        <v>549</v>
      </c>
      <c r="M138" s="400" t="s">
        <v>125</v>
      </c>
    </row>
    <row r="139" spans="1:13" x14ac:dyDescent="0.25">
      <c r="A139" s="574"/>
      <c r="B139" s="390"/>
      <c r="C139" s="376"/>
      <c r="D139" s="293"/>
      <c r="E139" s="293"/>
      <c r="F139" s="293"/>
      <c r="G139" s="58" t="s">
        <v>21</v>
      </c>
      <c r="H139" s="243">
        <f>K127-H134</f>
        <v>61307.29</v>
      </c>
      <c r="I139" s="433"/>
      <c r="J139" s="332"/>
      <c r="K139" s="332"/>
      <c r="L139" s="332"/>
      <c r="M139" s="401"/>
    </row>
    <row r="140" spans="1:13" x14ac:dyDescent="0.25">
      <c r="A140" s="574"/>
      <c r="B140" s="390"/>
      <c r="C140" s="376"/>
      <c r="D140" s="293"/>
      <c r="E140" s="293"/>
      <c r="F140" s="293"/>
      <c r="G140" s="53" t="s">
        <v>23</v>
      </c>
      <c r="H140" s="74">
        <f>L127-H135</f>
        <v>79580</v>
      </c>
      <c r="I140" s="433"/>
      <c r="J140" s="332"/>
      <c r="K140" s="332"/>
      <c r="L140" s="434"/>
      <c r="M140" s="402"/>
    </row>
    <row r="141" spans="1:13" ht="15.75" thickBot="1" x14ac:dyDescent="0.3">
      <c r="A141" s="574"/>
      <c r="B141" s="390"/>
      <c r="C141" s="426"/>
      <c r="D141" s="342"/>
      <c r="E141" s="342"/>
      <c r="F141" s="342"/>
      <c r="G141" s="47" t="s">
        <v>539</v>
      </c>
      <c r="H141" s="76">
        <f>M127-H136</f>
        <v>84036.5</v>
      </c>
      <c r="I141" s="68"/>
      <c r="J141" s="69"/>
      <c r="K141" s="69"/>
      <c r="L141" s="69"/>
      <c r="M141" s="15"/>
    </row>
    <row r="142" spans="1:13" ht="15.75" customHeight="1" x14ac:dyDescent="0.25">
      <c r="A142" s="574"/>
      <c r="B142" s="390"/>
      <c r="C142" s="370" t="s">
        <v>126</v>
      </c>
      <c r="D142" s="293" t="s">
        <v>103</v>
      </c>
      <c r="E142" s="293" t="s">
        <v>127</v>
      </c>
      <c r="F142" s="293" t="s">
        <v>16</v>
      </c>
      <c r="G142" s="269" t="s">
        <v>17</v>
      </c>
      <c r="H142" s="91">
        <f>H143+H144+H145+H146</f>
        <v>1926.01</v>
      </c>
      <c r="I142" s="247" t="s">
        <v>18</v>
      </c>
      <c r="J142" s="225">
        <v>846.71</v>
      </c>
      <c r="K142" s="225">
        <v>1079.3</v>
      </c>
      <c r="L142" s="225"/>
      <c r="M142" s="242"/>
    </row>
    <row r="143" spans="1:13" x14ac:dyDescent="0.25">
      <c r="A143" s="574"/>
      <c r="B143" s="390"/>
      <c r="C143" s="370"/>
      <c r="D143" s="293"/>
      <c r="E143" s="293"/>
      <c r="F143" s="293"/>
      <c r="G143" s="53" t="s">
        <v>19</v>
      </c>
      <c r="H143" s="74">
        <f>J142</f>
        <v>846.71</v>
      </c>
      <c r="I143" s="49" t="s">
        <v>128</v>
      </c>
      <c r="J143" s="264">
        <v>208</v>
      </c>
      <c r="K143" s="264">
        <v>251</v>
      </c>
      <c r="L143" s="264"/>
      <c r="M143" s="6"/>
    </row>
    <row r="144" spans="1:13" ht="38.25" x14ac:dyDescent="0.25">
      <c r="A144" s="574"/>
      <c r="B144" s="390"/>
      <c r="C144" s="370"/>
      <c r="D144" s="293"/>
      <c r="E144" s="293"/>
      <c r="F144" s="293"/>
      <c r="G144" s="34" t="s">
        <v>21</v>
      </c>
      <c r="H144" s="65">
        <f>K142</f>
        <v>1079.3</v>
      </c>
      <c r="I144" s="49" t="s">
        <v>129</v>
      </c>
      <c r="J144" s="243">
        <f>J142/J143</f>
        <v>4.0707211538461543</v>
      </c>
      <c r="K144" s="243">
        <f>K142/K143</f>
        <v>4.3</v>
      </c>
      <c r="L144" s="243"/>
      <c r="M144" s="6"/>
    </row>
    <row r="145" spans="1:13" ht="15.75" customHeight="1" x14ac:dyDescent="0.25">
      <c r="A145" s="574"/>
      <c r="B145" s="390"/>
      <c r="C145" s="370"/>
      <c r="D145" s="293"/>
      <c r="E145" s="293"/>
      <c r="F145" s="293"/>
      <c r="G145" s="53"/>
      <c r="H145" s="74"/>
      <c r="I145" s="328" t="s">
        <v>130</v>
      </c>
      <c r="J145" s="330">
        <v>0.81</v>
      </c>
      <c r="K145" s="330">
        <v>0.84</v>
      </c>
      <c r="L145" s="330"/>
      <c r="M145" s="333"/>
    </row>
    <row r="146" spans="1:13" ht="15.75" thickBot="1" x14ac:dyDescent="0.3">
      <c r="A146" s="574"/>
      <c r="B146" s="390"/>
      <c r="C146" s="425"/>
      <c r="D146" s="339"/>
      <c r="E146" s="339"/>
      <c r="F146" s="339"/>
      <c r="G146" s="268"/>
      <c r="H146" s="88"/>
      <c r="I146" s="329"/>
      <c r="J146" s="339"/>
      <c r="K146" s="339"/>
      <c r="L146" s="332"/>
      <c r="M146" s="334"/>
    </row>
    <row r="147" spans="1:13" ht="16.5" customHeight="1" x14ac:dyDescent="0.25">
      <c r="A147" s="574"/>
      <c r="B147" s="390"/>
      <c r="C147" s="375" t="s">
        <v>131</v>
      </c>
      <c r="D147" s="292" t="s">
        <v>542</v>
      </c>
      <c r="E147" s="292" t="s">
        <v>132</v>
      </c>
      <c r="F147" s="292"/>
      <c r="G147" s="29" t="s">
        <v>17</v>
      </c>
      <c r="H147" s="64">
        <f>H148+H149+H150+H151</f>
        <v>792291.81</v>
      </c>
      <c r="I147" s="440" t="s">
        <v>18</v>
      </c>
      <c r="J147" s="447">
        <v>146580.85999999999</v>
      </c>
      <c r="K147" s="447">
        <v>187538.9</v>
      </c>
      <c r="L147" s="447">
        <v>234944.88</v>
      </c>
      <c r="M147" s="449">
        <v>223227.17</v>
      </c>
    </row>
    <row r="148" spans="1:13" x14ac:dyDescent="0.25">
      <c r="A148" s="574"/>
      <c r="B148" s="390"/>
      <c r="C148" s="376"/>
      <c r="D148" s="293"/>
      <c r="E148" s="293"/>
      <c r="F148" s="293"/>
      <c r="G148" s="53" t="s">
        <v>19</v>
      </c>
      <c r="H148" s="74">
        <f>H153+H158</f>
        <v>146580.85999999999</v>
      </c>
      <c r="I148" s="433"/>
      <c r="J148" s="398"/>
      <c r="K148" s="398"/>
      <c r="L148" s="398"/>
      <c r="M148" s="450"/>
    </row>
    <row r="149" spans="1:13" x14ac:dyDescent="0.25">
      <c r="A149" s="574"/>
      <c r="B149" s="390"/>
      <c r="C149" s="376"/>
      <c r="D149" s="293"/>
      <c r="E149" s="293"/>
      <c r="F149" s="293"/>
      <c r="G149" s="34" t="s">
        <v>21</v>
      </c>
      <c r="H149" s="74">
        <f t="shared" ref="H149:H151" si="13">H154+H159</f>
        <v>187538.9</v>
      </c>
      <c r="I149" s="439"/>
      <c r="J149" s="399"/>
      <c r="K149" s="399"/>
      <c r="L149" s="399"/>
      <c r="M149" s="451"/>
    </row>
    <row r="150" spans="1:13" ht="15.75" customHeight="1" x14ac:dyDescent="0.25">
      <c r="A150" s="574"/>
      <c r="B150" s="390"/>
      <c r="C150" s="376"/>
      <c r="D150" s="293"/>
      <c r="E150" s="293"/>
      <c r="F150" s="293"/>
      <c r="G150" s="53" t="s">
        <v>23</v>
      </c>
      <c r="H150" s="74">
        <f t="shared" si="13"/>
        <v>234944.88</v>
      </c>
      <c r="I150" s="328" t="s">
        <v>133</v>
      </c>
      <c r="J150" s="444">
        <v>884</v>
      </c>
      <c r="K150" s="444">
        <v>1070</v>
      </c>
      <c r="L150" s="444">
        <v>1273</v>
      </c>
      <c r="M150" s="415">
        <v>1273</v>
      </c>
    </row>
    <row r="151" spans="1:13" x14ac:dyDescent="0.25">
      <c r="A151" s="574"/>
      <c r="B151" s="390"/>
      <c r="C151" s="376"/>
      <c r="D151" s="293"/>
      <c r="E151" s="293"/>
      <c r="F151" s="218"/>
      <c r="G151" s="34" t="s">
        <v>539</v>
      </c>
      <c r="H151" s="74">
        <f t="shared" si="13"/>
        <v>223227.17</v>
      </c>
      <c r="I151" s="433"/>
      <c r="J151" s="445"/>
      <c r="K151" s="445"/>
      <c r="L151" s="445"/>
      <c r="M151" s="416"/>
    </row>
    <row r="152" spans="1:13" ht="15.75" customHeight="1" x14ac:dyDescent="0.25">
      <c r="A152" s="574"/>
      <c r="B152" s="390"/>
      <c r="C152" s="376"/>
      <c r="D152" s="293"/>
      <c r="E152" s="293"/>
      <c r="F152" s="293" t="s">
        <v>99</v>
      </c>
      <c r="G152" s="34" t="s">
        <v>17</v>
      </c>
      <c r="H152" s="65">
        <v>67354.87</v>
      </c>
      <c r="I152" s="433"/>
      <c r="J152" s="445"/>
      <c r="K152" s="445"/>
      <c r="L152" s="445"/>
      <c r="M152" s="416"/>
    </row>
    <row r="153" spans="1:13" x14ac:dyDescent="0.25">
      <c r="A153" s="574"/>
      <c r="B153" s="390"/>
      <c r="C153" s="376"/>
      <c r="D153" s="293"/>
      <c r="E153" s="293"/>
      <c r="F153" s="293"/>
      <c r="G153" s="53" t="s">
        <v>19</v>
      </c>
      <c r="H153" s="74">
        <v>21365.54</v>
      </c>
      <c r="I153" s="439"/>
      <c r="J153" s="446"/>
      <c r="K153" s="446"/>
      <c r="L153" s="446"/>
      <c r="M153" s="417"/>
    </row>
    <row r="154" spans="1:13" ht="15.75" customHeight="1" x14ac:dyDescent="0.25">
      <c r="A154" s="574"/>
      <c r="B154" s="390"/>
      <c r="C154" s="376"/>
      <c r="D154" s="293"/>
      <c r="E154" s="293"/>
      <c r="F154" s="293"/>
      <c r="G154" s="34" t="s">
        <v>21</v>
      </c>
      <c r="H154" s="65">
        <v>22433.82</v>
      </c>
      <c r="I154" s="328" t="s">
        <v>68</v>
      </c>
      <c r="J154" s="435">
        <f t="shared" ref="J154:L154" si="14">J147/J150</f>
        <v>165.81545248868775</v>
      </c>
      <c r="K154" s="435">
        <f t="shared" si="14"/>
        <v>175.26999999999998</v>
      </c>
      <c r="L154" s="435">
        <f t="shared" si="14"/>
        <v>184.56</v>
      </c>
      <c r="M154" s="436">
        <f>M147/M150</f>
        <v>175.35520031421839</v>
      </c>
    </row>
    <row r="155" spans="1:13" x14ac:dyDescent="0.25">
      <c r="A155" s="574"/>
      <c r="B155" s="390"/>
      <c r="C155" s="376"/>
      <c r="D155" s="293"/>
      <c r="E155" s="293"/>
      <c r="F155" s="293"/>
      <c r="G155" s="53" t="s">
        <v>23</v>
      </c>
      <c r="H155" s="74">
        <v>23555.51</v>
      </c>
      <c r="I155" s="433"/>
      <c r="J155" s="435"/>
      <c r="K155" s="435"/>
      <c r="L155" s="435"/>
      <c r="M155" s="437"/>
    </row>
    <row r="156" spans="1:13" x14ac:dyDescent="0.25">
      <c r="A156" s="574"/>
      <c r="B156" s="390"/>
      <c r="C156" s="376"/>
      <c r="D156" s="293"/>
      <c r="E156" s="293"/>
      <c r="F156" s="218"/>
      <c r="G156" s="34"/>
      <c r="H156" s="97"/>
      <c r="I156" s="433"/>
      <c r="J156" s="435"/>
      <c r="K156" s="435"/>
      <c r="L156" s="435"/>
      <c r="M156" s="437"/>
    </row>
    <row r="157" spans="1:13" ht="15.75" customHeight="1" x14ac:dyDescent="0.25">
      <c r="A157" s="574"/>
      <c r="B157" s="390"/>
      <c r="C157" s="376"/>
      <c r="D157" s="293"/>
      <c r="E157" s="293"/>
      <c r="F157" s="293" t="s">
        <v>16</v>
      </c>
      <c r="G157" s="34" t="s">
        <v>17</v>
      </c>
      <c r="H157" s="65">
        <f>H158+H159+H160+H161</f>
        <v>724936.94</v>
      </c>
      <c r="I157" s="439"/>
      <c r="J157" s="435"/>
      <c r="K157" s="435"/>
      <c r="L157" s="435"/>
      <c r="M157" s="438"/>
    </row>
    <row r="158" spans="1:13" ht="15.75" customHeight="1" x14ac:dyDescent="0.25">
      <c r="A158" s="574"/>
      <c r="B158" s="390"/>
      <c r="C158" s="376"/>
      <c r="D158" s="293"/>
      <c r="E158" s="293"/>
      <c r="F158" s="293"/>
      <c r="G158" s="53" t="s">
        <v>19</v>
      </c>
      <c r="H158" s="74">
        <f>J147-H153</f>
        <v>125215.31999999998</v>
      </c>
      <c r="I158" s="328" t="s">
        <v>134</v>
      </c>
      <c r="J158" s="330" t="s">
        <v>135</v>
      </c>
      <c r="K158" s="330" t="s">
        <v>136</v>
      </c>
      <c r="L158" s="330" t="s">
        <v>137</v>
      </c>
      <c r="M158" s="400" t="s">
        <v>550</v>
      </c>
    </row>
    <row r="159" spans="1:13" x14ac:dyDescent="0.25">
      <c r="A159" s="574"/>
      <c r="B159" s="390"/>
      <c r="C159" s="376"/>
      <c r="D159" s="293"/>
      <c r="E159" s="293"/>
      <c r="F159" s="293"/>
      <c r="G159" s="34" t="s">
        <v>21</v>
      </c>
      <c r="H159" s="65">
        <f>K147-H154</f>
        <v>165105.07999999999</v>
      </c>
      <c r="I159" s="433"/>
      <c r="J159" s="332"/>
      <c r="K159" s="332"/>
      <c r="L159" s="332"/>
      <c r="M159" s="401"/>
    </row>
    <row r="160" spans="1:13" x14ac:dyDescent="0.25">
      <c r="A160" s="574"/>
      <c r="B160" s="390"/>
      <c r="C160" s="376"/>
      <c r="D160" s="293"/>
      <c r="E160" s="293"/>
      <c r="F160" s="293"/>
      <c r="G160" s="53" t="s">
        <v>23</v>
      </c>
      <c r="H160" s="74">
        <f>L147-H155</f>
        <v>211389.37</v>
      </c>
      <c r="I160" s="433"/>
      <c r="J160" s="332"/>
      <c r="K160" s="332"/>
      <c r="L160" s="332"/>
      <c r="M160" s="401"/>
    </row>
    <row r="161" spans="1:13" ht="15.75" thickBot="1" x14ac:dyDescent="0.3">
      <c r="A161" s="574"/>
      <c r="B161" s="390"/>
      <c r="C161" s="426"/>
      <c r="D161" s="342"/>
      <c r="E161" s="342"/>
      <c r="F161" s="342"/>
      <c r="G161" s="47" t="s">
        <v>539</v>
      </c>
      <c r="H161" s="76">
        <f>M147-H156</f>
        <v>223227.17</v>
      </c>
      <c r="I161" s="424"/>
      <c r="J161" s="342"/>
      <c r="K161" s="342"/>
      <c r="L161" s="343"/>
      <c r="M161" s="448"/>
    </row>
    <row r="162" spans="1:13" ht="15.75" customHeight="1" x14ac:dyDescent="0.25">
      <c r="A162" s="574"/>
      <c r="B162" s="390"/>
      <c r="C162" s="375" t="s">
        <v>138</v>
      </c>
      <c r="D162" s="292" t="s">
        <v>542</v>
      </c>
      <c r="E162" s="292" t="s">
        <v>132</v>
      </c>
      <c r="F162" s="292" t="s">
        <v>16</v>
      </c>
      <c r="G162" s="81" t="s">
        <v>17</v>
      </c>
      <c r="H162" s="84">
        <f>H163+H164+H165+H166</f>
        <v>24441.230000000003</v>
      </c>
      <c r="I162" s="48" t="s">
        <v>18</v>
      </c>
      <c r="J162" s="263">
        <v>4395.2700000000004</v>
      </c>
      <c r="K162" s="263">
        <v>5574.36</v>
      </c>
      <c r="L162" s="263">
        <v>7038.7</v>
      </c>
      <c r="M162" s="277">
        <v>7432.9</v>
      </c>
    </row>
    <row r="163" spans="1:13" ht="30" customHeight="1" x14ac:dyDescent="0.25">
      <c r="A163" s="574"/>
      <c r="B163" s="390"/>
      <c r="C163" s="376"/>
      <c r="D163" s="293"/>
      <c r="E163" s="293"/>
      <c r="F163" s="293"/>
      <c r="G163" s="34" t="s">
        <v>19</v>
      </c>
      <c r="H163" s="65">
        <f>J162</f>
        <v>4395.2700000000004</v>
      </c>
      <c r="I163" s="49" t="s">
        <v>133</v>
      </c>
      <c r="J163" s="264">
        <v>205</v>
      </c>
      <c r="K163" s="264">
        <v>246</v>
      </c>
      <c r="L163" s="264">
        <v>295</v>
      </c>
      <c r="M163" s="4">
        <v>295</v>
      </c>
    </row>
    <row r="164" spans="1:13" ht="25.5" x14ac:dyDescent="0.25">
      <c r="A164" s="574"/>
      <c r="B164" s="390"/>
      <c r="C164" s="376"/>
      <c r="D164" s="293"/>
      <c r="E164" s="293"/>
      <c r="F164" s="293"/>
      <c r="G164" s="53" t="s">
        <v>21</v>
      </c>
      <c r="H164" s="74">
        <f>K162</f>
        <v>5574.36</v>
      </c>
      <c r="I164" s="246" t="s">
        <v>68</v>
      </c>
      <c r="J164" s="243">
        <f t="shared" ref="J164:L164" si="15">J162/J163</f>
        <v>21.440341463414637</v>
      </c>
      <c r="K164" s="243">
        <f t="shared" si="15"/>
        <v>22.66</v>
      </c>
      <c r="L164" s="243">
        <f t="shared" si="15"/>
        <v>23.86</v>
      </c>
      <c r="M164" s="7">
        <f>M162/M163</f>
        <v>25.196271186440676</v>
      </c>
    </row>
    <row r="165" spans="1:13" ht="27.75" customHeight="1" x14ac:dyDescent="0.25">
      <c r="A165" s="574"/>
      <c r="B165" s="390"/>
      <c r="C165" s="376"/>
      <c r="D165" s="293"/>
      <c r="E165" s="293"/>
      <c r="F165" s="293"/>
      <c r="G165" s="268" t="s">
        <v>23</v>
      </c>
      <c r="H165" s="98">
        <f>L162</f>
        <v>7038.7</v>
      </c>
      <c r="I165" s="328" t="s">
        <v>134</v>
      </c>
      <c r="J165" s="330" t="s">
        <v>135</v>
      </c>
      <c r="K165" s="330" t="s">
        <v>136</v>
      </c>
      <c r="L165" s="330" t="s">
        <v>137</v>
      </c>
      <c r="M165" s="400" t="s">
        <v>551</v>
      </c>
    </row>
    <row r="166" spans="1:13" ht="21.75" customHeight="1" thickBot="1" x14ac:dyDescent="0.3">
      <c r="A166" s="574"/>
      <c r="B166" s="390"/>
      <c r="C166" s="426"/>
      <c r="D166" s="342"/>
      <c r="E166" s="342"/>
      <c r="F166" s="342"/>
      <c r="G166" s="47" t="s">
        <v>539</v>
      </c>
      <c r="H166" s="95">
        <f>M162</f>
        <v>7432.9</v>
      </c>
      <c r="I166" s="424"/>
      <c r="J166" s="342"/>
      <c r="K166" s="342"/>
      <c r="L166" s="343"/>
      <c r="M166" s="448"/>
    </row>
    <row r="167" spans="1:13" ht="15.75" customHeight="1" x14ac:dyDescent="0.25">
      <c r="A167" s="574"/>
      <c r="B167" s="390"/>
      <c r="C167" s="370" t="s">
        <v>139</v>
      </c>
      <c r="D167" s="293" t="s">
        <v>542</v>
      </c>
      <c r="E167" s="293" t="s">
        <v>140</v>
      </c>
      <c r="F167" s="293" t="s">
        <v>16</v>
      </c>
      <c r="G167" s="53" t="s">
        <v>17</v>
      </c>
      <c r="H167" s="84">
        <f>H168+H169+H170+H171</f>
        <v>113393.65</v>
      </c>
      <c r="I167" s="247" t="s">
        <v>18</v>
      </c>
      <c r="J167" s="225">
        <v>20342.5</v>
      </c>
      <c r="K167" s="225">
        <v>26022.400000000001</v>
      </c>
      <c r="L167" s="225">
        <v>32601.53</v>
      </c>
      <c r="M167" s="278">
        <v>34427.22</v>
      </c>
    </row>
    <row r="168" spans="1:13" ht="25.5" x14ac:dyDescent="0.25">
      <c r="A168" s="574"/>
      <c r="B168" s="390"/>
      <c r="C168" s="370"/>
      <c r="D168" s="293"/>
      <c r="E168" s="293"/>
      <c r="F168" s="293"/>
      <c r="G168" s="34" t="s">
        <v>19</v>
      </c>
      <c r="H168" s="65">
        <f>J167</f>
        <v>20342.5</v>
      </c>
      <c r="I168" s="49" t="s">
        <v>141</v>
      </c>
      <c r="J168" s="264">
        <v>884</v>
      </c>
      <c r="K168" s="264">
        <v>1070</v>
      </c>
      <c r="L168" s="264">
        <v>1273</v>
      </c>
      <c r="M168" s="4">
        <v>1273</v>
      </c>
    </row>
    <row r="169" spans="1:13" ht="25.5" x14ac:dyDescent="0.25">
      <c r="A169" s="574"/>
      <c r="B169" s="390"/>
      <c r="C169" s="370"/>
      <c r="D169" s="293"/>
      <c r="E169" s="293"/>
      <c r="F169" s="293"/>
      <c r="G169" s="53" t="s">
        <v>21</v>
      </c>
      <c r="H169" s="74">
        <f>K167</f>
        <v>26022.400000000001</v>
      </c>
      <c r="I169" s="49" t="s">
        <v>142</v>
      </c>
      <c r="J169" s="243">
        <f t="shared" ref="J169:L169" si="16">J167/J168</f>
        <v>23.011877828054299</v>
      </c>
      <c r="K169" s="243">
        <f t="shared" si="16"/>
        <v>24.32</v>
      </c>
      <c r="L169" s="243">
        <f t="shared" si="16"/>
        <v>25.61</v>
      </c>
      <c r="M169" s="7">
        <f>M167/M168</f>
        <v>27.044163393558524</v>
      </c>
    </row>
    <row r="170" spans="1:13" ht="21.75" customHeight="1" x14ac:dyDescent="0.25">
      <c r="A170" s="574"/>
      <c r="B170" s="390"/>
      <c r="C170" s="370"/>
      <c r="D170" s="293"/>
      <c r="E170" s="293"/>
      <c r="F170" s="293"/>
      <c r="G170" s="268" t="s">
        <v>23</v>
      </c>
      <c r="H170" s="98">
        <f>L167</f>
        <v>32601.53</v>
      </c>
      <c r="I170" s="328" t="s">
        <v>134</v>
      </c>
      <c r="J170" s="330" t="s">
        <v>135</v>
      </c>
      <c r="K170" s="330" t="s">
        <v>136</v>
      </c>
      <c r="L170" s="330" t="s">
        <v>137</v>
      </c>
      <c r="M170" s="400" t="s">
        <v>551</v>
      </c>
    </row>
    <row r="171" spans="1:13" ht="15.75" thickBot="1" x14ac:dyDescent="0.3">
      <c r="A171" s="574"/>
      <c r="B171" s="390"/>
      <c r="C171" s="425"/>
      <c r="D171" s="339"/>
      <c r="E171" s="339"/>
      <c r="F171" s="339"/>
      <c r="G171" s="268" t="s">
        <v>539</v>
      </c>
      <c r="H171" s="95">
        <f>M167</f>
        <v>34427.22</v>
      </c>
      <c r="I171" s="329"/>
      <c r="J171" s="339"/>
      <c r="K171" s="339"/>
      <c r="L171" s="332"/>
      <c r="M171" s="401"/>
    </row>
    <row r="172" spans="1:13" ht="15.75" customHeight="1" x14ac:dyDescent="0.25">
      <c r="A172" s="574"/>
      <c r="B172" s="390"/>
      <c r="C172" s="375" t="s">
        <v>143</v>
      </c>
      <c r="D172" s="292" t="s">
        <v>542</v>
      </c>
      <c r="E172" s="292" t="s">
        <v>140</v>
      </c>
      <c r="F172" s="292" t="s">
        <v>16</v>
      </c>
      <c r="G172" s="81" t="s">
        <v>17</v>
      </c>
      <c r="H172" s="84">
        <f>H173+H174+H175+H176</f>
        <v>141824.39000000001</v>
      </c>
      <c r="I172" s="48" t="s">
        <v>18</v>
      </c>
      <c r="J172" s="263">
        <v>25443.26</v>
      </c>
      <c r="K172" s="263">
        <v>32549.4</v>
      </c>
      <c r="L172" s="263">
        <v>40774.19</v>
      </c>
      <c r="M172" s="277">
        <v>43057.54</v>
      </c>
    </row>
    <row r="173" spans="1:13" ht="27.75" customHeight="1" x14ac:dyDescent="0.25">
      <c r="A173" s="574"/>
      <c r="B173" s="390"/>
      <c r="C173" s="376"/>
      <c r="D173" s="293"/>
      <c r="E173" s="293"/>
      <c r="F173" s="293"/>
      <c r="G173" s="34" t="s">
        <v>19</v>
      </c>
      <c r="H173" s="65">
        <f>J172</f>
        <v>25443.26</v>
      </c>
      <c r="I173" s="49" t="s">
        <v>133</v>
      </c>
      <c r="J173" s="264">
        <v>884</v>
      </c>
      <c r="K173" s="264">
        <v>1070</v>
      </c>
      <c r="L173" s="264">
        <v>1273</v>
      </c>
      <c r="M173" s="4">
        <v>1283</v>
      </c>
    </row>
    <row r="174" spans="1:13" ht="25.5" x14ac:dyDescent="0.25">
      <c r="A174" s="574"/>
      <c r="B174" s="390"/>
      <c r="C174" s="376"/>
      <c r="D174" s="293"/>
      <c r="E174" s="293"/>
      <c r="F174" s="293"/>
      <c r="G174" s="53" t="s">
        <v>21</v>
      </c>
      <c r="H174" s="74">
        <f>K172</f>
        <v>32549.4</v>
      </c>
      <c r="I174" s="49" t="s">
        <v>68</v>
      </c>
      <c r="J174" s="243">
        <f t="shared" ref="J174:L174" si="17">J172/J173</f>
        <v>28.781968325791855</v>
      </c>
      <c r="K174" s="243">
        <f t="shared" si="17"/>
        <v>30.42</v>
      </c>
      <c r="L174" s="243">
        <f t="shared" si="17"/>
        <v>32.03</v>
      </c>
      <c r="M174" s="7">
        <f>M172/M173</f>
        <v>33.560046765393608</v>
      </c>
    </row>
    <row r="175" spans="1:13" ht="23.25" customHeight="1" x14ac:dyDescent="0.25">
      <c r="A175" s="574"/>
      <c r="B175" s="390"/>
      <c r="C175" s="376"/>
      <c r="D175" s="293"/>
      <c r="E175" s="293"/>
      <c r="F175" s="293"/>
      <c r="G175" s="268" t="s">
        <v>23</v>
      </c>
      <c r="H175" s="98">
        <f>L172</f>
        <v>40774.19</v>
      </c>
      <c r="I175" s="328" t="s">
        <v>144</v>
      </c>
      <c r="J175" s="330" t="s">
        <v>135</v>
      </c>
      <c r="K175" s="330" t="s">
        <v>136</v>
      </c>
      <c r="L175" s="330" t="s">
        <v>137</v>
      </c>
      <c r="M175" s="400" t="s">
        <v>551</v>
      </c>
    </row>
    <row r="176" spans="1:13" ht="15.75" thickBot="1" x14ac:dyDescent="0.3">
      <c r="A176" s="574"/>
      <c r="B176" s="390"/>
      <c r="C176" s="426"/>
      <c r="D176" s="342"/>
      <c r="E176" s="342"/>
      <c r="F176" s="342"/>
      <c r="G176" s="47" t="s">
        <v>539</v>
      </c>
      <c r="H176" s="95">
        <f>M172</f>
        <v>43057.54</v>
      </c>
      <c r="I176" s="424"/>
      <c r="J176" s="342"/>
      <c r="K176" s="342"/>
      <c r="L176" s="343"/>
      <c r="M176" s="448"/>
    </row>
    <row r="177" spans="1:13" ht="16.5" customHeight="1" x14ac:dyDescent="0.25">
      <c r="A177" s="574"/>
      <c r="B177" s="390"/>
      <c r="C177" s="375" t="s">
        <v>145</v>
      </c>
      <c r="D177" s="292" t="s">
        <v>546</v>
      </c>
      <c r="E177" s="292" t="s">
        <v>146</v>
      </c>
      <c r="F177" s="292" t="s">
        <v>16</v>
      </c>
      <c r="G177" s="81" t="s">
        <v>17</v>
      </c>
      <c r="H177" s="84">
        <f>H178+H179+H180+H181</f>
        <v>50579.16</v>
      </c>
      <c r="I177" s="48" t="s">
        <v>18</v>
      </c>
      <c r="J177" s="263">
        <v>9086.41</v>
      </c>
      <c r="K177" s="263">
        <v>11527.68</v>
      </c>
      <c r="L177" s="263">
        <v>14574.45</v>
      </c>
      <c r="M177" s="277">
        <v>15390.62</v>
      </c>
    </row>
    <row r="178" spans="1:13" ht="30.75" customHeight="1" x14ac:dyDescent="0.25">
      <c r="A178" s="574"/>
      <c r="B178" s="390"/>
      <c r="C178" s="376"/>
      <c r="D178" s="293"/>
      <c r="E178" s="293"/>
      <c r="F178" s="293"/>
      <c r="G178" s="34" t="s">
        <v>19</v>
      </c>
      <c r="H178" s="65">
        <f>J177</f>
        <v>9086.41</v>
      </c>
      <c r="I178" s="49" t="s">
        <v>133</v>
      </c>
      <c r="J178" s="264">
        <v>760</v>
      </c>
      <c r="K178" s="264">
        <v>912</v>
      </c>
      <c r="L178" s="264">
        <v>1095</v>
      </c>
      <c r="M178" s="4">
        <v>1095</v>
      </c>
    </row>
    <row r="179" spans="1:13" ht="25.5" x14ac:dyDescent="0.25">
      <c r="A179" s="574"/>
      <c r="B179" s="390"/>
      <c r="C179" s="376"/>
      <c r="D179" s="293"/>
      <c r="E179" s="293"/>
      <c r="F179" s="293"/>
      <c r="G179" s="53" t="s">
        <v>21</v>
      </c>
      <c r="H179" s="74">
        <f>K177</f>
        <v>11527.68</v>
      </c>
      <c r="I179" s="49" t="s">
        <v>68</v>
      </c>
      <c r="J179" s="243">
        <f t="shared" ref="J179:L179" si="18">J177/J178</f>
        <v>11.955802631578948</v>
      </c>
      <c r="K179" s="243">
        <f t="shared" si="18"/>
        <v>12.64</v>
      </c>
      <c r="L179" s="243">
        <f t="shared" si="18"/>
        <v>13.31</v>
      </c>
      <c r="M179" s="7">
        <f>M177/M178</f>
        <v>14.055360730593607</v>
      </c>
    </row>
    <row r="180" spans="1:13" ht="30.75" customHeight="1" x14ac:dyDescent="0.25">
      <c r="A180" s="574"/>
      <c r="B180" s="390"/>
      <c r="C180" s="376"/>
      <c r="D180" s="293"/>
      <c r="E180" s="293"/>
      <c r="F180" s="293"/>
      <c r="G180" s="268" t="s">
        <v>23</v>
      </c>
      <c r="H180" s="98">
        <f>L177</f>
        <v>14574.45</v>
      </c>
      <c r="I180" s="328" t="s">
        <v>147</v>
      </c>
      <c r="J180" s="330" t="s">
        <v>135</v>
      </c>
      <c r="K180" s="330" t="s">
        <v>136</v>
      </c>
      <c r="L180" s="330" t="s">
        <v>137</v>
      </c>
      <c r="M180" s="400" t="s">
        <v>551</v>
      </c>
    </row>
    <row r="181" spans="1:13" ht="25.5" customHeight="1" thickBot="1" x14ac:dyDescent="0.3">
      <c r="A181" s="574"/>
      <c r="B181" s="390"/>
      <c r="C181" s="426"/>
      <c r="D181" s="342"/>
      <c r="E181" s="342"/>
      <c r="F181" s="342"/>
      <c r="G181" s="47" t="s">
        <v>539</v>
      </c>
      <c r="H181" s="95">
        <f>M177</f>
        <v>15390.62</v>
      </c>
      <c r="I181" s="424"/>
      <c r="J181" s="342"/>
      <c r="K181" s="342"/>
      <c r="L181" s="343"/>
      <c r="M181" s="448"/>
    </row>
    <row r="182" spans="1:13" ht="15.75" customHeight="1" x14ac:dyDescent="0.25">
      <c r="A182" s="574"/>
      <c r="B182" s="390"/>
      <c r="C182" s="370" t="s">
        <v>148</v>
      </c>
      <c r="D182" s="293" t="s">
        <v>542</v>
      </c>
      <c r="E182" s="293" t="s">
        <v>132</v>
      </c>
      <c r="F182" s="293" t="s">
        <v>16</v>
      </c>
      <c r="G182" s="53" t="s">
        <v>17</v>
      </c>
      <c r="H182" s="84">
        <f>H183+H184+H185+H186</f>
        <v>63425.650000000009</v>
      </c>
      <c r="I182" s="247" t="s">
        <v>18</v>
      </c>
      <c r="J182" s="225">
        <v>11395.78</v>
      </c>
      <c r="K182" s="225">
        <v>14458.24</v>
      </c>
      <c r="L182" s="225">
        <v>18274.14</v>
      </c>
      <c r="M182" s="278">
        <v>19297.490000000002</v>
      </c>
    </row>
    <row r="183" spans="1:13" x14ac:dyDescent="0.25">
      <c r="A183" s="574"/>
      <c r="B183" s="390"/>
      <c r="C183" s="370"/>
      <c r="D183" s="293"/>
      <c r="E183" s="293"/>
      <c r="F183" s="293"/>
      <c r="G183" s="34" t="s">
        <v>19</v>
      </c>
      <c r="H183" s="65">
        <f>J182</f>
        <v>11395.78</v>
      </c>
      <c r="I183" s="49" t="s">
        <v>149</v>
      </c>
      <c r="J183" s="1">
        <v>1093</v>
      </c>
      <c r="K183" s="1">
        <v>1312</v>
      </c>
      <c r="L183" s="1">
        <v>1574</v>
      </c>
      <c r="M183" s="4">
        <v>1574</v>
      </c>
    </row>
    <row r="184" spans="1:13" ht="25.5" x14ac:dyDescent="0.25">
      <c r="A184" s="574"/>
      <c r="B184" s="390"/>
      <c r="C184" s="370"/>
      <c r="D184" s="293"/>
      <c r="E184" s="293"/>
      <c r="F184" s="293"/>
      <c r="G184" s="53" t="s">
        <v>21</v>
      </c>
      <c r="H184" s="74">
        <f>K182</f>
        <v>14458.24</v>
      </c>
      <c r="I184" s="49" t="s">
        <v>150</v>
      </c>
      <c r="J184" s="243">
        <f t="shared" ref="J184:L184" si="19">J182/J183</f>
        <v>10.426148215919488</v>
      </c>
      <c r="K184" s="243">
        <f t="shared" si="19"/>
        <v>11.02</v>
      </c>
      <c r="L184" s="243">
        <f t="shared" si="19"/>
        <v>11.61</v>
      </c>
      <c r="M184" s="7">
        <f>M182/M183</f>
        <v>12.260158831003812</v>
      </c>
    </row>
    <row r="185" spans="1:13" ht="26.25" customHeight="1" x14ac:dyDescent="0.25">
      <c r="A185" s="574"/>
      <c r="B185" s="390"/>
      <c r="C185" s="370"/>
      <c r="D185" s="293"/>
      <c r="E185" s="293"/>
      <c r="F185" s="293"/>
      <c r="G185" s="268" t="s">
        <v>23</v>
      </c>
      <c r="H185" s="98">
        <f>L182</f>
        <v>18274.14</v>
      </c>
      <c r="I185" s="328" t="s">
        <v>151</v>
      </c>
      <c r="J185" s="330" t="s">
        <v>152</v>
      </c>
      <c r="K185" s="330" t="s">
        <v>153</v>
      </c>
      <c r="L185" s="330" t="s">
        <v>154</v>
      </c>
      <c r="M185" s="400" t="s">
        <v>552</v>
      </c>
    </row>
    <row r="186" spans="1:13" ht="66.75" customHeight="1" thickBot="1" x14ac:dyDescent="0.3">
      <c r="A186" s="574"/>
      <c r="B186" s="390"/>
      <c r="C186" s="425"/>
      <c r="D186" s="339"/>
      <c r="E186" s="339"/>
      <c r="F186" s="339"/>
      <c r="G186" s="268" t="s">
        <v>539</v>
      </c>
      <c r="H186" s="95">
        <f>M182</f>
        <v>19297.490000000002</v>
      </c>
      <c r="I186" s="329"/>
      <c r="J186" s="339"/>
      <c r="K186" s="339"/>
      <c r="L186" s="332"/>
      <c r="M186" s="401"/>
    </row>
    <row r="187" spans="1:13" ht="15.75" customHeight="1" x14ac:dyDescent="0.25">
      <c r="A187" s="574"/>
      <c r="B187" s="390"/>
      <c r="C187" s="375" t="s">
        <v>155</v>
      </c>
      <c r="D187" s="356" t="s">
        <v>543</v>
      </c>
      <c r="E187" s="292" t="s">
        <v>132</v>
      </c>
      <c r="F187" s="292" t="s">
        <v>16</v>
      </c>
      <c r="G187" s="99" t="s">
        <v>17</v>
      </c>
      <c r="H187" s="84">
        <f>H188+H189+H190+H191</f>
        <v>49001.37</v>
      </c>
      <c r="I187" s="48" t="s">
        <v>18</v>
      </c>
      <c r="J187" s="263"/>
      <c r="K187" s="263">
        <v>15118.1</v>
      </c>
      <c r="L187" s="263">
        <v>16478.73</v>
      </c>
      <c r="M187" s="282">
        <v>17404.54</v>
      </c>
    </row>
    <row r="188" spans="1:13" ht="15.75" customHeight="1" x14ac:dyDescent="0.25">
      <c r="A188" s="574"/>
      <c r="B188" s="390"/>
      <c r="C188" s="376"/>
      <c r="D188" s="294"/>
      <c r="E188" s="293"/>
      <c r="F188" s="293"/>
      <c r="G188" s="101"/>
      <c r="H188" s="255"/>
      <c r="I188" s="49" t="s">
        <v>156</v>
      </c>
      <c r="J188" s="225"/>
      <c r="K188" s="1">
        <v>635</v>
      </c>
      <c r="L188" s="1">
        <v>635</v>
      </c>
      <c r="M188" s="4">
        <v>635</v>
      </c>
    </row>
    <row r="189" spans="1:13" ht="32.25" customHeight="1" x14ac:dyDescent="0.25">
      <c r="A189" s="574"/>
      <c r="B189" s="390"/>
      <c r="C189" s="376"/>
      <c r="D189" s="294"/>
      <c r="E189" s="293"/>
      <c r="F189" s="294"/>
      <c r="G189" s="103" t="s">
        <v>21</v>
      </c>
      <c r="H189" s="255">
        <f>K187</f>
        <v>15118.1</v>
      </c>
      <c r="I189" s="249" t="s">
        <v>105</v>
      </c>
      <c r="J189" s="243"/>
      <c r="K189" s="243">
        <f t="shared" ref="K189:L189" si="20">K187/K188</f>
        <v>23.808031496062991</v>
      </c>
      <c r="L189" s="243">
        <f t="shared" si="20"/>
        <v>25.950755905511809</v>
      </c>
      <c r="M189" s="243">
        <f>M187/M188</f>
        <v>27.408724409448819</v>
      </c>
    </row>
    <row r="190" spans="1:13" ht="24" customHeight="1" x14ac:dyDescent="0.25">
      <c r="A190" s="574"/>
      <c r="B190" s="390"/>
      <c r="C190" s="376"/>
      <c r="D190" s="294"/>
      <c r="E190" s="293"/>
      <c r="F190" s="294"/>
      <c r="G190" s="34" t="s">
        <v>23</v>
      </c>
      <c r="H190" s="65">
        <f>L187</f>
        <v>16478.73</v>
      </c>
      <c r="I190" s="394" t="s">
        <v>157</v>
      </c>
      <c r="J190" s="330"/>
      <c r="K190" s="452">
        <v>1</v>
      </c>
      <c r="L190" s="330">
        <v>1</v>
      </c>
      <c r="M190" s="333">
        <v>1</v>
      </c>
    </row>
    <row r="191" spans="1:13" ht="15.75" customHeight="1" thickBot="1" x14ac:dyDescent="0.3">
      <c r="A191" s="574"/>
      <c r="B191" s="390"/>
      <c r="C191" s="426"/>
      <c r="D191" s="357"/>
      <c r="E191" s="342"/>
      <c r="F191" s="342"/>
      <c r="G191" s="106" t="s">
        <v>539</v>
      </c>
      <c r="H191" s="107">
        <f>M187</f>
        <v>17404.54</v>
      </c>
      <c r="I191" s="424"/>
      <c r="J191" s="342"/>
      <c r="K191" s="357"/>
      <c r="L191" s="343"/>
      <c r="M191" s="344"/>
    </row>
    <row r="192" spans="1:13" ht="16.5" customHeight="1" thickBot="1" x14ac:dyDescent="0.3">
      <c r="A192" s="574"/>
      <c r="B192" s="390"/>
      <c r="C192" s="453" t="s">
        <v>158</v>
      </c>
      <c r="D192" s="454"/>
      <c r="E192" s="454"/>
      <c r="F192" s="454"/>
      <c r="G192" s="454"/>
      <c r="H192" s="454"/>
      <c r="I192" s="454"/>
      <c r="J192" s="454"/>
      <c r="K192" s="454"/>
      <c r="L192" s="454"/>
      <c r="M192" s="325"/>
    </row>
    <row r="193" spans="1:13" ht="16.5" customHeight="1" thickBot="1" x14ac:dyDescent="0.3">
      <c r="A193" s="574"/>
      <c r="B193" s="390"/>
      <c r="C193" s="380" t="s">
        <v>159</v>
      </c>
      <c r="D193" s="381"/>
      <c r="E193" s="381"/>
      <c r="F193" s="381"/>
      <c r="G193" s="381"/>
      <c r="H193" s="381"/>
      <c r="I193" s="381"/>
      <c r="J193" s="381"/>
      <c r="K193" s="381"/>
      <c r="L193" s="381"/>
      <c r="M193" s="325"/>
    </row>
    <row r="194" spans="1:13" ht="15.75" customHeight="1" x14ac:dyDescent="0.25">
      <c r="A194" s="574"/>
      <c r="B194" s="390"/>
      <c r="C194" s="375" t="s">
        <v>160</v>
      </c>
      <c r="D194" s="292" t="s">
        <v>542</v>
      </c>
      <c r="E194" s="292" t="s">
        <v>161</v>
      </c>
      <c r="F194" s="292"/>
      <c r="G194" s="29" t="s">
        <v>17</v>
      </c>
      <c r="H194" s="64">
        <f>H195+H196+H197+H198</f>
        <v>243091.04</v>
      </c>
      <c r="I194" s="440" t="s">
        <v>18</v>
      </c>
      <c r="J194" s="447">
        <v>57698.06</v>
      </c>
      <c r="K194" s="447">
        <v>61211.6</v>
      </c>
      <c r="L194" s="447">
        <v>64458.5</v>
      </c>
      <c r="M194" s="449">
        <v>59722.879999999997</v>
      </c>
    </row>
    <row r="195" spans="1:13" x14ac:dyDescent="0.25">
      <c r="A195" s="574"/>
      <c r="B195" s="390"/>
      <c r="C195" s="376"/>
      <c r="D195" s="293"/>
      <c r="E195" s="293"/>
      <c r="F195" s="293"/>
      <c r="G195" s="53" t="s">
        <v>19</v>
      </c>
      <c r="H195" s="74">
        <f t="shared" ref="H195:H197" si="21">H200+H205</f>
        <v>57698.06</v>
      </c>
      <c r="I195" s="433"/>
      <c r="J195" s="398"/>
      <c r="K195" s="398"/>
      <c r="L195" s="398"/>
      <c r="M195" s="450"/>
    </row>
    <row r="196" spans="1:13" x14ac:dyDescent="0.25">
      <c r="A196" s="574"/>
      <c r="B196" s="390"/>
      <c r="C196" s="376"/>
      <c r="D196" s="293"/>
      <c r="E196" s="293"/>
      <c r="F196" s="293"/>
      <c r="G196" s="34" t="s">
        <v>21</v>
      </c>
      <c r="H196" s="74">
        <f t="shared" si="21"/>
        <v>61211.6</v>
      </c>
      <c r="I196" s="439"/>
      <c r="J196" s="399"/>
      <c r="K196" s="399"/>
      <c r="L196" s="399"/>
      <c r="M196" s="451"/>
    </row>
    <row r="197" spans="1:13" ht="15.75" customHeight="1" x14ac:dyDescent="0.25">
      <c r="A197" s="574"/>
      <c r="B197" s="390"/>
      <c r="C197" s="376"/>
      <c r="D197" s="293"/>
      <c r="E197" s="293"/>
      <c r="F197" s="293"/>
      <c r="G197" s="53" t="s">
        <v>23</v>
      </c>
      <c r="H197" s="74">
        <f t="shared" si="21"/>
        <v>64458.5</v>
      </c>
      <c r="I197" s="328" t="s">
        <v>162</v>
      </c>
      <c r="J197" s="412">
        <v>1365</v>
      </c>
      <c r="K197" s="412">
        <v>1370</v>
      </c>
      <c r="L197" s="412">
        <v>1370</v>
      </c>
      <c r="M197" s="415">
        <v>1370</v>
      </c>
    </row>
    <row r="198" spans="1:13" x14ac:dyDescent="0.25">
      <c r="A198" s="574"/>
      <c r="B198" s="390"/>
      <c r="C198" s="376"/>
      <c r="D198" s="293"/>
      <c r="E198" s="293"/>
      <c r="F198" s="218"/>
      <c r="G198" s="53" t="s">
        <v>539</v>
      </c>
      <c r="H198" s="74">
        <f>H203+H208</f>
        <v>59722.879999999997</v>
      </c>
      <c r="I198" s="433"/>
      <c r="J198" s="413"/>
      <c r="K198" s="413"/>
      <c r="L198" s="413"/>
      <c r="M198" s="416"/>
    </row>
    <row r="199" spans="1:13" ht="15.75" customHeight="1" x14ac:dyDescent="0.25">
      <c r="A199" s="574"/>
      <c r="B199" s="390"/>
      <c r="C199" s="376"/>
      <c r="D199" s="293"/>
      <c r="E199" s="293"/>
      <c r="F199" s="293" t="s">
        <v>99</v>
      </c>
      <c r="G199" s="34" t="s">
        <v>17</v>
      </c>
      <c r="H199" s="65">
        <v>22597.18</v>
      </c>
      <c r="I199" s="433"/>
      <c r="J199" s="413"/>
      <c r="K199" s="413"/>
      <c r="L199" s="413"/>
      <c r="M199" s="416"/>
    </row>
    <row r="200" spans="1:13" x14ac:dyDescent="0.25">
      <c r="A200" s="574"/>
      <c r="B200" s="390"/>
      <c r="C200" s="376"/>
      <c r="D200" s="293"/>
      <c r="E200" s="293"/>
      <c r="F200" s="293"/>
      <c r="G200" s="53" t="s">
        <v>19</v>
      </c>
      <c r="H200" s="74">
        <v>7168.02</v>
      </c>
      <c r="I200" s="439"/>
      <c r="J200" s="414"/>
      <c r="K200" s="414"/>
      <c r="L200" s="414"/>
      <c r="M200" s="417"/>
    </row>
    <row r="201" spans="1:13" ht="15.75" customHeight="1" x14ac:dyDescent="0.25">
      <c r="A201" s="574"/>
      <c r="B201" s="390"/>
      <c r="C201" s="376"/>
      <c r="D201" s="293"/>
      <c r="E201" s="293"/>
      <c r="F201" s="293"/>
      <c r="G201" s="34" t="s">
        <v>21</v>
      </c>
      <c r="H201" s="65">
        <v>7526.42</v>
      </c>
      <c r="I201" s="328" t="s">
        <v>68</v>
      </c>
      <c r="J201" s="435">
        <f t="shared" ref="J201:L201" si="22">J194/J197</f>
        <v>42.269641025641022</v>
      </c>
      <c r="K201" s="435">
        <f t="shared" si="22"/>
        <v>44.68</v>
      </c>
      <c r="L201" s="435">
        <f t="shared" si="22"/>
        <v>47.05</v>
      </c>
      <c r="M201" s="436">
        <f>M194/M197</f>
        <v>43.593343065693432</v>
      </c>
    </row>
    <row r="202" spans="1:13" x14ac:dyDescent="0.25">
      <c r="A202" s="574"/>
      <c r="B202" s="390"/>
      <c r="C202" s="376"/>
      <c r="D202" s="293"/>
      <c r="E202" s="293"/>
      <c r="F202" s="293"/>
      <c r="G202" s="53" t="s">
        <v>23</v>
      </c>
      <c r="H202" s="74">
        <v>7902.74</v>
      </c>
      <c r="I202" s="433"/>
      <c r="J202" s="435"/>
      <c r="K202" s="435"/>
      <c r="L202" s="435"/>
      <c r="M202" s="437"/>
    </row>
    <row r="203" spans="1:13" x14ac:dyDescent="0.25">
      <c r="A203" s="574"/>
      <c r="B203" s="390"/>
      <c r="C203" s="376"/>
      <c r="D203" s="293"/>
      <c r="E203" s="293"/>
      <c r="F203" s="218"/>
      <c r="G203" s="53"/>
      <c r="H203" s="74"/>
      <c r="I203" s="433"/>
      <c r="J203" s="435"/>
      <c r="K203" s="435"/>
      <c r="L203" s="435"/>
      <c r="M203" s="437"/>
    </row>
    <row r="204" spans="1:13" ht="15.75" customHeight="1" x14ac:dyDescent="0.25">
      <c r="A204" s="574"/>
      <c r="B204" s="390"/>
      <c r="C204" s="376"/>
      <c r="D204" s="293"/>
      <c r="E204" s="293"/>
      <c r="F204" s="293" t="s">
        <v>16</v>
      </c>
      <c r="G204" s="34" t="s">
        <v>17</v>
      </c>
      <c r="H204" s="97">
        <f>H205+H206+H207+H208</f>
        <v>220493.86000000002</v>
      </c>
      <c r="I204" s="439"/>
      <c r="J204" s="435"/>
      <c r="K204" s="435"/>
      <c r="L204" s="435"/>
      <c r="M204" s="438"/>
    </row>
    <row r="205" spans="1:13" ht="15.75" customHeight="1" x14ac:dyDescent="0.25">
      <c r="A205" s="574"/>
      <c r="B205" s="390"/>
      <c r="C205" s="376"/>
      <c r="D205" s="293"/>
      <c r="E205" s="293"/>
      <c r="F205" s="293"/>
      <c r="G205" s="53" t="s">
        <v>19</v>
      </c>
      <c r="H205" s="74">
        <f>J194-H200</f>
        <v>50530.039999999994</v>
      </c>
      <c r="I205" s="328" t="s">
        <v>163</v>
      </c>
      <c r="J205" s="330">
        <v>0.45</v>
      </c>
      <c r="K205" s="330">
        <v>0.5</v>
      </c>
      <c r="L205" s="330">
        <v>0.53</v>
      </c>
      <c r="M205" s="333">
        <v>0.55000000000000004</v>
      </c>
    </row>
    <row r="206" spans="1:13" x14ac:dyDescent="0.25">
      <c r="A206" s="574"/>
      <c r="B206" s="390"/>
      <c r="C206" s="376"/>
      <c r="D206" s="293"/>
      <c r="E206" s="293"/>
      <c r="F206" s="293"/>
      <c r="G206" s="34" t="s">
        <v>21</v>
      </c>
      <c r="H206" s="65">
        <f>K194-H201</f>
        <v>53685.18</v>
      </c>
      <c r="I206" s="433"/>
      <c r="J206" s="332"/>
      <c r="K206" s="332"/>
      <c r="L206" s="332"/>
      <c r="M206" s="334"/>
    </row>
    <row r="207" spans="1:13" x14ac:dyDescent="0.25">
      <c r="A207" s="574"/>
      <c r="B207" s="390"/>
      <c r="C207" s="376"/>
      <c r="D207" s="293"/>
      <c r="E207" s="293"/>
      <c r="F207" s="293"/>
      <c r="G207" s="53" t="s">
        <v>23</v>
      </c>
      <c r="H207" s="74">
        <f>L194-H202</f>
        <v>56555.76</v>
      </c>
      <c r="I207" s="433"/>
      <c r="J207" s="332"/>
      <c r="K207" s="332"/>
      <c r="L207" s="332"/>
      <c r="M207" s="334"/>
    </row>
    <row r="208" spans="1:13" ht="15.75" thickBot="1" x14ac:dyDescent="0.3">
      <c r="A208" s="574"/>
      <c r="B208" s="390"/>
      <c r="C208" s="426"/>
      <c r="D208" s="219"/>
      <c r="E208" s="219"/>
      <c r="F208" s="342"/>
      <c r="G208" s="47" t="s">
        <v>539</v>
      </c>
      <c r="H208" s="76">
        <f>M194-H203</f>
        <v>59722.879999999997</v>
      </c>
      <c r="I208" s="424"/>
      <c r="J208" s="342"/>
      <c r="K208" s="342"/>
      <c r="L208" s="343"/>
      <c r="M208" s="344"/>
    </row>
    <row r="209" spans="1:13" ht="17.25" customHeight="1" thickBot="1" x14ac:dyDescent="0.3">
      <c r="A209" s="574"/>
      <c r="B209" s="390"/>
      <c r="C209" s="386" t="s">
        <v>164</v>
      </c>
      <c r="D209" s="455"/>
      <c r="E209" s="455"/>
      <c r="F209" s="455"/>
      <c r="G209" s="455"/>
      <c r="H209" s="455"/>
      <c r="I209" s="455"/>
      <c r="J209" s="455"/>
      <c r="K209" s="455"/>
      <c r="L209" s="455"/>
      <c r="M209" s="456"/>
    </row>
    <row r="210" spans="1:13" ht="15.75" customHeight="1" x14ac:dyDescent="0.25">
      <c r="A210" s="574"/>
      <c r="B210" s="390"/>
      <c r="C210" s="375" t="s">
        <v>165</v>
      </c>
      <c r="D210" s="292" t="s">
        <v>594</v>
      </c>
      <c r="E210" s="356" t="s">
        <v>166</v>
      </c>
      <c r="F210" s="292"/>
      <c r="G210" s="108" t="s">
        <v>17</v>
      </c>
      <c r="H210" s="46">
        <f>H211+H212+H213+H214</f>
        <v>4167.87</v>
      </c>
      <c r="I210" s="383" t="s">
        <v>18</v>
      </c>
      <c r="J210" s="460">
        <v>1315.37</v>
      </c>
      <c r="K210" s="460">
        <v>1390</v>
      </c>
      <c r="L210" s="447">
        <v>1462.5</v>
      </c>
      <c r="M210" s="461"/>
    </row>
    <row r="211" spans="1:13" x14ac:dyDescent="0.25">
      <c r="A211" s="574"/>
      <c r="B211" s="390"/>
      <c r="C211" s="376"/>
      <c r="D211" s="293"/>
      <c r="E211" s="294"/>
      <c r="F211" s="293"/>
      <c r="G211" s="104" t="s">
        <v>19</v>
      </c>
      <c r="H211" s="243">
        <f>H216+H221</f>
        <v>1315.37</v>
      </c>
      <c r="I211" s="370"/>
      <c r="J211" s="435"/>
      <c r="K211" s="435"/>
      <c r="L211" s="398"/>
      <c r="M211" s="401"/>
    </row>
    <row r="212" spans="1:13" x14ac:dyDescent="0.25">
      <c r="A212" s="574"/>
      <c r="B212" s="390"/>
      <c r="C212" s="376"/>
      <c r="D212" s="293"/>
      <c r="E212" s="294"/>
      <c r="F212" s="293"/>
      <c r="G212" s="104" t="s">
        <v>21</v>
      </c>
      <c r="H212" s="243">
        <f t="shared" ref="H212:H214" si="23">H217+H222</f>
        <v>1390</v>
      </c>
      <c r="I212" s="404"/>
      <c r="J212" s="435"/>
      <c r="K212" s="435"/>
      <c r="L212" s="399"/>
      <c r="M212" s="402"/>
    </row>
    <row r="213" spans="1:13" ht="15.75" customHeight="1" x14ac:dyDescent="0.25">
      <c r="A213" s="574"/>
      <c r="B213" s="390"/>
      <c r="C213" s="376"/>
      <c r="D213" s="293"/>
      <c r="E213" s="294"/>
      <c r="F213" s="293"/>
      <c r="G213" s="104" t="s">
        <v>23</v>
      </c>
      <c r="H213" s="243">
        <f t="shared" si="23"/>
        <v>1462.5</v>
      </c>
      <c r="I213" s="462" t="s">
        <v>167</v>
      </c>
      <c r="J213" s="463">
        <v>250</v>
      </c>
      <c r="K213" s="463">
        <v>250</v>
      </c>
      <c r="L213" s="444">
        <v>250</v>
      </c>
      <c r="M213" s="415"/>
    </row>
    <row r="214" spans="1:13" x14ac:dyDescent="0.25">
      <c r="A214" s="574"/>
      <c r="B214" s="390"/>
      <c r="C214" s="376"/>
      <c r="D214" s="293"/>
      <c r="E214" s="294"/>
      <c r="F214" s="218"/>
      <c r="G214" s="104" t="s">
        <v>539</v>
      </c>
      <c r="H214" s="243">
        <f t="shared" si="23"/>
        <v>0</v>
      </c>
      <c r="I214" s="462"/>
      <c r="J214" s="463"/>
      <c r="K214" s="463"/>
      <c r="L214" s="445"/>
      <c r="M214" s="416"/>
    </row>
    <row r="215" spans="1:13" ht="15.75" customHeight="1" x14ac:dyDescent="0.25">
      <c r="A215" s="574"/>
      <c r="B215" s="390"/>
      <c r="C215" s="376"/>
      <c r="D215" s="293"/>
      <c r="E215" s="294"/>
      <c r="F215" s="293" t="s">
        <v>99</v>
      </c>
      <c r="G215" s="104" t="s">
        <v>17</v>
      </c>
      <c r="H215" s="109">
        <v>2806.38</v>
      </c>
      <c r="I215" s="462"/>
      <c r="J215" s="463"/>
      <c r="K215" s="463"/>
      <c r="L215" s="445"/>
      <c r="M215" s="416"/>
    </row>
    <row r="216" spans="1:13" x14ac:dyDescent="0.25">
      <c r="A216" s="574"/>
      <c r="B216" s="390"/>
      <c r="C216" s="376"/>
      <c r="D216" s="293"/>
      <c r="E216" s="294"/>
      <c r="F216" s="293"/>
      <c r="G216" s="104" t="s">
        <v>19</v>
      </c>
      <c r="H216" s="243">
        <v>890.21</v>
      </c>
      <c r="I216" s="462"/>
      <c r="J216" s="463"/>
      <c r="K216" s="463"/>
      <c r="L216" s="446"/>
      <c r="M216" s="417"/>
    </row>
    <row r="217" spans="1:13" ht="15.75" customHeight="1" x14ac:dyDescent="0.25">
      <c r="A217" s="574"/>
      <c r="B217" s="390"/>
      <c r="C217" s="376"/>
      <c r="D217" s="293"/>
      <c r="E217" s="294"/>
      <c r="F217" s="293"/>
      <c r="G217" s="104" t="s">
        <v>21</v>
      </c>
      <c r="H217" s="243">
        <v>934.72</v>
      </c>
      <c r="I217" s="394" t="s">
        <v>168</v>
      </c>
      <c r="J217" s="435">
        <f t="shared" ref="J217:L217" si="24">J210/J213</f>
        <v>5.2614799999999997</v>
      </c>
      <c r="K217" s="435">
        <f t="shared" si="24"/>
        <v>5.56</v>
      </c>
      <c r="L217" s="435">
        <f t="shared" si="24"/>
        <v>5.85</v>
      </c>
      <c r="M217" s="436"/>
    </row>
    <row r="218" spans="1:13" x14ac:dyDescent="0.25">
      <c r="A218" s="574"/>
      <c r="B218" s="390"/>
      <c r="C218" s="376"/>
      <c r="D218" s="293"/>
      <c r="E218" s="294"/>
      <c r="F218" s="293"/>
      <c r="G218" s="104" t="s">
        <v>23</v>
      </c>
      <c r="H218" s="243">
        <v>981.45</v>
      </c>
      <c r="I218" s="370"/>
      <c r="J218" s="435"/>
      <c r="K218" s="435"/>
      <c r="L218" s="435"/>
      <c r="M218" s="437"/>
    </row>
    <row r="219" spans="1:13" x14ac:dyDescent="0.25">
      <c r="A219" s="574"/>
      <c r="B219" s="390"/>
      <c r="C219" s="376"/>
      <c r="D219" s="293"/>
      <c r="E219" s="294"/>
      <c r="F219" s="218"/>
      <c r="G219" s="104"/>
      <c r="H219" s="243"/>
      <c r="I219" s="370"/>
      <c r="J219" s="435"/>
      <c r="K219" s="435"/>
      <c r="L219" s="435"/>
      <c r="M219" s="437"/>
    </row>
    <row r="220" spans="1:13" ht="15.75" customHeight="1" x14ac:dyDescent="0.25">
      <c r="A220" s="574"/>
      <c r="B220" s="390"/>
      <c r="C220" s="376"/>
      <c r="D220" s="293"/>
      <c r="E220" s="294"/>
      <c r="F220" s="293" t="s">
        <v>16</v>
      </c>
      <c r="G220" s="104" t="s">
        <v>17</v>
      </c>
      <c r="H220" s="109">
        <f>H222+H221+H223+H224</f>
        <v>1361.4899999999998</v>
      </c>
      <c r="I220" s="404"/>
      <c r="J220" s="435"/>
      <c r="K220" s="435"/>
      <c r="L220" s="435"/>
      <c r="M220" s="438"/>
    </row>
    <row r="221" spans="1:13" ht="15.75" customHeight="1" x14ac:dyDescent="0.25">
      <c r="A221" s="574"/>
      <c r="B221" s="390"/>
      <c r="C221" s="376"/>
      <c r="D221" s="293"/>
      <c r="E221" s="294"/>
      <c r="F221" s="293"/>
      <c r="G221" s="104" t="s">
        <v>19</v>
      </c>
      <c r="H221" s="243">
        <f>J210-H216</f>
        <v>425.15999999999985</v>
      </c>
      <c r="I221" s="328" t="s">
        <v>169</v>
      </c>
      <c r="J221" s="330">
        <v>1</v>
      </c>
      <c r="K221" s="330">
        <v>1</v>
      </c>
      <c r="L221" s="330">
        <v>1</v>
      </c>
      <c r="M221" s="333"/>
    </row>
    <row r="222" spans="1:13" x14ac:dyDescent="0.25">
      <c r="A222" s="574"/>
      <c r="B222" s="390"/>
      <c r="C222" s="376"/>
      <c r="D222" s="293"/>
      <c r="E222" s="294"/>
      <c r="F222" s="293"/>
      <c r="G222" s="104" t="s">
        <v>21</v>
      </c>
      <c r="H222" s="243">
        <f>K210-H217</f>
        <v>455.28</v>
      </c>
      <c r="I222" s="433"/>
      <c r="J222" s="332"/>
      <c r="K222" s="332"/>
      <c r="L222" s="332"/>
      <c r="M222" s="334"/>
    </row>
    <row r="223" spans="1:13" x14ac:dyDescent="0.25">
      <c r="A223" s="574"/>
      <c r="B223" s="390"/>
      <c r="C223" s="376"/>
      <c r="D223" s="293"/>
      <c r="E223" s="294"/>
      <c r="F223" s="293"/>
      <c r="G223" s="110" t="s">
        <v>23</v>
      </c>
      <c r="H223" s="221">
        <f>L210-H218</f>
        <v>481.04999999999995</v>
      </c>
      <c r="I223" s="433"/>
      <c r="J223" s="332"/>
      <c r="K223" s="332"/>
      <c r="L223" s="332"/>
      <c r="M223" s="334"/>
    </row>
    <row r="224" spans="1:13" ht="15.75" thickBot="1" x14ac:dyDescent="0.3">
      <c r="A224" s="574"/>
      <c r="B224" s="390"/>
      <c r="C224" s="426"/>
      <c r="D224" s="342"/>
      <c r="E224" s="357"/>
      <c r="F224" s="342"/>
      <c r="G224" s="47" t="s">
        <v>539</v>
      </c>
      <c r="H224" s="111">
        <f>M210-H219</f>
        <v>0</v>
      </c>
      <c r="I224" s="424"/>
      <c r="J224" s="342"/>
      <c r="K224" s="342"/>
      <c r="L224" s="343"/>
      <c r="M224" s="344"/>
    </row>
    <row r="225" spans="1:13" ht="17.25" customHeight="1" thickBot="1" x14ac:dyDescent="0.3">
      <c r="A225" s="574"/>
      <c r="B225" s="390"/>
      <c r="C225" s="385" t="s">
        <v>170</v>
      </c>
      <c r="D225" s="385"/>
      <c r="E225" s="385"/>
      <c r="F225" s="385"/>
      <c r="G225" s="385"/>
      <c r="H225" s="385"/>
      <c r="I225" s="385"/>
      <c r="J225" s="385"/>
      <c r="K225" s="385"/>
      <c r="L225" s="385"/>
      <c r="M225" s="432"/>
    </row>
    <row r="226" spans="1:13" ht="15.75" customHeight="1" x14ac:dyDescent="0.25">
      <c r="A226" s="574"/>
      <c r="B226" s="390"/>
      <c r="C226" s="457" t="s">
        <v>171</v>
      </c>
      <c r="D226" s="421" t="s">
        <v>594</v>
      </c>
      <c r="E226" s="356" t="s">
        <v>172</v>
      </c>
      <c r="F226" s="405" t="s">
        <v>16</v>
      </c>
      <c r="G226" s="29" t="s">
        <v>17</v>
      </c>
      <c r="H226" s="64">
        <f>H227+H228+H229+H230</f>
        <v>6172.46</v>
      </c>
      <c r="I226" s="48" t="s">
        <v>18</v>
      </c>
      <c r="J226" s="263">
        <v>432.46</v>
      </c>
      <c r="K226" s="263">
        <v>2800</v>
      </c>
      <c r="L226" s="263">
        <v>2940</v>
      </c>
      <c r="M226" s="3"/>
    </row>
    <row r="227" spans="1:13" ht="25.5" x14ac:dyDescent="0.25">
      <c r="A227" s="574"/>
      <c r="B227" s="390"/>
      <c r="C227" s="458"/>
      <c r="D227" s="422"/>
      <c r="E227" s="294"/>
      <c r="F227" s="403"/>
      <c r="G227" s="53" t="s">
        <v>19</v>
      </c>
      <c r="H227" s="74">
        <f>J226</f>
        <v>432.46</v>
      </c>
      <c r="I227" s="49" t="s">
        <v>173</v>
      </c>
      <c r="J227" s="1">
        <v>1400</v>
      </c>
      <c r="K227" s="1">
        <v>1400</v>
      </c>
      <c r="L227" s="1">
        <v>1400</v>
      </c>
      <c r="M227" s="4"/>
    </row>
    <row r="228" spans="1:13" ht="25.5" x14ac:dyDescent="0.25">
      <c r="A228" s="574"/>
      <c r="B228" s="390"/>
      <c r="C228" s="458"/>
      <c r="D228" s="422"/>
      <c r="E228" s="294"/>
      <c r="F228" s="403"/>
      <c r="G228" s="34" t="s">
        <v>21</v>
      </c>
      <c r="H228" s="65">
        <f>K226</f>
        <v>2800</v>
      </c>
      <c r="I228" s="246" t="s">
        <v>68</v>
      </c>
      <c r="J228" s="252">
        <f t="shared" ref="J228:K228" si="25">J226/J227</f>
        <v>0.30890000000000001</v>
      </c>
      <c r="K228" s="252">
        <f t="shared" si="25"/>
        <v>2</v>
      </c>
      <c r="L228" s="252">
        <f>L226/L227</f>
        <v>2.1</v>
      </c>
      <c r="M228" s="240"/>
    </row>
    <row r="229" spans="1:13" ht="25.5" x14ac:dyDescent="0.25">
      <c r="A229" s="574"/>
      <c r="B229" s="390"/>
      <c r="C229" s="458"/>
      <c r="D229" s="422"/>
      <c r="E229" s="294"/>
      <c r="F229" s="403"/>
      <c r="G229" s="53" t="s">
        <v>23</v>
      </c>
      <c r="H229" s="94">
        <f>L226</f>
        <v>2940</v>
      </c>
      <c r="I229" s="262" t="s">
        <v>174</v>
      </c>
      <c r="J229" s="250">
        <v>1</v>
      </c>
      <c r="K229" s="250">
        <v>1</v>
      </c>
      <c r="L229" s="250">
        <v>1</v>
      </c>
      <c r="M229" s="227"/>
    </row>
    <row r="230" spans="1:13" ht="15.75" thickBot="1" x14ac:dyDescent="0.3">
      <c r="A230" s="574"/>
      <c r="B230" s="390"/>
      <c r="C230" s="459"/>
      <c r="D230" s="423"/>
      <c r="E230" s="357"/>
      <c r="F230" s="352"/>
      <c r="G230" s="47"/>
      <c r="H230" s="95"/>
      <c r="I230" s="112"/>
      <c r="J230" s="113"/>
      <c r="K230" s="113"/>
      <c r="L230" s="113"/>
      <c r="M230" s="254"/>
    </row>
    <row r="231" spans="1:13" ht="15.75" thickBot="1" x14ac:dyDescent="0.3">
      <c r="A231" s="574"/>
      <c r="B231" s="390"/>
      <c r="C231" s="233" t="s">
        <v>175</v>
      </c>
      <c r="D231" s="114"/>
      <c r="E231" s="267"/>
      <c r="F231" s="234"/>
      <c r="G231" s="115"/>
      <c r="H231" s="94"/>
      <c r="I231" s="116"/>
      <c r="J231" s="117"/>
      <c r="K231" s="117"/>
      <c r="L231" s="118"/>
      <c r="M231" s="241"/>
    </row>
    <row r="232" spans="1:13" ht="15" customHeight="1" x14ac:dyDescent="0.25">
      <c r="A232" s="574"/>
      <c r="B232" s="390"/>
      <c r="C232" s="375" t="s">
        <v>577</v>
      </c>
      <c r="D232" s="292" t="s">
        <v>544</v>
      </c>
      <c r="E232" s="292" t="s">
        <v>569</v>
      </c>
      <c r="F232" s="292"/>
      <c r="G232" s="29" t="s">
        <v>17</v>
      </c>
      <c r="H232" s="64">
        <f>H233+H235+H234+H236</f>
        <v>1352091.88</v>
      </c>
      <c r="I232" s="440" t="s">
        <v>18</v>
      </c>
      <c r="J232" s="447">
        <v>353315.18</v>
      </c>
      <c r="K232" s="447">
        <v>323450</v>
      </c>
      <c r="L232" s="447">
        <v>393250</v>
      </c>
      <c r="M232" s="465">
        <v>282076.7</v>
      </c>
    </row>
    <row r="233" spans="1:13" x14ac:dyDescent="0.25">
      <c r="A233" s="574"/>
      <c r="B233" s="390"/>
      <c r="C233" s="376"/>
      <c r="D233" s="293"/>
      <c r="E233" s="293"/>
      <c r="F233" s="293"/>
      <c r="G233" s="53" t="s">
        <v>19</v>
      </c>
      <c r="H233" s="243">
        <f>H238+H243</f>
        <v>353315.18</v>
      </c>
      <c r="I233" s="433"/>
      <c r="J233" s="398"/>
      <c r="K233" s="398"/>
      <c r="L233" s="398"/>
      <c r="M233" s="466"/>
    </row>
    <row r="234" spans="1:13" x14ac:dyDescent="0.25">
      <c r="A234" s="574"/>
      <c r="B234" s="390"/>
      <c r="C234" s="376"/>
      <c r="D234" s="293"/>
      <c r="E234" s="293"/>
      <c r="F234" s="293"/>
      <c r="G234" s="34" t="s">
        <v>21</v>
      </c>
      <c r="H234" s="243">
        <f t="shared" ref="H234:H236" si="26">H239+H244</f>
        <v>323450</v>
      </c>
      <c r="I234" s="439"/>
      <c r="J234" s="399"/>
      <c r="K234" s="399"/>
      <c r="L234" s="399"/>
      <c r="M234" s="467"/>
    </row>
    <row r="235" spans="1:13" ht="15.75" customHeight="1" x14ac:dyDescent="0.25">
      <c r="A235" s="574"/>
      <c r="B235" s="390"/>
      <c r="C235" s="376"/>
      <c r="D235" s="293"/>
      <c r="E235" s="293"/>
      <c r="F235" s="293"/>
      <c r="G235" s="53" t="s">
        <v>23</v>
      </c>
      <c r="H235" s="243">
        <f t="shared" si="26"/>
        <v>393250</v>
      </c>
      <c r="I235" s="328" t="s">
        <v>176</v>
      </c>
      <c r="J235" s="412">
        <v>5500</v>
      </c>
      <c r="K235" s="412">
        <v>5500</v>
      </c>
      <c r="L235" s="412">
        <v>5500</v>
      </c>
      <c r="M235" s="415">
        <v>5500</v>
      </c>
    </row>
    <row r="236" spans="1:13" x14ac:dyDescent="0.25">
      <c r="A236" s="574"/>
      <c r="B236" s="390"/>
      <c r="C236" s="376"/>
      <c r="D236" s="293"/>
      <c r="E236" s="293"/>
      <c r="F236" s="218"/>
      <c r="G236" s="34" t="s">
        <v>539</v>
      </c>
      <c r="H236" s="243">
        <f t="shared" si="26"/>
        <v>282076.7</v>
      </c>
      <c r="I236" s="433"/>
      <c r="J236" s="413"/>
      <c r="K236" s="413"/>
      <c r="L236" s="413"/>
      <c r="M236" s="416"/>
    </row>
    <row r="237" spans="1:13" ht="15" customHeight="1" x14ac:dyDescent="0.25">
      <c r="A237" s="574"/>
      <c r="B237" s="390"/>
      <c r="C237" s="376"/>
      <c r="D237" s="293"/>
      <c r="E237" s="293"/>
      <c r="F237" s="293" t="s">
        <v>99</v>
      </c>
      <c r="G237" s="34" t="s">
        <v>17</v>
      </c>
      <c r="H237" s="65">
        <v>360662.87</v>
      </c>
      <c r="I237" s="433"/>
      <c r="J237" s="413"/>
      <c r="K237" s="413"/>
      <c r="L237" s="413"/>
      <c r="M237" s="416"/>
    </row>
    <row r="238" spans="1:13" x14ac:dyDescent="0.25">
      <c r="A238" s="574"/>
      <c r="B238" s="390"/>
      <c r="C238" s="376"/>
      <c r="D238" s="293"/>
      <c r="E238" s="293"/>
      <c r="F238" s="293"/>
      <c r="G238" s="53" t="s">
        <v>19</v>
      </c>
      <c r="H238" s="74">
        <v>114405.35</v>
      </c>
      <c r="I238" s="439"/>
      <c r="J238" s="414"/>
      <c r="K238" s="414"/>
      <c r="L238" s="414"/>
      <c r="M238" s="417"/>
    </row>
    <row r="239" spans="1:13" ht="15" customHeight="1" x14ac:dyDescent="0.25">
      <c r="A239" s="574"/>
      <c r="B239" s="390"/>
      <c r="C239" s="376"/>
      <c r="D239" s="293"/>
      <c r="E239" s="293"/>
      <c r="F239" s="293"/>
      <c r="G239" s="34" t="s">
        <v>21</v>
      </c>
      <c r="H239" s="65">
        <v>120125.62</v>
      </c>
      <c r="I239" s="328" t="s">
        <v>177</v>
      </c>
      <c r="J239" s="435">
        <f t="shared" ref="J239:L239" si="27">J232/J235</f>
        <v>64.23912363636363</v>
      </c>
      <c r="K239" s="435">
        <f t="shared" si="27"/>
        <v>58.809090909090912</v>
      </c>
      <c r="L239" s="435">
        <f t="shared" si="27"/>
        <v>71.5</v>
      </c>
      <c r="M239" s="436">
        <f>M232/M235</f>
        <v>51.28667272727273</v>
      </c>
    </row>
    <row r="240" spans="1:13" x14ac:dyDescent="0.25">
      <c r="A240" s="574"/>
      <c r="B240" s="390"/>
      <c r="C240" s="376"/>
      <c r="D240" s="293"/>
      <c r="E240" s="293"/>
      <c r="F240" s="293"/>
      <c r="G240" s="53" t="s">
        <v>23</v>
      </c>
      <c r="H240" s="74">
        <v>126131.9</v>
      </c>
      <c r="I240" s="433"/>
      <c r="J240" s="435"/>
      <c r="K240" s="435"/>
      <c r="L240" s="435"/>
      <c r="M240" s="437"/>
    </row>
    <row r="241" spans="1:13" x14ac:dyDescent="0.25">
      <c r="A241" s="574"/>
      <c r="B241" s="390"/>
      <c r="C241" s="376"/>
      <c r="D241" s="293"/>
      <c r="E241" s="293"/>
      <c r="F241" s="218"/>
      <c r="G241" s="34"/>
      <c r="H241" s="65"/>
      <c r="I241" s="433"/>
      <c r="J241" s="435"/>
      <c r="K241" s="435"/>
      <c r="L241" s="435"/>
      <c r="M241" s="437"/>
    </row>
    <row r="242" spans="1:13" ht="15" customHeight="1" x14ac:dyDescent="0.25">
      <c r="A242" s="574"/>
      <c r="B242" s="390"/>
      <c r="C242" s="376"/>
      <c r="D242" s="293"/>
      <c r="E242" s="293"/>
      <c r="F242" s="293" t="s">
        <v>16</v>
      </c>
      <c r="G242" s="34" t="s">
        <v>17</v>
      </c>
      <c r="H242" s="97">
        <f>H243+H244+H245+H246</f>
        <v>991429.01</v>
      </c>
      <c r="I242" s="439"/>
      <c r="J242" s="435"/>
      <c r="K242" s="435"/>
      <c r="L242" s="435"/>
      <c r="M242" s="438"/>
    </row>
    <row r="243" spans="1:13" ht="15" customHeight="1" x14ac:dyDescent="0.25">
      <c r="A243" s="574"/>
      <c r="B243" s="390"/>
      <c r="C243" s="376"/>
      <c r="D243" s="293"/>
      <c r="E243" s="293"/>
      <c r="F243" s="293"/>
      <c r="G243" s="53" t="s">
        <v>19</v>
      </c>
      <c r="H243" s="74">
        <f>J232-H238</f>
        <v>238909.83</v>
      </c>
      <c r="I243" s="428" t="s">
        <v>178</v>
      </c>
      <c r="J243" s="452" t="s">
        <v>46</v>
      </c>
      <c r="K243" s="452" t="s">
        <v>93</v>
      </c>
      <c r="L243" s="330" t="s">
        <v>88</v>
      </c>
      <c r="M243" s="400" t="s">
        <v>553</v>
      </c>
    </row>
    <row r="244" spans="1:13" x14ac:dyDescent="0.25">
      <c r="A244" s="574"/>
      <c r="B244" s="390"/>
      <c r="C244" s="376"/>
      <c r="D244" s="293"/>
      <c r="E244" s="293"/>
      <c r="F244" s="293"/>
      <c r="G244" s="34" t="s">
        <v>21</v>
      </c>
      <c r="H244" s="65">
        <f>K232-H239</f>
        <v>203324.38</v>
      </c>
      <c r="I244" s="468"/>
      <c r="J244" s="464"/>
      <c r="K244" s="464"/>
      <c r="L244" s="332"/>
      <c r="M244" s="401"/>
    </row>
    <row r="245" spans="1:13" x14ac:dyDescent="0.25">
      <c r="A245" s="574"/>
      <c r="B245" s="390"/>
      <c r="C245" s="376"/>
      <c r="D245" s="293"/>
      <c r="E245" s="293"/>
      <c r="F245" s="293"/>
      <c r="G245" s="53" t="s">
        <v>23</v>
      </c>
      <c r="H245" s="74">
        <f>L232-H240</f>
        <v>267118.09999999998</v>
      </c>
      <c r="I245" s="468"/>
      <c r="J245" s="464"/>
      <c r="K245" s="464"/>
      <c r="L245" s="332"/>
      <c r="M245" s="401"/>
    </row>
    <row r="246" spans="1:13" ht="15.75" thickBot="1" x14ac:dyDescent="0.3">
      <c r="A246" s="574"/>
      <c r="B246" s="390"/>
      <c r="C246" s="426"/>
      <c r="D246" s="342"/>
      <c r="E246" s="342"/>
      <c r="F246" s="342"/>
      <c r="G246" s="47" t="s">
        <v>539</v>
      </c>
      <c r="H246" s="76">
        <f>M232-H241</f>
        <v>282076.7</v>
      </c>
      <c r="I246" s="429"/>
      <c r="J246" s="113"/>
      <c r="K246" s="113"/>
      <c r="L246" s="113"/>
      <c r="M246" s="254"/>
    </row>
    <row r="247" spans="1:13" ht="15.75" customHeight="1" x14ac:dyDescent="0.25">
      <c r="A247" s="574"/>
      <c r="B247" s="390"/>
      <c r="C247" s="375" t="s">
        <v>578</v>
      </c>
      <c r="D247" s="292" t="s">
        <v>547</v>
      </c>
      <c r="E247" s="292" t="s">
        <v>570</v>
      </c>
      <c r="F247" s="292" t="s">
        <v>16</v>
      </c>
      <c r="G247" s="29" t="s">
        <v>17</v>
      </c>
      <c r="H247" s="75">
        <f>H248+H249+H250+H251</f>
        <v>7100.15</v>
      </c>
      <c r="I247" s="48" t="s">
        <v>18</v>
      </c>
      <c r="J247" s="263">
        <v>3460.13</v>
      </c>
      <c r="K247" s="263">
        <v>3640.02</v>
      </c>
      <c r="L247" s="263"/>
      <c r="M247" s="8"/>
    </row>
    <row r="248" spans="1:13" ht="30.75" customHeight="1" x14ac:dyDescent="0.25">
      <c r="A248" s="574"/>
      <c r="B248" s="390"/>
      <c r="C248" s="376"/>
      <c r="D248" s="293"/>
      <c r="E248" s="293"/>
      <c r="F248" s="293"/>
      <c r="G248" s="53" t="s">
        <v>19</v>
      </c>
      <c r="H248" s="74">
        <f>J247</f>
        <v>3460.13</v>
      </c>
      <c r="I248" s="49" t="s">
        <v>176</v>
      </c>
      <c r="J248" s="1">
        <v>3914</v>
      </c>
      <c r="K248" s="1">
        <v>3914</v>
      </c>
      <c r="L248" s="1"/>
      <c r="M248" s="6"/>
    </row>
    <row r="249" spans="1:13" ht="25.5" x14ac:dyDescent="0.25">
      <c r="A249" s="574"/>
      <c r="B249" s="390"/>
      <c r="C249" s="376"/>
      <c r="D249" s="293"/>
      <c r="E249" s="293"/>
      <c r="F249" s="293"/>
      <c r="G249" s="34" t="s">
        <v>21</v>
      </c>
      <c r="H249" s="65">
        <f>K247</f>
        <v>3640.02</v>
      </c>
      <c r="I249" s="49" t="s">
        <v>179</v>
      </c>
      <c r="J249" s="243">
        <f>J247/J248</f>
        <v>0.88403934593765976</v>
      </c>
      <c r="K249" s="243">
        <f>K247/K248</f>
        <v>0.93</v>
      </c>
      <c r="L249" s="243"/>
      <c r="M249" s="6"/>
    </row>
    <row r="250" spans="1:13" ht="26.25" customHeight="1" x14ac:dyDescent="0.25">
      <c r="A250" s="574"/>
      <c r="B250" s="390"/>
      <c r="C250" s="376"/>
      <c r="D250" s="293"/>
      <c r="E250" s="293"/>
      <c r="F250" s="293"/>
      <c r="G250" s="53"/>
      <c r="H250" s="74"/>
      <c r="I250" s="328" t="s">
        <v>180</v>
      </c>
      <c r="J250" s="330">
        <v>1</v>
      </c>
      <c r="K250" s="330">
        <v>1</v>
      </c>
      <c r="L250" s="330"/>
      <c r="M250" s="333"/>
    </row>
    <row r="251" spans="1:13" ht="15.75" thickBot="1" x14ac:dyDescent="0.3">
      <c r="A251" s="574"/>
      <c r="B251" s="390"/>
      <c r="C251" s="426"/>
      <c r="D251" s="342"/>
      <c r="E251" s="342"/>
      <c r="F251" s="342"/>
      <c r="G251" s="47"/>
      <c r="H251" s="67"/>
      <c r="I251" s="424"/>
      <c r="J251" s="342"/>
      <c r="K251" s="342"/>
      <c r="L251" s="343"/>
      <c r="M251" s="344"/>
    </row>
    <row r="252" spans="1:13" ht="15.75" customHeight="1" x14ac:dyDescent="0.25">
      <c r="A252" s="574"/>
      <c r="B252" s="390"/>
      <c r="C252" s="457" t="s">
        <v>579</v>
      </c>
      <c r="D252" s="292" t="s">
        <v>103</v>
      </c>
      <c r="E252" s="292" t="s">
        <v>571</v>
      </c>
      <c r="F252" s="292" t="s">
        <v>16</v>
      </c>
      <c r="G252" s="108" t="s">
        <v>17</v>
      </c>
      <c r="H252" s="64">
        <f>H253+H254+H255+H256</f>
        <v>8935.77</v>
      </c>
      <c r="I252" s="48" t="s">
        <v>18</v>
      </c>
      <c r="J252" s="263">
        <v>4343.97</v>
      </c>
      <c r="K252" s="263">
        <v>4591.8</v>
      </c>
      <c r="L252" s="263"/>
      <c r="M252" s="8"/>
    </row>
    <row r="253" spans="1:13" x14ac:dyDescent="0.25">
      <c r="A253" s="574"/>
      <c r="B253" s="390"/>
      <c r="C253" s="458"/>
      <c r="D253" s="293"/>
      <c r="E253" s="293"/>
      <c r="F253" s="293"/>
      <c r="G253" s="101" t="s">
        <v>19</v>
      </c>
      <c r="H253" s="74">
        <f>J252</f>
        <v>4343.97</v>
      </c>
      <c r="I253" s="49" t="s">
        <v>181</v>
      </c>
      <c r="J253" s="119">
        <v>60</v>
      </c>
      <c r="K253" s="119">
        <v>60</v>
      </c>
      <c r="L253" s="119"/>
      <c r="M253" s="4"/>
    </row>
    <row r="254" spans="1:13" ht="25.5" x14ac:dyDescent="0.25">
      <c r="A254" s="574"/>
      <c r="B254" s="390"/>
      <c r="C254" s="458"/>
      <c r="D254" s="293"/>
      <c r="E254" s="293"/>
      <c r="F254" s="293"/>
      <c r="G254" s="104" t="s">
        <v>21</v>
      </c>
      <c r="H254" s="65">
        <f>K252</f>
        <v>4591.8</v>
      </c>
      <c r="I254" s="49" t="s">
        <v>182</v>
      </c>
      <c r="J254" s="243">
        <f>J252/J253</f>
        <v>72.399500000000003</v>
      </c>
      <c r="K254" s="243">
        <f>K252/K253</f>
        <v>76.53</v>
      </c>
      <c r="L254" s="243"/>
      <c r="M254" s="6"/>
    </row>
    <row r="255" spans="1:13" ht="15.75" customHeight="1" x14ac:dyDescent="0.25">
      <c r="A255" s="574"/>
      <c r="B255" s="390"/>
      <c r="C255" s="458"/>
      <c r="D255" s="293"/>
      <c r="E255" s="293"/>
      <c r="F255" s="293"/>
      <c r="G255" s="101"/>
      <c r="H255" s="94"/>
      <c r="I255" s="328" t="s">
        <v>183</v>
      </c>
      <c r="J255" s="351">
        <v>0.35</v>
      </c>
      <c r="K255" s="330">
        <v>0.4</v>
      </c>
      <c r="L255" s="330"/>
      <c r="M255" s="333"/>
    </row>
    <row r="256" spans="1:13" ht="15.75" thickBot="1" x14ac:dyDescent="0.3">
      <c r="A256" s="574"/>
      <c r="B256" s="390"/>
      <c r="C256" s="459"/>
      <c r="D256" s="342"/>
      <c r="E256" s="342"/>
      <c r="F256" s="342"/>
      <c r="G256" s="120"/>
      <c r="H256" s="95"/>
      <c r="I256" s="424"/>
      <c r="J256" s="352"/>
      <c r="K256" s="342"/>
      <c r="L256" s="343"/>
      <c r="M256" s="344"/>
    </row>
    <row r="257" spans="1:13" ht="16.5" customHeight="1" thickBot="1" x14ac:dyDescent="0.3">
      <c r="A257" s="574"/>
      <c r="B257" s="390"/>
      <c r="C257" s="430" t="s">
        <v>184</v>
      </c>
      <c r="D257" s="430"/>
      <c r="E257" s="430"/>
      <c r="F257" s="430"/>
      <c r="G257" s="430"/>
      <c r="H257" s="430"/>
      <c r="I257" s="430"/>
      <c r="J257" s="430"/>
      <c r="K257" s="430"/>
      <c r="L257" s="469"/>
      <c r="M257" s="241"/>
    </row>
    <row r="258" spans="1:13" ht="15" customHeight="1" x14ac:dyDescent="0.25">
      <c r="A258" s="574"/>
      <c r="B258" s="390"/>
      <c r="C258" s="457" t="s">
        <v>185</v>
      </c>
      <c r="D258" s="292" t="s">
        <v>542</v>
      </c>
      <c r="E258" s="405" t="s">
        <v>66</v>
      </c>
      <c r="F258" s="292" t="s">
        <v>16</v>
      </c>
      <c r="G258" s="108" t="s">
        <v>17</v>
      </c>
      <c r="H258" s="64">
        <f>H259+H260+H261+H262</f>
        <v>80575</v>
      </c>
      <c r="I258" s="48" t="s">
        <v>18</v>
      </c>
      <c r="J258" s="263">
        <v>18540</v>
      </c>
      <c r="K258" s="263">
        <v>19600</v>
      </c>
      <c r="L258" s="263">
        <v>20640</v>
      </c>
      <c r="M258" s="277">
        <v>21795</v>
      </c>
    </row>
    <row r="259" spans="1:13" ht="22.5" customHeight="1" x14ac:dyDescent="0.25">
      <c r="A259" s="574"/>
      <c r="B259" s="390"/>
      <c r="C259" s="458"/>
      <c r="D259" s="293"/>
      <c r="E259" s="403"/>
      <c r="F259" s="293"/>
      <c r="G259" s="101" t="s">
        <v>19</v>
      </c>
      <c r="H259" s="74">
        <f>J258</f>
        <v>18540</v>
      </c>
      <c r="I259" s="49" t="s">
        <v>186</v>
      </c>
      <c r="J259" s="1">
        <v>2000</v>
      </c>
      <c r="K259" s="1">
        <v>2000</v>
      </c>
      <c r="L259" s="1">
        <v>2000</v>
      </c>
      <c r="M259" s="4">
        <v>2000</v>
      </c>
    </row>
    <row r="260" spans="1:13" ht="42.75" customHeight="1" x14ac:dyDescent="0.25">
      <c r="A260" s="574"/>
      <c r="B260" s="390"/>
      <c r="C260" s="458"/>
      <c r="D260" s="293"/>
      <c r="E260" s="403"/>
      <c r="F260" s="293"/>
      <c r="G260" s="104" t="s">
        <v>21</v>
      </c>
      <c r="H260" s="65">
        <f>K258</f>
        <v>19600</v>
      </c>
      <c r="I260" s="49" t="s">
        <v>187</v>
      </c>
      <c r="J260" s="243">
        <f t="shared" ref="J260:L260" si="28">J258/J259</f>
        <v>9.27</v>
      </c>
      <c r="K260" s="243">
        <f t="shared" si="28"/>
        <v>9.8000000000000007</v>
      </c>
      <c r="L260" s="243">
        <f t="shared" si="28"/>
        <v>10.32</v>
      </c>
      <c r="M260" s="7">
        <f>M258/M259</f>
        <v>10.897500000000001</v>
      </c>
    </row>
    <row r="261" spans="1:13" ht="29.25" customHeight="1" x14ac:dyDescent="0.25">
      <c r="A261" s="574"/>
      <c r="B261" s="390"/>
      <c r="C261" s="458"/>
      <c r="D261" s="293"/>
      <c r="E261" s="403"/>
      <c r="F261" s="293"/>
      <c r="G261" s="101" t="s">
        <v>23</v>
      </c>
      <c r="H261" s="74">
        <f>L258</f>
        <v>20640</v>
      </c>
      <c r="I261" s="397" t="s">
        <v>188</v>
      </c>
      <c r="J261" s="330">
        <v>0.7</v>
      </c>
      <c r="K261" s="330">
        <v>0.72</v>
      </c>
      <c r="L261" s="330">
        <v>0.73</v>
      </c>
      <c r="M261" s="333">
        <v>0.75</v>
      </c>
    </row>
    <row r="262" spans="1:13" ht="25.5" customHeight="1" thickBot="1" x14ac:dyDescent="0.3">
      <c r="A262" s="574"/>
      <c r="B262" s="390"/>
      <c r="C262" s="459"/>
      <c r="D262" s="342"/>
      <c r="E262" s="352"/>
      <c r="F262" s="342"/>
      <c r="G262" s="47" t="s">
        <v>539</v>
      </c>
      <c r="H262" s="76">
        <f>M258</f>
        <v>21795</v>
      </c>
      <c r="I262" s="474"/>
      <c r="J262" s="342"/>
      <c r="K262" s="342"/>
      <c r="L262" s="343"/>
      <c r="M262" s="344"/>
    </row>
    <row r="263" spans="1:13" ht="16.5" customHeight="1" thickBot="1" x14ac:dyDescent="0.3">
      <c r="A263" s="574"/>
      <c r="B263" s="390"/>
      <c r="C263" s="430" t="s">
        <v>189</v>
      </c>
      <c r="D263" s="430"/>
      <c r="E263" s="430"/>
      <c r="F263" s="430"/>
      <c r="G263" s="430"/>
      <c r="H263" s="430"/>
      <c r="I263" s="430"/>
      <c r="J263" s="430"/>
      <c r="K263" s="430"/>
      <c r="L263" s="469"/>
      <c r="M263" s="241"/>
    </row>
    <row r="264" spans="1:13" ht="15.75" customHeight="1" x14ac:dyDescent="0.25">
      <c r="A264" s="574"/>
      <c r="B264" s="390"/>
      <c r="C264" s="457" t="s">
        <v>190</v>
      </c>
      <c r="D264" s="292" t="s">
        <v>542</v>
      </c>
      <c r="E264" s="292" t="s">
        <v>572</v>
      </c>
      <c r="F264" s="292" t="s">
        <v>16</v>
      </c>
      <c r="G264" s="99" t="s">
        <v>17</v>
      </c>
      <c r="H264" s="64">
        <f>H265+H266+H267+H268</f>
        <v>68531.06</v>
      </c>
      <c r="I264" s="48" t="s">
        <v>18</v>
      </c>
      <c r="J264" s="263">
        <v>13834.26</v>
      </c>
      <c r="K264" s="263">
        <v>16109.8</v>
      </c>
      <c r="L264" s="263">
        <v>18768</v>
      </c>
      <c r="M264" s="277">
        <v>19819</v>
      </c>
    </row>
    <row r="265" spans="1:13" ht="31.5" customHeight="1" x14ac:dyDescent="0.25">
      <c r="A265" s="574"/>
      <c r="B265" s="390"/>
      <c r="C265" s="458"/>
      <c r="D265" s="293"/>
      <c r="E265" s="293"/>
      <c r="F265" s="293"/>
      <c r="G265" s="104" t="s">
        <v>19</v>
      </c>
      <c r="H265" s="74">
        <f>J264</f>
        <v>13834.26</v>
      </c>
      <c r="I265" s="49" t="s">
        <v>133</v>
      </c>
      <c r="J265" s="1">
        <v>1122</v>
      </c>
      <c r="K265" s="1">
        <v>1244</v>
      </c>
      <c r="L265" s="1">
        <v>1380</v>
      </c>
      <c r="M265" s="4">
        <v>1380</v>
      </c>
    </row>
    <row r="266" spans="1:13" ht="28.5" customHeight="1" x14ac:dyDescent="0.25">
      <c r="A266" s="574"/>
      <c r="B266" s="390"/>
      <c r="C266" s="458"/>
      <c r="D266" s="293"/>
      <c r="E266" s="293"/>
      <c r="F266" s="293"/>
      <c r="G266" s="101" t="s">
        <v>21</v>
      </c>
      <c r="H266" s="65">
        <f>K264</f>
        <v>16109.8</v>
      </c>
      <c r="I266" s="49" t="s">
        <v>68</v>
      </c>
      <c r="J266" s="243">
        <f t="shared" ref="J266:L266" si="29">J264/J265</f>
        <v>12.33</v>
      </c>
      <c r="K266" s="243">
        <f t="shared" si="29"/>
        <v>12.95</v>
      </c>
      <c r="L266" s="243">
        <f t="shared" si="29"/>
        <v>13.6</v>
      </c>
      <c r="M266" s="244">
        <f>M264/M265</f>
        <v>14.361594202898551</v>
      </c>
    </row>
    <row r="267" spans="1:13" ht="15.75" customHeight="1" x14ac:dyDescent="0.25">
      <c r="A267" s="574"/>
      <c r="B267" s="390"/>
      <c r="C267" s="458"/>
      <c r="D267" s="293"/>
      <c r="E267" s="293"/>
      <c r="F267" s="293"/>
      <c r="G267" s="110" t="s">
        <v>23</v>
      </c>
      <c r="H267" s="74">
        <f>L264</f>
        <v>18768</v>
      </c>
      <c r="I267" s="428" t="s">
        <v>191</v>
      </c>
      <c r="J267" s="330">
        <v>1</v>
      </c>
      <c r="K267" s="330">
        <v>1</v>
      </c>
      <c r="L267" s="330">
        <v>1</v>
      </c>
      <c r="M267" s="333">
        <v>1</v>
      </c>
    </row>
    <row r="268" spans="1:13" ht="30" customHeight="1" thickBot="1" x14ac:dyDescent="0.3">
      <c r="A268" s="574"/>
      <c r="B268" s="390"/>
      <c r="C268" s="459"/>
      <c r="D268" s="342"/>
      <c r="E268" s="342"/>
      <c r="F268" s="342"/>
      <c r="G268" s="47" t="s">
        <v>539</v>
      </c>
      <c r="H268" s="76">
        <f>M264</f>
        <v>19819</v>
      </c>
      <c r="I268" s="429"/>
      <c r="J268" s="342"/>
      <c r="K268" s="342"/>
      <c r="L268" s="343"/>
      <c r="M268" s="344"/>
    </row>
    <row r="269" spans="1:13" ht="16.5" customHeight="1" thickBot="1" x14ac:dyDescent="0.3">
      <c r="A269" s="574"/>
      <c r="B269" s="390"/>
      <c r="C269" s="430" t="s">
        <v>192</v>
      </c>
      <c r="D269" s="430"/>
      <c r="E269" s="472"/>
      <c r="F269" s="472"/>
      <c r="G269" s="472"/>
      <c r="H269" s="472"/>
      <c r="I269" s="472"/>
      <c r="J269" s="472"/>
      <c r="K269" s="472"/>
      <c r="L269" s="472"/>
      <c r="M269" s="473"/>
    </row>
    <row r="270" spans="1:13" ht="15" customHeight="1" x14ac:dyDescent="0.25">
      <c r="A270" s="574"/>
      <c r="B270" s="390"/>
      <c r="C270" s="375" t="s">
        <v>193</v>
      </c>
      <c r="D270" s="292" t="s">
        <v>542</v>
      </c>
      <c r="E270" s="470" t="s">
        <v>66</v>
      </c>
      <c r="F270" s="292"/>
      <c r="G270" s="81" t="s">
        <v>17</v>
      </c>
      <c r="H270" s="64">
        <f>H271+H272+H273+H274</f>
        <v>264298.12</v>
      </c>
      <c r="I270" s="440" t="s">
        <v>18</v>
      </c>
      <c r="J270" s="447">
        <v>35473.050000000003</v>
      </c>
      <c r="K270" s="447">
        <v>56651.09</v>
      </c>
      <c r="L270" s="406">
        <f>59800.99+25375.14</f>
        <v>85176.13</v>
      </c>
      <c r="M270" s="449">
        <v>86997.85</v>
      </c>
    </row>
    <row r="271" spans="1:13" x14ac:dyDescent="0.25">
      <c r="A271" s="574"/>
      <c r="B271" s="390"/>
      <c r="C271" s="376"/>
      <c r="D271" s="293"/>
      <c r="E271" s="471"/>
      <c r="F271" s="294"/>
      <c r="G271" s="268" t="s">
        <v>19</v>
      </c>
      <c r="H271" s="243">
        <f>H276+H281</f>
        <v>35473.050000000003</v>
      </c>
      <c r="I271" s="370"/>
      <c r="J271" s="398"/>
      <c r="K271" s="398"/>
      <c r="L271" s="407"/>
      <c r="M271" s="450"/>
    </row>
    <row r="272" spans="1:13" x14ac:dyDescent="0.25">
      <c r="A272" s="574"/>
      <c r="B272" s="390"/>
      <c r="C272" s="376"/>
      <c r="D272" s="293"/>
      <c r="E272" s="471"/>
      <c r="F272" s="294"/>
      <c r="G272" s="53" t="s">
        <v>21</v>
      </c>
      <c r="H272" s="243">
        <f t="shared" ref="H272:H274" si="30">H277+H282</f>
        <v>56651.09</v>
      </c>
      <c r="I272" s="404"/>
      <c r="J272" s="399"/>
      <c r="K272" s="399"/>
      <c r="L272" s="408"/>
      <c r="M272" s="451"/>
    </row>
    <row r="273" spans="1:13" ht="15" customHeight="1" x14ac:dyDescent="0.25">
      <c r="A273" s="574"/>
      <c r="B273" s="390"/>
      <c r="C273" s="376"/>
      <c r="D273" s="293"/>
      <c r="E273" s="471"/>
      <c r="F273" s="294"/>
      <c r="G273" s="34" t="s">
        <v>23</v>
      </c>
      <c r="H273" s="243">
        <f t="shared" si="30"/>
        <v>85176.13</v>
      </c>
      <c r="I273" s="394" t="s">
        <v>194</v>
      </c>
      <c r="J273" s="412">
        <v>1070</v>
      </c>
      <c r="K273" s="412">
        <v>1230</v>
      </c>
      <c r="L273" s="412">
        <f>1235+780</f>
        <v>2015</v>
      </c>
      <c r="M273" s="475">
        <v>2015</v>
      </c>
    </row>
    <row r="274" spans="1:13" ht="15" customHeight="1" x14ac:dyDescent="0.25">
      <c r="A274" s="574"/>
      <c r="B274" s="390"/>
      <c r="C274" s="376"/>
      <c r="D274" s="293"/>
      <c r="E274" s="471"/>
      <c r="F274" s="220"/>
      <c r="G274" s="53" t="s">
        <v>539</v>
      </c>
      <c r="H274" s="243">
        <f t="shared" si="30"/>
        <v>86997.85</v>
      </c>
      <c r="I274" s="370"/>
      <c r="J274" s="413"/>
      <c r="K274" s="413"/>
      <c r="L274" s="413"/>
      <c r="M274" s="476"/>
    </row>
    <row r="275" spans="1:13" ht="15" customHeight="1" x14ac:dyDescent="0.25">
      <c r="A275" s="574"/>
      <c r="B275" s="390"/>
      <c r="C275" s="376"/>
      <c r="D275" s="293"/>
      <c r="E275" s="471"/>
      <c r="F275" s="294" t="s">
        <v>99</v>
      </c>
      <c r="G275" s="34" t="s">
        <v>17</v>
      </c>
      <c r="H275" s="65">
        <v>7983</v>
      </c>
      <c r="I275" s="370"/>
      <c r="J275" s="413"/>
      <c r="K275" s="413"/>
      <c r="L275" s="413"/>
      <c r="M275" s="476"/>
    </row>
    <row r="276" spans="1:13" ht="22.5" customHeight="1" x14ac:dyDescent="0.25">
      <c r="A276" s="574"/>
      <c r="B276" s="390"/>
      <c r="C276" s="376"/>
      <c r="D276" s="293"/>
      <c r="E276" s="471"/>
      <c r="F276" s="293"/>
      <c r="G276" s="34" t="s">
        <v>19</v>
      </c>
      <c r="H276" s="65">
        <v>2532.3000000000002</v>
      </c>
      <c r="I276" s="439"/>
      <c r="J276" s="414"/>
      <c r="K276" s="414"/>
      <c r="L276" s="414"/>
      <c r="M276" s="477"/>
    </row>
    <row r="277" spans="1:13" ht="15" customHeight="1" x14ac:dyDescent="0.25">
      <c r="A277" s="574"/>
      <c r="B277" s="390"/>
      <c r="C277" s="376"/>
      <c r="D277" s="293"/>
      <c r="E277" s="471"/>
      <c r="F277" s="293"/>
      <c r="G277" s="53" t="s">
        <v>21</v>
      </c>
      <c r="H277" s="94">
        <v>2658.9</v>
      </c>
      <c r="I277" s="328" t="s">
        <v>68</v>
      </c>
      <c r="J277" s="435">
        <f t="shared" ref="J277:L277" si="31">J270/J273</f>
        <v>33.152383177570094</v>
      </c>
      <c r="K277" s="435">
        <f t="shared" si="31"/>
        <v>46.05779674796748</v>
      </c>
      <c r="L277" s="435">
        <f t="shared" si="31"/>
        <v>42.271032258064515</v>
      </c>
      <c r="M277" s="436">
        <f>M270/M273</f>
        <v>43.175111662531023</v>
      </c>
    </row>
    <row r="278" spans="1:13" x14ac:dyDescent="0.25">
      <c r="A278" s="574"/>
      <c r="B278" s="390"/>
      <c r="C278" s="376"/>
      <c r="D278" s="293"/>
      <c r="E278" s="471"/>
      <c r="F278" s="293"/>
      <c r="G278" s="34" t="s">
        <v>23</v>
      </c>
      <c r="H278" s="65">
        <v>2791.8</v>
      </c>
      <c r="I278" s="433"/>
      <c r="J278" s="435"/>
      <c r="K278" s="435"/>
      <c r="L278" s="435"/>
      <c r="M278" s="437"/>
    </row>
    <row r="279" spans="1:13" x14ac:dyDescent="0.25">
      <c r="A279" s="574"/>
      <c r="B279" s="390"/>
      <c r="C279" s="376"/>
      <c r="D279" s="293"/>
      <c r="E279" s="471"/>
      <c r="F279" s="339"/>
      <c r="G279" s="34"/>
      <c r="H279" s="65"/>
      <c r="I279" s="433"/>
      <c r="J279" s="435"/>
      <c r="K279" s="435"/>
      <c r="L279" s="435"/>
      <c r="M279" s="437"/>
    </row>
    <row r="280" spans="1:13" ht="15" customHeight="1" x14ac:dyDescent="0.25">
      <c r="A280" s="574"/>
      <c r="B280" s="390"/>
      <c r="C280" s="376"/>
      <c r="D280" s="293"/>
      <c r="E280" s="471"/>
      <c r="F280" s="293" t="s">
        <v>16</v>
      </c>
      <c r="G280" s="53" t="s">
        <v>17</v>
      </c>
      <c r="H280" s="102">
        <f>H281+H282+H283+H284</f>
        <v>256315.12000000002</v>
      </c>
      <c r="I280" s="433"/>
      <c r="J280" s="435"/>
      <c r="K280" s="435"/>
      <c r="L280" s="435"/>
      <c r="M280" s="438"/>
    </row>
    <row r="281" spans="1:13" ht="15" customHeight="1" x14ac:dyDescent="0.25">
      <c r="A281" s="574"/>
      <c r="B281" s="390"/>
      <c r="C281" s="376"/>
      <c r="D281" s="293"/>
      <c r="E281" s="471"/>
      <c r="F281" s="293"/>
      <c r="G281" s="34" t="s">
        <v>19</v>
      </c>
      <c r="H281" s="105">
        <f>J270-H276</f>
        <v>32940.75</v>
      </c>
      <c r="I281" s="428" t="s">
        <v>195</v>
      </c>
      <c r="J281" s="452">
        <v>0.76</v>
      </c>
      <c r="K281" s="452">
        <v>0.878</v>
      </c>
      <c r="L281" s="330">
        <v>0.92</v>
      </c>
      <c r="M281" s="333">
        <v>0.94</v>
      </c>
    </row>
    <row r="282" spans="1:13" x14ac:dyDescent="0.25">
      <c r="A282" s="574"/>
      <c r="B282" s="390"/>
      <c r="C282" s="376"/>
      <c r="D282" s="293"/>
      <c r="E282" s="471"/>
      <c r="F282" s="293"/>
      <c r="G282" s="53" t="s">
        <v>21</v>
      </c>
      <c r="H282" s="94">
        <f>K270-H277</f>
        <v>53992.189999999995</v>
      </c>
      <c r="I282" s="468"/>
      <c r="J282" s="464"/>
      <c r="K282" s="464"/>
      <c r="L282" s="332"/>
      <c r="M282" s="334"/>
    </row>
    <row r="283" spans="1:13" x14ac:dyDescent="0.25">
      <c r="A283" s="574"/>
      <c r="B283" s="390"/>
      <c r="C283" s="376"/>
      <c r="D283" s="293"/>
      <c r="E283" s="471"/>
      <c r="F283" s="293"/>
      <c r="G283" s="268" t="s">
        <v>23</v>
      </c>
      <c r="H283" s="121">
        <f>L270-H278</f>
        <v>82384.33</v>
      </c>
      <c r="I283" s="468"/>
      <c r="J283" s="464"/>
      <c r="K283" s="464"/>
      <c r="L283" s="332"/>
      <c r="M283" s="334"/>
    </row>
    <row r="284" spans="1:13" ht="15.75" thickBot="1" x14ac:dyDescent="0.3">
      <c r="A284" s="574"/>
      <c r="B284" s="390"/>
      <c r="C284" s="426"/>
      <c r="D284" s="342"/>
      <c r="E284" s="342"/>
      <c r="F284" s="342"/>
      <c r="G284" s="47" t="s">
        <v>539</v>
      </c>
      <c r="H284" s="95">
        <f>M270-H279</f>
        <v>86997.85</v>
      </c>
      <c r="I284" s="112"/>
      <c r="J284" s="113"/>
      <c r="K284" s="113"/>
      <c r="L284" s="113"/>
      <c r="M284" s="254"/>
    </row>
    <row r="285" spans="1:13" ht="15.75" customHeight="1" x14ac:dyDescent="0.25">
      <c r="A285" s="574"/>
      <c r="B285" s="390"/>
      <c r="C285" s="370" t="s">
        <v>196</v>
      </c>
      <c r="D285" s="293">
        <v>2020</v>
      </c>
      <c r="E285" s="293" t="s">
        <v>41</v>
      </c>
      <c r="F285" s="293" t="s">
        <v>16</v>
      </c>
      <c r="G285" s="269" t="s">
        <v>17</v>
      </c>
      <c r="H285" s="91">
        <f>H286</f>
        <v>24826.46</v>
      </c>
      <c r="I285" s="247" t="s">
        <v>18</v>
      </c>
      <c r="J285" s="225">
        <v>24826.46</v>
      </c>
      <c r="K285" s="122"/>
      <c r="L285" s="122"/>
      <c r="M285" s="242"/>
    </row>
    <row r="286" spans="1:13" ht="25.5" x14ac:dyDescent="0.25">
      <c r="A286" s="574"/>
      <c r="B286" s="390"/>
      <c r="C286" s="370"/>
      <c r="D286" s="293"/>
      <c r="E286" s="293"/>
      <c r="F286" s="293"/>
      <c r="G286" s="53" t="s">
        <v>19</v>
      </c>
      <c r="H286" s="74">
        <f>J285</f>
        <v>24826.46</v>
      </c>
      <c r="I286" s="49" t="s">
        <v>197</v>
      </c>
      <c r="J286" s="264">
        <v>17</v>
      </c>
      <c r="K286" s="79"/>
      <c r="L286" s="79"/>
      <c r="M286" s="6"/>
    </row>
    <row r="287" spans="1:13" ht="25.5" x14ac:dyDescent="0.25">
      <c r="A287" s="574"/>
      <c r="B287" s="390"/>
      <c r="C287" s="370"/>
      <c r="D287" s="293"/>
      <c r="E287" s="293"/>
      <c r="F287" s="293"/>
      <c r="G287" s="34"/>
      <c r="H287" s="65"/>
      <c r="I287" s="49" t="s">
        <v>198</v>
      </c>
      <c r="J287" s="243">
        <f>J285/J286</f>
        <v>1460.3799999999999</v>
      </c>
      <c r="K287" s="79"/>
      <c r="L287" s="79"/>
      <c r="M287" s="6"/>
    </row>
    <row r="288" spans="1:13" ht="26.25" thickBot="1" x14ac:dyDescent="0.3">
      <c r="A288" s="574"/>
      <c r="B288" s="390"/>
      <c r="C288" s="370"/>
      <c r="D288" s="293"/>
      <c r="E288" s="293"/>
      <c r="F288" s="293"/>
      <c r="G288" s="53"/>
      <c r="H288" s="74"/>
      <c r="I288" s="246" t="s">
        <v>199</v>
      </c>
      <c r="J288" s="223">
        <v>1</v>
      </c>
      <c r="K288" s="123"/>
      <c r="L288" s="123"/>
      <c r="M288" s="240"/>
    </row>
    <row r="289" spans="1:13" ht="15.75" customHeight="1" x14ac:dyDescent="0.25">
      <c r="A289" s="574"/>
      <c r="B289" s="390"/>
      <c r="C289" s="375" t="s">
        <v>200</v>
      </c>
      <c r="D289" s="292" t="s">
        <v>103</v>
      </c>
      <c r="E289" s="292" t="s">
        <v>66</v>
      </c>
      <c r="F289" s="292" t="s">
        <v>16</v>
      </c>
      <c r="G289" s="29" t="s">
        <v>17</v>
      </c>
      <c r="H289" s="64">
        <f>H290+H291</f>
        <v>44823.08</v>
      </c>
      <c r="I289" s="48" t="s">
        <v>18</v>
      </c>
      <c r="J289" s="263">
        <v>20481.599999999999</v>
      </c>
      <c r="K289" s="263">
        <v>24341.48</v>
      </c>
      <c r="L289" s="263"/>
      <c r="M289" s="8"/>
    </row>
    <row r="290" spans="1:13" ht="38.25" x14ac:dyDescent="0.25">
      <c r="A290" s="574"/>
      <c r="B290" s="390"/>
      <c r="C290" s="376"/>
      <c r="D290" s="293"/>
      <c r="E290" s="293"/>
      <c r="F290" s="293"/>
      <c r="G290" s="53" t="s">
        <v>19</v>
      </c>
      <c r="H290" s="74">
        <f>J289</f>
        <v>20481.599999999999</v>
      </c>
      <c r="I290" s="49" t="s">
        <v>201</v>
      </c>
      <c r="J290" s="1">
        <v>680</v>
      </c>
      <c r="K290" s="1">
        <v>780</v>
      </c>
      <c r="L290" s="124"/>
      <c r="M290" s="6"/>
    </row>
    <row r="291" spans="1:13" ht="25.5" x14ac:dyDescent="0.25">
      <c r="A291" s="574"/>
      <c r="B291" s="390"/>
      <c r="C291" s="376"/>
      <c r="D291" s="293"/>
      <c r="E291" s="293"/>
      <c r="F291" s="293"/>
      <c r="G291" s="34" t="s">
        <v>21</v>
      </c>
      <c r="H291" s="65">
        <f>K289</f>
        <v>24341.48</v>
      </c>
      <c r="I291" s="49" t="s">
        <v>68</v>
      </c>
      <c r="J291" s="243">
        <f>J289/J290</f>
        <v>30.119999999999997</v>
      </c>
      <c r="K291" s="243">
        <f>K289/K290</f>
        <v>31.207025641025641</v>
      </c>
      <c r="L291" s="65"/>
      <c r="M291" s="6"/>
    </row>
    <row r="292" spans="1:13" ht="26.25" thickBot="1" x14ac:dyDescent="0.3">
      <c r="A292" s="574"/>
      <c r="B292" s="390"/>
      <c r="C292" s="377"/>
      <c r="D292" s="369"/>
      <c r="E292" s="369"/>
      <c r="F292" s="369"/>
      <c r="G292" s="275"/>
      <c r="H292" s="258"/>
      <c r="I292" s="68" t="s">
        <v>202</v>
      </c>
      <c r="J292" s="69">
        <v>1</v>
      </c>
      <c r="K292" s="69">
        <v>1</v>
      </c>
      <c r="L292" s="125"/>
      <c r="M292" s="15"/>
    </row>
    <row r="293" spans="1:13" ht="15.75" customHeight="1" x14ac:dyDescent="0.25">
      <c r="A293" s="574"/>
      <c r="B293" s="390"/>
      <c r="C293" s="364" t="s">
        <v>203</v>
      </c>
      <c r="D293" s="293">
        <v>2020</v>
      </c>
      <c r="E293" s="293" t="s">
        <v>41</v>
      </c>
      <c r="F293" s="293" t="s">
        <v>16</v>
      </c>
      <c r="G293" s="269" t="s">
        <v>17</v>
      </c>
      <c r="H293" s="256">
        <f>H294</f>
        <v>696.16</v>
      </c>
      <c r="I293" s="247" t="s">
        <v>18</v>
      </c>
      <c r="J293" s="225">
        <v>696.16</v>
      </c>
      <c r="K293" s="126"/>
      <c r="L293" s="126"/>
      <c r="M293" s="242"/>
    </row>
    <row r="294" spans="1:13" ht="25.5" x14ac:dyDescent="0.25">
      <c r="A294" s="574"/>
      <c r="B294" s="390"/>
      <c r="C294" s="364"/>
      <c r="D294" s="293"/>
      <c r="E294" s="293"/>
      <c r="F294" s="293"/>
      <c r="G294" s="53" t="s">
        <v>19</v>
      </c>
      <c r="H294" s="74">
        <f>J293</f>
        <v>696.16</v>
      </c>
      <c r="I294" s="49" t="s">
        <v>204</v>
      </c>
      <c r="J294" s="264">
        <v>8</v>
      </c>
      <c r="K294" s="79"/>
      <c r="L294" s="79"/>
      <c r="M294" s="6"/>
    </row>
    <row r="295" spans="1:13" ht="25.5" x14ac:dyDescent="0.25">
      <c r="A295" s="574"/>
      <c r="B295" s="390"/>
      <c r="C295" s="364"/>
      <c r="D295" s="293"/>
      <c r="E295" s="293"/>
      <c r="F295" s="293"/>
      <c r="G295" s="34"/>
      <c r="H295" s="65"/>
      <c r="I295" s="49" t="s">
        <v>198</v>
      </c>
      <c r="J295" s="243">
        <f>J293/J294</f>
        <v>87.02</v>
      </c>
      <c r="K295" s="79"/>
      <c r="L295" s="79"/>
      <c r="M295" s="6"/>
    </row>
    <row r="296" spans="1:13" ht="26.25" thickBot="1" x14ac:dyDescent="0.3">
      <c r="A296" s="574"/>
      <c r="B296" s="390"/>
      <c r="C296" s="364"/>
      <c r="D296" s="293"/>
      <c r="E296" s="293"/>
      <c r="F296" s="293"/>
      <c r="G296" s="53"/>
      <c r="H296" s="74"/>
      <c r="I296" s="246" t="s">
        <v>205</v>
      </c>
      <c r="J296" s="223">
        <v>1</v>
      </c>
      <c r="K296" s="123"/>
      <c r="L296" s="123"/>
      <c r="M296" s="240"/>
    </row>
    <row r="297" spans="1:13" ht="15.75" customHeight="1" x14ac:dyDescent="0.25">
      <c r="A297" s="574"/>
      <c r="B297" s="390"/>
      <c r="C297" s="457" t="s">
        <v>206</v>
      </c>
      <c r="D297" s="292" t="s">
        <v>542</v>
      </c>
      <c r="E297" s="292" t="s">
        <v>66</v>
      </c>
      <c r="F297" s="292" t="s">
        <v>16</v>
      </c>
      <c r="G297" s="108" t="s">
        <v>17</v>
      </c>
      <c r="H297" s="64">
        <f>H298+H299+H300+H301</f>
        <v>7753.74</v>
      </c>
      <c r="I297" s="48" t="s">
        <v>18</v>
      </c>
      <c r="J297" s="263">
        <v>1531.2</v>
      </c>
      <c r="K297" s="263">
        <v>2173.35</v>
      </c>
      <c r="L297" s="75">
        <v>1969.45</v>
      </c>
      <c r="M297" s="277">
        <v>2079.7399999999998</v>
      </c>
    </row>
    <row r="298" spans="1:13" ht="38.25" x14ac:dyDescent="0.25">
      <c r="A298" s="574"/>
      <c r="B298" s="390"/>
      <c r="C298" s="458"/>
      <c r="D298" s="293"/>
      <c r="E298" s="293"/>
      <c r="F298" s="293"/>
      <c r="G298" s="101" t="s">
        <v>19</v>
      </c>
      <c r="H298" s="74">
        <f>J297</f>
        <v>1531.2</v>
      </c>
      <c r="I298" s="49" t="s">
        <v>201</v>
      </c>
      <c r="J298" s="264">
        <v>30</v>
      </c>
      <c r="K298" s="264">
        <v>35</v>
      </c>
      <c r="L298" s="264">
        <v>35</v>
      </c>
      <c r="M298" s="38">
        <v>35</v>
      </c>
    </row>
    <row r="299" spans="1:13" ht="25.5" x14ac:dyDescent="0.25">
      <c r="A299" s="574"/>
      <c r="B299" s="390"/>
      <c r="C299" s="458"/>
      <c r="D299" s="293"/>
      <c r="E299" s="293"/>
      <c r="F299" s="293"/>
      <c r="G299" s="104" t="s">
        <v>21</v>
      </c>
      <c r="H299" s="65">
        <f>K297</f>
        <v>2173.35</v>
      </c>
      <c r="I299" s="49" t="s">
        <v>68</v>
      </c>
      <c r="J299" s="243">
        <f t="shared" ref="J299:L299" si="32">J297/J298</f>
        <v>51.04</v>
      </c>
      <c r="K299" s="243">
        <f t="shared" si="32"/>
        <v>62.09571428571428</v>
      </c>
      <c r="L299" s="243">
        <f t="shared" si="32"/>
        <v>56.27</v>
      </c>
      <c r="M299" s="7">
        <f>M297/M298</f>
        <v>59.421142857142854</v>
      </c>
    </row>
    <row r="300" spans="1:13" ht="24.75" customHeight="1" x14ac:dyDescent="0.25">
      <c r="A300" s="574"/>
      <c r="B300" s="390"/>
      <c r="C300" s="458"/>
      <c r="D300" s="293"/>
      <c r="E300" s="293"/>
      <c r="F300" s="293"/>
      <c r="G300" s="101" t="s">
        <v>23</v>
      </c>
      <c r="H300" s="94">
        <f>L297</f>
        <v>1969.45</v>
      </c>
      <c r="I300" s="328" t="s">
        <v>207</v>
      </c>
      <c r="J300" s="223">
        <v>1</v>
      </c>
      <c r="K300" s="223">
        <v>1</v>
      </c>
      <c r="L300" s="223">
        <v>1</v>
      </c>
      <c r="M300" s="227">
        <v>1</v>
      </c>
    </row>
    <row r="301" spans="1:13" ht="15.75" thickBot="1" x14ac:dyDescent="0.3">
      <c r="A301" s="574"/>
      <c r="B301" s="390"/>
      <c r="C301" s="459"/>
      <c r="D301" s="342"/>
      <c r="E301" s="342"/>
      <c r="F301" s="342"/>
      <c r="G301" s="47" t="s">
        <v>539</v>
      </c>
      <c r="H301" s="95">
        <f>M297</f>
        <v>2079.7399999999998</v>
      </c>
      <c r="I301" s="424"/>
      <c r="J301" s="224"/>
      <c r="K301" s="224"/>
      <c r="L301" s="224"/>
      <c r="M301" s="128"/>
    </row>
    <row r="302" spans="1:13" ht="17.25" customHeight="1" thickBot="1" x14ac:dyDescent="0.3">
      <c r="A302" s="574"/>
      <c r="B302" s="390"/>
      <c r="C302" s="430" t="s">
        <v>208</v>
      </c>
      <c r="D302" s="430"/>
      <c r="E302" s="430"/>
      <c r="F302" s="430"/>
      <c r="G302" s="430"/>
      <c r="H302" s="430"/>
      <c r="I302" s="430"/>
      <c r="J302" s="430"/>
      <c r="K302" s="430"/>
      <c r="L302" s="469"/>
      <c r="M302" s="241"/>
    </row>
    <row r="303" spans="1:13" ht="15.75" customHeight="1" x14ac:dyDescent="0.25">
      <c r="A303" s="574"/>
      <c r="B303" s="390"/>
      <c r="C303" s="375" t="s">
        <v>209</v>
      </c>
      <c r="D303" s="292" t="s">
        <v>542</v>
      </c>
      <c r="E303" s="292" t="s">
        <v>210</v>
      </c>
      <c r="F303" s="292"/>
      <c r="G303" s="81" t="s">
        <v>17</v>
      </c>
      <c r="H303" s="84">
        <f>H304+H305+H306+H307</f>
        <v>68089.600000000006</v>
      </c>
      <c r="I303" s="440" t="s">
        <v>18</v>
      </c>
      <c r="J303" s="447">
        <v>15323.12</v>
      </c>
      <c r="K303" s="447">
        <v>18083.52</v>
      </c>
      <c r="L303" s="447">
        <v>21026.16</v>
      </c>
      <c r="M303" s="449">
        <v>13656.8</v>
      </c>
    </row>
    <row r="304" spans="1:13" x14ac:dyDescent="0.25">
      <c r="A304" s="574"/>
      <c r="B304" s="390"/>
      <c r="C304" s="376"/>
      <c r="D304" s="293"/>
      <c r="E304" s="293"/>
      <c r="F304" s="294"/>
      <c r="G304" s="268" t="s">
        <v>19</v>
      </c>
      <c r="H304" s="243">
        <f>H309+H314</f>
        <v>15323.12</v>
      </c>
      <c r="I304" s="370"/>
      <c r="J304" s="398"/>
      <c r="K304" s="398"/>
      <c r="L304" s="398"/>
      <c r="M304" s="450"/>
    </row>
    <row r="305" spans="1:13" x14ac:dyDescent="0.25">
      <c r="A305" s="574"/>
      <c r="B305" s="390"/>
      <c r="C305" s="376"/>
      <c r="D305" s="293"/>
      <c r="E305" s="293"/>
      <c r="F305" s="294"/>
      <c r="G305" s="34" t="s">
        <v>21</v>
      </c>
      <c r="H305" s="243">
        <f t="shared" ref="H305:H307" si="33">H310+H315</f>
        <v>18083.52</v>
      </c>
      <c r="I305" s="404"/>
      <c r="J305" s="399"/>
      <c r="K305" s="399"/>
      <c r="L305" s="399"/>
      <c r="M305" s="451"/>
    </row>
    <row r="306" spans="1:13" ht="15.75" customHeight="1" x14ac:dyDescent="0.25">
      <c r="A306" s="574"/>
      <c r="B306" s="390"/>
      <c r="C306" s="376"/>
      <c r="D306" s="293"/>
      <c r="E306" s="293"/>
      <c r="F306" s="294"/>
      <c r="G306" s="53" t="s">
        <v>23</v>
      </c>
      <c r="H306" s="243">
        <f t="shared" si="33"/>
        <v>21026.16</v>
      </c>
      <c r="I306" s="394" t="s">
        <v>211</v>
      </c>
      <c r="J306" s="444">
        <v>774</v>
      </c>
      <c r="K306" s="444">
        <v>864</v>
      </c>
      <c r="L306" s="444">
        <v>954</v>
      </c>
      <c r="M306" s="415">
        <v>954</v>
      </c>
    </row>
    <row r="307" spans="1:13" x14ac:dyDescent="0.25">
      <c r="A307" s="574"/>
      <c r="B307" s="390"/>
      <c r="C307" s="376"/>
      <c r="D307" s="293"/>
      <c r="E307" s="293"/>
      <c r="F307" s="220"/>
      <c r="G307" s="34" t="s">
        <v>540</v>
      </c>
      <c r="H307" s="243">
        <f t="shared" si="33"/>
        <v>13656.8</v>
      </c>
      <c r="I307" s="370"/>
      <c r="J307" s="445"/>
      <c r="K307" s="445"/>
      <c r="L307" s="445"/>
      <c r="M307" s="416"/>
    </row>
    <row r="308" spans="1:13" ht="15.75" customHeight="1" x14ac:dyDescent="0.25">
      <c r="A308" s="574"/>
      <c r="B308" s="390"/>
      <c r="C308" s="376"/>
      <c r="D308" s="293"/>
      <c r="E308" s="293"/>
      <c r="F308" s="293" t="s">
        <v>99</v>
      </c>
      <c r="G308" s="269" t="s">
        <v>17</v>
      </c>
      <c r="H308" s="256">
        <v>23142.82</v>
      </c>
      <c r="I308" s="433"/>
      <c r="J308" s="445"/>
      <c r="K308" s="445"/>
      <c r="L308" s="445"/>
      <c r="M308" s="416"/>
    </row>
    <row r="309" spans="1:13" x14ac:dyDescent="0.25">
      <c r="A309" s="574"/>
      <c r="B309" s="390"/>
      <c r="C309" s="376"/>
      <c r="D309" s="293"/>
      <c r="E309" s="293"/>
      <c r="F309" s="293"/>
      <c r="G309" s="53" t="s">
        <v>19</v>
      </c>
      <c r="H309" s="74">
        <v>7341.1</v>
      </c>
      <c r="I309" s="439"/>
      <c r="J309" s="446"/>
      <c r="K309" s="446"/>
      <c r="L309" s="446"/>
      <c r="M309" s="417"/>
    </row>
    <row r="310" spans="1:13" ht="15.75" customHeight="1" x14ac:dyDescent="0.25">
      <c r="A310" s="574"/>
      <c r="B310" s="390"/>
      <c r="C310" s="376"/>
      <c r="D310" s="293"/>
      <c r="E310" s="293"/>
      <c r="F310" s="293"/>
      <c r="G310" s="34" t="s">
        <v>21</v>
      </c>
      <c r="H310" s="65">
        <v>7708.16</v>
      </c>
      <c r="I310" s="328" t="s">
        <v>68</v>
      </c>
      <c r="J310" s="435">
        <f t="shared" ref="J310:L310" si="34">J303/J306</f>
        <v>19.797312661498708</v>
      </c>
      <c r="K310" s="435">
        <f t="shared" si="34"/>
        <v>20.93</v>
      </c>
      <c r="L310" s="435">
        <f t="shared" si="34"/>
        <v>22.04</v>
      </c>
      <c r="M310" s="436">
        <f>M303/M306</f>
        <v>14.31530398322851</v>
      </c>
    </row>
    <row r="311" spans="1:13" x14ac:dyDescent="0.25">
      <c r="A311" s="574"/>
      <c r="B311" s="390"/>
      <c r="C311" s="376"/>
      <c r="D311" s="293"/>
      <c r="E311" s="293"/>
      <c r="F311" s="293"/>
      <c r="G311" s="53" t="s">
        <v>23</v>
      </c>
      <c r="H311" s="74">
        <v>8093.56</v>
      </c>
      <c r="I311" s="433"/>
      <c r="J311" s="435"/>
      <c r="K311" s="435"/>
      <c r="L311" s="435"/>
      <c r="M311" s="437"/>
    </row>
    <row r="312" spans="1:13" x14ac:dyDescent="0.25">
      <c r="A312" s="574"/>
      <c r="B312" s="390"/>
      <c r="C312" s="376"/>
      <c r="D312" s="293"/>
      <c r="E312" s="293"/>
      <c r="F312" s="218"/>
      <c r="G312" s="53"/>
      <c r="H312" s="74"/>
      <c r="I312" s="433"/>
      <c r="J312" s="435"/>
      <c r="K312" s="435"/>
      <c r="L312" s="435"/>
      <c r="M312" s="437"/>
    </row>
    <row r="313" spans="1:13" ht="15.75" customHeight="1" x14ac:dyDescent="0.25">
      <c r="A313" s="574"/>
      <c r="B313" s="390"/>
      <c r="C313" s="376"/>
      <c r="D313" s="293"/>
      <c r="E313" s="293"/>
      <c r="F313" s="293" t="s">
        <v>16</v>
      </c>
      <c r="G313" s="34" t="s">
        <v>17</v>
      </c>
      <c r="H313" s="97">
        <f>H314+H315+H316+H317</f>
        <v>44946.78</v>
      </c>
      <c r="I313" s="439"/>
      <c r="J313" s="435"/>
      <c r="K313" s="435"/>
      <c r="L313" s="435"/>
      <c r="M313" s="438"/>
    </row>
    <row r="314" spans="1:13" ht="15.75" customHeight="1" x14ac:dyDescent="0.25">
      <c r="A314" s="574"/>
      <c r="B314" s="390"/>
      <c r="C314" s="376"/>
      <c r="D314" s="293"/>
      <c r="E314" s="293"/>
      <c r="F314" s="293"/>
      <c r="G314" s="53" t="s">
        <v>19</v>
      </c>
      <c r="H314" s="74">
        <f>J303-H309</f>
        <v>7982.02</v>
      </c>
      <c r="I314" s="328" t="s">
        <v>212</v>
      </c>
      <c r="J314" s="330">
        <v>0.1</v>
      </c>
      <c r="K314" s="330">
        <v>0.15</v>
      </c>
      <c r="L314" s="330">
        <v>0.16</v>
      </c>
      <c r="M314" s="333">
        <v>0.17</v>
      </c>
    </row>
    <row r="315" spans="1:13" x14ac:dyDescent="0.25">
      <c r="A315" s="574"/>
      <c r="B315" s="390"/>
      <c r="C315" s="376"/>
      <c r="D315" s="293"/>
      <c r="E315" s="293"/>
      <c r="F315" s="293"/>
      <c r="G315" s="34" t="s">
        <v>21</v>
      </c>
      <c r="H315" s="65">
        <f>K303-H310</f>
        <v>10375.36</v>
      </c>
      <c r="I315" s="433"/>
      <c r="J315" s="332"/>
      <c r="K315" s="332"/>
      <c r="L315" s="332"/>
      <c r="M315" s="334"/>
    </row>
    <row r="316" spans="1:13" x14ac:dyDescent="0.25">
      <c r="A316" s="574"/>
      <c r="B316" s="390"/>
      <c r="C316" s="376"/>
      <c r="D316" s="293"/>
      <c r="E316" s="293"/>
      <c r="F316" s="293"/>
      <c r="G316" s="53" t="s">
        <v>23</v>
      </c>
      <c r="H316" s="74">
        <f>L303-H311</f>
        <v>12932.599999999999</v>
      </c>
      <c r="I316" s="433"/>
      <c r="J316" s="332"/>
      <c r="K316" s="332"/>
      <c r="L316" s="332"/>
      <c r="M316" s="334"/>
    </row>
    <row r="317" spans="1:13" ht="15.75" thickBot="1" x14ac:dyDescent="0.3">
      <c r="A317" s="574"/>
      <c r="B317" s="390"/>
      <c r="C317" s="426"/>
      <c r="D317" s="342"/>
      <c r="E317" s="342"/>
      <c r="F317" s="342"/>
      <c r="G317" s="47" t="s">
        <v>540</v>
      </c>
      <c r="H317" s="76">
        <f>M303-H312</f>
        <v>13656.8</v>
      </c>
      <c r="I317" s="424"/>
      <c r="J317" s="342"/>
      <c r="K317" s="342"/>
      <c r="L317" s="343"/>
      <c r="M317" s="344"/>
    </row>
    <row r="318" spans="1:13" ht="15.75" customHeight="1" x14ac:dyDescent="0.25">
      <c r="A318" s="574"/>
      <c r="B318" s="390"/>
      <c r="C318" s="375" t="s">
        <v>213</v>
      </c>
      <c r="D318" s="292">
        <v>2021</v>
      </c>
      <c r="E318" s="292" t="s">
        <v>66</v>
      </c>
      <c r="F318" s="292" t="s">
        <v>16</v>
      </c>
      <c r="G318" s="29" t="s">
        <v>17</v>
      </c>
      <c r="H318" s="75">
        <f>H320</f>
        <v>706.2</v>
      </c>
      <c r="I318" s="273" t="s">
        <v>18</v>
      </c>
      <c r="J318" s="263"/>
      <c r="K318" s="263">
        <v>706.2</v>
      </c>
      <c r="L318" s="263"/>
      <c r="M318" s="8"/>
    </row>
    <row r="319" spans="1:13" ht="25.5" x14ac:dyDescent="0.25">
      <c r="A319" s="574"/>
      <c r="B319" s="390"/>
      <c r="C319" s="376"/>
      <c r="D319" s="293"/>
      <c r="E319" s="293"/>
      <c r="F319" s="293"/>
      <c r="G319" s="53"/>
      <c r="H319" s="74"/>
      <c r="I319" s="249" t="s">
        <v>214</v>
      </c>
      <c r="J319" s="1"/>
      <c r="K319" s="1">
        <v>1000</v>
      </c>
      <c r="L319" s="1"/>
      <c r="M319" s="6"/>
    </row>
    <row r="320" spans="1:13" ht="25.5" x14ac:dyDescent="0.25">
      <c r="A320" s="574"/>
      <c r="B320" s="390"/>
      <c r="C320" s="376"/>
      <c r="D320" s="293"/>
      <c r="E320" s="293"/>
      <c r="F320" s="293"/>
      <c r="G320" s="34" t="s">
        <v>21</v>
      </c>
      <c r="H320" s="65">
        <f>K318</f>
        <v>706.2</v>
      </c>
      <c r="I320" s="230" t="s">
        <v>53</v>
      </c>
      <c r="J320" s="221"/>
      <c r="K320" s="221">
        <f>K318/K319</f>
        <v>0.70620000000000005</v>
      </c>
      <c r="L320" s="221"/>
      <c r="M320" s="240"/>
    </row>
    <row r="321" spans="1:13" ht="25.5" x14ac:dyDescent="0.25">
      <c r="A321" s="574"/>
      <c r="B321" s="390"/>
      <c r="C321" s="376"/>
      <c r="D321" s="293"/>
      <c r="E321" s="293"/>
      <c r="F321" s="293"/>
      <c r="G321" s="268"/>
      <c r="H321" s="98"/>
      <c r="I321" s="262" t="s">
        <v>215</v>
      </c>
      <c r="J321" s="250"/>
      <c r="K321" s="250">
        <v>1</v>
      </c>
      <c r="L321" s="250"/>
      <c r="M321" s="240"/>
    </row>
    <row r="322" spans="1:13" ht="15.75" thickBot="1" x14ac:dyDescent="0.3">
      <c r="A322" s="574"/>
      <c r="B322" s="390"/>
      <c r="C322" s="426"/>
      <c r="D322" s="342"/>
      <c r="E322" s="342"/>
      <c r="F322" s="342"/>
      <c r="G322" s="47"/>
      <c r="H322" s="129"/>
      <c r="I322" s="112"/>
      <c r="J322" s="113"/>
      <c r="K322" s="113"/>
      <c r="L322" s="113"/>
      <c r="M322" s="254"/>
    </row>
    <row r="323" spans="1:13" ht="28.5" customHeight="1" x14ac:dyDescent="0.25">
      <c r="A323" s="574"/>
      <c r="B323" s="390"/>
      <c r="C323" s="375" t="s">
        <v>216</v>
      </c>
      <c r="D323" s="292" t="s">
        <v>103</v>
      </c>
      <c r="E323" s="292" t="s">
        <v>66</v>
      </c>
      <c r="F323" s="292" t="s">
        <v>16</v>
      </c>
      <c r="G323" s="81" t="s">
        <v>17</v>
      </c>
      <c r="H323" s="82">
        <f>H324+H325</f>
        <v>122496</v>
      </c>
      <c r="I323" s="56" t="s">
        <v>18</v>
      </c>
      <c r="J323" s="263">
        <v>61248</v>
      </c>
      <c r="K323" s="263">
        <v>61248</v>
      </c>
      <c r="L323" s="263"/>
      <c r="M323" s="8"/>
    </row>
    <row r="324" spans="1:13" ht="25.5" x14ac:dyDescent="0.25">
      <c r="A324" s="574"/>
      <c r="B324" s="390"/>
      <c r="C324" s="376"/>
      <c r="D324" s="293"/>
      <c r="E324" s="293"/>
      <c r="F324" s="293"/>
      <c r="G324" s="34" t="s">
        <v>19</v>
      </c>
      <c r="H324" s="65">
        <f>J323</f>
        <v>61248</v>
      </c>
      <c r="I324" s="57" t="s">
        <v>214</v>
      </c>
      <c r="J324" s="1">
        <v>111720</v>
      </c>
      <c r="K324" s="1">
        <v>111720</v>
      </c>
      <c r="L324" s="1"/>
      <c r="M324" s="6"/>
    </row>
    <row r="325" spans="1:13" ht="25.5" x14ac:dyDescent="0.25">
      <c r="A325" s="574"/>
      <c r="B325" s="390"/>
      <c r="C325" s="376"/>
      <c r="D325" s="293"/>
      <c r="E325" s="293"/>
      <c r="F325" s="293"/>
      <c r="G325" s="53" t="s">
        <v>21</v>
      </c>
      <c r="H325" s="74">
        <f>K323</f>
        <v>61248</v>
      </c>
      <c r="I325" s="57" t="s">
        <v>53</v>
      </c>
      <c r="J325" s="243">
        <f>J323/J324</f>
        <v>0.54822771213748656</v>
      </c>
      <c r="K325" s="243">
        <f>K323/K324</f>
        <v>0.54822771213748656</v>
      </c>
      <c r="L325" s="243"/>
      <c r="M325" s="6"/>
    </row>
    <row r="326" spans="1:13" ht="35.25" customHeight="1" thickBot="1" x14ac:dyDescent="0.3">
      <c r="A326" s="574"/>
      <c r="B326" s="390"/>
      <c r="C326" s="377"/>
      <c r="D326" s="369"/>
      <c r="E326" s="369"/>
      <c r="F326" s="369"/>
      <c r="G326" s="47"/>
      <c r="H326" s="67"/>
      <c r="I326" s="130" t="s">
        <v>215</v>
      </c>
      <c r="J326" s="69">
        <v>1</v>
      </c>
      <c r="K326" s="69">
        <v>1</v>
      </c>
      <c r="L326" s="69"/>
      <c r="M326" s="15"/>
    </row>
    <row r="327" spans="1:13" ht="35.25" customHeight="1" x14ac:dyDescent="0.25">
      <c r="A327" s="574"/>
      <c r="B327" s="390"/>
      <c r="C327" s="404" t="s">
        <v>217</v>
      </c>
      <c r="D327" s="478" t="s">
        <v>40</v>
      </c>
      <c r="E327" s="478" t="s">
        <v>66</v>
      </c>
      <c r="F327" s="480" t="s">
        <v>16</v>
      </c>
      <c r="G327" s="53" t="s">
        <v>17</v>
      </c>
      <c r="H327" s="94">
        <f>H328+H329</f>
        <v>661720</v>
      </c>
      <c r="I327" s="131" t="s">
        <v>18</v>
      </c>
      <c r="J327" s="225">
        <v>422000</v>
      </c>
      <c r="K327" s="132">
        <v>239720</v>
      </c>
      <c r="L327" s="225"/>
      <c r="M327" s="242"/>
    </row>
    <row r="328" spans="1:13" ht="35.25" customHeight="1" x14ac:dyDescent="0.25">
      <c r="A328" s="574"/>
      <c r="B328" s="390"/>
      <c r="C328" s="462"/>
      <c r="D328" s="422"/>
      <c r="E328" s="422"/>
      <c r="F328" s="481"/>
      <c r="G328" s="34" t="s">
        <v>19</v>
      </c>
      <c r="H328" s="105">
        <f>J327</f>
        <v>422000</v>
      </c>
      <c r="I328" s="133" t="s">
        <v>218</v>
      </c>
      <c r="J328" s="1">
        <v>28133</v>
      </c>
      <c r="K328" s="1">
        <v>29965</v>
      </c>
      <c r="L328" s="1"/>
      <c r="M328" s="6"/>
    </row>
    <row r="329" spans="1:13" ht="35.25" customHeight="1" x14ac:dyDescent="0.25">
      <c r="A329" s="574"/>
      <c r="B329" s="390"/>
      <c r="C329" s="462"/>
      <c r="D329" s="422"/>
      <c r="E329" s="422"/>
      <c r="F329" s="481"/>
      <c r="G329" s="34" t="s">
        <v>21</v>
      </c>
      <c r="H329" s="105">
        <f>K327</f>
        <v>239720</v>
      </c>
      <c r="I329" s="133" t="s">
        <v>219</v>
      </c>
      <c r="J329" s="243">
        <f>J327/J328</f>
        <v>15.000177727224257</v>
      </c>
      <c r="K329" s="243">
        <f>K327/K328</f>
        <v>8</v>
      </c>
      <c r="L329" s="243"/>
      <c r="M329" s="6"/>
    </row>
    <row r="330" spans="1:13" ht="35.25" customHeight="1" thickBot="1" x14ac:dyDescent="0.3">
      <c r="A330" s="574"/>
      <c r="B330" s="390"/>
      <c r="C330" s="394"/>
      <c r="D330" s="479"/>
      <c r="E330" s="479"/>
      <c r="F330" s="482"/>
      <c r="G330" s="53"/>
      <c r="H330" s="94"/>
      <c r="I330" s="261" t="s">
        <v>220</v>
      </c>
      <c r="J330" s="223">
        <v>1</v>
      </c>
      <c r="K330" s="223">
        <v>1</v>
      </c>
      <c r="L330" s="223"/>
      <c r="M330" s="240"/>
    </row>
    <row r="331" spans="1:13" ht="22.5" customHeight="1" x14ac:dyDescent="0.25">
      <c r="A331" s="574"/>
      <c r="B331" s="390"/>
      <c r="C331" s="375" t="s">
        <v>221</v>
      </c>
      <c r="D331" s="292">
        <v>2021</v>
      </c>
      <c r="E331" s="292" t="s">
        <v>66</v>
      </c>
      <c r="F331" s="292" t="s">
        <v>16</v>
      </c>
      <c r="G331" s="81" t="s">
        <v>17</v>
      </c>
      <c r="H331" s="134">
        <f>H333</f>
        <v>140000</v>
      </c>
      <c r="I331" s="48" t="s">
        <v>18</v>
      </c>
      <c r="J331" s="263"/>
      <c r="K331" s="263">
        <v>140000</v>
      </c>
      <c r="L331" s="263"/>
      <c r="M331" s="8"/>
    </row>
    <row r="332" spans="1:13" x14ac:dyDescent="0.25">
      <c r="A332" s="574"/>
      <c r="B332" s="390"/>
      <c r="C332" s="376"/>
      <c r="D332" s="293"/>
      <c r="E332" s="293"/>
      <c r="F332" s="293"/>
      <c r="G332" s="34"/>
      <c r="H332" s="65"/>
      <c r="I332" s="49" t="s">
        <v>222</v>
      </c>
      <c r="J332" s="1"/>
      <c r="K332" s="1">
        <v>499999.99999999994</v>
      </c>
      <c r="L332" s="1"/>
      <c r="M332" s="6"/>
    </row>
    <row r="333" spans="1:13" ht="25.5" x14ac:dyDescent="0.25">
      <c r="A333" s="574"/>
      <c r="B333" s="390"/>
      <c r="C333" s="376"/>
      <c r="D333" s="293"/>
      <c r="E333" s="293"/>
      <c r="F333" s="293"/>
      <c r="G333" s="34" t="s">
        <v>21</v>
      </c>
      <c r="H333" s="65">
        <f>K331</f>
        <v>140000</v>
      </c>
      <c r="I333" s="49" t="s">
        <v>223</v>
      </c>
      <c r="J333" s="243"/>
      <c r="K333" s="243">
        <f>K331/K332</f>
        <v>0.28000000000000003</v>
      </c>
      <c r="L333" s="243"/>
      <c r="M333" s="6"/>
    </row>
    <row r="334" spans="1:13" ht="28.5" customHeight="1" thickBot="1" x14ac:dyDescent="0.3">
      <c r="A334" s="574"/>
      <c r="B334" s="390"/>
      <c r="C334" s="377"/>
      <c r="D334" s="369"/>
      <c r="E334" s="369"/>
      <c r="F334" s="369"/>
      <c r="G334" s="275"/>
      <c r="H334" s="71"/>
      <c r="I334" s="68" t="s">
        <v>224</v>
      </c>
      <c r="J334" s="69"/>
      <c r="K334" s="69">
        <v>1</v>
      </c>
      <c r="L334" s="69"/>
      <c r="M334" s="15"/>
    </row>
    <row r="335" spans="1:13" ht="33.75" customHeight="1" x14ac:dyDescent="0.25">
      <c r="A335" s="574"/>
      <c r="B335" s="390"/>
      <c r="C335" s="457" t="s">
        <v>225</v>
      </c>
      <c r="D335" s="292" t="s">
        <v>541</v>
      </c>
      <c r="E335" s="292" t="s">
        <v>66</v>
      </c>
      <c r="F335" s="292" t="s">
        <v>16</v>
      </c>
      <c r="G335" s="81" t="s">
        <v>17</v>
      </c>
      <c r="H335" s="100">
        <f>H338+H339</f>
        <v>8838</v>
      </c>
      <c r="I335" s="48" t="s">
        <v>18</v>
      </c>
      <c r="J335" s="263"/>
      <c r="K335" s="263"/>
      <c r="L335" s="263">
        <v>6113.8</v>
      </c>
      <c r="M335" s="8">
        <f>6456.2-3732</f>
        <v>2724.2</v>
      </c>
    </row>
    <row r="336" spans="1:13" ht="48.75" customHeight="1" x14ac:dyDescent="0.25">
      <c r="A336" s="574"/>
      <c r="B336" s="390"/>
      <c r="C336" s="458"/>
      <c r="D336" s="293"/>
      <c r="E336" s="293"/>
      <c r="F336" s="293"/>
      <c r="G336" s="34"/>
      <c r="H336" s="65"/>
      <c r="I336" s="49" t="s">
        <v>226</v>
      </c>
      <c r="J336" s="1"/>
      <c r="K336" s="1"/>
      <c r="L336" s="1">
        <v>1605</v>
      </c>
      <c r="M336" s="4">
        <v>1605</v>
      </c>
    </row>
    <row r="337" spans="1:13" ht="40.5" customHeight="1" x14ac:dyDescent="0.25">
      <c r="A337" s="574"/>
      <c r="B337" s="390"/>
      <c r="C337" s="458"/>
      <c r="D337" s="293"/>
      <c r="E337" s="293"/>
      <c r="F337" s="293"/>
      <c r="G337" s="34"/>
      <c r="H337" s="65"/>
      <c r="I337" s="246" t="s">
        <v>227</v>
      </c>
      <c r="J337" s="221"/>
      <c r="K337" s="221"/>
      <c r="L337" s="243">
        <f>L335/L336*1000</f>
        <v>3809.2211838006233</v>
      </c>
      <c r="M337" s="244">
        <f>M335/M336*1000</f>
        <v>1697.3208722741433</v>
      </c>
    </row>
    <row r="338" spans="1:13" ht="27" customHeight="1" x14ac:dyDescent="0.25">
      <c r="A338" s="574"/>
      <c r="B338" s="390"/>
      <c r="C338" s="458"/>
      <c r="D338" s="293"/>
      <c r="E338" s="293"/>
      <c r="F338" s="293"/>
      <c r="G338" s="53" t="s">
        <v>23</v>
      </c>
      <c r="H338" s="94">
        <f>L335</f>
        <v>6113.8</v>
      </c>
      <c r="I338" s="328" t="s">
        <v>228</v>
      </c>
      <c r="J338" s="330"/>
      <c r="K338" s="330"/>
      <c r="L338" s="330">
        <v>1</v>
      </c>
      <c r="M338" s="333">
        <v>1</v>
      </c>
    </row>
    <row r="339" spans="1:13" ht="26.25" customHeight="1" thickBot="1" x14ac:dyDescent="0.3">
      <c r="A339" s="574"/>
      <c r="B339" s="390"/>
      <c r="C339" s="459"/>
      <c r="D339" s="342"/>
      <c r="E339" s="342"/>
      <c r="F339" s="342"/>
      <c r="G339" s="47" t="s">
        <v>540</v>
      </c>
      <c r="H339" s="95">
        <f>M335</f>
        <v>2724.2</v>
      </c>
      <c r="I339" s="424"/>
      <c r="J339" s="342"/>
      <c r="K339" s="342"/>
      <c r="L339" s="343"/>
      <c r="M339" s="344"/>
    </row>
    <row r="340" spans="1:13" ht="16.5" customHeight="1" thickBot="1" x14ac:dyDescent="0.3">
      <c r="A340" s="574"/>
      <c r="B340" s="390"/>
      <c r="C340" s="453" t="s">
        <v>229</v>
      </c>
      <c r="D340" s="454"/>
      <c r="E340" s="454"/>
      <c r="F340" s="454"/>
      <c r="G340" s="454"/>
      <c r="H340" s="454"/>
      <c r="I340" s="454"/>
      <c r="J340" s="454"/>
      <c r="K340" s="454"/>
      <c r="L340" s="454"/>
      <c r="M340" s="487"/>
    </row>
    <row r="341" spans="1:13" ht="18.75" customHeight="1" thickBot="1" x14ac:dyDescent="0.3">
      <c r="A341" s="574"/>
      <c r="B341" s="390"/>
      <c r="C341" s="483" t="s">
        <v>230</v>
      </c>
      <c r="D341" s="385"/>
      <c r="E341" s="385"/>
      <c r="F341" s="385"/>
      <c r="G341" s="385"/>
      <c r="H341" s="385"/>
      <c r="I341" s="385"/>
      <c r="J341" s="385"/>
      <c r="K341" s="385"/>
      <c r="L341" s="385"/>
      <c r="M341" s="484"/>
    </row>
    <row r="342" spans="1:13" ht="16.5" customHeight="1" thickBot="1" x14ac:dyDescent="0.3">
      <c r="A342" s="574"/>
      <c r="B342" s="390"/>
      <c r="C342" s="485" t="s">
        <v>231</v>
      </c>
      <c r="D342" s="486"/>
      <c r="E342" s="486"/>
      <c r="F342" s="486"/>
      <c r="G342" s="486"/>
      <c r="H342" s="486"/>
      <c r="I342" s="486"/>
      <c r="J342" s="486"/>
      <c r="K342" s="486"/>
      <c r="L342" s="486"/>
      <c r="M342" s="487"/>
    </row>
    <row r="343" spans="1:13" ht="15.75" customHeight="1" x14ac:dyDescent="0.25">
      <c r="A343" s="574"/>
      <c r="B343" s="390"/>
      <c r="C343" s="375" t="s">
        <v>232</v>
      </c>
      <c r="D343" s="292" t="s">
        <v>542</v>
      </c>
      <c r="E343" s="292" t="s">
        <v>233</v>
      </c>
      <c r="F343" s="292"/>
      <c r="G343" s="81" t="s">
        <v>17</v>
      </c>
      <c r="H343" s="84">
        <f>H344+H345+H346+H347</f>
        <v>202818.09</v>
      </c>
      <c r="I343" s="440" t="s">
        <v>18</v>
      </c>
      <c r="J343" s="447">
        <v>53549.2</v>
      </c>
      <c r="K343" s="447">
        <v>57544.959999999999</v>
      </c>
      <c r="L343" s="447">
        <v>62581.68</v>
      </c>
      <c r="M343" s="441">
        <f>59142.25-30000</f>
        <v>29142.25</v>
      </c>
    </row>
    <row r="344" spans="1:13" x14ac:dyDescent="0.25">
      <c r="A344" s="574"/>
      <c r="B344" s="390"/>
      <c r="C344" s="376"/>
      <c r="D344" s="293"/>
      <c r="E344" s="293"/>
      <c r="F344" s="294"/>
      <c r="G344" s="268" t="s">
        <v>19</v>
      </c>
      <c r="H344" s="243">
        <f>H349+H354</f>
        <v>53549.2</v>
      </c>
      <c r="I344" s="370"/>
      <c r="J344" s="398"/>
      <c r="K344" s="398"/>
      <c r="L344" s="398"/>
      <c r="M344" s="442"/>
    </row>
    <row r="345" spans="1:13" x14ac:dyDescent="0.25">
      <c r="A345" s="574"/>
      <c r="B345" s="390"/>
      <c r="C345" s="376"/>
      <c r="D345" s="293"/>
      <c r="E345" s="293"/>
      <c r="F345" s="294"/>
      <c r="G345" s="34" t="s">
        <v>21</v>
      </c>
      <c r="H345" s="243">
        <f t="shared" ref="H345:H347" si="35">H350+H355</f>
        <v>57544.959999999999</v>
      </c>
      <c r="I345" s="404"/>
      <c r="J345" s="399"/>
      <c r="K345" s="399"/>
      <c r="L345" s="399"/>
      <c r="M345" s="443"/>
    </row>
    <row r="346" spans="1:13" ht="15.75" customHeight="1" x14ac:dyDescent="0.25">
      <c r="A346" s="574"/>
      <c r="B346" s="390"/>
      <c r="C346" s="376"/>
      <c r="D346" s="293"/>
      <c r="E346" s="293"/>
      <c r="F346" s="294"/>
      <c r="G346" s="53" t="s">
        <v>23</v>
      </c>
      <c r="H346" s="243">
        <f t="shared" si="35"/>
        <v>62581.679999999993</v>
      </c>
      <c r="I346" s="394" t="s">
        <v>133</v>
      </c>
      <c r="J346" s="444">
        <v>60</v>
      </c>
      <c r="K346" s="444">
        <v>61</v>
      </c>
      <c r="L346" s="444">
        <v>75</v>
      </c>
      <c r="M346" s="475">
        <v>73</v>
      </c>
    </row>
    <row r="347" spans="1:13" x14ac:dyDescent="0.25">
      <c r="A347" s="574"/>
      <c r="B347" s="390"/>
      <c r="C347" s="376"/>
      <c r="D347" s="293"/>
      <c r="E347" s="293"/>
      <c r="F347" s="220"/>
      <c r="G347" s="34" t="s">
        <v>540</v>
      </c>
      <c r="H347" s="243">
        <f t="shared" si="35"/>
        <v>29142.25</v>
      </c>
      <c r="I347" s="370"/>
      <c r="J347" s="445"/>
      <c r="K347" s="445"/>
      <c r="L347" s="445"/>
      <c r="M347" s="476"/>
    </row>
    <row r="348" spans="1:13" ht="15.75" customHeight="1" x14ac:dyDescent="0.25">
      <c r="A348" s="574"/>
      <c r="B348" s="390"/>
      <c r="C348" s="376"/>
      <c r="D348" s="293"/>
      <c r="E348" s="293"/>
      <c r="F348" s="293" t="s">
        <v>99</v>
      </c>
      <c r="G348" s="269" t="s">
        <v>17</v>
      </c>
      <c r="H348" s="256">
        <v>20909.7</v>
      </c>
      <c r="I348" s="433"/>
      <c r="J348" s="445"/>
      <c r="K348" s="445"/>
      <c r="L348" s="445"/>
      <c r="M348" s="476"/>
    </row>
    <row r="349" spans="1:13" x14ac:dyDescent="0.25">
      <c r="A349" s="574"/>
      <c r="B349" s="390"/>
      <c r="C349" s="376"/>
      <c r="D349" s="293"/>
      <c r="E349" s="293"/>
      <c r="F349" s="293"/>
      <c r="G349" s="53" t="s">
        <v>19</v>
      </c>
      <c r="H349" s="65">
        <v>6632.74</v>
      </c>
      <c r="I349" s="439"/>
      <c r="J349" s="446"/>
      <c r="K349" s="446"/>
      <c r="L349" s="446"/>
      <c r="M349" s="477"/>
    </row>
    <row r="350" spans="1:13" ht="15.75" customHeight="1" x14ac:dyDescent="0.25">
      <c r="A350" s="574"/>
      <c r="B350" s="390"/>
      <c r="C350" s="376"/>
      <c r="D350" s="293"/>
      <c r="E350" s="293"/>
      <c r="F350" s="293"/>
      <c r="G350" s="34" t="s">
        <v>21</v>
      </c>
      <c r="H350" s="65">
        <v>6964.37</v>
      </c>
      <c r="I350" s="328" t="s">
        <v>68</v>
      </c>
      <c r="J350" s="435">
        <f t="shared" ref="J350:L350" si="36">J343/J346</f>
        <v>892.48666666666657</v>
      </c>
      <c r="K350" s="435">
        <f t="shared" si="36"/>
        <v>943.36</v>
      </c>
      <c r="L350" s="435">
        <f t="shared" si="36"/>
        <v>834.42240000000004</v>
      </c>
      <c r="M350" s="488">
        <f>M343/M346</f>
        <v>399.20890410958901</v>
      </c>
    </row>
    <row r="351" spans="1:13" x14ac:dyDescent="0.25">
      <c r="A351" s="574"/>
      <c r="B351" s="390"/>
      <c r="C351" s="376"/>
      <c r="D351" s="293"/>
      <c r="E351" s="293"/>
      <c r="F351" s="293"/>
      <c r="G351" s="53" t="s">
        <v>23</v>
      </c>
      <c r="H351" s="255">
        <v>7312.59</v>
      </c>
      <c r="I351" s="433"/>
      <c r="J351" s="435"/>
      <c r="K351" s="435"/>
      <c r="L351" s="435"/>
      <c r="M351" s="489"/>
    </row>
    <row r="352" spans="1:13" x14ac:dyDescent="0.25">
      <c r="A352" s="574"/>
      <c r="B352" s="390"/>
      <c r="C352" s="376"/>
      <c r="D352" s="293"/>
      <c r="E352" s="293"/>
      <c r="F352" s="218"/>
      <c r="G352" s="34"/>
      <c r="H352" s="65"/>
      <c r="I352" s="433"/>
      <c r="J352" s="435"/>
      <c r="K352" s="435"/>
      <c r="L352" s="435"/>
      <c r="M352" s="489"/>
    </row>
    <row r="353" spans="1:13" ht="15.75" customHeight="1" x14ac:dyDescent="0.25">
      <c r="A353" s="574"/>
      <c r="B353" s="390"/>
      <c r="C353" s="376"/>
      <c r="D353" s="293"/>
      <c r="E353" s="293"/>
      <c r="F353" s="293" t="s">
        <v>16</v>
      </c>
      <c r="G353" s="34" t="s">
        <v>17</v>
      </c>
      <c r="H353" s="97">
        <f>H354+H355+H356+H357</f>
        <v>181908.38999999998</v>
      </c>
      <c r="I353" s="433"/>
      <c r="J353" s="435"/>
      <c r="K353" s="435"/>
      <c r="L353" s="435"/>
      <c r="M353" s="490"/>
    </row>
    <row r="354" spans="1:13" ht="15.75" customHeight="1" x14ac:dyDescent="0.25">
      <c r="A354" s="574"/>
      <c r="B354" s="390"/>
      <c r="C354" s="376"/>
      <c r="D354" s="293"/>
      <c r="E354" s="293"/>
      <c r="F354" s="293"/>
      <c r="G354" s="53" t="s">
        <v>19</v>
      </c>
      <c r="H354" s="105">
        <f>J343-H349</f>
        <v>46916.46</v>
      </c>
      <c r="I354" s="328" t="s">
        <v>234</v>
      </c>
      <c r="J354" s="330">
        <v>1</v>
      </c>
      <c r="K354" s="330">
        <v>1</v>
      </c>
      <c r="L354" s="330">
        <v>1</v>
      </c>
      <c r="M354" s="333">
        <v>1</v>
      </c>
    </row>
    <row r="355" spans="1:13" x14ac:dyDescent="0.25">
      <c r="A355" s="574"/>
      <c r="B355" s="390"/>
      <c r="C355" s="376"/>
      <c r="D355" s="293"/>
      <c r="E355" s="293"/>
      <c r="F355" s="293"/>
      <c r="G355" s="34" t="s">
        <v>21</v>
      </c>
      <c r="H355" s="105">
        <f>K343-H350</f>
        <v>50580.59</v>
      </c>
      <c r="I355" s="433"/>
      <c r="J355" s="332"/>
      <c r="K355" s="332"/>
      <c r="L355" s="332"/>
      <c r="M355" s="334"/>
    </row>
    <row r="356" spans="1:13" x14ac:dyDescent="0.25">
      <c r="A356" s="574"/>
      <c r="B356" s="390"/>
      <c r="C356" s="376"/>
      <c r="D356" s="293"/>
      <c r="E356" s="293"/>
      <c r="F356" s="293"/>
      <c r="G356" s="53" t="s">
        <v>23</v>
      </c>
      <c r="H356" s="98">
        <f>L343-H351</f>
        <v>55269.09</v>
      </c>
      <c r="I356" s="433"/>
      <c r="J356" s="332"/>
      <c r="K356" s="332"/>
      <c r="L356" s="332"/>
      <c r="M356" s="334"/>
    </row>
    <row r="357" spans="1:13" ht="15.75" thickBot="1" x14ac:dyDescent="0.3">
      <c r="A357" s="574"/>
      <c r="B357" s="390"/>
      <c r="C357" s="426"/>
      <c r="D357" s="342"/>
      <c r="E357" s="342"/>
      <c r="F357" s="342"/>
      <c r="G357" s="47" t="s">
        <v>540</v>
      </c>
      <c r="H357" s="95">
        <f>M343-H352</f>
        <v>29142.25</v>
      </c>
      <c r="I357" s="424"/>
      <c r="J357" s="342"/>
      <c r="K357" s="342"/>
      <c r="L357" s="343"/>
      <c r="M357" s="344"/>
    </row>
    <row r="358" spans="1:13" ht="16.5" customHeight="1" x14ac:dyDescent="0.25">
      <c r="A358" s="574"/>
      <c r="B358" s="390"/>
      <c r="C358" s="457" t="s">
        <v>235</v>
      </c>
      <c r="D358" s="292" t="s">
        <v>542</v>
      </c>
      <c r="E358" s="292" t="s">
        <v>236</v>
      </c>
      <c r="F358" s="292" t="s">
        <v>16</v>
      </c>
      <c r="G358" s="108" t="s">
        <v>17</v>
      </c>
      <c r="H358" s="64">
        <f>H359+H360+H361+H362</f>
        <v>48992.7</v>
      </c>
      <c r="I358" s="48" t="s">
        <v>18</v>
      </c>
      <c r="J358" s="263">
        <v>10860.2</v>
      </c>
      <c r="K358" s="263">
        <v>11670.52</v>
      </c>
      <c r="L358" s="263">
        <v>12691.98</v>
      </c>
      <c r="M358" s="282">
        <v>13770</v>
      </c>
    </row>
    <row r="359" spans="1:13" x14ac:dyDescent="0.25">
      <c r="A359" s="574"/>
      <c r="B359" s="390"/>
      <c r="C359" s="458"/>
      <c r="D359" s="293"/>
      <c r="E359" s="293"/>
      <c r="F359" s="293"/>
      <c r="G359" s="101" t="s">
        <v>19</v>
      </c>
      <c r="H359" s="74">
        <f>J358</f>
        <v>10860.2</v>
      </c>
      <c r="I359" s="49" t="s">
        <v>186</v>
      </c>
      <c r="J359" s="264">
        <v>60</v>
      </c>
      <c r="K359" s="264">
        <v>61</v>
      </c>
      <c r="L359" s="135">
        <v>73</v>
      </c>
      <c r="M359" s="4">
        <v>75</v>
      </c>
    </row>
    <row r="360" spans="1:13" ht="25.5" x14ac:dyDescent="0.25">
      <c r="A360" s="574"/>
      <c r="B360" s="390"/>
      <c r="C360" s="458"/>
      <c r="D360" s="293"/>
      <c r="E360" s="293"/>
      <c r="F360" s="293"/>
      <c r="G360" s="104" t="s">
        <v>21</v>
      </c>
      <c r="H360" s="65">
        <f>K358</f>
        <v>11670.52</v>
      </c>
      <c r="I360" s="49" t="s">
        <v>68</v>
      </c>
      <c r="J360" s="243">
        <f t="shared" ref="J360:L360" si="37">J358/J359</f>
        <v>181.00333333333336</v>
      </c>
      <c r="K360" s="243">
        <f t="shared" si="37"/>
        <v>191.32</v>
      </c>
      <c r="L360" s="243">
        <f t="shared" si="37"/>
        <v>173.8627397260274</v>
      </c>
      <c r="M360" s="7">
        <f>M358/M359</f>
        <v>183.6</v>
      </c>
    </row>
    <row r="361" spans="1:13" ht="27" customHeight="1" x14ac:dyDescent="0.25">
      <c r="A361" s="574"/>
      <c r="B361" s="390"/>
      <c r="C361" s="458"/>
      <c r="D361" s="293"/>
      <c r="E361" s="293"/>
      <c r="F361" s="293"/>
      <c r="G361" s="136" t="s">
        <v>23</v>
      </c>
      <c r="H361" s="132">
        <f>L358</f>
        <v>12691.98</v>
      </c>
      <c r="I361" s="328" t="s">
        <v>237</v>
      </c>
      <c r="J361" s="330">
        <v>1</v>
      </c>
      <c r="K361" s="330">
        <v>1</v>
      </c>
      <c r="L361" s="330">
        <v>1</v>
      </c>
      <c r="M361" s="333">
        <v>1</v>
      </c>
    </row>
    <row r="362" spans="1:13" ht="24.75" customHeight="1" thickBot="1" x14ac:dyDescent="0.3">
      <c r="A362" s="574"/>
      <c r="B362" s="390"/>
      <c r="C362" s="459"/>
      <c r="D362" s="342"/>
      <c r="E362" s="342"/>
      <c r="F362" s="342"/>
      <c r="G362" s="106" t="s">
        <v>539</v>
      </c>
      <c r="H362" s="107">
        <f>M358</f>
        <v>13770</v>
      </c>
      <c r="I362" s="424"/>
      <c r="J362" s="342"/>
      <c r="K362" s="342"/>
      <c r="L362" s="343"/>
      <c r="M362" s="344"/>
    </row>
    <row r="363" spans="1:13" ht="16.5" customHeight="1" thickBot="1" x14ac:dyDescent="0.3">
      <c r="A363" s="574"/>
      <c r="B363" s="390"/>
      <c r="C363" s="380" t="s">
        <v>238</v>
      </c>
      <c r="D363" s="381"/>
      <c r="E363" s="381"/>
      <c r="F363" s="381"/>
      <c r="G363" s="381"/>
      <c r="H363" s="381"/>
      <c r="I363" s="381"/>
      <c r="J363" s="381"/>
      <c r="K363" s="381"/>
      <c r="L363" s="381"/>
      <c r="M363" s="487"/>
    </row>
    <row r="364" spans="1:13" ht="15.75" customHeight="1" x14ac:dyDescent="0.25">
      <c r="A364" s="574"/>
      <c r="B364" s="390"/>
      <c r="C364" s="457" t="s">
        <v>239</v>
      </c>
      <c r="D364" s="292" t="s">
        <v>545</v>
      </c>
      <c r="E364" s="292" t="s">
        <v>573</v>
      </c>
      <c r="F364" s="493"/>
      <c r="G364" s="29" t="s">
        <v>17</v>
      </c>
      <c r="H364" s="64">
        <f>H365+H366+H367+H368</f>
        <v>134368.79999999999</v>
      </c>
      <c r="I364" s="440" t="s">
        <v>18</v>
      </c>
      <c r="J364" s="447">
        <v>32810.400000000001</v>
      </c>
      <c r="K364" s="447">
        <v>35154</v>
      </c>
      <c r="L364" s="447">
        <v>33960</v>
      </c>
      <c r="M364" s="494">
        <v>32444.400000000001</v>
      </c>
    </row>
    <row r="365" spans="1:13" x14ac:dyDescent="0.25">
      <c r="A365" s="574"/>
      <c r="B365" s="390"/>
      <c r="C365" s="458"/>
      <c r="D365" s="293"/>
      <c r="E365" s="293"/>
      <c r="F365" s="491"/>
      <c r="G365" s="53" t="s">
        <v>19</v>
      </c>
      <c r="H365" s="243">
        <f>H370+H375</f>
        <v>32810.400000000001</v>
      </c>
      <c r="I365" s="433"/>
      <c r="J365" s="398"/>
      <c r="K365" s="398"/>
      <c r="L365" s="398"/>
      <c r="M365" s="495"/>
    </row>
    <row r="366" spans="1:13" x14ac:dyDescent="0.25">
      <c r="A366" s="574"/>
      <c r="B366" s="390"/>
      <c r="C366" s="458"/>
      <c r="D366" s="293"/>
      <c r="E366" s="293"/>
      <c r="F366" s="491"/>
      <c r="G366" s="34" t="s">
        <v>21</v>
      </c>
      <c r="H366" s="243">
        <f t="shared" ref="H366:H368" si="38">H371+H376</f>
        <v>35154</v>
      </c>
      <c r="I366" s="439"/>
      <c r="J366" s="399"/>
      <c r="K366" s="399"/>
      <c r="L366" s="399"/>
      <c r="M366" s="496"/>
    </row>
    <row r="367" spans="1:13" ht="15.75" customHeight="1" x14ac:dyDescent="0.25">
      <c r="A367" s="574"/>
      <c r="B367" s="390"/>
      <c r="C367" s="458"/>
      <c r="D367" s="293"/>
      <c r="E367" s="293"/>
      <c r="F367" s="491"/>
      <c r="G367" s="34" t="s">
        <v>23</v>
      </c>
      <c r="H367" s="243">
        <f t="shared" si="38"/>
        <v>33960</v>
      </c>
      <c r="I367" s="328" t="s">
        <v>133</v>
      </c>
      <c r="J367" s="444">
        <v>147</v>
      </c>
      <c r="K367" s="444">
        <v>150</v>
      </c>
      <c r="L367" s="444">
        <v>138</v>
      </c>
      <c r="M367" s="415">
        <v>144</v>
      </c>
    </row>
    <row r="368" spans="1:13" x14ac:dyDescent="0.25">
      <c r="A368" s="574"/>
      <c r="B368" s="390"/>
      <c r="C368" s="458"/>
      <c r="D368" s="293"/>
      <c r="E368" s="293"/>
      <c r="F368" s="257"/>
      <c r="G368" s="34" t="s">
        <v>540</v>
      </c>
      <c r="H368" s="243">
        <f t="shared" si="38"/>
        <v>32444.400000000001</v>
      </c>
      <c r="I368" s="433"/>
      <c r="J368" s="445"/>
      <c r="K368" s="445"/>
      <c r="L368" s="445"/>
      <c r="M368" s="416"/>
    </row>
    <row r="369" spans="1:13" ht="15.75" customHeight="1" x14ac:dyDescent="0.25">
      <c r="A369" s="574"/>
      <c r="B369" s="390"/>
      <c r="C369" s="458"/>
      <c r="D369" s="293"/>
      <c r="E369" s="293"/>
      <c r="F369" s="491" t="s">
        <v>99</v>
      </c>
      <c r="G369" s="34" t="s">
        <v>17</v>
      </c>
      <c r="H369" s="65">
        <f>H370+H371+H372</f>
        <v>12914.349999999999</v>
      </c>
      <c r="I369" s="433"/>
      <c r="J369" s="445"/>
      <c r="K369" s="445"/>
      <c r="L369" s="445"/>
      <c r="M369" s="416"/>
    </row>
    <row r="370" spans="1:13" x14ac:dyDescent="0.25">
      <c r="A370" s="574"/>
      <c r="B370" s="390"/>
      <c r="C370" s="458"/>
      <c r="D370" s="293"/>
      <c r="E370" s="293"/>
      <c r="F370" s="491"/>
      <c r="G370" s="53" t="s">
        <v>19</v>
      </c>
      <c r="H370" s="65">
        <v>4096.54</v>
      </c>
      <c r="I370" s="439"/>
      <c r="J370" s="446"/>
      <c r="K370" s="446"/>
      <c r="L370" s="446"/>
      <c r="M370" s="417"/>
    </row>
    <row r="371" spans="1:13" ht="15.75" customHeight="1" x14ac:dyDescent="0.25">
      <c r="A371" s="574"/>
      <c r="B371" s="390"/>
      <c r="C371" s="458"/>
      <c r="D371" s="293"/>
      <c r="E371" s="293"/>
      <c r="F371" s="491"/>
      <c r="G371" s="34" t="s">
        <v>21</v>
      </c>
      <c r="H371" s="65">
        <v>4301.37</v>
      </c>
      <c r="I371" s="328" t="s">
        <v>68</v>
      </c>
      <c r="J371" s="435">
        <f t="shared" ref="J371:L371" si="39">J364/J367</f>
        <v>223.20000000000002</v>
      </c>
      <c r="K371" s="435">
        <f t="shared" si="39"/>
        <v>234.36</v>
      </c>
      <c r="L371" s="435">
        <f t="shared" si="39"/>
        <v>246.08695652173913</v>
      </c>
      <c r="M371" s="436">
        <f>M364/M367</f>
        <v>225.30833333333334</v>
      </c>
    </row>
    <row r="372" spans="1:13" x14ac:dyDescent="0.25">
      <c r="A372" s="574"/>
      <c r="B372" s="390"/>
      <c r="C372" s="458"/>
      <c r="D372" s="293"/>
      <c r="E372" s="293"/>
      <c r="F372" s="491"/>
      <c r="G372" s="34" t="s">
        <v>23</v>
      </c>
      <c r="H372" s="65">
        <v>4516.4399999999996</v>
      </c>
      <c r="I372" s="433"/>
      <c r="J372" s="435"/>
      <c r="K372" s="435"/>
      <c r="L372" s="435"/>
      <c r="M372" s="437"/>
    </row>
    <row r="373" spans="1:13" x14ac:dyDescent="0.25">
      <c r="A373" s="574"/>
      <c r="B373" s="390"/>
      <c r="C373" s="458"/>
      <c r="D373" s="293"/>
      <c r="E373" s="293"/>
      <c r="F373" s="257"/>
      <c r="G373" s="53"/>
      <c r="H373" s="256"/>
      <c r="I373" s="433"/>
      <c r="J373" s="435"/>
      <c r="K373" s="435"/>
      <c r="L373" s="435"/>
      <c r="M373" s="437"/>
    </row>
    <row r="374" spans="1:13" ht="15.75" customHeight="1" x14ac:dyDescent="0.25">
      <c r="A374" s="574"/>
      <c r="B374" s="390"/>
      <c r="C374" s="458"/>
      <c r="D374" s="293"/>
      <c r="E374" s="293"/>
      <c r="F374" s="491" t="s">
        <v>16</v>
      </c>
      <c r="G374" s="34" t="s">
        <v>17</v>
      </c>
      <c r="H374" s="97">
        <f>H375+H376+H377+H378</f>
        <v>121454.45000000001</v>
      </c>
      <c r="I374" s="439"/>
      <c r="J374" s="435"/>
      <c r="K374" s="435"/>
      <c r="L374" s="435"/>
      <c r="M374" s="438"/>
    </row>
    <row r="375" spans="1:13" ht="15.75" customHeight="1" x14ac:dyDescent="0.25">
      <c r="A375" s="574"/>
      <c r="B375" s="390"/>
      <c r="C375" s="458"/>
      <c r="D375" s="293"/>
      <c r="E375" s="293"/>
      <c r="F375" s="491"/>
      <c r="G375" s="268" t="s">
        <v>19</v>
      </c>
      <c r="H375" s="105">
        <f>J364-H370</f>
        <v>28713.86</v>
      </c>
      <c r="I375" s="328" t="s">
        <v>240</v>
      </c>
      <c r="J375" s="452">
        <v>1</v>
      </c>
      <c r="K375" s="330">
        <v>1</v>
      </c>
      <c r="L375" s="330">
        <v>1</v>
      </c>
      <c r="M375" s="333">
        <v>1</v>
      </c>
    </row>
    <row r="376" spans="1:13" x14ac:dyDescent="0.25">
      <c r="A376" s="574"/>
      <c r="B376" s="390"/>
      <c r="C376" s="458"/>
      <c r="D376" s="293"/>
      <c r="E376" s="293"/>
      <c r="F376" s="491"/>
      <c r="G376" s="34" t="s">
        <v>21</v>
      </c>
      <c r="H376" s="105">
        <f>K364-H371</f>
        <v>30852.63</v>
      </c>
      <c r="I376" s="433"/>
      <c r="J376" s="464"/>
      <c r="K376" s="332"/>
      <c r="L376" s="332"/>
      <c r="M376" s="334"/>
    </row>
    <row r="377" spans="1:13" x14ac:dyDescent="0.25">
      <c r="A377" s="574"/>
      <c r="B377" s="390"/>
      <c r="C377" s="458"/>
      <c r="D377" s="293"/>
      <c r="E377" s="293"/>
      <c r="F377" s="491"/>
      <c r="G377" s="53" t="s">
        <v>23</v>
      </c>
      <c r="H377" s="98">
        <f>L364-H372</f>
        <v>29443.56</v>
      </c>
      <c r="I377" s="433"/>
      <c r="J377" s="464"/>
      <c r="K377" s="332"/>
      <c r="L377" s="332"/>
      <c r="M377" s="334"/>
    </row>
    <row r="378" spans="1:13" ht="15.75" thickBot="1" x14ac:dyDescent="0.3">
      <c r="A378" s="574"/>
      <c r="B378" s="390"/>
      <c r="C378" s="459"/>
      <c r="D378" s="342"/>
      <c r="E378" s="342"/>
      <c r="F378" s="492"/>
      <c r="G378" s="47" t="s">
        <v>540</v>
      </c>
      <c r="H378" s="76">
        <f>M364-H373</f>
        <v>32444.400000000001</v>
      </c>
      <c r="I378" s="424"/>
      <c r="J378" s="357"/>
      <c r="K378" s="342"/>
      <c r="L378" s="343"/>
      <c r="M378" s="344"/>
    </row>
    <row r="379" spans="1:13" ht="16.5" customHeight="1" thickBot="1" x14ac:dyDescent="0.3">
      <c r="A379" s="574"/>
      <c r="B379" s="390"/>
      <c r="C379" s="380" t="s">
        <v>241</v>
      </c>
      <c r="D379" s="381"/>
      <c r="E379" s="381"/>
      <c r="F379" s="381"/>
      <c r="G379" s="381"/>
      <c r="H379" s="381"/>
      <c r="I379" s="381"/>
      <c r="J379" s="381"/>
      <c r="K379" s="381"/>
      <c r="L379" s="381"/>
      <c r="M379" s="487"/>
    </row>
    <row r="380" spans="1:13" ht="15.75" customHeight="1" x14ac:dyDescent="0.25">
      <c r="A380" s="574"/>
      <c r="B380" s="390"/>
      <c r="C380" s="375" t="s">
        <v>242</v>
      </c>
      <c r="D380" s="292" t="s">
        <v>595</v>
      </c>
      <c r="E380" s="292" t="s">
        <v>243</v>
      </c>
      <c r="F380" s="292"/>
      <c r="G380" s="81" t="s">
        <v>17</v>
      </c>
      <c r="H380" s="64">
        <f>H381+H382+H383+H384</f>
        <v>262194.7</v>
      </c>
      <c r="I380" s="440" t="s">
        <v>18</v>
      </c>
      <c r="J380" s="447">
        <v>82710.759999999995</v>
      </c>
      <c r="K380" s="447">
        <v>87425.19</v>
      </c>
      <c r="L380" s="447">
        <v>92058.75</v>
      </c>
      <c r="M380" s="461"/>
    </row>
    <row r="381" spans="1:13" x14ac:dyDescent="0.25">
      <c r="A381" s="574"/>
      <c r="B381" s="390"/>
      <c r="C381" s="376"/>
      <c r="D381" s="293"/>
      <c r="E381" s="293"/>
      <c r="F381" s="294"/>
      <c r="G381" s="34" t="s">
        <v>19</v>
      </c>
      <c r="H381" s="243">
        <f>H386+H391</f>
        <v>82710.759999999995</v>
      </c>
      <c r="I381" s="370"/>
      <c r="J381" s="398"/>
      <c r="K381" s="398"/>
      <c r="L381" s="398"/>
      <c r="M381" s="401"/>
    </row>
    <row r="382" spans="1:13" x14ac:dyDescent="0.25">
      <c r="A382" s="574"/>
      <c r="B382" s="390"/>
      <c r="C382" s="376"/>
      <c r="D382" s="293"/>
      <c r="E382" s="293"/>
      <c r="F382" s="294"/>
      <c r="G382" s="53" t="s">
        <v>21</v>
      </c>
      <c r="H382" s="243">
        <f t="shared" ref="H382:H383" si="40">H387+H392</f>
        <v>87425.19</v>
      </c>
      <c r="I382" s="404"/>
      <c r="J382" s="399"/>
      <c r="K382" s="399"/>
      <c r="L382" s="399"/>
      <c r="M382" s="402"/>
    </row>
    <row r="383" spans="1:13" ht="15.75" customHeight="1" x14ac:dyDescent="0.25">
      <c r="A383" s="574"/>
      <c r="B383" s="390"/>
      <c r="C383" s="376"/>
      <c r="D383" s="293"/>
      <c r="E383" s="293"/>
      <c r="F383" s="294"/>
      <c r="G383" s="34" t="s">
        <v>23</v>
      </c>
      <c r="H383" s="243">
        <f t="shared" si="40"/>
        <v>92058.75</v>
      </c>
      <c r="I383" s="394" t="s">
        <v>133</v>
      </c>
      <c r="J383" s="444">
        <v>9</v>
      </c>
      <c r="K383" s="444">
        <v>9</v>
      </c>
      <c r="L383" s="444">
        <v>9</v>
      </c>
      <c r="M383" s="415"/>
    </row>
    <row r="384" spans="1:13" x14ac:dyDescent="0.25">
      <c r="A384" s="574"/>
      <c r="B384" s="390"/>
      <c r="C384" s="376"/>
      <c r="D384" s="293"/>
      <c r="E384" s="293"/>
      <c r="F384" s="220"/>
      <c r="G384" s="269"/>
      <c r="H384" s="243"/>
      <c r="I384" s="370"/>
      <c r="J384" s="445"/>
      <c r="K384" s="445"/>
      <c r="L384" s="445"/>
      <c r="M384" s="416"/>
    </row>
    <row r="385" spans="1:13" ht="15.75" customHeight="1" x14ac:dyDescent="0.25">
      <c r="A385" s="574"/>
      <c r="B385" s="390"/>
      <c r="C385" s="376"/>
      <c r="D385" s="293"/>
      <c r="E385" s="293"/>
      <c r="F385" s="293" t="s">
        <v>99</v>
      </c>
      <c r="G385" s="269" t="s">
        <v>17</v>
      </c>
      <c r="H385" s="138">
        <f>H386+H387+H388+H389</f>
        <v>80069.739999999991</v>
      </c>
      <c r="I385" s="433"/>
      <c r="J385" s="445"/>
      <c r="K385" s="445"/>
      <c r="L385" s="445"/>
      <c r="M385" s="416"/>
    </row>
    <row r="386" spans="1:13" x14ac:dyDescent="0.25">
      <c r="A386" s="574"/>
      <c r="B386" s="390"/>
      <c r="C386" s="376"/>
      <c r="D386" s="293"/>
      <c r="E386" s="293"/>
      <c r="F386" s="293"/>
      <c r="G386" s="53" t="s">
        <v>19</v>
      </c>
      <c r="H386" s="105">
        <v>25398.81</v>
      </c>
      <c r="I386" s="439"/>
      <c r="J386" s="446"/>
      <c r="K386" s="446"/>
      <c r="L386" s="446"/>
      <c r="M386" s="417"/>
    </row>
    <row r="387" spans="1:13" ht="15.75" customHeight="1" x14ac:dyDescent="0.25">
      <c r="A387" s="574"/>
      <c r="B387" s="390"/>
      <c r="C387" s="376"/>
      <c r="D387" s="293"/>
      <c r="E387" s="293"/>
      <c r="F387" s="293"/>
      <c r="G387" s="34" t="s">
        <v>21</v>
      </c>
      <c r="H387" s="105">
        <v>26668.75</v>
      </c>
      <c r="I387" s="328" t="s">
        <v>68</v>
      </c>
      <c r="J387" s="396">
        <f t="shared" ref="J387:K387" si="41">J380/J383</f>
        <v>9190.0844444444447</v>
      </c>
      <c r="K387" s="396">
        <f t="shared" si="41"/>
        <v>9713.91</v>
      </c>
      <c r="L387" s="396">
        <f>L380/L383</f>
        <v>10228.75</v>
      </c>
      <c r="M387" s="400"/>
    </row>
    <row r="388" spans="1:13" x14ac:dyDescent="0.25">
      <c r="A388" s="574"/>
      <c r="B388" s="390"/>
      <c r="C388" s="376"/>
      <c r="D388" s="293"/>
      <c r="E388" s="293"/>
      <c r="F388" s="293"/>
      <c r="G388" s="53" t="s">
        <v>23</v>
      </c>
      <c r="H388" s="98">
        <v>28002.18</v>
      </c>
      <c r="I388" s="433"/>
      <c r="J388" s="398"/>
      <c r="K388" s="398"/>
      <c r="L388" s="398"/>
      <c r="M388" s="401"/>
    </row>
    <row r="389" spans="1:13" x14ac:dyDescent="0.25">
      <c r="A389" s="574"/>
      <c r="B389" s="390"/>
      <c r="C389" s="376"/>
      <c r="D389" s="293"/>
      <c r="E389" s="293"/>
      <c r="F389" s="218"/>
      <c r="G389" s="34"/>
      <c r="H389" s="65"/>
      <c r="I389" s="433"/>
      <c r="J389" s="398"/>
      <c r="K389" s="398"/>
      <c r="L389" s="398"/>
      <c r="M389" s="401"/>
    </row>
    <row r="390" spans="1:13" ht="15.75" customHeight="1" x14ac:dyDescent="0.25">
      <c r="A390" s="574"/>
      <c r="B390" s="390"/>
      <c r="C390" s="376"/>
      <c r="D390" s="293"/>
      <c r="E390" s="293"/>
      <c r="F390" s="293" t="s">
        <v>16</v>
      </c>
      <c r="G390" s="34" t="s">
        <v>17</v>
      </c>
      <c r="H390" s="137">
        <f>H391+H392+H393+H394</f>
        <v>182124.96</v>
      </c>
      <c r="I390" s="439"/>
      <c r="J390" s="399"/>
      <c r="K390" s="399"/>
      <c r="L390" s="399"/>
      <c r="M390" s="402"/>
    </row>
    <row r="391" spans="1:13" ht="15.75" customHeight="1" x14ac:dyDescent="0.25">
      <c r="A391" s="574"/>
      <c r="B391" s="390"/>
      <c r="C391" s="376"/>
      <c r="D391" s="293"/>
      <c r="E391" s="293"/>
      <c r="F391" s="293"/>
      <c r="G391" s="53" t="s">
        <v>19</v>
      </c>
      <c r="H391" s="105">
        <f>J380-H386</f>
        <v>57311.95</v>
      </c>
      <c r="I391" s="328" t="s">
        <v>234</v>
      </c>
      <c r="J391" s="330">
        <v>1</v>
      </c>
      <c r="K391" s="330">
        <v>1</v>
      </c>
      <c r="L391" s="330">
        <v>1</v>
      </c>
      <c r="M391" s="333"/>
    </row>
    <row r="392" spans="1:13" x14ac:dyDescent="0.25">
      <c r="A392" s="574"/>
      <c r="B392" s="390"/>
      <c r="C392" s="376"/>
      <c r="D392" s="293"/>
      <c r="E392" s="293"/>
      <c r="F392" s="293"/>
      <c r="G392" s="34" t="s">
        <v>21</v>
      </c>
      <c r="H392" s="105">
        <f>K380-H387</f>
        <v>60756.44</v>
      </c>
      <c r="I392" s="433"/>
      <c r="J392" s="332"/>
      <c r="K392" s="332"/>
      <c r="L392" s="332"/>
      <c r="M392" s="334"/>
    </row>
    <row r="393" spans="1:13" x14ac:dyDescent="0.25">
      <c r="A393" s="574"/>
      <c r="B393" s="390"/>
      <c r="C393" s="376"/>
      <c r="D393" s="293"/>
      <c r="E393" s="293"/>
      <c r="F393" s="293"/>
      <c r="G393" s="53" t="s">
        <v>23</v>
      </c>
      <c r="H393" s="98">
        <f>L380-H388</f>
        <v>64056.57</v>
      </c>
      <c r="I393" s="433"/>
      <c r="J393" s="332"/>
      <c r="K393" s="332"/>
      <c r="L393" s="332"/>
      <c r="M393" s="334"/>
    </row>
    <row r="394" spans="1:13" ht="15.75" thickBot="1" x14ac:dyDescent="0.3">
      <c r="A394" s="574"/>
      <c r="B394" s="390"/>
      <c r="C394" s="426"/>
      <c r="D394" s="342"/>
      <c r="E394" s="342"/>
      <c r="F394" s="342"/>
      <c r="G394" s="47"/>
      <c r="H394" s="76"/>
      <c r="I394" s="424"/>
      <c r="J394" s="497"/>
      <c r="K394" s="497"/>
      <c r="L394" s="497"/>
      <c r="M394" s="498"/>
    </row>
    <row r="395" spans="1:13" ht="15.75" customHeight="1" x14ac:dyDescent="0.25">
      <c r="A395" s="574"/>
      <c r="B395" s="390"/>
      <c r="C395" s="370" t="s">
        <v>244</v>
      </c>
      <c r="D395" s="293" t="s">
        <v>542</v>
      </c>
      <c r="E395" s="293" t="s">
        <v>245</v>
      </c>
      <c r="F395" s="293" t="s">
        <v>16</v>
      </c>
      <c r="G395" s="136" t="s">
        <v>17</v>
      </c>
      <c r="H395" s="91">
        <f>H396+H397+H398+H399</f>
        <v>40935.300000000003</v>
      </c>
      <c r="I395" s="247" t="s">
        <v>18</v>
      </c>
      <c r="J395" s="225">
        <v>9482.92</v>
      </c>
      <c r="K395" s="225">
        <v>9957.06</v>
      </c>
      <c r="L395" s="225">
        <v>10454.92</v>
      </c>
      <c r="M395" s="278">
        <v>11040.4</v>
      </c>
    </row>
    <row r="396" spans="1:13" ht="34.5" customHeight="1" x14ac:dyDescent="0.25">
      <c r="A396" s="574"/>
      <c r="B396" s="390"/>
      <c r="C396" s="370"/>
      <c r="D396" s="293"/>
      <c r="E396" s="293"/>
      <c r="F396" s="293"/>
      <c r="G396" s="101" t="s">
        <v>19</v>
      </c>
      <c r="H396" s="74">
        <f>J395</f>
        <v>9482.92</v>
      </c>
      <c r="I396" s="249" t="s">
        <v>133</v>
      </c>
      <c r="J396" s="264">
        <v>2</v>
      </c>
      <c r="K396" s="264">
        <v>2</v>
      </c>
      <c r="L396" s="264">
        <v>2</v>
      </c>
      <c r="M396" s="4">
        <v>3</v>
      </c>
    </row>
    <row r="397" spans="1:13" ht="25.5" x14ac:dyDescent="0.25">
      <c r="A397" s="574"/>
      <c r="B397" s="390"/>
      <c r="C397" s="370"/>
      <c r="D397" s="293"/>
      <c r="E397" s="293"/>
      <c r="F397" s="293"/>
      <c r="G397" s="104" t="s">
        <v>21</v>
      </c>
      <c r="H397" s="65">
        <f>K395</f>
        <v>9957.06</v>
      </c>
      <c r="I397" s="249" t="s">
        <v>68</v>
      </c>
      <c r="J397" s="243">
        <f t="shared" ref="J397:L397" si="42">J395/J396</f>
        <v>4741.46</v>
      </c>
      <c r="K397" s="243">
        <f t="shared" si="42"/>
        <v>4978.53</v>
      </c>
      <c r="L397" s="243">
        <f t="shared" si="42"/>
        <v>5227.46</v>
      </c>
      <c r="M397" s="7">
        <f>M395/M396</f>
        <v>3680.1333333333332</v>
      </c>
    </row>
    <row r="398" spans="1:13" ht="15.75" customHeight="1" x14ac:dyDescent="0.25">
      <c r="A398" s="574"/>
      <c r="B398" s="390"/>
      <c r="C398" s="370"/>
      <c r="D398" s="293"/>
      <c r="E398" s="293"/>
      <c r="F398" s="293"/>
      <c r="G398" s="101" t="s">
        <v>23</v>
      </c>
      <c r="H398" s="94">
        <f>L395</f>
        <v>10454.92</v>
      </c>
      <c r="I398" s="328" t="s">
        <v>234</v>
      </c>
      <c r="J398" s="330">
        <v>1</v>
      </c>
      <c r="K398" s="330">
        <v>1</v>
      </c>
      <c r="L398" s="330">
        <v>1</v>
      </c>
      <c r="M398" s="333">
        <v>1</v>
      </c>
    </row>
    <row r="399" spans="1:13" ht="15.75" thickBot="1" x14ac:dyDescent="0.3">
      <c r="A399" s="574"/>
      <c r="B399" s="390"/>
      <c r="C399" s="425"/>
      <c r="D399" s="339"/>
      <c r="E399" s="339"/>
      <c r="F399" s="339"/>
      <c r="G399" s="268" t="s">
        <v>540</v>
      </c>
      <c r="H399" s="121">
        <f>M395</f>
        <v>11040.4</v>
      </c>
      <c r="I399" s="329"/>
      <c r="J399" s="339"/>
      <c r="K399" s="339"/>
      <c r="L399" s="332"/>
      <c r="M399" s="334"/>
    </row>
    <row r="400" spans="1:13" ht="16.5" customHeight="1" thickBot="1" x14ac:dyDescent="0.3">
      <c r="A400" s="574"/>
      <c r="B400" s="390"/>
      <c r="C400" s="380" t="s">
        <v>246</v>
      </c>
      <c r="D400" s="381"/>
      <c r="E400" s="381"/>
      <c r="F400" s="381"/>
      <c r="G400" s="381"/>
      <c r="H400" s="381"/>
      <c r="I400" s="381"/>
      <c r="J400" s="381"/>
      <c r="K400" s="381"/>
      <c r="L400" s="381"/>
      <c r="M400" s="487"/>
    </row>
    <row r="401" spans="1:13" ht="15.75" customHeight="1" x14ac:dyDescent="0.25">
      <c r="A401" s="574"/>
      <c r="B401" s="390"/>
      <c r="C401" s="287" t="s">
        <v>247</v>
      </c>
      <c r="D401" s="293" t="s">
        <v>594</v>
      </c>
      <c r="E401" s="294" t="s">
        <v>243</v>
      </c>
      <c r="F401" s="293"/>
      <c r="G401" s="53" t="s">
        <v>17</v>
      </c>
      <c r="H401" s="89">
        <f>H402+H403+H404+H405</f>
        <v>218639.87999999998</v>
      </c>
      <c r="I401" s="370" t="s">
        <v>18</v>
      </c>
      <c r="J401" s="398">
        <v>69354.45</v>
      </c>
      <c r="K401" s="398">
        <v>72822.149999999994</v>
      </c>
      <c r="L401" s="398">
        <v>76463.28</v>
      </c>
      <c r="M401" s="401"/>
    </row>
    <row r="402" spans="1:13" x14ac:dyDescent="0.25">
      <c r="A402" s="574"/>
      <c r="B402" s="390"/>
      <c r="C402" s="287"/>
      <c r="D402" s="293"/>
      <c r="E402" s="294"/>
      <c r="F402" s="294"/>
      <c r="G402" s="34" t="s">
        <v>19</v>
      </c>
      <c r="H402" s="65">
        <f>H407+H412</f>
        <v>69354.45</v>
      </c>
      <c r="I402" s="370"/>
      <c r="J402" s="398"/>
      <c r="K402" s="398"/>
      <c r="L402" s="398"/>
      <c r="M402" s="401"/>
    </row>
    <row r="403" spans="1:13" x14ac:dyDescent="0.25">
      <c r="A403" s="574"/>
      <c r="B403" s="390"/>
      <c r="C403" s="287"/>
      <c r="D403" s="293"/>
      <c r="E403" s="294"/>
      <c r="F403" s="294"/>
      <c r="G403" s="53" t="s">
        <v>21</v>
      </c>
      <c r="H403" s="74">
        <f t="shared" ref="H403:H404" si="43">H408+H413</f>
        <v>72822.149999999994</v>
      </c>
      <c r="I403" s="404"/>
      <c r="J403" s="399"/>
      <c r="K403" s="399"/>
      <c r="L403" s="399"/>
      <c r="M403" s="402"/>
    </row>
    <row r="404" spans="1:13" ht="15.75" customHeight="1" x14ac:dyDescent="0.25">
      <c r="A404" s="574"/>
      <c r="B404" s="390"/>
      <c r="C404" s="287"/>
      <c r="D404" s="293"/>
      <c r="E404" s="294"/>
      <c r="F404" s="294"/>
      <c r="G404" s="34" t="s">
        <v>23</v>
      </c>
      <c r="H404" s="65">
        <f t="shared" si="43"/>
        <v>76463.28</v>
      </c>
      <c r="I404" s="394" t="s">
        <v>186</v>
      </c>
      <c r="J404" s="444">
        <v>3</v>
      </c>
      <c r="K404" s="444">
        <v>3</v>
      </c>
      <c r="L404" s="444">
        <v>3</v>
      </c>
      <c r="M404" s="415"/>
    </row>
    <row r="405" spans="1:13" x14ac:dyDescent="0.25">
      <c r="A405" s="574"/>
      <c r="B405" s="390"/>
      <c r="C405" s="287"/>
      <c r="D405" s="293"/>
      <c r="E405" s="294"/>
      <c r="F405" s="220"/>
      <c r="G405" s="269"/>
      <c r="H405" s="256"/>
      <c r="I405" s="370"/>
      <c r="J405" s="445"/>
      <c r="K405" s="445"/>
      <c r="L405" s="445"/>
      <c r="M405" s="416"/>
    </row>
    <row r="406" spans="1:13" ht="15.75" customHeight="1" x14ac:dyDescent="0.25">
      <c r="A406" s="574"/>
      <c r="B406" s="390"/>
      <c r="C406" s="287"/>
      <c r="D406" s="293"/>
      <c r="E406" s="294"/>
      <c r="F406" s="293" t="s">
        <v>99</v>
      </c>
      <c r="G406" s="269" t="s">
        <v>17</v>
      </c>
      <c r="H406" s="91">
        <v>196123.07</v>
      </c>
      <c r="I406" s="370"/>
      <c r="J406" s="445"/>
      <c r="K406" s="445"/>
      <c r="L406" s="445"/>
      <c r="M406" s="416"/>
    </row>
    <row r="407" spans="1:13" x14ac:dyDescent="0.25">
      <c r="A407" s="574"/>
      <c r="B407" s="390"/>
      <c r="C407" s="287"/>
      <c r="D407" s="293"/>
      <c r="E407" s="294"/>
      <c r="F407" s="293"/>
      <c r="G407" s="53" t="s">
        <v>19</v>
      </c>
      <c r="H407" s="65">
        <v>62211.92</v>
      </c>
      <c r="I407" s="404"/>
      <c r="J407" s="446"/>
      <c r="K407" s="446"/>
      <c r="L407" s="446"/>
      <c r="M407" s="417"/>
    </row>
    <row r="408" spans="1:13" ht="15.75" customHeight="1" x14ac:dyDescent="0.25">
      <c r="A408" s="574"/>
      <c r="B408" s="390"/>
      <c r="C408" s="287"/>
      <c r="D408" s="293"/>
      <c r="E408" s="294"/>
      <c r="F408" s="293"/>
      <c r="G408" s="34" t="s">
        <v>21</v>
      </c>
      <c r="H408" s="65">
        <v>65322.51</v>
      </c>
      <c r="I408" s="394" t="s">
        <v>248</v>
      </c>
      <c r="J408" s="396">
        <f t="shared" ref="J408:K408" si="44">J401/J404</f>
        <v>23118.149999999998</v>
      </c>
      <c r="K408" s="396">
        <f t="shared" si="44"/>
        <v>24274.05</v>
      </c>
      <c r="L408" s="396">
        <f>L401/L404</f>
        <v>25487.759999999998</v>
      </c>
      <c r="M408" s="400"/>
    </row>
    <row r="409" spans="1:13" x14ac:dyDescent="0.25">
      <c r="A409" s="574"/>
      <c r="B409" s="390"/>
      <c r="C409" s="287"/>
      <c r="D409" s="293"/>
      <c r="E409" s="294"/>
      <c r="F409" s="293"/>
      <c r="G409" s="34" t="s">
        <v>23</v>
      </c>
      <c r="H409" s="65">
        <v>68588.639999999999</v>
      </c>
      <c r="I409" s="370"/>
      <c r="J409" s="398"/>
      <c r="K409" s="398"/>
      <c r="L409" s="398"/>
      <c r="M409" s="401"/>
    </row>
    <row r="410" spans="1:13" x14ac:dyDescent="0.25">
      <c r="A410" s="574"/>
      <c r="B410" s="390"/>
      <c r="C410" s="287"/>
      <c r="D410" s="293"/>
      <c r="E410" s="294"/>
      <c r="F410" s="218"/>
      <c r="G410" s="53"/>
      <c r="H410" s="91"/>
      <c r="I410" s="370"/>
      <c r="J410" s="398"/>
      <c r="K410" s="398"/>
      <c r="L410" s="398"/>
      <c r="M410" s="401"/>
    </row>
    <row r="411" spans="1:13" ht="15.75" customHeight="1" x14ac:dyDescent="0.25">
      <c r="A411" s="574"/>
      <c r="B411" s="390"/>
      <c r="C411" s="287"/>
      <c r="D411" s="293"/>
      <c r="E411" s="294"/>
      <c r="F411" s="293" t="s">
        <v>16</v>
      </c>
      <c r="G411" s="34" t="s">
        <v>17</v>
      </c>
      <c r="H411" s="65">
        <f>H412+H413+H414</f>
        <v>22516.80999999999</v>
      </c>
      <c r="I411" s="404"/>
      <c r="J411" s="399"/>
      <c r="K411" s="399"/>
      <c r="L411" s="399"/>
      <c r="M411" s="402"/>
    </row>
    <row r="412" spans="1:13" ht="15.75" customHeight="1" x14ac:dyDescent="0.25">
      <c r="A412" s="574"/>
      <c r="B412" s="390"/>
      <c r="C412" s="287"/>
      <c r="D412" s="293"/>
      <c r="E412" s="294"/>
      <c r="F412" s="293"/>
      <c r="G412" s="268" t="s">
        <v>19</v>
      </c>
      <c r="H412" s="105">
        <f>J401-H407</f>
        <v>7142.5299999999988</v>
      </c>
      <c r="I412" s="328" t="s">
        <v>249</v>
      </c>
      <c r="J412" s="330">
        <v>1</v>
      </c>
      <c r="K412" s="330">
        <v>1</v>
      </c>
      <c r="L412" s="330">
        <v>1</v>
      </c>
      <c r="M412" s="333"/>
    </row>
    <row r="413" spans="1:13" x14ac:dyDescent="0.25">
      <c r="A413" s="574"/>
      <c r="B413" s="390"/>
      <c r="C413" s="287"/>
      <c r="D413" s="293"/>
      <c r="E413" s="294"/>
      <c r="F413" s="293"/>
      <c r="G413" s="34" t="s">
        <v>21</v>
      </c>
      <c r="H413" s="105">
        <f>K401-H408</f>
        <v>7499.6399999999921</v>
      </c>
      <c r="I413" s="433"/>
      <c r="J413" s="332"/>
      <c r="K413" s="332"/>
      <c r="L413" s="332"/>
      <c r="M413" s="334"/>
    </row>
    <row r="414" spans="1:13" x14ac:dyDescent="0.25">
      <c r="A414" s="574"/>
      <c r="B414" s="390"/>
      <c r="C414" s="287"/>
      <c r="D414" s="293"/>
      <c r="E414" s="294"/>
      <c r="F414" s="293"/>
      <c r="G414" s="269" t="s">
        <v>23</v>
      </c>
      <c r="H414" s="98">
        <f>L401-H409</f>
        <v>7874.6399999999994</v>
      </c>
      <c r="I414" s="433"/>
      <c r="J414" s="332"/>
      <c r="K414" s="332"/>
      <c r="L414" s="332"/>
      <c r="M414" s="334"/>
    </row>
    <row r="415" spans="1:13" ht="15.75" thickBot="1" x14ac:dyDescent="0.3">
      <c r="A415" s="574"/>
      <c r="B415" s="390"/>
      <c r="C415" s="499"/>
      <c r="D415" s="339"/>
      <c r="E415" s="500"/>
      <c r="F415" s="339"/>
      <c r="G415" s="53"/>
      <c r="H415" s="89"/>
      <c r="I415" s="329"/>
      <c r="J415" s="339"/>
      <c r="K415" s="339"/>
      <c r="L415" s="332"/>
      <c r="M415" s="334"/>
    </row>
    <row r="416" spans="1:13" ht="17.25" customHeight="1" thickBot="1" x14ac:dyDescent="0.3">
      <c r="A416" s="574"/>
      <c r="B416" s="390"/>
      <c r="C416" s="380" t="s">
        <v>250</v>
      </c>
      <c r="D416" s="381"/>
      <c r="E416" s="381"/>
      <c r="F416" s="381"/>
      <c r="G416" s="381"/>
      <c r="H416" s="381"/>
      <c r="I416" s="486"/>
      <c r="J416" s="486"/>
      <c r="K416" s="486"/>
      <c r="L416" s="486"/>
      <c r="M416" s="487"/>
    </row>
    <row r="417" spans="1:13" ht="15.75" customHeight="1" x14ac:dyDescent="0.25">
      <c r="A417" s="574"/>
      <c r="B417" s="390"/>
      <c r="C417" s="370" t="s">
        <v>251</v>
      </c>
      <c r="D417" s="293" t="s">
        <v>542</v>
      </c>
      <c r="E417" s="293" t="s">
        <v>252</v>
      </c>
      <c r="F417" s="293" t="s">
        <v>16</v>
      </c>
      <c r="G417" s="53" t="s">
        <v>17</v>
      </c>
      <c r="H417" s="89">
        <f>H418+H419+H420+H421</f>
        <v>4250.99</v>
      </c>
      <c r="I417" s="247" t="s">
        <v>18</v>
      </c>
      <c r="J417" s="139">
        <v>984.77</v>
      </c>
      <c r="K417" s="139">
        <v>1034.01</v>
      </c>
      <c r="L417" s="225">
        <v>1085.71</v>
      </c>
      <c r="M417" s="278">
        <v>1146.5</v>
      </c>
    </row>
    <row r="418" spans="1:13" x14ac:dyDescent="0.25">
      <c r="A418" s="574"/>
      <c r="B418" s="390"/>
      <c r="C418" s="370"/>
      <c r="D418" s="293"/>
      <c r="E418" s="293"/>
      <c r="F418" s="293"/>
      <c r="G418" s="34" t="s">
        <v>19</v>
      </c>
      <c r="H418" s="65">
        <f>J417</f>
        <v>984.77</v>
      </c>
      <c r="I418" s="49" t="s">
        <v>253</v>
      </c>
      <c r="J418" s="264">
        <v>1</v>
      </c>
      <c r="K418" s="264">
        <v>1</v>
      </c>
      <c r="L418" s="264">
        <v>1</v>
      </c>
      <c r="M418" s="4">
        <v>1</v>
      </c>
    </row>
    <row r="419" spans="1:13" ht="25.5" x14ac:dyDescent="0.25">
      <c r="A419" s="574"/>
      <c r="B419" s="390"/>
      <c r="C419" s="370"/>
      <c r="D419" s="293"/>
      <c r="E419" s="293"/>
      <c r="F419" s="293"/>
      <c r="G419" s="53" t="s">
        <v>21</v>
      </c>
      <c r="H419" s="74">
        <f>K417</f>
        <v>1034.01</v>
      </c>
      <c r="I419" s="49" t="s">
        <v>177</v>
      </c>
      <c r="J419" s="243">
        <f t="shared" ref="J419:L419" si="45">J417/J418</f>
        <v>984.77</v>
      </c>
      <c r="K419" s="243">
        <f t="shared" si="45"/>
        <v>1034.01</v>
      </c>
      <c r="L419" s="243">
        <f t="shared" si="45"/>
        <v>1085.71</v>
      </c>
      <c r="M419" s="7">
        <f>M417/M418</f>
        <v>1146.5</v>
      </c>
    </row>
    <row r="420" spans="1:13" ht="15.75" customHeight="1" x14ac:dyDescent="0.25">
      <c r="A420" s="574"/>
      <c r="B420" s="390"/>
      <c r="C420" s="370"/>
      <c r="D420" s="293"/>
      <c r="E420" s="293"/>
      <c r="F420" s="293"/>
      <c r="G420" s="268" t="s">
        <v>23</v>
      </c>
      <c r="H420" s="255">
        <f>L417</f>
        <v>1085.71</v>
      </c>
      <c r="I420" s="328" t="s">
        <v>254</v>
      </c>
      <c r="J420" s="330">
        <v>1</v>
      </c>
      <c r="K420" s="330">
        <v>1</v>
      </c>
      <c r="L420" s="330">
        <v>1</v>
      </c>
      <c r="M420" s="333">
        <v>1</v>
      </c>
    </row>
    <row r="421" spans="1:13" ht="15.75" thickBot="1" x14ac:dyDescent="0.3">
      <c r="A421" s="574"/>
      <c r="B421" s="390"/>
      <c r="C421" s="425"/>
      <c r="D421" s="339"/>
      <c r="E421" s="339"/>
      <c r="F421" s="339"/>
      <c r="G421" s="268" t="s">
        <v>540</v>
      </c>
      <c r="H421" s="88">
        <f>M417</f>
        <v>1146.5</v>
      </c>
      <c r="I421" s="329"/>
      <c r="J421" s="339"/>
      <c r="K421" s="339"/>
      <c r="L421" s="332"/>
      <c r="M421" s="334"/>
    </row>
    <row r="422" spans="1:13" ht="16.5" customHeight="1" x14ac:dyDescent="0.25">
      <c r="A422" s="574"/>
      <c r="B422" s="390"/>
      <c r="C422" s="375" t="s">
        <v>255</v>
      </c>
      <c r="D422" s="292" t="s">
        <v>542</v>
      </c>
      <c r="E422" s="292" t="s">
        <v>256</v>
      </c>
      <c r="F422" s="292" t="s">
        <v>16</v>
      </c>
      <c r="G422" s="81" t="s">
        <v>17</v>
      </c>
      <c r="H422" s="84">
        <f>H423+H424+H425+H426</f>
        <v>3905.05</v>
      </c>
      <c r="I422" s="48" t="s">
        <v>18</v>
      </c>
      <c r="J422" s="140">
        <v>904.63</v>
      </c>
      <c r="K422" s="140">
        <v>949.86</v>
      </c>
      <c r="L422" s="140">
        <v>997.36</v>
      </c>
      <c r="M422" s="282">
        <v>1053.2</v>
      </c>
    </row>
    <row r="423" spans="1:13" x14ac:dyDescent="0.25">
      <c r="A423" s="574"/>
      <c r="B423" s="390"/>
      <c r="C423" s="376"/>
      <c r="D423" s="293"/>
      <c r="E423" s="293"/>
      <c r="F423" s="293"/>
      <c r="G423" s="34" t="s">
        <v>19</v>
      </c>
      <c r="H423" s="141">
        <f>J422</f>
        <v>904.63</v>
      </c>
      <c r="I423" s="49" t="s">
        <v>253</v>
      </c>
      <c r="J423" s="264">
        <v>1</v>
      </c>
      <c r="K423" s="264">
        <v>1</v>
      </c>
      <c r="L423" s="264">
        <v>1</v>
      </c>
      <c r="M423" s="4">
        <v>1</v>
      </c>
    </row>
    <row r="424" spans="1:13" ht="25.5" x14ac:dyDescent="0.25">
      <c r="A424" s="574"/>
      <c r="B424" s="390"/>
      <c r="C424" s="376"/>
      <c r="D424" s="293"/>
      <c r="E424" s="293"/>
      <c r="F424" s="293"/>
      <c r="G424" s="53" t="s">
        <v>21</v>
      </c>
      <c r="H424" s="142">
        <f>K422</f>
        <v>949.86</v>
      </c>
      <c r="I424" s="49" t="s">
        <v>177</v>
      </c>
      <c r="J424" s="243">
        <f t="shared" ref="J424:L424" si="46">J422/J423</f>
        <v>904.63</v>
      </c>
      <c r="K424" s="243">
        <f t="shared" si="46"/>
        <v>949.86</v>
      </c>
      <c r="L424" s="243">
        <f t="shared" si="46"/>
        <v>997.36</v>
      </c>
      <c r="M424" s="7">
        <f>M422/M423</f>
        <v>1053.2</v>
      </c>
    </row>
    <row r="425" spans="1:13" ht="15.75" customHeight="1" x14ac:dyDescent="0.25">
      <c r="A425" s="574"/>
      <c r="B425" s="390"/>
      <c r="C425" s="376"/>
      <c r="D425" s="293"/>
      <c r="E425" s="293"/>
      <c r="F425" s="293"/>
      <c r="G425" s="268" t="s">
        <v>23</v>
      </c>
      <c r="H425" s="143">
        <f>L422</f>
        <v>997.36</v>
      </c>
      <c r="I425" s="328" t="s">
        <v>257</v>
      </c>
      <c r="J425" s="330">
        <v>1</v>
      </c>
      <c r="K425" s="330">
        <v>1</v>
      </c>
      <c r="L425" s="330">
        <v>1</v>
      </c>
      <c r="M425" s="333">
        <v>1</v>
      </c>
    </row>
    <row r="426" spans="1:13" ht="15.75" thickBot="1" x14ac:dyDescent="0.3">
      <c r="A426" s="574"/>
      <c r="B426" s="390"/>
      <c r="C426" s="426"/>
      <c r="D426" s="342"/>
      <c r="E426" s="342"/>
      <c r="F426" s="342"/>
      <c r="G426" s="47" t="s">
        <v>540</v>
      </c>
      <c r="H426" s="144">
        <f>M422</f>
        <v>1053.2</v>
      </c>
      <c r="I426" s="424"/>
      <c r="J426" s="342"/>
      <c r="K426" s="342"/>
      <c r="L426" s="343"/>
      <c r="M426" s="344"/>
    </row>
    <row r="427" spans="1:13" ht="15.75" customHeight="1" x14ac:dyDescent="0.25">
      <c r="A427" s="574"/>
      <c r="B427" s="390"/>
      <c r="C427" s="287" t="s">
        <v>258</v>
      </c>
      <c r="D427" s="293" t="s">
        <v>543</v>
      </c>
      <c r="E427" s="293" t="s">
        <v>259</v>
      </c>
      <c r="F427" s="293" t="s">
        <v>16</v>
      </c>
      <c r="G427" s="101" t="s">
        <v>17</v>
      </c>
      <c r="H427" s="89">
        <f>H428+H429+H430+H431</f>
        <v>553.93000000000006</v>
      </c>
      <c r="I427" s="247" t="s">
        <v>18</v>
      </c>
      <c r="J427" s="225"/>
      <c r="K427" s="225">
        <v>169.83</v>
      </c>
      <c r="L427" s="225">
        <v>186.8</v>
      </c>
      <c r="M427" s="283">
        <v>197.3</v>
      </c>
    </row>
    <row r="428" spans="1:13" x14ac:dyDescent="0.25">
      <c r="A428" s="574"/>
      <c r="B428" s="390"/>
      <c r="C428" s="287"/>
      <c r="D428" s="293"/>
      <c r="E428" s="293"/>
      <c r="F428" s="293"/>
      <c r="G428" s="104"/>
      <c r="H428" s="141"/>
      <c r="I428" s="49" t="s">
        <v>253</v>
      </c>
      <c r="J428" s="243"/>
      <c r="K428" s="1">
        <v>1</v>
      </c>
      <c r="L428" s="1">
        <v>1</v>
      </c>
      <c r="M428" s="4">
        <v>1</v>
      </c>
    </row>
    <row r="429" spans="1:13" ht="25.5" x14ac:dyDescent="0.25">
      <c r="A429" s="574"/>
      <c r="B429" s="390"/>
      <c r="C429" s="287"/>
      <c r="D429" s="293"/>
      <c r="E429" s="293"/>
      <c r="F429" s="293"/>
      <c r="G429" s="101" t="s">
        <v>21</v>
      </c>
      <c r="H429" s="142">
        <f>K427</f>
        <v>169.83</v>
      </c>
      <c r="I429" s="49" t="s">
        <v>177</v>
      </c>
      <c r="J429" s="243"/>
      <c r="K429" s="243">
        <f t="shared" ref="K429:L429" si="47">K427/K428</f>
        <v>169.83</v>
      </c>
      <c r="L429" s="243">
        <f t="shared" si="47"/>
        <v>186.8</v>
      </c>
      <c r="M429" s="7">
        <f>M427/M428</f>
        <v>197.3</v>
      </c>
    </row>
    <row r="430" spans="1:13" ht="15.75" customHeight="1" x14ac:dyDescent="0.25">
      <c r="A430" s="574"/>
      <c r="B430" s="390"/>
      <c r="C430" s="287"/>
      <c r="D430" s="293"/>
      <c r="E430" s="293"/>
      <c r="F430" s="293"/>
      <c r="G430" s="110" t="s">
        <v>23</v>
      </c>
      <c r="H430" s="145">
        <f>L427</f>
        <v>186.8</v>
      </c>
      <c r="I430" s="328" t="s">
        <v>257</v>
      </c>
      <c r="J430" s="396"/>
      <c r="K430" s="330">
        <v>1</v>
      </c>
      <c r="L430" s="330">
        <v>1</v>
      </c>
      <c r="M430" s="333">
        <v>1</v>
      </c>
    </row>
    <row r="431" spans="1:13" ht="15.75" thickBot="1" x14ac:dyDescent="0.3">
      <c r="A431" s="574"/>
      <c r="B431" s="390"/>
      <c r="C431" s="499"/>
      <c r="D431" s="339"/>
      <c r="E431" s="339"/>
      <c r="F431" s="339"/>
      <c r="G431" s="268" t="s">
        <v>540</v>
      </c>
      <c r="H431" s="146">
        <f>M427</f>
        <v>197.3</v>
      </c>
      <c r="I431" s="329"/>
      <c r="J431" s="339"/>
      <c r="K431" s="339"/>
      <c r="L431" s="332"/>
      <c r="M431" s="334"/>
    </row>
    <row r="432" spans="1:13" ht="17.25" customHeight="1" thickBot="1" x14ac:dyDescent="0.3">
      <c r="A432" s="574"/>
      <c r="B432" s="390"/>
      <c r="C432" s="380" t="s">
        <v>260</v>
      </c>
      <c r="D432" s="381"/>
      <c r="E432" s="381"/>
      <c r="F432" s="381"/>
      <c r="G432" s="381"/>
      <c r="H432" s="381"/>
      <c r="I432" s="381"/>
      <c r="J432" s="381"/>
      <c r="K432" s="381"/>
      <c r="L432" s="381"/>
      <c r="M432" s="487"/>
    </row>
    <row r="433" spans="1:13" ht="16.5" customHeight="1" thickBot="1" x14ac:dyDescent="0.3">
      <c r="A433" s="574"/>
      <c r="B433" s="390"/>
      <c r="C433" s="501" t="s">
        <v>261</v>
      </c>
      <c r="D433" s="392"/>
      <c r="E433" s="392"/>
      <c r="F433" s="392"/>
      <c r="G433" s="392"/>
      <c r="H433" s="392"/>
      <c r="I433" s="392"/>
      <c r="J433" s="392"/>
      <c r="K433" s="392"/>
      <c r="L433" s="392"/>
      <c r="M433" s="502"/>
    </row>
    <row r="434" spans="1:13" ht="15.75" customHeight="1" x14ac:dyDescent="0.25">
      <c r="A434" s="574"/>
      <c r="B434" s="390"/>
      <c r="C434" s="375" t="s">
        <v>262</v>
      </c>
      <c r="D434" s="292" t="s">
        <v>542</v>
      </c>
      <c r="E434" s="356" t="s">
        <v>172</v>
      </c>
      <c r="F434" s="292"/>
      <c r="G434" s="99" t="s">
        <v>17</v>
      </c>
      <c r="H434" s="64">
        <f>H435+H436+H437+H438</f>
        <v>369040.57999999996</v>
      </c>
      <c r="I434" s="440" t="s">
        <v>18</v>
      </c>
      <c r="J434" s="447">
        <v>100688.48</v>
      </c>
      <c r="K434" s="447">
        <v>110862</v>
      </c>
      <c r="L434" s="406">
        <v>116405.1</v>
      </c>
      <c r="M434" s="441">
        <f>96085-55000</f>
        <v>41085</v>
      </c>
    </row>
    <row r="435" spans="1:13" x14ac:dyDescent="0.25">
      <c r="A435" s="574"/>
      <c r="B435" s="390"/>
      <c r="C435" s="376"/>
      <c r="D435" s="293"/>
      <c r="E435" s="294"/>
      <c r="F435" s="294"/>
      <c r="G435" s="34" t="s">
        <v>19</v>
      </c>
      <c r="H435" s="243">
        <f>H440+H445</f>
        <v>100688.48</v>
      </c>
      <c r="I435" s="370"/>
      <c r="J435" s="398"/>
      <c r="K435" s="398"/>
      <c r="L435" s="407"/>
      <c r="M435" s="442"/>
    </row>
    <row r="436" spans="1:13" x14ac:dyDescent="0.25">
      <c r="A436" s="574"/>
      <c r="B436" s="390"/>
      <c r="C436" s="376"/>
      <c r="D436" s="293"/>
      <c r="E436" s="294"/>
      <c r="F436" s="294"/>
      <c r="G436" s="53" t="s">
        <v>21</v>
      </c>
      <c r="H436" s="243">
        <f t="shared" ref="H436:H438" si="48">H441+H446</f>
        <v>110862</v>
      </c>
      <c r="I436" s="404"/>
      <c r="J436" s="399"/>
      <c r="K436" s="399"/>
      <c r="L436" s="408"/>
      <c r="M436" s="443"/>
    </row>
    <row r="437" spans="1:13" ht="15.75" customHeight="1" x14ac:dyDescent="0.25">
      <c r="A437" s="574"/>
      <c r="B437" s="390"/>
      <c r="C437" s="376"/>
      <c r="D437" s="293"/>
      <c r="E437" s="294"/>
      <c r="F437" s="294"/>
      <c r="G437" s="34" t="s">
        <v>23</v>
      </c>
      <c r="H437" s="243">
        <f t="shared" si="48"/>
        <v>116405.1</v>
      </c>
      <c r="I437" s="394" t="s">
        <v>263</v>
      </c>
      <c r="J437" s="444">
        <v>72</v>
      </c>
      <c r="K437" s="444">
        <v>75</v>
      </c>
      <c r="L437" s="444">
        <v>75</v>
      </c>
      <c r="M437" s="475">
        <v>77</v>
      </c>
    </row>
    <row r="438" spans="1:13" x14ac:dyDescent="0.25">
      <c r="A438" s="574"/>
      <c r="B438" s="390"/>
      <c r="C438" s="376"/>
      <c r="D438" s="293"/>
      <c r="E438" s="294"/>
      <c r="F438" s="500"/>
      <c r="G438" s="269" t="s">
        <v>540</v>
      </c>
      <c r="H438" s="243">
        <f t="shared" si="48"/>
        <v>41085</v>
      </c>
      <c r="I438" s="370"/>
      <c r="J438" s="445"/>
      <c r="K438" s="445"/>
      <c r="L438" s="445"/>
      <c r="M438" s="476"/>
    </row>
    <row r="439" spans="1:13" ht="15.75" customHeight="1" x14ac:dyDescent="0.25">
      <c r="A439" s="574"/>
      <c r="B439" s="390"/>
      <c r="C439" s="376"/>
      <c r="D439" s="293"/>
      <c r="E439" s="294"/>
      <c r="F439" s="293" t="s">
        <v>99</v>
      </c>
      <c r="G439" s="136" t="s">
        <v>17</v>
      </c>
      <c r="H439" s="132">
        <f>H440+H441+H442+H443</f>
        <v>88934.299999999988</v>
      </c>
      <c r="I439" s="433"/>
      <c r="J439" s="445"/>
      <c r="K439" s="445"/>
      <c r="L439" s="445"/>
      <c r="M439" s="476"/>
    </row>
    <row r="440" spans="1:13" x14ac:dyDescent="0.25">
      <c r="A440" s="574"/>
      <c r="B440" s="390"/>
      <c r="C440" s="376"/>
      <c r="D440" s="293"/>
      <c r="E440" s="294"/>
      <c r="F440" s="293"/>
      <c r="G440" s="101" t="s">
        <v>19</v>
      </c>
      <c r="H440" s="105">
        <v>28210.720000000001</v>
      </c>
      <c r="I440" s="439"/>
      <c r="J440" s="446"/>
      <c r="K440" s="446"/>
      <c r="L440" s="446"/>
      <c r="M440" s="477"/>
    </row>
    <row r="441" spans="1:13" ht="15.75" customHeight="1" x14ac:dyDescent="0.25">
      <c r="A441" s="574"/>
      <c r="B441" s="390"/>
      <c r="C441" s="376"/>
      <c r="D441" s="293"/>
      <c r="E441" s="294"/>
      <c r="F441" s="293"/>
      <c r="G441" s="104" t="s">
        <v>21</v>
      </c>
      <c r="H441" s="105">
        <v>29621.26</v>
      </c>
      <c r="I441" s="328" t="s">
        <v>68</v>
      </c>
      <c r="J441" s="435">
        <f t="shared" ref="J441:L441" si="49">J434/J437</f>
        <v>1398.451111111111</v>
      </c>
      <c r="K441" s="435">
        <f t="shared" si="49"/>
        <v>1478.16</v>
      </c>
      <c r="L441" s="435">
        <f t="shared" si="49"/>
        <v>1552.068</v>
      </c>
      <c r="M441" s="488">
        <f>M434/M437</f>
        <v>533.57142857142856</v>
      </c>
    </row>
    <row r="442" spans="1:13" x14ac:dyDescent="0.25">
      <c r="A442" s="574"/>
      <c r="B442" s="390"/>
      <c r="C442" s="376"/>
      <c r="D442" s="293"/>
      <c r="E442" s="294"/>
      <c r="F442" s="293"/>
      <c r="G442" s="101" t="s">
        <v>23</v>
      </c>
      <c r="H442" s="98">
        <v>31102.32</v>
      </c>
      <c r="I442" s="433"/>
      <c r="J442" s="435"/>
      <c r="K442" s="435"/>
      <c r="L442" s="435"/>
      <c r="M442" s="489"/>
    </row>
    <row r="443" spans="1:13" x14ac:dyDescent="0.25">
      <c r="A443" s="574"/>
      <c r="B443" s="390"/>
      <c r="C443" s="376"/>
      <c r="D443" s="293"/>
      <c r="E443" s="294"/>
      <c r="F443" s="339"/>
      <c r="G443" s="104"/>
      <c r="H443" s="65"/>
      <c r="I443" s="433"/>
      <c r="J443" s="435"/>
      <c r="K443" s="435"/>
      <c r="L443" s="435"/>
      <c r="M443" s="489"/>
    </row>
    <row r="444" spans="1:13" ht="15.75" customHeight="1" x14ac:dyDescent="0.25">
      <c r="A444" s="574"/>
      <c r="B444" s="390"/>
      <c r="C444" s="376"/>
      <c r="D444" s="293"/>
      <c r="E444" s="294"/>
      <c r="F444" s="293" t="s">
        <v>16</v>
      </c>
      <c r="G444" s="104" t="s">
        <v>17</v>
      </c>
      <c r="H444" s="137">
        <f>H445+H446+H447+H448</f>
        <v>280106.28000000003</v>
      </c>
      <c r="I444" s="439"/>
      <c r="J444" s="435"/>
      <c r="K444" s="435"/>
      <c r="L444" s="435"/>
      <c r="M444" s="490"/>
    </row>
    <row r="445" spans="1:13" ht="15.75" customHeight="1" x14ac:dyDescent="0.25">
      <c r="A445" s="574"/>
      <c r="B445" s="390"/>
      <c r="C445" s="376"/>
      <c r="D445" s="293"/>
      <c r="E445" s="294"/>
      <c r="F445" s="293"/>
      <c r="G445" s="101" t="s">
        <v>19</v>
      </c>
      <c r="H445" s="105">
        <f>J434-H440</f>
        <v>72477.759999999995</v>
      </c>
      <c r="I445" s="328" t="s">
        <v>264</v>
      </c>
      <c r="J445" s="330">
        <v>0.5</v>
      </c>
      <c r="K445" s="330">
        <v>0.5</v>
      </c>
      <c r="L445" s="330">
        <v>0.5</v>
      </c>
      <c r="M445" s="333">
        <v>0.5</v>
      </c>
    </row>
    <row r="446" spans="1:13" x14ac:dyDescent="0.25">
      <c r="A446" s="574"/>
      <c r="B446" s="390"/>
      <c r="C446" s="376"/>
      <c r="D446" s="293"/>
      <c r="E446" s="294"/>
      <c r="F446" s="293"/>
      <c r="G446" s="104" t="s">
        <v>21</v>
      </c>
      <c r="H446" s="105">
        <f>K434-H441</f>
        <v>81240.740000000005</v>
      </c>
      <c r="I446" s="433"/>
      <c r="J446" s="332"/>
      <c r="K446" s="332"/>
      <c r="L446" s="332"/>
      <c r="M446" s="334"/>
    </row>
    <row r="447" spans="1:13" x14ac:dyDescent="0.25">
      <c r="A447" s="574"/>
      <c r="B447" s="390"/>
      <c r="C447" s="376"/>
      <c r="D447" s="293"/>
      <c r="E447" s="294"/>
      <c r="F447" s="293"/>
      <c r="G447" s="101" t="s">
        <v>23</v>
      </c>
      <c r="H447" s="98">
        <f>L434-H442</f>
        <v>85302.78</v>
      </c>
      <c r="I447" s="433"/>
      <c r="J447" s="332"/>
      <c r="K447" s="332"/>
      <c r="L447" s="332"/>
      <c r="M447" s="334"/>
    </row>
    <row r="448" spans="1:13" ht="15.75" thickBot="1" x14ac:dyDescent="0.3">
      <c r="A448" s="574"/>
      <c r="B448" s="390"/>
      <c r="C448" s="426"/>
      <c r="D448" s="342"/>
      <c r="E448" s="357"/>
      <c r="F448" s="219"/>
      <c r="G448" s="47" t="s">
        <v>540</v>
      </c>
      <c r="H448" s="76">
        <f>M434-H443</f>
        <v>41085</v>
      </c>
      <c r="I448" s="424"/>
      <c r="J448" s="342"/>
      <c r="K448" s="342"/>
      <c r="L448" s="343"/>
      <c r="M448" s="344"/>
    </row>
    <row r="449" spans="1:13" ht="15.75" customHeight="1" x14ac:dyDescent="0.25">
      <c r="A449" s="574"/>
      <c r="B449" s="390"/>
      <c r="C449" s="370" t="s">
        <v>265</v>
      </c>
      <c r="D449" s="293" t="s">
        <v>542</v>
      </c>
      <c r="E449" s="471" t="s">
        <v>66</v>
      </c>
      <c r="F449" s="503"/>
      <c r="G449" s="101" t="s">
        <v>17</v>
      </c>
      <c r="H449" s="91">
        <f>SUM(H450:H452)+H453</f>
        <v>1077348.82</v>
      </c>
      <c r="I449" s="433" t="s">
        <v>18</v>
      </c>
      <c r="J449" s="407">
        <v>250405.54</v>
      </c>
      <c r="K449" s="505">
        <v>354776.82</v>
      </c>
      <c r="L449" s="507">
        <v>310876.38</v>
      </c>
      <c r="M449" s="442">
        <f>305290.08-144000</f>
        <v>161290.08000000002</v>
      </c>
    </row>
    <row r="450" spans="1:13" x14ac:dyDescent="0.25">
      <c r="A450" s="574"/>
      <c r="B450" s="390"/>
      <c r="C450" s="370"/>
      <c r="D450" s="293"/>
      <c r="E450" s="471"/>
      <c r="F450" s="504"/>
      <c r="G450" s="268" t="s">
        <v>19</v>
      </c>
      <c r="H450" s="243">
        <f>H455+H460</f>
        <v>250405.54</v>
      </c>
      <c r="I450" s="370"/>
      <c r="J450" s="407"/>
      <c r="K450" s="505"/>
      <c r="L450" s="507"/>
      <c r="M450" s="442"/>
    </row>
    <row r="451" spans="1:13" x14ac:dyDescent="0.25">
      <c r="A451" s="574"/>
      <c r="B451" s="390"/>
      <c r="C451" s="370"/>
      <c r="D451" s="293"/>
      <c r="E451" s="471"/>
      <c r="F451" s="504"/>
      <c r="G451" s="34" t="s">
        <v>21</v>
      </c>
      <c r="H451" s="243">
        <f t="shared" ref="H451:H453" si="50">H456+H461</f>
        <v>354776.82</v>
      </c>
      <c r="I451" s="404"/>
      <c r="J451" s="408"/>
      <c r="K451" s="506"/>
      <c r="L451" s="508"/>
      <c r="M451" s="443"/>
    </row>
    <row r="452" spans="1:13" ht="15.75" customHeight="1" x14ac:dyDescent="0.25">
      <c r="A452" s="574"/>
      <c r="B452" s="390"/>
      <c r="C452" s="370"/>
      <c r="D452" s="293"/>
      <c r="E452" s="471"/>
      <c r="F452" s="504"/>
      <c r="G452" s="34" t="s">
        <v>23</v>
      </c>
      <c r="H452" s="243">
        <f t="shared" si="50"/>
        <v>310876.38</v>
      </c>
      <c r="I452" s="394" t="s">
        <v>133</v>
      </c>
      <c r="J452" s="444">
        <v>272</v>
      </c>
      <c r="K452" s="444">
        <v>278</v>
      </c>
      <c r="L452" s="444">
        <v>232</v>
      </c>
      <c r="M452" s="415">
        <v>242</v>
      </c>
    </row>
    <row r="453" spans="1:13" x14ac:dyDescent="0.25">
      <c r="A453" s="574"/>
      <c r="B453" s="390"/>
      <c r="C453" s="370"/>
      <c r="D453" s="293"/>
      <c r="E453" s="471"/>
      <c r="F453" s="265"/>
      <c r="G453" s="269" t="s">
        <v>540</v>
      </c>
      <c r="H453" s="243">
        <f t="shared" si="50"/>
        <v>161290.08000000002</v>
      </c>
      <c r="I453" s="370"/>
      <c r="J453" s="445"/>
      <c r="K453" s="445"/>
      <c r="L453" s="445"/>
      <c r="M453" s="416"/>
    </row>
    <row r="454" spans="1:13" ht="15" customHeight="1" x14ac:dyDescent="0.25">
      <c r="A454" s="574"/>
      <c r="B454" s="390"/>
      <c r="C454" s="370"/>
      <c r="D454" s="293"/>
      <c r="E454" s="471"/>
      <c r="F454" s="293" t="s">
        <v>99</v>
      </c>
      <c r="G454" s="136" t="s">
        <v>17</v>
      </c>
      <c r="H454" s="92">
        <f>H455+H457+H456+H458</f>
        <v>96425.64</v>
      </c>
      <c r="I454" s="433"/>
      <c r="J454" s="445"/>
      <c r="K454" s="445"/>
      <c r="L454" s="445"/>
      <c r="M454" s="416"/>
    </row>
    <row r="455" spans="1:13" x14ac:dyDescent="0.25">
      <c r="A455" s="574"/>
      <c r="B455" s="390"/>
      <c r="C455" s="370"/>
      <c r="D455" s="293"/>
      <c r="E455" s="471"/>
      <c r="F455" s="293"/>
      <c r="G455" s="101" t="s">
        <v>19</v>
      </c>
      <c r="H455" s="147">
        <v>30587.040000000001</v>
      </c>
      <c r="I455" s="439"/>
      <c r="J455" s="446"/>
      <c r="K455" s="446"/>
      <c r="L455" s="446"/>
      <c r="M455" s="417"/>
    </row>
    <row r="456" spans="1:13" ht="15" customHeight="1" x14ac:dyDescent="0.25">
      <c r="A456" s="574"/>
      <c r="B456" s="390"/>
      <c r="C456" s="370"/>
      <c r="D456" s="293"/>
      <c r="E456" s="471"/>
      <c r="F456" s="293"/>
      <c r="G456" s="104" t="s">
        <v>21</v>
      </c>
      <c r="H456" s="147">
        <v>32116.39</v>
      </c>
      <c r="I456" s="328" t="s">
        <v>266</v>
      </c>
      <c r="J456" s="396">
        <f>J449/J452</f>
        <v>920.60860294117651</v>
      </c>
      <c r="K456" s="396">
        <f>K449/K452</f>
        <v>1276.1756115107914</v>
      </c>
      <c r="L456" s="396">
        <v>1339.98</v>
      </c>
      <c r="M456" s="400">
        <f>M449/M452</f>
        <v>666.4879338842976</v>
      </c>
    </row>
    <row r="457" spans="1:13" x14ac:dyDescent="0.25">
      <c r="A457" s="574"/>
      <c r="B457" s="390"/>
      <c r="C457" s="370"/>
      <c r="D457" s="293"/>
      <c r="E457" s="471"/>
      <c r="F457" s="293"/>
      <c r="G457" s="34" t="s">
        <v>23</v>
      </c>
      <c r="H457" s="147">
        <v>33722.21</v>
      </c>
      <c r="I457" s="433"/>
      <c r="J457" s="398"/>
      <c r="K457" s="398"/>
      <c r="L457" s="398"/>
      <c r="M457" s="401"/>
    </row>
    <row r="458" spans="1:13" x14ac:dyDescent="0.25">
      <c r="A458" s="574"/>
      <c r="B458" s="390"/>
      <c r="C458" s="370"/>
      <c r="D458" s="293"/>
      <c r="E458" s="471"/>
      <c r="F458" s="218"/>
      <c r="G458" s="101"/>
      <c r="H458" s="147"/>
      <c r="I458" s="433"/>
      <c r="J458" s="398"/>
      <c r="K458" s="398"/>
      <c r="L458" s="398"/>
      <c r="M458" s="401"/>
    </row>
    <row r="459" spans="1:13" ht="15" customHeight="1" x14ac:dyDescent="0.25">
      <c r="A459" s="574"/>
      <c r="B459" s="390"/>
      <c r="C459" s="370"/>
      <c r="D459" s="293"/>
      <c r="E459" s="471"/>
      <c r="F459" s="293" t="s">
        <v>16</v>
      </c>
      <c r="G459" s="110" t="s">
        <v>17</v>
      </c>
      <c r="H459" s="88">
        <f>H460+H461+H462+H463</f>
        <v>980923.17999999993</v>
      </c>
      <c r="I459" s="439"/>
      <c r="J459" s="399"/>
      <c r="K459" s="399"/>
      <c r="L459" s="399"/>
      <c r="M459" s="402"/>
    </row>
    <row r="460" spans="1:13" ht="15" customHeight="1" x14ac:dyDescent="0.25">
      <c r="A460" s="574"/>
      <c r="B460" s="390"/>
      <c r="C460" s="370"/>
      <c r="D460" s="293"/>
      <c r="E460" s="471"/>
      <c r="F460" s="293"/>
      <c r="G460" s="104" t="s">
        <v>19</v>
      </c>
      <c r="H460" s="137">
        <f>J449-H455</f>
        <v>219818.5</v>
      </c>
      <c r="I460" s="328" t="s">
        <v>264</v>
      </c>
      <c r="J460" s="330">
        <v>0.5</v>
      </c>
      <c r="K460" s="330">
        <v>0.5</v>
      </c>
      <c r="L460" s="330">
        <v>0.5</v>
      </c>
      <c r="M460" s="333">
        <v>0.5</v>
      </c>
    </row>
    <row r="461" spans="1:13" x14ac:dyDescent="0.25">
      <c r="A461" s="574"/>
      <c r="B461" s="390"/>
      <c r="C461" s="370"/>
      <c r="D461" s="293"/>
      <c r="E461" s="471"/>
      <c r="F461" s="293"/>
      <c r="G461" s="136" t="s">
        <v>21</v>
      </c>
      <c r="H461" s="105">
        <f>K449-H456</f>
        <v>322660.43</v>
      </c>
      <c r="I461" s="433"/>
      <c r="J461" s="332"/>
      <c r="K461" s="332"/>
      <c r="L461" s="332"/>
      <c r="M461" s="334"/>
    </row>
    <row r="462" spans="1:13" x14ac:dyDescent="0.25">
      <c r="A462" s="574"/>
      <c r="B462" s="390"/>
      <c r="C462" s="370"/>
      <c r="D462" s="293"/>
      <c r="E462" s="471"/>
      <c r="F462" s="293"/>
      <c r="G462" s="101" t="s">
        <v>23</v>
      </c>
      <c r="H462" s="98">
        <f>L449-H457</f>
        <v>277154.17</v>
      </c>
      <c r="I462" s="433"/>
      <c r="J462" s="332"/>
      <c r="K462" s="332"/>
      <c r="L462" s="332"/>
      <c r="M462" s="334"/>
    </row>
    <row r="463" spans="1:13" ht="15.75" thickBot="1" x14ac:dyDescent="0.3">
      <c r="A463" s="574"/>
      <c r="B463" s="390"/>
      <c r="C463" s="425"/>
      <c r="D463" s="339"/>
      <c r="E463" s="339"/>
      <c r="F463" s="339"/>
      <c r="G463" s="268" t="s">
        <v>540</v>
      </c>
      <c r="H463" s="76">
        <f>M449-H458</f>
        <v>161290.08000000002</v>
      </c>
      <c r="I463" s="329"/>
      <c r="J463" s="339"/>
      <c r="K463" s="339"/>
      <c r="L463" s="332"/>
      <c r="M463" s="334"/>
    </row>
    <row r="464" spans="1:13" ht="16.5" customHeight="1" x14ac:dyDescent="0.25">
      <c r="A464" s="574"/>
      <c r="B464" s="390"/>
      <c r="C464" s="375" t="s">
        <v>267</v>
      </c>
      <c r="D464" s="405" t="s">
        <v>542</v>
      </c>
      <c r="E464" s="292" t="s">
        <v>268</v>
      </c>
      <c r="F464" s="356" t="s">
        <v>16</v>
      </c>
      <c r="G464" s="29" t="s">
        <v>17</v>
      </c>
      <c r="H464" s="64">
        <f>H465+H466+H467+H468</f>
        <v>25808.400000000001</v>
      </c>
      <c r="I464" s="48" t="s">
        <v>18</v>
      </c>
      <c r="J464" s="263">
        <v>4960.8</v>
      </c>
      <c r="K464" s="263">
        <v>5859.9</v>
      </c>
      <c r="L464" s="263">
        <v>6836.5</v>
      </c>
      <c r="M464" s="277">
        <v>8151.2</v>
      </c>
    </row>
    <row r="465" spans="1:13" ht="30" customHeight="1" x14ac:dyDescent="0.25">
      <c r="A465" s="574"/>
      <c r="B465" s="390"/>
      <c r="C465" s="376"/>
      <c r="D465" s="403"/>
      <c r="E465" s="293"/>
      <c r="F465" s="294"/>
      <c r="G465" s="53" t="s">
        <v>19</v>
      </c>
      <c r="H465" s="74">
        <f>J464</f>
        <v>4960.8</v>
      </c>
      <c r="I465" s="49" t="s">
        <v>133</v>
      </c>
      <c r="J465" s="264">
        <v>40</v>
      </c>
      <c r="K465" s="264">
        <v>45</v>
      </c>
      <c r="L465" s="264">
        <v>62</v>
      </c>
      <c r="M465" s="4">
        <v>70</v>
      </c>
    </row>
    <row r="466" spans="1:13" ht="33" customHeight="1" x14ac:dyDescent="0.25">
      <c r="A466" s="574"/>
      <c r="B466" s="390"/>
      <c r="C466" s="376"/>
      <c r="D466" s="403"/>
      <c r="E466" s="293"/>
      <c r="F466" s="294"/>
      <c r="G466" s="268" t="s">
        <v>21</v>
      </c>
      <c r="H466" s="255">
        <f>K464</f>
        <v>5859.9</v>
      </c>
      <c r="I466" s="49" t="s">
        <v>68</v>
      </c>
      <c r="J466" s="243">
        <f t="shared" ref="J466:L466" si="51">J464/J465</f>
        <v>124.02000000000001</v>
      </c>
      <c r="K466" s="243">
        <f t="shared" si="51"/>
        <v>130.22</v>
      </c>
      <c r="L466" s="243">
        <f t="shared" si="51"/>
        <v>110.26612903225806</v>
      </c>
      <c r="M466" s="7">
        <f>M464/M465</f>
        <v>116.44571428571429</v>
      </c>
    </row>
    <row r="467" spans="1:13" ht="15.75" customHeight="1" x14ac:dyDescent="0.25">
      <c r="A467" s="574"/>
      <c r="B467" s="390"/>
      <c r="C467" s="376"/>
      <c r="D467" s="403"/>
      <c r="E467" s="293"/>
      <c r="F467" s="294"/>
      <c r="G467" s="268" t="s">
        <v>23</v>
      </c>
      <c r="H467" s="255">
        <f>L464</f>
        <v>6836.5</v>
      </c>
      <c r="I467" s="397" t="s">
        <v>264</v>
      </c>
      <c r="J467" s="330">
        <v>0.5</v>
      </c>
      <c r="K467" s="330">
        <v>0.5</v>
      </c>
      <c r="L467" s="330">
        <v>0.5</v>
      </c>
      <c r="M467" s="333">
        <v>0.5</v>
      </c>
    </row>
    <row r="468" spans="1:13" ht="15.75" thickBot="1" x14ac:dyDescent="0.3">
      <c r="A468" s="574"/>
      <c r="B468" s="390"/>
      <c r="C468" s="426"/>
      <c r="D468" s="352"/>
      <c r="E468" s="342"/>
      <c r="F468" s="357"/>
      <c r="G468" s="47" t="s">
        <v>540</v>
      </c>
      <c r="H468" s="76">
        <f>M464</f>
        <v>8151.2</v>
      </c>
      <c r="I468" s="474"/>
      <c r="J468" s="342"/>
      <c r="K468" s="342"/>
      <c r="L468" s="343"/>
      <c r="M468" s="344"/>
    </row>
    <row r="469" spans="1:13" ht="16.5" customHeight="1" thickBot="1" x14ac:dyDescent="0.3">
      <c r="A469" s="574"/>
      <c r="B469" s="390"/>
      <c r="C469" s="380" t="s">
        <v>269</v>
      </c>
      <c r="D469" s="381"/>
      <c r="E469" s="381"/>
      <c r="F469" s="381"/>
      <c r="G469" s="381"/>
      <c r="H469" s="381"/>
      <c r="I469" s="381"/>
      <c r="J469" s="381"/>
      <c r="K469" s="381"/>
      <c r="L469" s="381"/>
      <c r="M469" s="382"/>
    </row>
    <row r="470" spans="1:13" ht="15" customHeight="1" x14ac:dyDescent="0.25">
      <c r="A470" s="574"/>
      <c r="B470" s="390"/>
      <c r="C470" s="370" t="s">
        <v>270</v>
      </c>
      <c r="D470" s="293" t="s">
        <v>542</v>
      </c>
      <c r="E470" s="293" t="s">
        <v>271</v>
      </c>
      <c r="F470" s="293"/>
      <c r="G470" s="53" t="s">
        <v>17</v>
      </c>
      <c r="H470" s="89">
        <f>H471+H472+H474+H473</f>
        <v>57538.729999999996</v>
      </c>
      <c r="I470" s="433" t="s">
        <v>18</v>
      </c>
      <c r="J470" s="398">
        <v>7741.72</v>
      </c>
      <c r="K470" s="398">
        <v>18896.52</v>
      </c>
      <c r="L470" s="398">
        <v>19291.689999999999</v>
      </c>
      <c r="M470" s="450">
        <v>11608.8</v>
      </c>
    </row>
    <row r="471" spans="1:13" x14ac:dyDescent="0.25">
      <c r="A471" s="574"/>
      <c r="B471" s="390"/>
      <c r="C471" s="370"/>
      <c r="D471" s="293"/>
      <c r="E471" s="293"/>
      <c r="F471" s="294"/>
      <c r="G471" s="268" t="s">
        <v>19</v>
      </c>
      <c r="H471" s="243">
        <f>H476+H481</f>
        <v>7741.72</v>
      </c>
      <c r="I471" s="370"/>
      <c r="J471" s="398"/>
      <c r="K471" s="398"/>
      <c r="L471" s="398"/>
      <c r="M471" s="450"/>
    </row>
    <row r="472" spans="1:13" x14ac:dyDescent="0.25">
      <c r="A472" s="574"/>
      <c r="B472" s="390"/>
      <c r="C472" s="370"/>
      <c r="D472" s="293"/>
      <c r="E472" s="293"/>
      <c r="F472" s="294"/>
      <c r="G472" s="34" t="s">
        <v>21</v>
      </c>
      <c r="H472" s="243">
        <f t="shared" ref="H472:H474" si="52">H477+H482</f>
        <v>18896.52</v>
      </c>
      <c r="I472" s="404"/>
      <c r="J472" s="399"/>
      <c r="K472" s="399"/>
      <c r="L472" s="399"/>
      <c r="M472" s="451"/>
    </row>
    <row r="473" spans="1:13" ht="15.75" customHeight="1" x14ac:dyDescent="0.25">
      <c r="A473" s="574"/>
      <c r="B473" s="390"/>
      <c r="C473" s="370"/>
      <c r="D473" s="293"/>
      <c r="E473" s="293"/>
      <c r="F473" s="294"/>
      <c r="G473" s="53" t="s">
        <v>23</v>
      </c>
      <c r="H473" s="243">
        <f t="shared" si="52"/>
        <v>19291.689999999999</v>
      </c>
      <c r="I473" s="394" t="s">
        <v>186</v>
      </c>
      <c r="J473" s="444">
        <v>12</v>
      </c>
      <c r="K473" s="444">
        <v>17</v>
      </c>
      <c r="L473" s="444">
        <v>17</v>
      </c>
      <c r="M473" s="415">
        <v>17</v>
      </c>
    </row>
    <row r="474" spans="1:13" x14ac:dyDescent="0.25">
      <c r="A474" s="574"/>
      <c r="B474" s="390"/>
      <c r="C474" s="370"/>
      <c r="D474" s="293"/>
      <c r="E474" s="293"/>
      <c r="F474" s="220"/>
      <c r="G474" s="34" t="s">
        <v>540</v>
      </c>
      <c r="H474" s="243">
        <f t="shared" si="52"/>
        <v>11608.8</v>
      </c>
      <c r="I474" s="370"/>
      <c r="J474" s="445"/>
      <c r="K474" s="445"/>
      <c r="L474" s="445"/>
      <c r="M474" s="416"/>
    </row>
    <row r="475" spans="1:13" ht="15" customHeight="1" x14ac:dyDescent="0.25">
      <c r="A475" s="574"/>
      <c r="B475" s="390"/>
      <c r="C475" s="370"/>
      <c r="D475" s="293"/>
      <c r="E475" s="293"/>
      <c r="F475" s="294" t="s">
        <v>99</v>
      </c>
      <c r="G475" s="269" t="s">
        <v>17</v>
      </c>
      <c r="H475" s="91">
        <f>H476+H477+H478+H479</f>
        <v>23728.870000000003</v>
      </c>
      <c r="I475" s="370"/>
      <c r="J475" s="445"/>
      <c r="K475" s="445"/>
      <c r="L475" s="445"/>
      <c r="M475" s="416"/>
    </row>
    <row r="476" spans="1:13" x14ac:dyDescent="0.25">
      <c r="A476" s="574"/>
      <c r="B476" s="390"/>
      <c r="C476" s="370"/>
      <c r="D476" s="293"/>
      <c r="E476" s="293"/>
      <c r="F476" s="293"/>
      <c r="G476" s="53" t="s">
        <v>19</v>
      </c>
      <c r="H476" s="94">
        <v>7527</v>
      </c>
      <c r="I476" s="439"/>
      <c r="J476" s="446"/>
      <c r="K476" s="446"/>
      <c r="L476" s="446"/>
      <c r="M476" s="417"/>
    </row>
    <row r="477" spans="1:13" ht="15" customHeight="1" x14ac:dyDescent="0.25">
      <c r="A477" s="574"/>
      <c r="B477" s="390"/>
      <c r="C477" s="370"/>
      <c r="D477" s="293"/>
      <c r="E477" s="293"/>
      <c r="F477" s="293"/>
      <c r="G477" s="34" t="s">
        <v>21</v>
      </c>
      <c r="H477" s="98">
        <v>7903.35</v>
      </c>
      <c r="I477" s="328" t="s">
        <v>68</v>
      </c>
      <c r="J477" s="509">
        <v>647.52</v>
      </c>
      <c r="K477" s="435">
        <f t="shared" ref="K477:L477" si="53">K470/K473</f>
        <v>1111.56</v>
      </c>
      <c r="L477" s="435">
        <f t="shared" si="53"/>
        <v>1134.805294117647</v>
      </c>
      <c r="M477" s="436">
        <f>M470/M473</f>
        <v>682.87058823529412</v>
      </c>
    </row>
    <row r="478" spans="1:13" x14ac:dyDescent="0.25">
      <c r="A478" s="574"/>
      <c r="B478" s="390"/>
      <c r="C478" s="370"/>
      <c r="D478" s="293"/>
      <c r="E478" s="293"/>
      <c r="F478" s="293"/>
      <c r="G478" s="53" t="s">
        <v>23</v>
      </c>
      <c r="H478" s="98">
        <v>8298.52</v>
      </c>
      <c r="I478" s="433"/>
      <c r="J478" s="510"/>
      <c r="K478" s="435"/>
      <c r="L478" s="435"/>
      <c r="M478" s="437"/>
    </row>
    <row r="479" spans="1:13" x14ac:dyDescent="0.25">
      <c r="A479" s="574"/>
      <c r="B479" s="390"/>
      <c r="C479" s="370"/>
      <c r="D479" s="293"/>
      <c r="E479" s="293"/>
      <c r="F479" s="218"/>
      <c r="G479" s="34"/>
      <c r="H479" s="65"/>
      <c r="I479" s="433"/>
      <c r="J479" s="510"/>
      <c r="K479" s="435"/>
      <c r="L479" s="435"/>
      <c r="M479" s="437"/>
    </row>
    <row r="480" spans="1:13" ht="15" customHeight="1" x14ac:dyDescent="0.25">
      <c r="A480" s="574"/>
      <c r="B480" s="390"/>
      <c r="C480" s="370"/>
      <c r="D480" s="293"/>
      <c r="E480" s="293"/>
      <c r="F480" s="293" t="s">
        <v>16</v>
      </c>
      <c r="G480" s="34" t="s">
        <v>17</v>
      </c>
      <c r="H480" s="137">
        <f>H481+H482+H483+H484</f>
        <v>33809.86</v>
      </c>
      <c r="I480" s="439"/>
      <c r="J480" s="511"/>
      <c r="K480" s="435"/>
      <c r="L480" s="435"/>
      <c r="M480" s="438"/>
    </row>
    <row r="481" spans="1:13" ht="15" customHeight="1" x14ac:dyDescent="0.25">
      <c r="A481" s="574"/>
      <c r="B481" s="390"/>
      <c r="C481" s="370"/>
      <c r="D481" s="293"/>
      <c r="E481" s="293"/>
      <c r="F481" s="293"/>
      <c r="G481" s="53" t="s">
        <v>19</v>
      </c>
      <c r="H481" s="105">
        <f>J470-H476</f>
        <v>214.72000000000025</v>
      </c>
      <c r="I481" s="328" t="s">
        <v>272</v>
      </c>
      <c r="J481" s="330">
        <v>1</v>
      </c>
      <c r="K481" s="330">
        <v>1</v>
      </c>
      <c r="L481" s="330">
        <v>1</v>
      </c>
      <c r="M481" s="333">
        <v>1</v>
      </c>
    </row>
    <row r="482" spans="1:13" x14ac:dyDescent="0.25">
      <c r="A482" s="574"/>
      <c r="B482" s="390"/>
      <c r="C482" s="370"/>
      <c r="D482" s="293"/>
      <c r="E482" s="293"/>
      <c r="F482" s="293"/>
      <c r="G482" s="34" t="s">
        <v>21</v>
      </c>
      <c r="H482" s="105">
        <f>K470-H477</f>
        <v>10993.17</v>
      </c>
      <c r="I482" s="433"/>
      <c r="J482" s="332"/>
      <c r="K482" s="332"/>
      <c r="L482" s="332"/>
      <c r="M482" s="334"/>
    </row>
    <row r="483" spans="1:13" x14ac:dyDescent="0.25">
      <c r="A483" s="574"/>
      <c r="B483" s="390"/>
      <c r="C483" s="370"/>
      <c r="D483" s="293"/>
      <c r="E483" s="293"/>
      <c r="F483" s="293"/>
      <c r="G483" s="53" t="s">
        <v>23</v>
      </c>
      <c r="H483" s="98">
        <f>L470-H478</f>
        <v>10993.169999999998</v>
      </c>
      <c r="I483" s="433"/>
      <c r="J483" s="332"/>
      <c r="K483" s="332"/>
      <c r="L483" s="332"/>
      <c r="M483" s="334"/>
    </row>
    <row r="484" spans="1:13" ht="15.75" thickBot="1" x14ac:dyDescent="0.3">
      <c r="A484" s="574"/>
      <c r="B484" s="390"/>
      <c r="C484" s="425"/>
      <c r="D484" s="339"/>
      <c r="E484" s="339"/>
      <c r="F484" s="339"/>
      <c r="G484" s="268" t="s">
        <v>540</v>
      </c>
      <c r="H484" s="76">
        <f>M470-H479</f>
        <v>11608.8</v>
      </c>
      <c r="I484" s="329"/>
      <c r="J484" s="339"/>
      <c r="K484" s="339"/>
      <c r="L484" s="332"/>
      <c r="M484" s="334"/>
    </row>
    <row r="485" spans="1:13" ht="15.75" customHeight="1" x14ac:dyDescent="0.25">
      <c r="A485" s="574"/>
      <c r="B485" s="390"/>
      <c r="C485" s="457" t="s">
        <v>273</v>
      </c>
      <c r="D485" s="292" t="s">
        <v>542</v>
      </c>
      <c r="E485" s="292" t="s">
        <v>573</v>
      </c>
      <c r="F485" s="292" t="s">
        <v>16</v>
      </c>
      <c r="G485" s="99" t="s">
        <v>17</v>
      </c>
      <c r="H485" s="84">
        <f>H486+H487+H488+H489</f>
        <v>2121.5200000000004</v>
      </c>
      <c r="I485" s="48" t="s">
        <v>18</v>
      </c>
      <c r="J485" s="140">
        <v>491.46</v>
      </c>
      <c r="K485" s="140">
        <v>516.03</v>
      </c>
      <c r="L485" s="140">
        <v>541.83000000000004</v>
      </c>
      <c r="M485" s="277">
        <v>572.20000000000005</v>
      </c>
    </row>
    <row r="486" spans="1:13" x14ac:dyDescent="0.25">
      <c r="A486" s="574"/>
      <c r="B486" s="390"/>
      <c r="C486" s="458"/>
      <c r="D486" s="293"/>
      <c r="E486" s="293"/>
      <c r="F486" s="293"/>
      <c r="G486" s="104" t="s">
        <v>19</v>
      </c>
      <c r="H486" s="141">
        <f>J485</f>
        <v>491.46</v>
      </c>
      <c r="I486" s="49" t="s">
        <v>274</v>
      </c>
      <c r="J486" s="264">
        <v>3</v>
      </c>
      <c r="K486" s="264">
        <v>3</v>
      </c>
      <c r="L486" s="264">
        <v>3</v>
      </c>
      <c r="M486" s="4">
        <v>3</v>
      </c>
    </row>
    <row r="487" spans="1:13" ht="25.5" x14ac:dyDescent="0.25">
      <c r="A487" s="574"/>
      <c r="B487" s="390"/>
      <c r="C487" s="458"/>
      <c r="D487" s="293"/>
      <c r="E487" s="293"/>
      <c r="F487" s="293"/>
      <c r="G487" s="101" t="s">
        <v>21</v>
      </c>
      <c r="H487" s="142">
        <f>K485</f>
        <v>516.03</v>
      </c>
      <c r="I487" s="49" t="s">
        <v>266</v>
      </c>
      <c r="J487" s="243">
        <f t="shared" ref="J487:L487" si="54">J485/J486</f>
        <v>163.82</v>
      </c>
      <c r="K487" s="243">
        <f t="shared" si="54"/>
        <v>172.01</v>
      </c>
      <c r="L487" s="243">
        <f t="shared" si="54"/>
        <v>180.61</v>
      </c>
      <c r="M487" s="6">
        <f>M485/M486</f>
        <v>190.73333333333335</v>
      </c>
    </row>
    <row r="488" spans="1:13" ht="22.5" customHeight="1" x14ac:dyDescent="0.25">
      <c r="A488" s="574"/>
      <c r="B488" s="390"/>
      <c r="C488" s="458"/>
      <c r="D488" s="293"/>
      <c r="E488" s="293"/>
      <c r="F488" s="293"/>
      <c r="G488" s="268" t="s">
        <v>23</v>
      </c>
      <c r="H488" s="145">
        <f>L485</f>
        <v>541.83000000000004</v>
      </c>
      <c r="I488" s="328" t="s">
        <v>275</v>
      </c>
      <c r="J488" s="452">
        <v>1</v>
      </c>
      <c r="K488" s="330">
        <v>1</v>
      </c>
      <c r="L488" s="330">
        <v>1</v>
      </c>
      <c r="M488" s="333">
        <v>1</v>
      </c>
    </row>
    <row r="489" spans="1:13" ht="15.75" thickBot="1" x14ac:dyDescent="0.3">
      <c r="A489" s="574"/>
      <c r="B489" s="390"/>
      <c r="C489" s="459"/>
      <c r="D489" s="342"/>
      <c r="E489" s="342"/>
      <c r="F489" s="342"/>
      <c r="G489" s="47" t="s">
        <v>540</v>
      </c>
      <c r="H489" s="144">
        <f>M485</f>
        <v>572.20000000000005</v>
      </c>
      <c r="I489" s="424"/>
      <c r="J489" s="357"/>
      <c r="K489" s="342"/>
      <c r="L489" s="343"/>
      <c r="M489" s="344"/>
    </row>
    <row r="490" spans="1:13" ht="16.5" customHeight="1" thickBot="1" x14ac:dyDescent="0.3">
      <c r="A490" s="574"/>
      <c r="B490" s="390"/>
      <c r="C490" s="385" t="s">
        <v>276</v>
      </c>
      <c r="D490" s="385"/>
      <c r="E490" s="385"/>
      <c r="F490" s="385"/>
      <c r="G490" s="385"/>
      <c r="H490" s="385"/>
      <c r="I490" s="385"/>
      <c r="J490" s="385"/>
      <c r="K490" s="385"/>
      <c r="L490" s="386"/>
      <c r="M490" s="241"/>
    </row>
    <row r="491" spans="1:13" ht="15.75" customHeight="1" x14ac:dyDescent="0.25">
      <c r="A491" s="574"/>
      <c r="B491" s="390"/>
      <c r="C491" s="457" t="s">
        <v>277</v>
      </c>
      <c r="D491" s="292" t="s">
        <v>542</v>
      </c>
      <c r="E491" s="292" t="s">
        <v>172</v>
      </c>
      <c r="F491" s="356" t="s">
        <v>16</v>
      </c>
      <c r="G491" s="81" t="s">
        <v>17</v>
      </c>
      <c r="H491" s="84">
        <f>H492+H493+H494+H495</f>
        <v>4355.05</v>
      </c>
      <c r="I491" s="273" t="s">
        <v>18</v>
      </c>
      <c r="J491" s="263">
        <v>893.3</v>
      </c>
      <c r="K491" s="263">
        <v>1031.8</v>
      </c>
      <c r="L491" s="263">
        <v>1181.8800000000001</v>
      </c>
      <c r="M491" s="277">
        <v>1248.07</v>
      </c>
    </row>
    <row r="492" spans="1:13" x14ac:dyDescent="0.25">
      <c r="A492" s="574"/>
      <c r="B492" s="390"/>
      <c r="C492" s="458"/>
      <c r="D492" s="293"/>
      <c r="E492" s="293"/>
      <c r="F492" s="294"/>
      <c r="G492" s="34" t="s">
        <v>19</v>
      </c>
      <c r="H492" s="65">
        <f>J491</f>
        <v>893.3</v>
      </c>
      <c r="I492" s="249" t="s">
        <v>186</v>
      </c>
      <c r="J492" s="264">
        <v>10</v>
      </c>
      <c r="K492" s="264">
        <v>11</v>
      </c>
      <c r="L492" s="264">
        <v>12</v>
      </c>
      <c r="M492" s="4">
        <v>12</v>
      </c>
    </row>
    <row r="493" spans="1:13" ht="25.5" x14ac:dyDescent="0.25">
      <c r="A493" s="574"/>
      <c r="B493" s="390"/>
      <c r="C493" s="458"/>
      <c r="D493" s="293"/>
      <c r="E493" s="293"/>
      <c r="F493" s="294"/>
      <c r="G493" s="53" t="s">
        <v>21</v>
      </c>
      <c r="H493" s="74">
        <f>K491</f>
        <v>1031.8</v>
      </c>
      <c r="I493" s="249" t="s">
        <v>68</v>
      </c>
      <c r="J493" s="243">
        <f t="shared" ref="J493:L493" si="55">J491/J492</f>
        <v>89.33</v>
      </c>
      <c r="K493" s="243">
        <f t="shared" si="55"/>
        <v>93.8</v>
      </c>
      <c r="L493" s="243">
        <f t="shared" si="55"/>
        <v>98.490000000000009</v>
      </c>
      <c r="M493" s="7">
        <f>M491/M492</f>
        <v>104.00583333333333</v>
      </c>
    </row>
    <row r="494" spans="1:13" ht="27" customHeight="1" x14ac:dyDescent="0.25">
      <c r="A494" s="574"/>
      <c r="B494" s="390"/>
      <c r="C494" s="458"/>
      <c r="D494" s="293"/>
      <c r="E494" s="293"/>
      <c r="F494" s="294"/>
      <c r="G494" s="34" t="s">
        <v>23</v>
      </c>
      <c r="H494" s="65">
        <f>L491</f>
        <v>1181.8800000000001</v>
      </c>
      <c r="I494" s="394" t="s">
        <v>275</v>
      </c>
      <c r="J494" s="330">
        <v>1</v>
      </c>
      <c r="K494" s="330">
        <v>1</v>
      </c>
      <c r="L494" s="330">
        <v>1</v>
      </c>
      <c r="M494" s="333">
        <v>1</v>
      </c>
    </row>
    <row r="495" spans="1:13" ht="15.75" thickBot="1" x14ac:dyDescent="0.3">
      <c r="A495" s="574"/>
      <c r="B495" s="390"/>
      <c r="C495" s="459"/>
      <c r="D495" s="342"/>
      <c r="E495" s="342"/>
      <c r="F495" s="357"/>
      <c r="G495" s="275" t="s">
        <v>540</v>
      </c>
      <c r="H495" s="96">
        <f>M491</f>
        <v>1248.07</v>
      </c>
      <c r="I495" s="395"/>
      <c r="J495" s="342"/>
      <c r="K495" s="342"/>
      <c r="L495" s="343"/>
      <c r="M495" s="344"/>
    </row>
    <row r="496" spans="1:13" ht="15.75" customHeight="1" x14ac:dyDescent="0.25">
      <c r="A496" s="574"/>
      <c r="B496" s="390"/>
      <c r="C496" s="515" t="s">
        <v>278</v>
      </c>
      <c r="D496" s="516"/>
      <c r="E496" s="516"/>
      <c r="F496" s="516"/>
      <c r="G496" s="516"/>
      <c r="H496" s="516"/>
      <c r="I496" s="516"/>
      <c r="J496" s="516"/>
      <c r="K496" s="516"/>
      <c r="L496" s="516"/>
      <c r="M496" s="517"/>
    </row>
    <row r="497" spans="1:13" ht="16.5" customHeight="1" thickBot="1" x14ac:dyDescent="0.3">
      <c r="A497" s="574"/>
      <c r="B497" s="390"/>
      <c r="C497" s="512" t="s">
        <v>279</v>
      </c>
      <c r="D497" s="513"/>
      <c r="E497" s="513"/>
      <c r="F497" s="513"/>
      <c r="G497" s="513"/>
      <c r="H497" s="513"/>
      <c r="I497" s="513"/>
      <c r="J497" s="513"/>
      <c r="K497" s="513"/>
      <c r="L497" s="513"/>
      <c r="M497" s="514"/>
    </row>
    <row r="498" spans="1:13" ht="15.75" customHeight="1" x14ac:dyDescent="0.25">
      <c r="A498" s="574"/>
      <c r="B498" s="390"/>
      <c r="C498" s="375" t="s">
        <v>280</v>
      </c>
      <c r="D498" s="292" t="s">
        <v>542</v>
      </c>
      <c r="E498" s="292" t="s">
        <v>281</v>
      </c>
      <c r="F498" s="292" t="s">
        <v>16</v>
      </c>
      <c r="G498" s="29" t="s">
        <v>17</v>
      </c>
      <c r="H498" s="84">
        <f>H499+H500+H501+H502</f>
        <v>16020.45</v>
      </c>
      <c r="I498" s="48" t="s">
        <v>18</v>
      </c>
      <c r="J498" s="263">
        <v>2804.4</v>
      </c>
      <c r="K498" s="263">
        <v>3680.77</v>
      </c>
      <c r="L498" s="263">
        <v>4637.78</v>
      </c>
      <c r="M498" s="282">
        <v>4897.5</v>
      </c>
    </row>
    <row r="499" spans="1:13" x14ac:dyDescent="0.25">
      <c r="A499" s="574"/>
      <c r="B499" s="390"/>
      <c r="C499" s="376"/>
      <c r="D499" s="293"/>
      <c r="E499" s="293"/>
      <c r="F499" s="293"/>
      <c r="G499" s="53" t="s">
        <v>19</v>
      </c>
      <c r="H499" s="65">
        <f>J498</f>
        <v>2804.4</v>
      </c>
      <c r="I499" s="49" t="s">
        <v>186</v>
      </c>
      <c r="J499" s="264">
        <v>20</v>
      </c>
      <c r="K499" s="264">
        <v>25</v>
      </c>
      <c r="L499" s="264">
        <v>30</v>
      </c>
      <c r="M499" s="4">
        <v>30</v>
      </c>
    </row>
    <row r="500" spans="1:13" ht="30" customHeight="1" x14ac:dyDescent="0.25">
      <c r="A500" s="574"/>
      <c r="B500" s="390"/>
      <c r="C500" s="376"/>
      <c r="D500" s="293"/>
      <c r="E500" s="293"/>
      <c r="F500" s="293"/>
      <c r="G500" s="34" t="s">
        <v>21</v>
      </c>
      <c r="H500" s="74">
        <f>K498</f>
        <v>3680.77</v>
      </c>
      <c r="I500" s="49" t="s">
        <v>68</v>
      </c>
      <c r="J500" s="243">
        <f t="shared" ref="J500:L500" si="56">J498/J499</f>
        <v>140.22</v>
      </c>
      <c r="K500" s="243">
        <f t="shared" si="56"/>
        <v>147.23079999999999</v>
      </c>
      <c r="L500" s="243">
        <f t="shared" si="56"/>
        <v>154.59266666666664</v>
      </c>
      <c r="M500" s="7">
        <f>M498/M499</f>
        <v>163.25</v>
      </c>
    </row>
    <row r="501" spans="1:13" ht="29.25" customHeight="1" x14ac:dyDescent="0.25">
      <c r="A501" s="574"/>
      <c r="B501" s="390"/>
      <c r="C501" s="376"/>
      <c r="D501" s="293"/>
      <c r="E501" s="293"/>
      <c r="F501" s="293"/>
      <c r="G501" s="53" t="s">
        <v>23</v>
      </c>
      <c r="H501" s="65">
        <f>L498</f>
        <v>4637.78</v>
      </c>
      <c r="I501" s="328" t="s">
        <v>282</v>
      </c>
      <c r="J501" s="330">
        <v>1</v>
      </c>
      <c r="K501" s="330">
        <v>1</v>
      </c>
      <c r="L501" s="330">
        <v>1</v>
      </c>
      <c r="M501" s="333">
        <v>1</v>
      </c>
    </row>
    <row r="502" spans="1:13" ht="15.75" thickBot="1" x14ac:dyDescent="0.3">
      <c r="A502" s="574"/>
      <c r="B502" s="390"/>
      <c r="C502" s="426"/>
      <c r="D502" s="342"/>
      <c r="E502" s="342"/>
      <c r="F502" s="342"/>
      <c r="G502" s="47" t="s">
        <v>540</v>
      </c>
      <c r="H502" s="96">
        <f>M498</f>
        <v>4897.5</v>
      </c>
      <c r="I502" s="424"/>
      <c r="J502" s="342"/>
      <c r="K502" s="342"/>
      <c r="L502" s="343"/>
      <c r="M502" s="344"/>
    </row>
    <row r="503" spans="1:13" ht="15.75" customHeight="1" x14ac:dyDescent="0.25">
      <c r="A503" s="574"/>
      <c r="B503" s="390"/>
      <c r="C503" s="457" t="s">
        <v>283</v>
      </c>
      <c r="D503" s="292" t="s">
        <v>543</v>
      </c>
      <c r="E503" s="356" t="s">
        <v>281</v>
      </c>
      <c r="F503" s="292" t="s">
        <v>16</v>
      </c>
      <c r="G503" s="29" t="s">
        <v>17</v>
      </c>
      <c r="H503" s="64">
        <f>H505+H506+H507</f>
        <v>271406.79000000004</v>
      </c>
      <c r="I503" s="48" t="s">
        <v>18</v>
      </c>
      <c r="J503" s="263"/>
      <c r="K503" s="263">
        <v>93294.399999999994</v>
      </c>
      <c r="L503" s="263">
        <v>86630.54</v>
      </c>
      <c r="M503" s="277">
        <v>91481.85</v>
      </c>
    </row>
    <row r="504" spans="1:13" x14ac:dyDescent="0.25">
      <c r="A504" s="574"/>
      <c r="B504" s="390"/>
      <c r="C504" s="458"/>
      <c r="D504" s="293"/>
      <c r="E504" s="294"/>
      <c r="F504" s="293"/>
      <c r="G504" s="53"/>
      <c r="H504" s="74"/>
      <c r="I504" s="49" t="s">
        <v>186</v>
      </c>
      <c r="J504" s="264"/>
      <c r="K504" s="264">
        <v>7</v>
      </c>
      <c r="L504" s="264">
        <v>10</v>
      </c>
      <c r="M504" s="4">
        <v>10</v>
      </c>
    </row>
    <row r="505" spans="1:13" ht="25.5" x14ac:dyDescent="0.25">
      <c r="A505" s="574"/>
      <c r="B505" s="390"/>
      <c r="C505" s="458"/>
      <c r="D505" s="293"/>
      <c r="E505" s="294"/>
      <c r="F505" s="293"/>
      <c r="G505" s="34" t="s">
        <v>21</v>
      </c>
      <c r="H505" s="65">
        <f>K503</f>
        <v>93294.399999999994</v>
      </c>
      <c r="I505" s="49" t="s">
        <v>68</v>
      </c>
      <c r="J505" s="243"/>
      <c r="K505" s="243">
        <f t="shared" ref="K505:L505" si="57">K503/K504</f>
        <v>13327.771428571428</v>
      </c>
      <c r="L505" s="243">
        <f t="shared" si="57"/>
        <v>8663.0540000000001</v>
      </c>
      <c r="M505" s="7">
        <f>M503/M504</f>
        <v>9148.1850000000013</v>
      </c>
    </row>
    <row r="506" spans="1:13" ht="23.25" customHeight="1" x14ac:dyDescent="0.25">
      <c r="A506" s="574"/>
      <c r="B506" s="390"/>
      <c r="C506" s="458"/>
      <c r="D506" s="293"/>
      <c r="E506" s="294"/>
      <c r="F506" s="293"/>
      <c r="G506" s="53" t="s">
        <v>23</v>
      </c>
      <c r="H506" s="94">
        <f>L503</f>
        <v>86630.54</v>
      </c>
      <c r="I506" s="328" t="s">
        <v>284</v>
      </c>
      <c r="J506" s="452"/>
      <c r="K506" s="330">
        <v>1</v>
      </c>
      <c r="L506" s="330">
        <v>1</v>
      </c>
      <c r="M506" s="333">
        <v>1</v>
      </c>
    </row>
    <row r="507" spans="1:13" ht="21" customHeight="1" thickBot="1" x14ac:dyDescent="0.3">
      <c r="A507" s="574"/>
      <c r="B507" s="390"/>
      <c r="C507" s="459"/>
      <c r="D507" s="342"/>
      <c r="E507" s="357"/>
      <c r="F507" s="342"/>
      <c r="G507" s="47" t="s">
        <v>540</v>
      </c>
      <c r="H507" s="76">
        <f>M503</f>
        <v>91481.85</v>
      </c>
      <c r="I507" s="424"/>
      <c r="J507" s="357"/>
      <c r="K507" s="342"/>
      <c r="L507" s="343"/>
      <c r="M507" s="344"/>
    </row>
    <row r="508" spans="1:13" ht="15.75" customHeight="1" thickBot="1" x14ac:dyDescent="0.3">
      <c r="A508" s="574"/>
      <c r="B508" s="390"/>
      <c r="C508" s="287" t="s">
        <v>285</v>
      </c>
      <c r="D508" s="287"/>
      <c r="E508" s="287"/>
      <c r="F508" s="287"/>
      <c r="G508" s="287"/>
      <c r="H508" s="287"/>
      <c r="I508" s="287"/>
      <c r="J508" s="287"/>
      <c r="K508" s="287"/>
      <c r="L508" s="287"/>
      <c r="M508" s="521"/>
    </row>
    <row r="509" spans="1:13" ht="15" customHeight="1" x14ac:dyDescent="0.25">
      <c r="A509" s="574"/>
      <c r="B509" s="390"/>
      <c r="C509" s="457" t="s">
        <v>286</v>
      </c>
      <c r="D509" s="292" t="s">
        <v>543</v>
      </c>
      <c r="E509" s="292" t="s">
        <v>287</v>
      </c>
      <c r="F509" s="292" t="s">
        <v>16</v>
      </c>
      <c r="G509" s="29" t="s">
        <v>17</v>
      </c>
      <c r="H509" s="64">
        <f>H511+H512+H513</f>
        <v>315.58000000000004</v>
      </c>
      <c r="I509" s="48" t="s">
        <v>18</v>
      </c>
      <c r="J509" s="263"/>
      <c r="K509" s="263">
        <v>96.75</v>
      </c>
      <c r="L509" s="263">
        <v>106.43</v>
      </c>
      <c r="M509" s="282">
        <v>112.4</v>
      </c>
    </row>
    <row r="510" spans="1:13" x14ac:dyDescent="0.25">
      <c r="A510" s="574"/>
      <c r="B510" s="390"/>
      <c r="C510" s="458"/>
      <c r="D510" s="293"/>
      <c r="E510" s="293"/>
      <c r="F510" s="293"/>
      <c r="G510" s="53"/>
      <c r="H510" s="74"/>
      <c r="I510" s="49" t="s">
        <v>186</v>
      </c>
      <c r="J510" s="264"/>
      <c r="K510" s="264">
        <v>1</v>
      </c>
      <c r="L510" s="264">
        <v>1</v>
      </c>
      <c r="M510" s="4">
        <v>1</v>
      </c>
    </row>
    <row r="511" spans="1:13" ht="33" customHeight="1" x14ac:dyDescent="0.25">
      <c r="A511" s="574"/>
      <c r="B511" s="390"/>
      <c r="C511" s="458"/>
      <c r="D511" s="293"/>
      <c r="E511" s="293"/>
      <c r="F511" s="293"/>
      <c r="G511" s="34" t="s">
        <v>21</v>
      </c>
      <c r="H511" s="65">
        <f>K509</f>
        <v>96.75</v>
      </c>
      <c r="I511" s="49" t="s">
        <v>68</v>
      </c>
      <c r="J511" s="243"/>
      <c r="K511" s="243">
        <f t="shared" ref="K511:L511" si="58">K509/K510</f>
        <v>96.75</v>
      </c>
      <c r="L511" s="243">
        <f t="shared" si="58"/>
        <v>106.43</v>
      </c>
      <c r="M511" s="7">
        <f>M509/M510</f>
        <v>112.4</v>
      </c>
    </row>
    <row r="512" spans="1:13" ht="31.5" customHeight="1" x14ac:dyDescent="0.25">
      <c r="A512" s="574"/>
      <c r="B512" s="390"/>
      <c r="C512" s="458"/>
      <c r="D512" s="293"/>
      <c r="E512" s="293"/>
      <c r="F512" s="293"/>
      <c r="G512" s="53" t="s">
        <v>23</v>
      </c>
      <c r="H512" s="94">
        <f>L509</f>
        <v>106.43</v>
      </c>
      <c r="I512" s="328" t="s">
        <v>282</v>
      </c>
      <c r="J512" s="330"/>
      <c r="K512" s="330">
        <v>1</v>
      </c>
      <c r="L512" s="330">
        <v>1</v>
      </c>
      <c r="M512" s="333">
        <v>1</v>
      </c>
    </row>
    <row r="513" spans="1:13" ht="15.75" thickBot="1" x14ac:dyDescent="0.3">
      <c r="A513" s="574"/>
      <c r="B513" s="390"/>
      <c r="C513" s="459"/>
      <c r="D513" s="342"/>
      <c r="E513" s="342"/>
      <c r="F513" s="342"/>
      <c r="G513" s="47" t="s">
        <v>540</v>
      </c>
      <c r="H513" s="76">
        <f>M509</f>
        <v>112.4</v>
      </c>
      <c r="I513" s="424"/>
      <c r="J513" s="342"/>
      <c r="K513" s="342"/>
      <c r="L513" s="343"/>
      <c r="M513" s="344"/>
    </row>
    <row r="514" spans="1:13" ht="15.75" customHeight="1" x14ac:dyDescent="0.25">
      <c r="A514" s="574"/>
      <c r="B514" s="390"/>
      <c r="C514" s="519" t="s">
        <v>288</v>
      </c>
      <c r="D514" s="519"/>
      <c r="E514" s="519"/>
      <c r="F514" s="519"/>
      <c r="G514" s="519"/>
      <c r="H514" s="519"/>
      <c r="I514" s="519"/>
      <c r="J514" s="519"/>
      <c r="K514" s="519"/>
      <c r="L514" s="519"/>
      <c r="M514" s="520"/>
    </row>
    <row r="515" spans="1:13" ht="16.5" customHeight="1" thickBot="1" x14ac:dyDescent="0.3">
      <c r="A515" s="574"/>
      <c r="B515" s="390"/>
      <c r="C515" s="397" t="s">
        <v>289</v>
      </c>
      <c r="D515" s="397"/>
      <c r="E515" s="397"/>
      <c r="F515" s="397"/>
      <c r="G515" s="397"/>
      <c r="H515" s="397"/>
      <c r="I515" s="397"/>
      <c r="J515" s="397"/>
      <c r="K515" s="397"/>
      <c r="L515" s="397"/>
      <c r="M515" s="518"/>
    </row>
    <row r="516" spans="1:13" ht="15" customHeight="1" x14ac:dyDescent="0.25">
      <c r="A516" s="574"/>
      <c r="B516" s="390"/>
      <c r="C516" s="375" t="s">
        <v>290</v>
      </c>
      <c r="D516" s="292" t="s">
        <v>542</v>
      </c>
      <c r="E516" s="292" t="s">
        <v>252</v>
      </c>
      <c r="F516" s="292"/>
      <c r="G516" s="108" t="s">
        <v>17</v>
      </c>
      <c r="H516" s="64">
        <f>H517+H518+H519+H520</f>
        <v>24269.850000000002</v>
      </c>
      <c r="I516" s="440" t="s">
        <v>18</v>
      </c>
      <c r="J516" s="447">
        <v>6571.02</v>
      </c>
      <c r="K516" s="447">
        <v>6749.58</v>
      </c>
      <c r="L516" s="447">
        <v>7237.05</v>
      </c>
      <c r="M516" s="449">
        <v>3712.2</v>
      </c>
    </row>
    <row r="517" spans="1:13" x14ac:dyDescent="0.25">
      <c r="A517" s="574"/>
      <c r="B517" s="390"/>
      <c r="C517" s="376"/>
      <c r="D517" s="293"/>
      <c r="E517" s="293"/>
      <c r="F517" s="293"/>
      <c r="G517" s="101" t="s">
        <v>19</v>
      </c>
      <c r="H517" s="243">
        <f>H522+H527</f>
        <v>6571.02</v>
      </c>
      <c r="I517" s="433"/>
      <c r="J517" s="398"/>
      <c r="K517" s="398"/>
      <c r="L517" s="398"/>
      <c r="M517" s="450"/>
    </row>
    <row r="518" spans="1:13" x14ac:dyDescent="0.25">
      <c r="A518" s="574"/>
      <c r="B518" s="390"/>
      <c r="C518" s="376"/>
      <c r="D518" s="293"/>
      <c r="E518" s="293"/>
      <c r="F518" s="293"/>
      <c r="G518" s="104" t="s">
        <v>21</v>
      </c>
      <c r="H518" s="243">
        <f>H523+H528</f>
        <v>6749.58</v>
      </c>
      <c r="I518" s="439"/>
      <c r="J518" s="399"/>
      <c r="K518" s="399"/>
      <c r="L518" s="399"/>
      <c r="M518" s="451"/>
    </row>
    <row r="519" spans="1:13" ht="15.75" customHeight="1" x14ac:dyDescent="0.25">
      <c r="A519" s="574"/>
      <c r="B519" s="390"/>
      <c r="C519" s="376"/>
      <c r="D519" s="293"/>
      <c r="E519" s="293"/>
      <c r="F519" s="293"/>
      <c r="G519" s="104" t="s">
        <v>23</v>
      </c>
      <c r="H519" s="243">
        <f t="shared" ref="H519" si="59">H524+H529</f>
        <v>7237.05</v>
      </c>
      <c r="I519" s="328" t="s">
        <v>186</v>
      </c>
      <c r="J519" s="444">
        <v>9</v>
      </c>
      <c r="K519" s="444">
        <v>11</v>
      </c>
      <c r="L519" s="444">
        <v>11</v>
      </c>
      <c r="M519" s="415">
        <v>11</v>
      </c>
    </row>
    <row r="520" spans="1:13" x14ac:dyDescent="0.25">
      <c r="A520" s="574"/>
      <c r="B520" s="390"/>
      <c r="C520" s="376"/>
      <c r="D520" s="293"/>
      <c r="E520" s="293"/>
      <c r="F520" s="218"/>
      <c r="G520" s="104" t="s">
        <v>540</v>
      </c>
      <c r="H520" s="243">
        <f>H525+H530</f>
        <v>3712.2</v>
      </c>
      <c r="I520" s="433"/>
      <c r="J520" s="445"/>
      <c r="K520" s="445"/>
      <c r="L520" s="445"/>
      <c r="M520" s="416"/>
    </row>
    <row r="521" spans="1:13" ht="15" customHeight="1" x14ac:dyDescent="0.25">
      <c r="A521" s="574"/>
      <c r="B521" s="390"/>
      <c r="C521" s="376"/>
      <c r="D521" s="293"/>
      <c r="E521" s="293"/>
      <c r="F521" s="293" t="s">
        <v>99</v>
      </c>
      <c r="G521" s="104" t="s">
        <v>17</v>
      </c>
      <c r="H521" s="147">
        <v>10641.95</v>
      </c>
      <c r="I521" s="433"/>
      <c r="J521" s="445"/>
      <c r="K521" s="445"/>
      <c r="L521" s="445"/>
      <c r="M521" s="416"/>
    </row>
    <row r="522" spans="1:13" x14ac:dyDescent="0.25">
      <c r="A522" s="574"/>
      <c r="B522" s="390"/>
      <c r="C522" s="376"/>
      <c r="D522" s="293"/>
      <c r="E522" s="293"/>
      <c r="F522" s="293"/>
      <c r="G522" s="101" t="s">
        <v>19</v>
      </c>
      <c r="H522" s="147">
        <v>3375.72</v>
      </c>
      <c r="I522" s="439"/>
      <c r="J522" s="446"/>
      <c r="K522" s="446"/>
      <c r="L522" s="446"/>
      <c r="M522" s="417"/>
    </row>
    <row r="523" spans="1:13" ht="15" customHeight="1" x14ac:dyDescent="0.25">
      <c r="A523" s="574"/>
      <c r="B523" s="390"/>
      <c r="C523" s="376"/>
      <c r="D523" s="293"/>
      <c r="E523" s="293"/>
      <c r="F523" s="293"/>
      <c r="G523" s="104" t="s">
        <v>21</v>
      </c>
      <c r="H523" s="147">
        <v>3544.5</v>
      </c>
      <c r="I523" s="328" t="s">
        <v>68</v>
      </c>
      <c r="J523" s="435">
        <f t="shared" ref="J523:K523" si="60">J516/J519</f>
        <v>730.11333333333334</v>
      </c>
      <c r="K523" s="435">
        <f t="shared" si="60"/>
        <v>613.59818181818184</v>
      </c>
      <c r="L523" s="435">
        <v>657.92</v>
      </c>
      <c r="M523" s="436">
        <f>M516/M519</f>
        <v>337.47272727272724</v>
      </c>
    </row>
    <row r="524" spans="1:13" x14ac:dyDescent="0.25">
      <c r="A524" s="574"/>
      <c r="B524" s="390"/>
      <c r="C524" s="376"/>
      <c r="D524" s="293"/>
      <c r="E524" s="293"/>
      <c r="F524" s="293"/>
      <c r="G524" s="101" t="s">
        <v>23</v>
      </c>
      <c r="H524" s="147">
        <v>3721.73</v>
      </c>
      <c r="I524" s="433"/>
      <c r="J524" s="435"/>
      <c r="K524" s="435"/>
      <c r="L524" s="435"/>
      <c r="M524" s="437"/>
    </row>
    <row r="525" spans="1:13" x14ac:dyDescent="0.25">
      <c r="A525" s="574"/>
      <c r="B525" s="390"/>
      <c r="C525" s="376"/>
      <c r="D525" s="293"/>
      <c r="E525" s="293"/>
      <c r="F525" s="218"/>
      <c r="G525" s="34"/>
      <c r="H525" s="51"/>
      <c r="I525" s="433"/>
      <c r="J525" s="435"/>
      <c r="K525" s="435"/>
      <c r="L525" s="435"/>
      <c r="M525" s="437"/>
    </row>
    <row r="526" spans="1:13" ht="15" customHeight="1" x14ac:dyDescent="0.25">
      <c r="A526" s="574"/>
      <c r="B526" s="390"/>
      <c r="C526" s="376"/>
      <c r="D526" s="293"/>
      <c r="E526" s="293"/>
      <c r="F526" s="293" t="s">
        <v>16</v>
      </c>
      <c r="G526" s="104" t="s">
        <v>17</v>
      </c>
      <c r="H526" s="97">
        <f>H527+H528+H529+H530</f>
        <v>13627.900000000001</v>
      </c>
      <c r="I526" s="439"/>
      <c r="J526" s="435"/>
      <c r="K526" s="435"/>
      <c r="L526" s="435"/>
      <c r="M526" s="438"/>
    </row>
    <row r="527" spans="1:13" ht="15" customHeight="1" x14ac:dyDescent="0.25">
      <c r="A527" s="574"/>
      <c r="B527" s="390"/>
      <c r="C527" s="376"/>
      <c r="D527" s="293"/>
      <c r="E527" s="293"/>
      <c r="F527" s="293"/>
      <c r="G527" s="101" t="s">
        <v>19</v>
      </c>
      <c r="H527" s="65">
        <f>J516-H522</f>
        <v>3195.3000000000006</v>
      </c>
      <c r="I527" s="328" t="s">
        <v>284</v>
      </c>
      <c r="J527" s="330">
        <v>1</v>
      </c>
      <c r="K527" s="330">
        <v>1</v>
      </c>
      <c r="L527" s="330">
        <v>1</v>
      </c>
      <c r="M527" s="333">
        <v>1</v>
      </c>
    </row>
    <row r="528" spans="1:13" x14ac:dyDescent="0.25">
      <c r="A528" s="574"/>
      <c r="B528" s="390"/>
      <c r="C528" s="376"/>
      <c r="D528" s="293"/>
      <c r="E528" s="293"/>
      <c r="F528" s="293"/>
      <c r="G528" s="104" t="s">
        <v>21</v>
      </c>
      <c r="H528" s="65">
        <f>K516-H523</f>
        <v>3205.08</v>
      </c>
      <c r="I528" s="433"/>
      <c r="J528" s="332"/>
      <c r="K528" s="332"/>
      <c r="L528" s="332"/>
      <c r="M528" s="334"/>
    </row>
    <row r="529" spans="1:13" x14ac:dyDescent="0.25">
      <c r="A529" s="574"/>
      <c r="B529" s="390"/>
      <c r="C529" s="376"/>
      <c r="D529" s="293"/>
      <c r="E529" s="293"/>
      <c r="F529" s="293"/>
      <c r="G529" s="101" t="s">
        <v>23</v>
      </c>
      <c r="H529" s="255">
        <f>L516-H524</f>
        <v>3515.32</v>
      </c>
      <c r="I529" s="433"/>
      <c r="J529" s="332"/>
      <c r="K529" s="332"/>
      <c r="L529" s="332"/>
      <c r="M529" s="334"/>
    </row>
    <row r="530" spans="1:13" ht="15.75" thickBot="1" x14ac:dyDescent="0.3">
      <c r="A530" s="574"/>
      <c r="B530" s="390"/>
      <c r="C530" s="426"/>
      <c r="D530" s="342"/>
      <c r="E530" s="342"/>
      <c r="F530" s="342"/>
      <c r="G530" s="47" t="s">
        <v>540</v>
      </c>
      <c r="H530" s="76">
        <f>M516-H525</f>
        <v>3712.2</v>
      </c>
      <c r="I530" s="424"/>
      <c r="J530" s="342"/>
      <c r="K530" s="342"/>
      <c r="L530" s="343"/>
      <c r="M530" s="344"/>
    </row>
    <row r="531" spans="1:13" ht="15.75" customHeight="1" x14ac:dyDescent="0.25">
      <c r="A531" s="574"/>
      <c r="B531" s="390"/>
      <c r="C531" s="287" t="s">
        <v>291</v>
      </c>
      <c r="D531" s="293" t="s">
        <v>542</v>
      </c>
      <c r="E531" s="293" t="s">
        <v>256</v>
      </c>
      <c r="F531" s="293" t="s">
        <v>16</v>
      </c>
      <c r="G531" s="136" t="s">
        <v>17</v>
      </c>
      <c r="H531" s="91">
        <f>H532+H533+H534+H535</f>
        <v>17363.260000000002</v>
      </c>
      <c r="I531" s="247" t="s">
        <v>18</v>
      </c>
      <c r="J531" s="225">
        <v>3665.06</v>
      </c>
      <c r="K531" s="225">
        <v>4146.66</v>
      </c>
      <c r="L531" s="225">
        <v>4645.6899999999996</v>
      </c>
      <c r="M531" s="283">
        <v>4905.8500000000004</v>
      </c>
    </row>
    <row r="532" spans="1:13" x14ac:dyDescent="0.25">
      <c r="A532" s="574"/>
      <c r="B532" s="390"/>
      <c r="C532" s="287"/>
      <c r="D532" s="293"/>
      <c r="E532" s="293"/>
      <c r="F532" s="293"/>
      <c r="G532" s="101" t="s">
        <v>19</v>
      </c>
      <c r="H532" s="74">
        <f>J531</f>
        <v>3665.06</v>
      </c>
      <c r="I532" s="49" t="s">
        <v>186</v>
      </c>
      <c r="J532" s="264">
        <v>7</v>
      </c>
      <c r="K532" s="264">
        <v>7</v>
      </c>
      <c r="L532" s="264">
        <v>7</v>
      </c>
      <c r="M532" s="4">
        <v>7</v>
      </c>
    </row>
    <row r="533" spans="1:13" ht="28.5" customHeight="1" x14ac:dyDescent="0.25">
      <c r="A533" s="574"/>
      <c r="B533" s="390"/>
      <c r="C533" s="287"/>
      <c r="D533" s="293"/>
      <c r="E533" s="293"/>
      <c r="F533" s="293"/>
      <c r="G533" s="104" t="s">
        <v>21</v>
      </c>
      <c r="H533" s="65">
        <f>K531</f>
        <v>4146.66</v>
      </c>
      <c r="I533" s="49" t="s">
        <v>68</v>
      </c>
      <c r="J533" s="243">
        <f t="shared" ref="J533:L533" si="61">J531/J532</f>
        <v>523.58000000000004</v>
      </c>
      <c r="K533" s="243">
        <f t="shared" si="61"/>
        <v>592.38</v>
      </c>
      <c r="L533" s="243">
        <f t="shared" si="61"/>
        <v>663.67</v>
      </c>
      <c r="M533" s="7">
        <f>M531/M532</f>
        <v>700.83571428571429</v>
      </c>
    </row>
    <row r="534" spans="1:13" ht="24" customHeight="1" x14ac:dyDescent="0.25">
      <c r="A534" s="574"/>
      <c r="B534" s="390"/>
      <c r="C534" s="287"/>
      <c r="D534" s="293"/>
      <c r="E534" s="293"/>
      <c r="F534" s="293"/>
      <c r="G534" s="101" t="s">
        <v>23</v>
      </c>
      <c r="H534" s="94">
        <f>L531</f>
        <v>4645.6899999999996</v>
      </c>
      <c r="I534" s="328" t="s">
        <v>282</v>
      </c>
      <c r="J534" s="330">
        <v>1</v>
      </c>
      <c r="K534" s="351">
        <v>1</v>
      </c>
      <c r="L534" s="330">
        <v>1</v>
      </c>
      <c r="M534" s="333">
        <v>1</v>
      </c>
    </row>
    <row r="535" spans="1:13" ht="15.75" thickBot="1" x14ac:dyDescent="0.3">
      <c r="A535" s="574"/>
      <c r="B535" s="390"/>
      <c r="C535" s="499"/>
      <c r="D535" s="339"/>
      <c r="E535" s="339"/>
      <c r="F535" s="339"/>
      <c r="G535" s="268" t="s">
        <v>540</v>
      </c>
      <c r="H535" s="121">
        <f>M531</f>
        <v>4905.8500000000004</v>
      </c>
      <c r="I535" s="329"/>
      <c r="J535" s="339"/>
      <c r="K535" s="427"/>
      <c r="L535" s="332"/>
      <c r="M535" s="334"/>
    </row>
    <row r="536" spans="1:13" ht="17.25" customHeight="1" thickBot="1" x14ac:dyDescent="0.3">
      <c r="A536" s="574"/>
      <c r="B536" s="390"/>
      <c r="C536" s="380" t="s">
        <v>292</v>
      </c>
      <c r="D536" s="381"/>
      <c r="E536" s="381"/>
      <c r="F536" s="381"/>
      <c r="G536" s="381"/>
      <c r="H536" s="381"/>
      <c r="I536" s="381"/>
      <c r="J536" s="381"/>
      <c r="K536" s="381"/>
      <c r="L536" s="381"/>
      <c r="M536" s="382"/>
    </row>
    <row r="537" spans="1:13" ht="15" customHeight="1" x14ac:dyDescent="0.25">
      <c r="A537" s="574"/>
      <c r="B537" s="390"/>
      <c r="C537" s="370" t="s">
        <v>293</v>
      </c>
      <c r="D537" s="293" t="s">
        <v>542</v>
      </c>
      <c r="E537" s="293" t="s">
        <v>294</v>
      </c>
      <c r="F537" s="293" t="s">
        <v>16</v>
      </c>
      <c r="G537" s="53" t="s">
        <v>17</v>
      </c>
      <c r="H537" s="89">
        <f>H538+H539+H540+H541</f>
        <v>17496.63</v>
      </c>
      <c r="I537" s="247" t="s">
        <v>18</v>
      </c>
      <c r="J537" s="225">
        <v>1230.76</v>
      </c>
      <c r="K537" s="225">
        <v>4987.08</v>
      </c>
      <c r="L537" s="225">
        <v>5485.79</v>
      </c>
      <c r="M537" s="278">
        <v>5793</v>
      </c>
    </row>
    <row r="538" spans="1:13" ht="21" customHeight="1" x14ac:dyDescent="0.25">
      <c r="A538" s="574"/>
      <c r="B538" s="390"/>
      <c r="C538" s="370"/>
      <c r="D538" s="293"/>
      <c r="E538" s="293"/>
      <c r="F538" s="293"/>
      <c r="G538" s="34" t="s">
        <v>19</v>
      </c>
      <c r="H538" s="65">
        <f>J537</f>
        <v>1230.76</v>
      </c>
      <c r="I538" s="49" t="s">
        <v>133</v>
      </c>
      <c r="J538" s="264">
        <v>29</v>
      </c>
      <c r="K538" s="264">
        <v>18</v>
      </c>
      <c r="L538" s="264">
        <v>21</v>
      </c>
      <c r="M538" s="4">
        <v>21</v>
      </c>
    </row>
    <row r="539" spans="1:13" ht="27.95" customHeight="1" x14ac:dyDescent="0.25">
      <c r="A539" s="574"/>
      <c r="B539" s="390"/>
      <c r="C539" s="370"/>
      <c r="D539" s="293"/>
      <c r="E539" s="293"/>
      <c r="F539" s="293"/>
      <c r="G539" s="53" t="s">
        <v>21</v>
      </c>
      <c r="H539" s="74">
        <f>K537</f>
        <v>4987.08</v>
      </c>
      <c r="I539" s="49" t="s">
        <v>105</v>
      </c>
      <c r="J539" s="243">
        <f t="shared" ref="J539:L539" si="62">J537/J538</f>
        <v>42.44</v>
      </c>
      <c r="K539" s="243">
        <f t="shared" si="62"/>
        <v>277.06</v>
      </c>
      <c r="L539" s="243">
        <f t="shared" si="62"/>
        <v>261.22809523809525</v>
      </c>
      <c r="M539" s="7">
        <f>M537/M538</f>
        <v>275.85714285714283</v>
      </c>
    </row>
    <row r="540" spans="1:13" ht="15.75" customHeight="1" x14ac:dyDescent="0.25">
      <c r="A540" s="574"/>
      <c r="B540" s="390"/>
      <c r="C540" s="370"/>
      <c r="D540" s="293"/>
      <c r="E540" s="293"/>
      <c r="F540" s="293"/>
      <c r="G540" s="268" t="s">
        <v>23</v>
      </c>
      <c r="H540" s="255">
        <f>L537</f>
        <v>5485.79</v>
      </c>
      <c r="I540" s="328" t="s">
        <v>275</v>
      </c>
      <c r="J540" s="330">
        <v>1</v>
      </c>
      <c r="K540" s="330">
        <v>1</v>
      </c>
      <c r="L540" s="330">
        <v>1</v>
      </c>
      <c r="M540" s="333">
        <v>1</v>
      </c>
    </row>
    <row r="541" spans="1:13" ht="27.75" customHeight="1" thickBot="1" x14ac:dyDescent="0.3">
      <c r="A541" s="574"/>
      <c r="B541" s="390"/>
      <c r="C541" s="425"/>
      <c r="D541" s="339"/>
      <c r="E541" s="339"/>
      <c r="F541" s="339"/>
      <c r="G541" s="268" t="s">
        <v>540</v>
      </c>
      <c r="H541" s="88">
        <f>M537</f>
        <v>5793</v>
      </c>
      <c r="I541" s="329"/>
      <c r="J541" s="339"/>
      <c r="K541" s="339"/>
      <c r="L541" s="332"/>
      <c r="M541" s="334"/>
    </row>
    <row r="542" spans="1:13" ht="19.5" customHeight="1" x14ac:dyDescent="0.25">
      <c r="A542" s="574"/>
      <c r="B542" s="390"/>
      <c r="C542" s="375" t="s">
        <v>295</v>
      </c>
      <c r="D542" s="405" t="s">
        <v>542</v>
      </c>
      <c r="E542" s="292" t="s">
        <v>296</v>
      </c>
      <c r="F542" s="292" t="s">
        <v>16</v>
      </c>
      <c r="G542" s="99" t="s">
        <v>17</v>
      </c>
      <c r="H542" s="84">
        <f>H543+H544+H545+H546</f>
        <v>2708.84</v>
      </c>
      <c r="I542" s="48" t="s">
        <v>18</v>
      </c>
      <c r="J542" s="263">
        <v>381.08</v>
      </c>
      <c r="K542" s="263">
        <v>600.17999999999995</v>
      </c>
      <c r="L542" s="263">
        <v>840.28</v>
      </c>
      <c r="M542" s="277">
        <v>887.3</v>
      </c>
    </row>
    <row r="543" spans="1:13" ht="28.5" customHeight="1" x14ac:dyDescent="0.25">
      <c r="A543" s="574"/>
      <c r="B543" s="390"/>
      <c r="C543" s="376"/>
      <c r="D543" s="403"/>
      <c r="E543" s="293"/>
      <c r="F543" s="293"/>
      <c r="G543" s="104" t="s">
        <v>19</v>
      </c>
      <c r="H543" s="65">
        <f>J542</f>
        <v>381.08</v>
      </c>
      <c r="I543" s="49" t="s">
        <v>133</v>
      </c>
      <c r="J543" s="264">
        <v>2</v>
      </c>
      <c r="K543" s="264">
        <v>3</v>
      </c>
      <c r="L543" s="264">
        <v>4</v>
      </c>
      <c r="M543" s="4">
        <v>4</v>
      </c>
    </row>
    <row r="544" spans="1:13" ht="33" customHeight="1" x14ac:dyDescent="0.25">
      <c r="A544" s="574"/>
      <c r="B544" s="390"/>
      <c r="C544" s="376"/>
      <c r="D544" s="403"/>
      <c r="E544" s="293"/>
      <c r="F544" s="293"/>
      <c r="G544" s="101" t="s">
        <v>21</v>
      </c>
      <c r="H544" s="74">
        <f>K542</f>
        <v>600.17999999999995</v>
      </c>
      <c r="I544" s="49" t="s">
        <v>105</v>
      </c>
      <c r="J544" s="243">
        <f t="shared" ref="J544:L544" si="63">J542/J543</f>
        <v>190.54</v>
      </c>
      <c r="K544" s="243">
        <f t="shared" si="63"/>
        <v>200.05999999999997</v>
      </c>
      <c r="L544" s="243">
        <f t="shared" si="63"/>
        <v>210.07</v>
      </c>
      <c r="M544" s="7">
        <f>M542/M543</f>
        <v>221.82499999999999</v>
      </c>
    </row>
    <row r="545" spans="1:13" ht="22.5" customHeight="1" x14ac:dyDescent="0.25">
      <c r="A545" s="574"/>
      <c r="B545" s="390"/>
      <c r="C545" s="376"/>
      <c r="D545" s="403"/>
      <c r="E545" s="293"/>
      <c r="F545" s="293"/>
      <c r="G545" s="110" t="s">
        <v>23</v>
      </c>
      <c r="H545" s="98">
        <f>L542</f>
        <v>840.28</v>
      </c>
      <c r="I545" s="328" t="s">
        <v>275</v>
      </c>
      <c r="J545" s="330">
        <v>1</v>
      </c>
      <c r="K545" s="330">
        <v>1</v>
      </c>
      <c r="L545" s="330">
        <v>1</v>
      </c>
      <c r="M545" s="333">
        <v>1</v>
      </c>
    </row>
    <row r="546" spans="1:13" ht="15.75" thickBot="1" x14ac:dyDescent="0.3">
      <c r="A546" s="574"/>
      <c r="B546" s="390"/>
      <c r="C546" s="426"/>
      <c r="D546" s="352"/>
      <c r="E546" s="342"/>
      <c r="F546" s="342"/>
      <c r="G546" s="47" t="s">
        <v>540</v>
      </c>
      <c r="H546" s="95">
        <f>M542</f>
        <v>887.3</v>
      </c>
      <c r="I546" s="424"/>
      <c r="J546" s="342"/>
      <c r="K546" s="342"/>
      <c r="L546" s="343"/>
      <c r="M546" s="344"/>
    </row>
    <row r="547" spans="1:13" ht="16.5" customHeight="1" thickBot="1" x14ac:dyDescent="0.3">
      <c r="A547" s="574"/>
      <c r="B547" s="390"/>
      <c r="C547" s="501" t="s">
        <v>297</v>
      </c>
      <c r="D547" s="392"/>
      <c r="E547" s="392"/>
      <c r="F547" s="392"/>
      <c r="G547" s="392"/>
      <c r="H547" s="392"/>
      <c r="I547" s="392"/>
      <c r="J547" s="392"/>
      <c r="K547" s="392"/>
      <c r="L547" s="392"/>
      <c r="M547" s="502"/>
    </row>
    <row r="548" spans="1:13" ht="15.75" customHeight="1" x14ac:dyDescent="0.25">
      <c r="A548" s="574"/>
      <c r="B548" s="390"/>
      <c r="C548" s="457" t="s">
        <v>298</v>
      </c>
      <c r="D548" s="292" t="s">
        <v>542</v>
      </c>
      <c r="E548" s="356" t="s">
        <v>299</v>
      </c>
      <c r="F548" s="292"/>
      <c r="G548" s="108" t="s">
        <v>17</v>
      </c>
      <c r="H548" s="64">
        <f>H549+H550+H551+H552</f>
        <v>39859.600000000006</v>
      </c>
      <c r="I548" s="440" t="s">
        <v>18</v>
      </c>
      <c r="J548" s="447">
        <v>9154.2000000000007</v>
      </c>
      <c r="K548" s="447">
        <v>10554.36</v>
      </c>
      <c r="L548" s="447">
        <v>12181.04</v>
      </c>
      <c r="M548" s="449">
        <v>7970</v>
      </c>
    </row>
    <row r="549" spans="1:13" x14ac:dyDescent="0.25">
      <c r="A549" s="574"/>
      <c r="B549" s="390"/>
      <c r="C549" s="458"/>
      <c r="D549" s="293"/>
      <c r="E549" s="294"/>
      <c r="F549" s="293"/>
      <c r="G549" s="101" t="s">
        <v>19</v>
      </c>
      <c r="H549" s="243">
        <f>H554+H559</f>
        <v>9154.2000000000007</v>
      </c>
      <c r="I549" s="433"/>
      <c r="J549" s="398"/>
      <c r="K549" s="398"/>
      <c r="L549" s="398"/>
      <c r="M549" s="450"/>
    </row>
    <row r="550" spans="1:13" x14ac:dyDescent="0.25">
      <c r="A550" s="574"/>
      <c r="B550" s="390"/>
      <c r="C550" s="458"/>
      <c r="D550" s="293"/>
      <c r="E550" s="294"/>
      <c r="F550" s="293"/>
      <c r="G550" s="104" t="s">
        <v>21</v>
      </c>
      <c r="H550" s="243">
        <f t="shared" ref="H550:H552" si="64">H555+H560</f>
        <v>10554.36</v>
      </c>
      <c r="I550" s="439"/>
      <c r="J550" s="399"/>
      <c r="K550" s="399"/>
      <c r="L550" s="399"/>
      <c r="M550" s="451"/>
    </row>
    <row r="551" spans="1:13" ht="15.75" customHeight="1" x14ac:dyDescent="0.25">
      <c r="A551" s="574"/>
      <c r="B551" s="390"/>
      <c r="C551" s="458"/>
      <c r="D551" s="293"/>
      <c r="E551" s="294"/>
      <c r="F551" s="293"/>
      <c r="G551" s="104" t="s">
        <v>23</v>
      </c>
      <c r="H551" s="243">
        <f t="shared" si="64"/>
        <v>12181.04</v>
      </c>
      <c r="I551" s="328" t="s">
        <v>300</v>
      </c>
      <c r="J551" s="444">
        <v>285</v>
      </c>
      <c r="K551" s="444">
        <v>313</v>
      </c>
      <c r="L551" s="444">
        <v>344</v>
      </c>
      <c r="M551" s="415">
        <v>344</v>
      </c>
    </row>
    <row r="552" spans="1:13" x14ac:dyDescent="0.25">
      <c r="A552" s="574"/>
      <c r="B552" s="390"/>
      <c r="C552" s="458"/>
      <c r="D552" s="293"/>
      <c r="E552" s="294"/>
      <c r="F552" s="218"/>
      <c r="G552" s="104" t="s">
        <v>540</v>
      </c>
      <c r="H552" s="243">
        <f t="shared" si="64"/>
        <v>7970</v>
      </c>
      <c r="I552" s="433"/>
      <c r="J552" s="445"/>
      <c r="K552" s="445"/>
      <c r="L552" s="445"/>
      <c r="M552" s="416"/>
    </row>
    <row r="553" spans="1:13" ht="15.75" customHeight="1" x14ac:dyDescent="0.25">
      <c r="A553" s="574"/>
      <c r="B553" s="390"/>
      <c r="C553" s="458"/>
      <c r="D553" s="293"/>
      <c r="E553" s="294"/>
      <c r="F553" s="293" t="s">
        <v>99</v>
      </c>
      <c r="G553" s="104" t="s">
        <v>17</v>
      </c>
      <c r="H553" s="98">
        <v>13252.24</v>
      </c>
      <c r="I553" s="433"/>
      <c r="J553" s="445"/>
      <c r="K553" s="445"/>
      <c r="L553" s="445"/>
      <c r="M553" s="416"/>
    </row>
    <row r="554" spans="1:13" x14ac:dyDescent="0.25">
      <c r="A554" s="574"/>
      <c r="B554" s="390"/>
      <c r="C554" s="458"/>
      <c r="D554" s="293"/>
      <c r="E554" s="294"/>
      <c r="F554" s="293"/>
      <c r="G554" s="101" t="s">
        <v>19</v>
      </c>
      <c r="H554" s="98">
        <v>4203.72</v>
      </c>
      <c r="I554" s="439"/>
      <c r="J554" s="446"/>
      <c r="K554" s="446"/>
      <c r="L554" s="446"/>
      <c r="M554" s="417"/>
    </row>
    <row r="555" spans="1:13" ht="15.75" customHeight="1" x14ac:dyDescent="0.25">
      <c r="A555" s="574"/>
      <c r="B555" s="390"/>
      <c r="C555" s="458"/>
      <c r="D555" s="293"/>
      <c r="E555" s="294"/>
      <c r="F555" s="293"/>
      <c r="G555" s="104" t="s">
        <v>21</v>
      </c>
      <c r="H555" s="98">
        <v>4413.91</v>
      </c>
      <c r="I555" s="328" t="s">
        <v>68</v>
      </c>
      <c r="J555" s="435">
        <f t="shared" ref="J555:L555" si="65">J548/J551</f>
        <v>32.120000000000005</v>
      </c>
      <c r="K555" s="435">
        <f t="shared" si="65"/>
        <v>33.72</v>
      </c>
      <c r="L555" s="435">
        <f t="shared" si="65"/>
        <v>35.410000000000004</v>
      </c>
      <c r="M555" s="436">
        <f>M548/M551</f>
        <v>23.168604651162791</v>
      </c>
    </row>
    <row r="556" spans="1:13" x14ac:dyDescent="0.25">
      <c r="A556" s="574"/>
      <c r="B556" s="390"/>
      <c r="C556" s="458"/>
      <c r="D556" s="293"/>
      <c r="E556" s="294"/>
      <c r="F556" s="293"/>
      <c r="G556" s="101" t="s">
        <v>23</v>
      </c>
      <c r="H556" s="98">
        <v>4634.6099999999997</v>
      </c>
      <c r="I556" s="433"/>
      <c r="J556" s="435"/>
      <c r="K556" s="435"/>
      <c r="L556" s="435"/>
      <c r="M556" s="437"/>
    </row>
    <row r="557" spans="1:13" x14ac:dyDescent="0.25">
      <c r="A557" s="574"/>
      <c r="B557" s="390"/>
      <c r="C557" s="458"/>
      <c r="D557" s="293"/>
      <c r="E557" s="294"/>
      <c r="F557" s="218"/>
      <c r="G557" s="34"/>
      <c r="H557" s="65"/>
      <c r="I557" s="433"/>
      <c r="J557" s="435"/>
      <c r="K557" s="435"/>
      <c r="L557" s="435"/>
      <c r="M557" s="437"/>
    </row>
    <row r="558" spans="1:13" ht="15.75" customHeight="1" x14ac:dyDescent="0.25">
      <c r="A558" s="574"/>
      <c r="B558" s="390"/>
      <c r="C558" s="458"/>
      <c r="D558" s="293"/>
      <c r="E558" s="294"/>
      <c r="F558" s="293" t="s">
        <v>16</v>
      </c>
      <c r="G558" s="104" t="s">
        <v>17</v>
      </c>
      <c r="H558" s="137">
        <f>H560+H559+H561+H562</f>
        <v>26607.360000000001</v>
      </c>
      <c r="I558" s="439"/>
      <c r="J558" s="435"/>
      <c r="K558" s="435"/>
      <c r="L558" s="435"/>
      <c r="M558" s="438"/>
    </row>
    <row r="559" spans="1:13" ht="15.75" customHeight="1" x14ac:dyDescent="0.25">
      <c r="A559" s="574"/>
      <c r="B559" s="390"/>
      <c r="C559" s="458"/>
      <c r="D559" s="293"/>
      <c r="E559" s="294"/>
      <c r="F559" s="293"/>
      <c r="G559" s="101" t="s">
        <v>19</v>
      </c>
      <c r="H559" s="105">
        <f>J548-H554</f>
        <v>4950.4800000000005</v>
      </c>
      <c r="I559" s="328" t="s">
        <v>301</v>
      </c>
      <c r="J559" s="452">
        <v>1</v>
      </c>
      <c r="K559" s="330">
        <v>1</v>
      </c>
      <c r="L559" s="330">
        <v>1</v>
      </c>
      <c r="M559" s="333">
        <v>1</v>
      </c>
    </row>
    <row r="560" spans="1:13" x14ac:dyDescent="0.25">
      <c r="A560" s="574"/>
      <c r="B560" s="390"/>
      <c r="C560" s="458"/>
      <c r="D560" s="293"/>
      <c r="E560" s="294"/>
      <c r="F560" s="293"/>
      <c r="G560" s="104" t="s">
        <v>21</v>
      </c>
      <c r="H560" s="105">
        <f>K548-H555</f>
        <v>6140.4500000000007</v>
      </c>
      <c r="I560" s="433"/>
      <c r="J560" s="464"/>
      <c r="K560" s="332"/>
      <c r="L560" s="332"/>
      <c r="M560" s="334"/>
    </row>
    <row r="561" spans="1:13" x14ac:dyDescent="0.25">
      <c r="A561" s="574"/>
      <c r="B561" s="390"/>
      <c r="C561" s="458"/>
      <c r="D561" s="293"/>
      <c r="E561" s="294"/>
      <c r="F561" s="293"/>
      <c r="G561" s="101" t="s">
        <v>23</v>
      </c>
      <c r="H561" s="98">
        <f>L548-H556</f>
        <v>7546.4300000000012</v>
      </c>
      <c r="I561" s="433"/>
      <c r="J561" s="464"/>
      <c r="K561" s="332"/>
      <c r="L561" s="332"/>
      <c r="M561" s="334"/>
    </row>
    <row r="562" spans="1:13" ht="15.75" thickBot="1" x14ac:dyDescent="0.3">
      <c r="A562" s="574"/>
      <c r="B562" s="390"/>
      <c r="C562" s="459"/>
      <c r="D562" s="342"/>
      <c r="E562" s="357"/>
      <c r="F562" s="342"/>
      <c r="G562" s="47" t="s">
        <v>540</v>
      </c>
      <c r="H562" s="95">
        <f>M548-H557</f>
        <v>7970</v>
      </c>
      <c r="I562" s="424"/>
      <c r="J562" s="357"/>
      <c r="K562" s="342"/>
      <c r="L562" s="343"/>
      <c r="M562" s="344"/>
    </row>
    <row r="563" spans="1:13" ht="16.5" customHeight="1" thickBot="1" x14ac:dyDescent="0.3">
      <c r="A563" s="574"/>
      <c r="B563" s="390"/>
      <c r="C563" s="501" t="s">
        <v>302</v>
      </c>
      <c r="D563" s="392"/>
      <c r="E563" s="392"/>
      <c r="F563" s="392"/>
      <c r="G563" s="392"/>
      <c r="H563" s="392"/>
      <c r="I563" s="392"/>
      <c r="J563" s="392"/>
      <c r="K563" s="392"/>
      <c r="L563" s="392"/>
      <c r="M563" s="502"/>
    </row>
    <row r="564" spans="1:13" ht="15.75" customHeight="1" x14ac:dyDescent="0.25">
      <c r="A564" s="574"/>
      <c r="B564" s="390"/>
      <c r="C564" s="457" t="s">
        <v>303</v>
      </c>
      <c r="D564" s="292" t="s">
        <v>542</v>
      </c>
      <c r="E564" s="292" t="s">
        <v>304</v>
      </c>
      <c r="F564" s="292" t="s">
        <v>16</v>
      </c>
      <c r="G564" s="81" t="s">
        <v>17</v>
      </c>
      <c r="H564" s="84">
        <f>H565+H566+H567+H568</f>
        <v>3248.7199999999993</v>
      </c>
      <c r="I564" s="273" t="s">
        <v>18</v>
      </c>
      <c r="J564" s="263">
        <v>626.05999999999995</v>
      </c>
      <c r="K564" s="263">
        <v>771.66</v>
      </c>
      <c r="L564" s="263">
        <v>900.3</v>
      </c>
      <c r="M564" s="277">
        <v>950.7</v>
      </c>
    </row>
    <row r="565" spans="1:13" ht="29.25" customHeight="1" x14ac:dyDescent="0.25">
      <c r="A565" s="574"/>
      <c r="B565" s="390"/>
      <c r="C565" s="458"/>
      <c r="D565" s="293"/>
      <c r="E565" s="293"/>
      <c r="F565" s="293"/>
      <c r="G565" s="34" t="s">
        <v>19</v>
      </c>
      <c r="H565" s="65">
        <f>J564</f>
        <v>626.05999999999995</v>
      </c>
      <c r="I565" s="249" t="s">
        <v>133</v>
      </c>
      <c r="J565" s="264">
        <v>23</v>
      </c>
      <c r="K565" s="264">
        <v>27</v>
      </c>
      <c r="L565" s="264">
        <v>30</v>
      </c>
      <c r="M565" s="4">
        <v>30</v>
      </c>
    </row>
    <row r="566" spans="1:13" ht="35.25" customHeight="1" x14ac:dyDescent="0.25">
      <c r="A566" s="574"/>
      <c r="B566" s="390"/>
      <c r="C566" s="458"/>
      <c r="D566" s="293"/>
      <c r="E566" s="293"/>
      <c r="F566" s="293"/>
      <c r="G566" s="53" t="s">
        <v>21</v>
      </c>
      <c r="H566" s="74">
        <f>K564</f>
        <v>771.66</v>
      </c>
      <c r="I566" s="230" t="s">
        <v>105</v>
      </c>
      <c r="J566" s="243">
        <f t="shared" ref="J566:L566" si="66">J564/J565</f>
        <v>27.22</v>
      </c>
      <c r="K566" s="243">
        <f t="shared" si="66"/>
        <v>28.58</v>
      </c>
      <c r="L566" s="243">
        <f t="shared" si="66"/>
        <v>30.009999999999998</v>
      </c>
      <c r="M566" s="244">
        <f>M564/M565</f>
        <v>31.69</v>
      </c>
    </row>
    <row r="567" spans="1:13" ht="24" customHeight="1" x14ac:dyDescent="0.25">
      <c r="A567" s="574"/>
      <c r="B567" s="390"/>
      <c r="C567" s="458"/>
      <c r="D567" s="293"/>
      <c r="E567" s="293"/>
      <c r="F567" s="293"/>
      <c r="G567" s="268" t="s">
        <v>23</v>
      </c>
      <c r="H567" s="98">
        <f>L564</f>
        <v>900.3</v>
      </c>
      <c r="I567" s="328" t="s">
        <v>275</v>
      </c>
      <c r="J567" s="250">
        <v>1</v>
      </c>
      <c r="K567" s="250">
        <v>1</v>
      </c>
      <c r="L567" s="250">
        <v>1</v>
      </c>
      <c r="M567" s="227">
        <v>1</v>
      </c>
    </row>
    <row r="568" spans="1:13" ht="15.75" thickBot="1" x14ac:dyDescent="0.3">
      <c r="A568" s="574"/>
      <c r="B568" s="390"/>
      <c r="C568" s="459"/>
      <c r="D568" s="342"/>
      <c r="E568" s="342"/>
      <c r="F568" s="342"/>
      <c r="G568" s="47" t="s">
        <v>540</v>
      </c>
      <c r="H568" s="95">
        <f>M564</f>
        <v>950.7</v>
      </c>
      <c r="I568" s="424"/>
      <c r="J568" s="113"/>
      <c r="K568" s="113"/>
      <c r="L568" s="113"/>
      <c r="M568" s="254"/>
    </row>
    <row r="569" spans="1:13" ht="15.75" customHeight="1" thickBot="1" x14ac:dyDescent="0.3">
      <c r="A569" s="574"/>
      <c r="B569" s="390"/>
      <c r="C569" s="485" t="s">
        <v>305</v>
      </c>
      <c r="D569" s="524"/>
      <c r="E569" s="524"/>
      <c r="F569" s="524"/>
      <c r="G569" s="524"/>
      <c r="H569" s="524"/>
      <c r="I569" s="524"/>
      <c r="J569" s="524"/>
      <c r="K569" s="524"/>
      <c r="L569" s="524"/>
      <c r="M569" s="525"/>
    </row>
    <row r="570" spans="1:13" ht="16.5" customHeight="1" thickBot="1" x14ac:dyDescent="0.3">
      <c r="A570" s="574"/>
      <c r="B570" s="390"/>
      <c r="C570" s="522" t="s">
        <v>306</v>
      </c>
      <c r="D570" s="522"/>
      <c r="E570" s="522"/>
      <c r="F570" s="522"/>
      <c r="G570" s="522"/>
      <c r="H570" s="522"/>
      <c r="I570" s="522"/>
      <c r="J570" s="522"/>
      <c r="K570" s="522"/>
      <c r="L570" s="522"/>
      <c r="M570" s="523"/>
    </row>
    <row r="571" spans="1:13" ht="15" customHeight="1" x14ac:dyDescent="0.25">
      <c r="A571" s="574"/>
      <c r="B571" s="390"/>
      <c r="C571" s="457" t="s">
        <v>307</v>
      </c>
      <c r="D571" s="292" t="s">
        <v>594</v>
      </c>
      <c r="E571" s="528" t="s">
        <v>66</v>
      </c>
      <c r="F571" s="292"/>
      <c r="G571" s="108" t="s">
        <v>17</v>
      </c>
      <c r="H571" s="64">
        <f>H572+H573+H574+H575</f>
        <v>141210.51</v>
      </c>
      <c r="I571" s="440" t="s">
        <v>18</v>
      </c>
      <c r="J571" s="447">
        <v>12659.64</v>
      </c>
      <c r="K571" s="447">
        <v>54266.400000000001</v>
      </c>
      <c r="L571" s="447">
        <v>74284.47</v>
      </c>
      <c r="M571" s="409"/>
    </row>
    <row r="572" spans="1:13" x14ac:dyDescent="0.25">
      <c r="A572" s="574"/>
      <c r="B572" s="390"/>
      <c r="C572" s="458"/>
      <c r="D572" s="293"/>
      <c r="E572" s="529"/>
      <c r="F572" s="293"/>
      <c r="G572" s="101" t="s">
        <v>19</v>
      </c>
      <c r="H572" s="243">
        <f>H577+H582</f>
        <v>12659.64</v>
      </c>
      <c r="I572" s="433"/>
      <c r="J572" s="398"/>
      <c r="K572" s="398"/>
      <c r="L572" s="398"/>
      <c r="M572" s="410"/>
    </row>
    <row r="573" spans="1:13" x14ac:dyDescent="0.25">
      <c r="A573" s="574"/>
      <c r="B573" s="390"/>
      <c r="C573" s="458"/>
      <c r="D573" s="293"/>
      <c r="E573" s="529"/>
      <c r="F573" s="293"/>
      <c r="G573" s="104" t="s">
        <v>21</v>
      </c>
      <c r="H573" s="243">
        <f t="shared" ref="H573:H574" si="67">H578+H583</f>
        <v>54266.400000000001</v>
      </c>
      <c r="I573" s="439"/>
      <c r="J573" s="399"/>
      <c r="K573" s="399"/>
      <c r="L573" s="399"/>
      <c r="M573" s="411"/>
    </row>
    <row r="574" spans="1:13" ht="15" customHeight="1" x14ac:dyDescent="0.25">
      <c r="A574" s="574"/>
      <c r="B574" s="390"/>
      <c r="C574" s="458"/>
      <c r="D574" s="293"/>
      <c r="E574" s="529"/>
      <c r="F574" s="293"/>
      <c r="G574" s="104" t="s">
        <v>23</v>
      </c>
      <c r="H574" s="243">
        <f t="shared" si="67"/>
        <v>74284.47</v>
      </c>
      <c r="I574" s="328" t="s">
        <v>186</v>
      </c>
      <c r="J574" s="444">
        <v>69</v>
      </c>
      <c r="K574" s="444">
        <v>90</v>
      </c>
      <c r="L574" s="444">
        <v>117</v>
      </c>
      <c r="M574" s="415"/>
    </row>
    <row r="575" spans="1:13" ht="15" customHeight="1" x14ac:dyDescent="0.25">
      <c r="A575" s="574"/>
      <c r="B575" s="390"/>
      <c r="C575" s="458"/>
      <c r="D575" s="293"/>
      <c r="E575" s="529"/>
      <c r="F575" s="339"/>
      <c r="G575" s="104"/>
      <c r="H575" s="243"/>
      <c r="I575" s="433"/>
      <c r="J575" s="445"/>
      <c r="K575" s="445"/>
      <c r="L575" s="445"/>
      <c r="M575" s="416"/>
    </row>
    <row r="576" spans="1:13" ht="15" customHeight="1" x14ac:dyDescent="0.25">
      <c r="A576" s="574"/>
      <c r="B576" s="390"/>
      <c r="C576" s="458"/>
      <c r="D576" s="293"/>
      <c r="E576" s="529"/>
      <c r="F576" s="293" t="s">
        <v>99</v>
      </c>
      <c r="G576" s="104" t="s">
        <v>17</v>
      </c>
      <c r="H576" s="148">
        <v>39909.53</v>
      </c>
      <c r="I576" s="433"/>
      <c r="J576" s="445"/>
      <c r="K576" s="445"/>
      <c r="L576" s="445"/>
      <c r="M576" s="416"/>
    </row>
    <row r="577" spans="1:13" x14ac:dyDescent="0.25">
      <c r="A577" s="574"/>
      <c r="B577" s="390"/>
      <c r="C577" s="458"/>
      <c r="D577" s="293"/>
      <c r="E577" s="529"/>
      <c r="F577" s="293"/>
      <c r="G577" s="101" t="s">
        <v>19</v>
      </c>
      <c r="H577" s="148">
        <v>12659.64</v>
      </c>
      <c r="I577" s="439"/>
      <c r="J577" s="446"/>
      <c r="K577" s="446"/>
      <c r="L577" s="446"/>
      <c r="M577" s="417"/>
    </row>
    <row r="578" spans="1:13" ht="15" customHeight="1" x14ac:dyDescent="0.25">
      <c r="A578" s="574"/>
      <c r="B578" s="390"/>
      <c r="C578" s="458"/>
      <c r="D578" s="293"/>
      <c r="E578" s="529"/>
      <c r="F578" s="293"/>
      <c r="G578" s="110" t="s">
        <v>21</v>
      </c>
      <c r="H578" s="148">
        <v>13292.63</v>
      </c>
      <c r="I578" s="328" t="s">
        <v>68</v>
      </c>
      <c r="J578" s="527">
        <f t="shared" ref="J578:K578" si="68">J571/J574</f>
        <v>183.47304347826085</v>
      </c>
      <c r="K578" s="527">
        <f t="shared" si="68"/>
        <v>602.96</v>
      </c>
      <c r="L578" s="527">
        <f>L571/L574</f>
        <v>634.91</v>
      </c>
      <c r="M578" s="400"/>
    </row>
    <row r="579" spans="1:13" x14ac:dyDescent="0.25">
      <c r="A579" s="574"/>
      <c r="B579" s="390"/>
      <c r="C579" s="458"/>
      <c r="D579" s="293"/>
      <c r="E579" s="529"/>
      <c r="F579" s="294"/>
      <c r="G579" s="34" t="s">
        <v>23</v>
      </c>
      <c r="H579" s="51">
        <v>13957.26</v>
      </c>
      <c r="I579" s="370"/>
      <c r="J579" s="505"/>
      <c r="K579" s="505"/>
      <c r="L579" s="505"/>
      <c r="M579" s="401"/>
    </row>
    <row r="580" spans="1:13" x14ac:dyDescent="0.25">
      <c r="A580" s="574"/>
      <c r="B580" s="390"/>
      <c r="C580" s="458"/>
      <c r="D580" s="293"/>
      <c r="E580" s="529"/>
      <c r="F580" s="500"/>
      <c r="G580" s="269"/>
      <c r="H580" s="149"/>
      <c r="I580" s="370"/>
      <c r="J580" s="505"/>
      <c r="K580" s="505"/>
      <c r="L580" s="505"/>
      <c r="M580" s="401"/>
    </row>
    <row r="581" spans="1:13" ht="15" customHeight="1" x14ac:dyDescent="0.25">
      <c r="A581" s="574"/>
      <c r="B581" s="390"/>
      <c r="C581" s="458"/>
      <c r="D581" s="293"/>
      <c r="E581" s="529"/>
      <c r="F581" s="293" t="s">
        <v>16</v>
      </c>
      <c r="G581" s="136" t="s">
        <v>17</v>
      </c>
      <c r="H581" s="138">
        <f>H582+H583+H584+H585</f>
        <v>101300.98000000001</v>
      </c>
      <c r="I581" s="439"/>
      <c r="J581" s="506"/>
      <c r="K581" s="506"/>
      <c r="L581" s="506"/>
      <c r="M581" s="402"/>
    </row>
    <row r="582" spans="1:13" ht="15" customHeight="1" x14ac:dyDescent="0.25">
      <c r="A582" s="574"/>
      <c r="B582" s="390"/>
      <c r="C582" s="458"/>
      <c r="D582" s="293"/>
      <c r="E582" s="529"/>
      <c r="F582" s="293"/>
      <c r="G582" s="101" t="s">
        <v>19</v>
      </c>
      <c r="H582" s="105">
        <f>J571-H577</f>
        <v>0</v>
      </c>
      <c r="I582" s="328" t="s">
        <v>308</v>
      </c>
      <c r="J582" s="330">
        <v>0.25</v>
      </c>
      <c r="K582" s="351">
        <v>0.25</v>
      </c>
      <c r="L582" s="330">
        <v>0.25</v>
      </c>
      <c r="M582" s="333"/>
    </row>
    <row r="583" spans="1:13" x14ac:dyDescent="0.25">
      <c r="A583" s="574"/>
      <c r="B583" s="390"/>
      <c r="C583" s="458"/>
      <c r="D583" s="293"/>
      <c r="E583" s="529"/>
      <c r="F583" s="293"/>
      <c r="G583" s="104" t="s">
        <v>21</v>
      </c>
      <c r="H583" s="105">
        <f>K571-H578</f>
        <v>40973.770000000004</v>
      </c>
      <c r="I583" s="433"/>
      <c r="J583" s="332"/>
      <c r="K583" s="526"/>
      <c r="L583" s="332"/>
      <c r="M583" s="334"/>
    </row>
    <row r="584" spans="1:13" x14ac:dyDescent="0.25">
      <c r="A584" s="574"/>
      <c r="B584" s="390"/>
      <c r="C584" s="458"/>
      <c r="D584" s="293"/>
      <c r="E584" s="529"/>
      <c r="F584" s="293"/>
      <c r="G584" s="101" t="s">
        <v>23</v>
      </c>
      <c r="H584" s="121">
        <f>L571-H579</f>
        <v>60327.21</v>
      </c>
      <c r="I584" s="433"/>
      <c r="J584" s="332"/>
      <c r="K584" s="526"/>
      <c r="L584" s="332"/>
      <c r="M584" s="334"/>
    </row>
    <row r="585" spans="1:13" ht="15.75" thickBot="1" x14ac:dyDescent="0.3">
      <c r="A585" s="574"/>
      <c r="B585" s="390"/>
      <c r="C585" s="459"/>
      <c r="D585" s="342"/>
      <c r="E585" s="492"/>
      <c r="F585" s="342"/>
      <c r="G585" s="47"/>
      <c r="H585" s="95"/>
      <c r="I585" s="424"/>
      <c r="J585" s="342"/>
      <c r="K585" s="352"/>
      <c r="L585" s="343"/>
      <c r="M585" s="344"/>
    </row>
    <row r="586" spans="1:13" ht="16.5" customHeight="1" thickBot="1" x14ac:dyDescent="0.3">
      <c r="A586" s="574"/>
      <c r="B586" s="390"/>
      <c r="C586" s="501" t="s">
        <v>309</v>
      </c>
      <c r="D586" s="392"/>
      <c r="E586" s="392"/>
      <c r="F586" s="392"/>
      <c r="G586" s="392"/>
      <c r="H586" s="392"/>
      <c r="I586" s="392"/>
      <c r="J586" s="392"/>
      <c r="K586" s="392"/>
      <c r="L586" s="392"/>
      <c r="M586" s="502"/>
    </row>
    <row r="587" spans="1:13" ht="15.75" customHeight="1" x14ac:dyDescent="0.25">
      <c r="A587" s="574"/>
      <c r="B587" s="390"/>
      <c r="C587" s="375" t="s">
        <v>310</v>
      </c>
      <c r="D587" s="405" t="s">
        <v>542</v>
      </c>
      <c r="E587" s="292" t="s">
        <v>311</v>
      </c>
      <c r="F587" s="493"/>
      <c r="G587" s="29" t="s">
        <v>17</v>
      </c>
      <c r="H587" s="64">
        <f>H588+H589+H590+H591</f>
        <v>1185698.54</v>
      </c>
      <c r="I587" s="383" t="s">
        <v>18</v>
      </c>
      <c r="J587" s="447">
        <v>286553.38</v>
      </c>
      <c r="K587" s="447">
        <v>279299.83</v>
      </c>
      <c r="L587" s="447">
        <v>311648.09000000003</v>
      </c>
      <c r="M587" s="449">
        <v>308197.24</v>
      </c>
    </row>
    <row r="588" spans="1:13" x14ac:dyDescent="0.25">
      <c r="A588" s="574"/>
      <c r="B588" s="390"/>
      <c r="C588" s="376"/>
      <c r="D588" s="403"/>
      <c r="E588" s="293"/>
      <c r="F588" s="491"/>
      <c r="G588" s="53" t="s">
        <v>19</v>
      </c>
      <c r="H588" s="243">
        <f>H593+H598</f>
        <v>286553.38</v>
      </c>
      <c r="I588" s="370"/>
      <c r="J588" s="398"/>
      <c r="K588" s="398"/>
      <c r="L588" s="398"/>
      <c r="M588" s="450"/>
    </row>
    <row r="589" spans="1:13" x14ac:dyDescent="0.25">
      <c r="A589" s="574"/>
      <c r="B589" s="390"/>
      <c r="C589" s="376"/>
      <c r="D589" s="403"/>
      <c r="E589" s="293"/>
      <c r="F589" s="491"/>
      <c r="G589" s="34" t="s">
        <v>21</v>
      </c>
      <c r="H589" s="243">
        <f t="shared" ref="H589:H591" si="69">H594+H599</f>
        <v>279299.83</v>
      </c>
      <c r="I589" s="404"/>
      <c r="J589" s="399"/>
      <c r="K589" s="399"/>
      <c r="L589" s="399"/>
      <c r="M589" s="451"/>
    </row>
    <row r="590" spans="1:13" ht="15.75" customHeight="1" x14ac:dyDescent="0.25">
      <c r="A590" s="574"/>
      <c r="B590" s="390"/>
      <c r="C590" s="376"/>
      <c r="D590" s="403"/>
      <c r="E590" s="293"/>
      <c r="F590" s="491"/>
      <c r="G590" s="34" t="s">
        <v>23</v>
      </c>
      <c r="H590" s="243">
        <f t="shared" si="69"/>
        <v>311648.09000000003</v>
      </c>
      <c r="I590" s="394" t="s">
        <v>176</v>
      </c>
      <c r="J590" s="412">
        <v>1946</v>
      </c>
      <c r="K590" s="412">
        <v>1946</v>
      </c>
      <c r="L590" s="412">
        <v>1946</v>
      </c>
      <c r="M590" s="415">
        <v>1946</v>
      </c>
    </row>
    <row r="591" spans="1:13" x14ac:dyDescent="0.25">
      <c r="A591" s="574"/>
      <c r="B591" s="390"/>
      <c r="C591" s="376"/>
      <c r="D591" s="403"/>
      <c r="E591" s="293"/>
      <c r="F591" s="530"/>
      <c r="G591" s="34" t="s">
        <v>540</v>
      </c>
      <c r="H591" s="243">
        <f t="shared" si="69"/>
        <v>308197.24</v>
      </c>
      <c r="I591" s="370"/>
      <c r="J591" s="413"/>
      <c r="K591" s="413"/>
      <c r="L591" s="413"/>
      <c r="M591" s="416"/>
    </row>
    <row r="592" spans="1:13" ht="15" customHeight="1" x14ac:dyDescent="0.25">
      <c r="A592" s="574"/>
      <c r="B592" s="390"/>
      <c r="C592" s="376"/>
      <c r="D592" s="403"/>
      <c r="E592" s="293"/>
      <c r="F592" s="491" t="s">
        <v>99</v>
      </c>
      <c r="G592" s="34" t="s">
        <v>17</v>
      </c>
      <c r="H592" s="65">
        <v>56601</v>
      </c>
      <c r="I592" s="370"/>
      <c r="J592" s="413"/>
      <c r="K592" s="413"/>
      <c r="L592" s="413"/>
      <c r="M592" s="416"/>
    </row>
    <row r="593" spans="1:13" x14ac:dyDescent="0.25">
      <c r="A593" s="574"/>
      <c r="B593" s="390"/>
      <c r="C593" s="376"/>
      <c r="D593" s="403"/>
      <c r="E593" s="293"/>
      <c r="F593" s="491"/>
      <c r="G593" s="53" t="s">
        <v>19</v>
      </c>
      <c r="H593" s="65">
        <v>17954.32</v>
      </c>
      <c r="I593" s="404"/>
      <c r="J593" s="414"/>
      <c r="K593" s="414"/>
      <c r="L593" s="414"/>
      <c r="M593" s="417"/>
    </row>
    <row r="594" spans="1:13" ht="15" customHeight="1" x14ac:dyDescent="0.25">
      <c r="A594" s="574"/>
      <c r="B594" s="390"/>
      <c r="C594" s="376"/>
      <c r="D594" s="403"/>
      <c r="E594" s="293"/>
      <c r="F594" s="491"/>
      <c r="G594" s="34" t="s">
        <v>21</v>
      </c>
      <c r="H594" s="65">
        <v>18852.04</v>
      </c>
      <c r="I594" s="394" t="s">
        <v>68</v>
      </c>
      <c r="J594" s="435">
        <f t="shared" ref="J594:L594" si="70">J587/J590</f>
        <v>147.25250770811923</v>
      </c>
      <c r="K594" s="435">
        <f t="shared" si="70"/>
        <v>143.52509249743065</v>
      </c>
      <c r="L594" s="435">
        <f t="shared" si="70"/>
        <v>160.14804213771842</v>
      </c>
      <c r="M594" s="436">
        <f>M587/M590</f>
        <v>158.37473792394655</v>
      </c>
    </row>
    <row r="595" spans="1:13" x14ac:dyDescent="0.25">
      <c r="A595" s="574"/>
      <c r="B595" s="390"/>
      <c r="C595" s="376"/>
      <c r="D595" s="403"/>
      <c r="E595" s="293"/>
      <c r="F595" s="491"/>
      <c r="G595" s="34" t="s">
        <v>23</v>
      </c>
      <c r="H595" s="65">
        <v>19794.64</v>
      </c>
      <c r="I595" s="370"/>
      <c r="J595" s="435"/>
      <c r="K595" s="435"/>
      <c r="L595" s="435"/>
      <c r="M595" s="437"/>
    </row>
    <row r="596" spans="1:13" x14ac:dyDescent="0.25">
      <c r="A596" s="574"/>
      <c r="B596" s="390"/>
      <c r="C596" s="376"/>
      <c r="D596" s="403"/>
      <c r="E596" s="293"/>
      <c r="F596" s="257"/>
      <c r="G596" s="34"/>
      <c r="H596" s="256"/>
      <c r="I596" s="370"/>
      <c r="J596" s="435"/>
      <c r="K596" s="435"/>
      <c r="L596" s="435"/>
      <c r="M596" s="437"/>
    </row>
    <row r="597" spans="1:13" ht="15" customHeight="1" x14ac:dyDescent="0.25">
      <c r="A597" s="574"/>
      <c r="B597" s="390"/>
      <c r="C597" s="376"/>
      <c r="D597" s="403"/>
      <c r="E597" s="293"/>
      <c r="F597" s="293" t="s">
        <v>16</v>
      </c>
      <c r="G597" s="269" t="s">
        <v>17</v>
      </c>
      <c r="H597" s="91">
        <f>H598+H599+H600+H601</f>
        <v>1129097.54</v>
      </c>
      <c r="I597" s="404"/>
      <c r="J597" s="435"/>
      <c r="K597" s="435"/>
      <c r="L597" s="435"/>
      <c r="M597" s="438"/>
    </row>
    <row r="598" spans="1:13" ht="15" customHeight="1" x14ac:dyDescent="0.25">
      <c r="A598" s="574"/>
      <c r="B598" s="390"/>
      <c r="C598" s="376"/>
      <c r="D598" s="403"/>
      <c r="E598" s="293"/>
      <c r="F598" s="293"/>
      <c r="G598" s="53" t="s">
        <v>19</v>
      </c>
      <c r="H598" s="105">
        <f>J587-H593</f>
        <v>268599.06</v>
      </c>
      <c r="I598" s="397" t="s">
        <v>312</v>
      </c>
      <c r="J598" s="330" t="s">
        <v>313</v>
      </c>
      <c r="K598" s="452" t="s">
        <v>314</v>
      </c>
      <c r="L598" s="330" t="s">
        <v>315</v>
      </c>
      <c r="M598" s="333" t="s">
        <v>315</v>
      </c>
    </row>
    <row r="599" spans="1:13" x14ac:dyDescent="0.25">
      <c r="A599" s="574"/>
      <c r="B599" s="390"/>
      <c r="C599" s="376"/>
      <c r="D599" s="403"/>
      <c r="E599" s="293"/>
      <c r="F599" s="293"/>
      <c r="G599" s="34" t="s">
        <v>21</v>
      </c>
      <c r="H599" s="105">
        <f>K587-H594</f>
        <v>260447.79</v>
      </c>
      <c r="I599" s="287"/>
      <c r="J599" s="332"/>
      <c r="K599" s="464"/>
      <c r="L599" s="332"/>
      <c r="M599" s="334"/>
    </row>
    <row r="600" spans="1:13" x14ac:dyDescent="0.25">
      <c r="A600" s="574"/>
      <c r="B600" s="390"/>
      <c r="C600" s="376"/>
      <c r="D600" s="403"/>
      <c r="E600" s="293"/>
      <c r="F600" s="293"/>
      <c r="G600" s="53" t="s">
        <v>23</v>
      </c>
      <c r="H600" s="121">
        <f>L587-H595</f>
        <v>291853.45</v>
      </c>
      <c r="I600" s="287"/>
      <c r="J600" s="332"/>
      <c r="K600" s="464"/>
      <c r="L600" s="332"/>
      <c r="M600" s="334"/>
    </row>
    <row r="601" spans="1:13" ht="15.75" thickBot="1" x14ac:dyDescent="0.3">
      <c r="A601" s="574"/>
      <c r="B601" s="390"/>
      <c r="C601" s="426"/>
      <c r="D601" s="352"/>
      <c r="E601" s="342"/>
      <c r="F601" s="342"/>
      <c r="G601" s="47" t="s">
        <v>540</v>
      </c>
      <c r="H601" s="95">
        <f>M587-H596</f>
        <v>308197.24</v>
      </c>
      <c r="I601" s="474"/>
      <c r="J601" s="342"/>
      <c r="K601" s="357"/>
      <c r="L601" s="343"/>
      <c r="M601" s="344"/>
    </row>
    <row r="602" spans="1:13" ht="16.5" customHeight="1" thickBot="1" x14ac:dyDescent="0.3">
      <c r="A602" s="574"/>
      <c r="B602" s="390"/>
      <c r="C602" s="453" t="s">
        <v>316</v>
      </c>
      <c r="D602" s="454"/>
      <c r="E602" s="454"/>
      <c r="F602" s="454"/>
      <c r="G602" s="454"/>
      <c r="H602" s="454"/>
      <c r="I602" s="454"/>
      <c r="J602" s="454"/>
      <c r="K602" s="454"/>
      <c r="L602" s="454"/>
      <c r="M602" s="487"/>
    </row>
    <row r="603" spans="1:13" ht="19.5" customHeight="1" x14ac:dyDescent="0.25">
      <c r="A603" s="574"/>
      <c r="B603" s="390"/>
      <c r="C603" s="457" t="s">
        <v>317</v>
      </c>
      <c r="D603" s="421" t="s">
        <v>542</v>
      </c>
      <c r="E603" s="405" t="s">
        <v>318</v>
      </c>
      <c r="F603" s="493" t="s">
        <v>16</v>
      </c>
      <c r="G603" s="81" t="s">
        <v>17</v>
      </c>
      <c r="H603" s="84">
        <f>H604+H605+H607+H606</f>
        <v>87891.56</v>
      </c>
      <c r="I603" s="48" t="s">
        <v>18</v>
      </c>
      <c r="J603" s="263">
        <v>13456</v>
      </c>
      <c r="K603" s="82">
        <v>26727.599999999999</v>
      </c>
      <c r="L603" s="263">
        <v>28068.06</v>
      </c>
      <c r="M603" s="279">
        <f>29639.9-10000</f>
        <v>19639.900000000001</v>
      </c>
    </row>
    <row r="604" spans="1:13" x14ac:dyDescent="0.25">
      <c r="A604" s="574"/>
      <c r="B604" s="390"/>
      <c r="C604" s="458"/>
      <c r="D604" s="422"/>
      <c r="E604" s="403"/>
      <c r="F604" s="491"/>
      <c r="G604" s="34" t="s">
        <v>19</v>
      </c>
      <c r="H604" s="65">
        <f>J603</f>
        <v>13456</v>
      </c>
      <c r="I604" s="49" t="s">
        <v>319</v>
      </c>
      <c r="J604" s="1">
        <v>40</v>
      </c>
      <c r="K604" s="1">
        <v>129</v>
      </c>
      <c r="L604" s="232">
        <v>135</v>
      </c>
      <c r="M604" s="9">
        <v>238</v>
      </c>
    </row>
    <row r="605" spans="1:13" ht="25.5" x14ac:dyDescent="0.25">
      <c r="A605" s="574"/>
      <c r="B605" s="390"/>
      <c r="C605" s="458"/>
      <c r="D605" s="422"/>
      <c r="E605" s="403"/>
      <c r="F605" s="491"/>
      <c r="G605" s="53" t="s">
        <v>21</v>
      </c>
      <c r="H605" s="74">
        <f>K603</f>
        <v>26727.599999999999</v>
      </c>
      <c r="I605" s="49" t="s">
        <v>68</v>
      </c>
      <c r="J605" s="243">
        <f t="shared" ref="J605:L605" si="71">J603/J604</f>
        <v>336.4</v>
      </c>
      <c r="K605" s="243">
        <f t="shared" si="71"/>
        <v>207.1906976744186</v>
      </c>
      <c r="L605" s="243">
        <f t="shared" si="71"/>
        <v>207.91155555555557</v>
      </c>
      <c r="M605" s="150">
        <f>M603/M604</f>
        <v>82.520588235294127</v>
      </c>
    </row>
    <row r="606" spans="1:13" ht="22.5" customHeight="1" x14ac:dyDescent="0.25">
      <c r="A606" s="574"/>
      <c r="B606" s="390"/>
      <c r="C606" s="458"/>
      <c r="D606" s="422"/>
      <c r="E606" s="403"/>
      <c r="F606" s="491"/>
      <c r="G606" s="268" t="s">
        <v>23</v>
      </c>
      <c r="H606" s="98">
        <f>L603</f>
        <v>28068.06</v>
      </c>
      <c r="I606" s="328" t="s">
        <v>320</v>
      </c>
      <c r="J606" s="452">
        <v>1</v>
      </c>
      <c r="K606" s="452">
        <v>1</v>
      </c>
      <c r="L606" s="330">
        <v>1</v>
      </c>
      <c r="M606" s="333">
        <v>1</v>
      </c>
    </row>
    <row r="607" spans="1:13" ht="21.75" customHeight="1" thickBot="1" x14ac:dyDescent="0.3">
      <c r="A607" s="574"/>
      <c r="B607" s="390"/>
      <c r="C607" s="459"/>
      <c r="D607" s="423"/>
      <c r="E607" s="352"/>
      <c r="F607" s="492"/>
      <c r="G607" s="47" t="s">
        <v>540</v>
      </c>
      <c r="H607" s="95">
        <f>M603</f>
        <v>19639.900000000001</v>
      </c>
      <c r="I607" s="424"/>
      <c r="J607" s="357"/>
      <c r="K607" s="357"/>
      <c r="L607" s="343"/>
      <c r="M607" s="344"/>
    </row>
    <row r="608" spans="1:13" ht="16.5" customHeight="1" thickBot="1" x14ac:dyDescent="0.3">
      <c r="A608" s="574"/>
      <c r="B608" s="390"/>
      <c r="C608" s="380" t="s">
        <v>321</v>
      </c>
      <c r="D608" s="381"/>
      <c r="E608" s="381"/>
      <c r="F608" s="381"/>
      <c r="G608" s="381"/>
      <c r="H608" s="381"/>
      <c r="I608" s="381"/>
      <c r="J608" s="381"/>
      <c r="K608" s="381"/>
      <c r="L608" s="381"/>
      <c r="M608" s="487"/>
    </row>
    <row r="609" spans="1:13" ht="15" customHeight="1" x14ac:dyDescent="0.25">
      <c r="A609" s="574"/>
      <c r="B609" s="390"/>
      <c r="C609" s="370" t="s">
        <v>322</v>
      </c>
      <c r="D609" s="293" t="s">
        <v>323</v>
      </c>
      <c r="E609" s="293" t="s">
        <v>324</v>
      </c>
      <c r="F609" s="293" t="s">
        <v>16</v>
      </c>
      <c r="G609" s="269" t="s">
        <v>17</v>
      </c>
      <c r="H609" s="84">
        <f>H610+H611+H613+H612</f>
        <v>1870.42</v>
      </c>
      <c r="I609" s="247" t="s">
        <v>18</v>
      </c>
      <c r="J609" s="225">
        <v>648.89</v>
      </c>
      <c r="K609" s="225"/>
      <c r="L609" s="225">
        <v>1221.53</v>
      </c>
      <c r="M609" s="242"/>
    </row>
    <row r="610" spans="1:13" ht="25.5" x14ac:dyDescent="0.25">
      <c r="A610" s="574"/>
      <c r="B610" s="390"/>
      <c r="C610" s="370"/>
      <c r="D610" s="293"/>
      <c r="E610" s="293"/>
      <c r="F610" s="293"/>
      <c r="G610" s="53" t="s">
        <v>19</v>
      </c>
      <c r="H610" s="65">
        <f>J609</f>
        <v>648.89</v>
      </c>
      <c r="I610" s="49" t="s">
        <v>325</v>
      </c>
      <c r="J610" s="1">
        <v>82138</v>
      </c>
      <c r="K610" s="1"/>
      <c r="L610" s="1">
        <v>138810</v>
      </c>
      <c r="M610" s="242"/>
    </row>
    <row r="611" spans="1:13" ht="25.5" x14ac:dyDescent="0.25">
      <c r="A611" s="574"/>
      <c r="B611" s="390"/>
      <c r="C611" s="370"/>
      <c r="D611" s="293"/>
      <c r="E611" s="293"/>
      <c r="F611" s="293"/>
      <c r="G611" s="34"/>
      <c r="H611" s="74"/>
      <c r="I611" s="49" t="s">
        <v>326</v>
      </c>
      <c r="J611" s="5">
        <f t="shared" ref="J611:L611" si="72">J609/J610</f>
        <v>7.8999975650734123E-3</v>
      </c>
      <c r="K611" s="5"/>
      <c r="L611" s="5">
        <f t="shared" si="72"/>
        <v>8.8000144081838479E-3</v>
      </c>
      <c r="M611" s="5"/>
    </row>
    <row r="612" spans="1:13" ht="15.75" customHeight="1" x14ac:dyDescent="0.25">
      <c r="A612" s="574"/>
      <c r="B612" s="390"/>
      <c r="C612" s="370"/>
      <c r="D612" s="293"/>
      <c r="E612" s="293"/>
      <c r="F612" s="293"/>
      <c r="G612" s="53" t="s">
        <v>23</v>
      </c>
      <c r="H612" s="98">
        <f>L609</f>
        <v>1221.53</v>
      </c>
      <c r="I612" s="328" t="s">
        <v>327</v>
      </c>
      <c r="J612" s="330">
        <v>1</v>
      </c>
      <c r="K612" s="330"/>
      <c r="L612" s="330">
        <v>1</v>
      </c>
      <c r="M612" s="333"/>
    </row>
    <row r="613" spans="1:13" ht="15.75" thickBot="1" x14ac:dyDescent="0.3">
      <c r="A613" s="574"/>
      <c r="B613" s="390"/>
      <c r="C613" s="425"/>
      <c r="D613" s="339"/>
      <c r="E613" s="339"/>
      <c r="F613" s="339"/>
      <c r="G613" s="268"/>
      <c r="H613" s="95"/>
      <c r="I613" s="329"/>
      <c r="J613" s="339"/>
      <c r="K613" s="339"/>
      <c r="L613" s="332"/>
      <c r="M613" s="334"/>
    </row>
    <row r="614" spans="1:13" ht="27.6" customHeight="1" x14ac:dyDescent="0.25">
      <c r="A614" s="574"/>
      <c r="B614" s="390"/>
      <c r="C614" s="375" t="s">
        <v>328</v>
      </c>
      <c r="D614" s="292" t="s">
        <v>103</v>
      </c>
      <c r="E614" s="421" t="s">
        <v>324</v>
      </c>
      <c r="F614" s="292" t="s">
        <v>16</v>
      </c>
      <c r="G614" s="29" t="s">
        <v>17</v>
      </c>
      <c r="H614" s="75">
        <f>H615+H616</f>
        <v>19523.05</v>
      </c>
      <c r="I614" s="48" t="s">
        <v>18</v>
      </c>
      <c r="J614" s="263">
        <v>10960.49</v>
      </c>
      <c r="K614" s="263">
        <v>8562.56</v>
      </c>
      <c r="L614" s="263"/>
      <c r="M614" s="8"/>
    </row>
    <row r="615" spans="1:13" ht="43.5" customHeight="1" x14ac:dyDescent="0.25">
      <c r="A615" s="574"/>
      <c r="B615" s="390"/>
      <c r="C615" s="376"/>
      <c r="D615" s="293"/>
      <c r="E615" s="422"/>
      <c r="F615" s="293"/>
      <c r="G615" s="53" t="s">
        <v>19</v>
      </c>
      <c r="H615" s="74">
        <f>J614</f>
        <v>10960.49</v>
      </c>
      <c r="I615" s="49" t="s">
        <v>329</v>
      </c>
      <c r="J615" s="1">
        <v>41069</v>
      </c>
      <c r="K615" s="1">
        <v>110000</v>
      </c>
      <c r="L615" s="1"/>
      <c r="M615" s="6"/>
    </row>
    <row r="616" spans="1:13" ht="42" customHeight="1" x14ac:dyDescent="0.25">
      <c r="A616" s="574"/>
      <c r="B616" s="390"/>
      <c r="C616" s="376"/>
      <c r="D616" s="293"/>
      <c r="E616" s="422"/>
      <c r="F616" s="293"/>
      <c r="G616" s="34" t="s">
        <v>21</v>
      </c>
      <c r="H616" s="65">
        <f>K614</f>
        <v>8562.56</v>
      </c>
      <c r="I616" s="49" t="s">
        <v>330</v>
      </c>
      <c r="J616" s="243">
        <f>J614/J615</f>
        <v>0.26687988507146509</v>
      </c>
      <c r="K616" s="243">
        <f>K614/K615</f>
        <v>7.7841454545454547E-2</v>
      </c>
      <c r="L616" s="243"/>
      <c r="M616" s="6"/>
    </row>
    <row r="617" spans="1:13" ht="49.5" customHeight="1" thickBot="1" x14ac:dyDescent="0.3">
      <c r="A617" s="574"/>
      <c r="B617" s="390"/>
      <c r="C617" s="377"/>
      <c r="D617" s="369"/>
      <c r="E617" s="531"/>
      <c r="F617" s="369"/>
      <c r="G617" s="275"/>
      <c r="H617" s="258"/>
      <c r="I617" s="68" t="s">
        <v>331</v>
      </c>
      <c r="J617" s="69">
        <v>1</v>
      </c>
      <c r="K617" s="69">
        <v>1</v>
      </c>
      <c r="L617" s="69"/>
      <c r="M617" s="15"/>
    </row>
    <row r="618" spans="1:13" ht="15.75" customHeight="1" x14ac:dyDescent="0.25">
      <c r="A618" s="574"/>
      <c r="B618" s="390"/>
      <c r="C618" s="370" t="s">
        <v>332</v>
      </c>
      <c r="D618" s="293">
        <v>2020</v>
      </c>
      <c r="E618" s="293" t="s">
        <v>324</v>
      </c>
      <c r="F618" s="293" t="s">
        <v>16</v>
      </c>
      <c r="G618" s="269" t="s">
        <v>17</v>
      </c>
      <c r="H618" s="256">
        <f>H619</f>
        <v>7945.35</v>
      </c>
      <c r="I618" s="247" t="s">
        <v>18</v>
      </c>
      <c r="J618" s="225">
        <v>7945.35</v>
      </c>
      <c r="K618" s="225"/>
      <c r="L618" s="225"/>
      <c r="M618" s="242"/>
    </row>
    <row r="619" spans="1:13" ht="39" customHeight="1" x14ac:dyDescent="0.25">
      <c r="A619" s="574"/>
      <c r="B619" s="390"/>
      <c r="C619" s="370"/>
      <c r="D619" s="293"/>
      <c r="E619" s="293"/>
      <c r="F619" s="293"/>
      <c r="G619" s="53" t="s">
        <v>19</v>
      </c>
      <c r="H619" s="74">
        <f>J618</f>
        <v>7945.35</v>
      </c>
      <c r="I619" s="49" t="s">
        <v>325</v>
      </c>
      <c r="J619" s="1">
        <v>10267</v>
      </c>
      <c r="K619" s="1"/>
      <c r="L619" s="1"/>
      <c r="M619" s="6"/>
    </row>
    <row r="620" spans="1:13" ht="33" customHeight="1" x14ac:dyDescent="0.25">
      <c r="A620" s="574"/>
      <c r="B620" s="390"/>
      <c r="C620" s="370"/>
      <c r="D620" s="293"/>
      <c r="E620" s="293"/>
      <c r="F620" s="293"/>
      <c r="G620" s="34"/>
      <c r="H620" s="65"/>
      <c r="I620" s="49" t="s">
        <v>330</v>
      </c>
      <c r="J620" s="243">
        <f>J618/J619</f>
        <v>0.77387260153891113</v>
      </c>
      <c r="K620" s="243"/>
      <c r="L620" s="243"/>
      <c r="M620" s="6"/>
    </row>
    <row r="621" spans="1:13" ht="21.75" customHeight="1" x14ac:dyDescent="0.25">
      <c r="A621" s="574"/>
      <c r="B621" s="390"/>
      <c r="C621" s="370"/>
      <c r="D621" s="293"/>
      <c r="E621" s="293"/>
      <c r="F621" s="293"/>
      <c r="G621" s="53"/>
      <c r="H621" s="74"/>
      <c r="I621" s="328" t="s">
        <v>333</v>
      </c>
      <c r="J621" s="330">
        <v>1</v>
      </c>
      <c r="K621" s="330"/>
      <c r="L621" s="330"/>
      <c r="M621" s="333"/>
    </row>
    <row r="622" spans="1:13" ht="24" customHeight="1" thickBot="1" x14ac:dyDescent="0.3">
      <c r="A622" s="574"/>
      <c r="B622" s="390"/>
      <c r="C622" s="425"/>
      <c r="D622" s="339"/>
      <c r="E622" s="339"/>
      <c r="F622" s="339"/>
      <c r="G622" s="268"/>
      <c r="H622" s="255"/>
      <c r="I622" s="329"/>
      <c r="J622" s="339"/>
      <c r="K622" s="339"/>
      <c r="L622" s="332"/>
      <c r="M622" s="334"/>
    </row>
    <row r="623" spans="1:13" ht="15.75" customHeight="1" x14ac:dyDescent="0.25">
      <c r="A623" s="574"/>
      <c r="B623" s="390"/>
      <c r="C623" s="375" t="s">
        <v>334</v>
      </c>
      <c r="D623" s="292" t="s">
        <v>542</v>
      </c>
      <c r="E623" s="292" t="s">
        <v>324</v>
      </c>
      <c r="F623" s="292"/>
      <c r="G623" s="29" t="s">
        <v>17</v>
      </c>
      <c r="H623" s="64">
        <f>H624+H625+H626+H627</f>
        <v>49588.304999999993</v>
      </c>
      <c r="I623" s="440" t="s">
        <v>18</v>
      </c>
      <c r="J623" s="447">
        <v>7172.02</v>
      </c>
      <c r="K623" s="447">
        <v>17493.849999999999</v>
      </c>
      <c r="L623" s="447">
        <f>K623*110%</f>
        <v>19243.235000000001</v>
      </c>
      <c r="M623" s="449">
        <f>15679.2-10000</f>
        <v>5679.2000000000007</v>
      </c>
    </row>
    <row r="624" spans="1:13" x14ac:dyDescent="0.25">
      <c r="A624" s="574"/>
      <c r="B624" s="390"/>
      <c r="C624" s="376"/>
      <c r="D624" s="293"/>
      <c r="E624" s="293"/>
      <c r="F624" s="293"/>
      <c r="G624" s="53" t="s">
        <v>19</v>
      </c>
      <c r="H624" s="74">
        <f>H629+H634</f>
        <v>7172.02</v>
      </c>
      <c r="I624" s="433"/>
      <c r="J624" s="398"/>
      <c r="K624" s="398"/>
      <c r="L624" s="398"/>
      <c r="M624" s="450"/>
    </row>
    <row r="625" spans="1:13" x14ac:dyDescent="0.25">
      <c r="A625" s="574"/>
      <c r="B625" s="390"/>
      <c r="C625" s="376"/>
      <c r="D625" s="293"/>
      <c r="E625" s="293"/>
      <c r="F625" s="293"/>
      <c r="G625" s="34" t="s">
        <v>21</v>
      </c>
      <c r="H625" s="74">
        <f t="shared" ref="H625:H627" si="73">H630+H635</f>
        <v>17493.849999999999</v>
      </c>
      <c r="I625" s="439"/>
      <c r="J625" s="399"/>
      <c r="K625" s="399"/>
      <c r="L625" s="399"/>
      <c r="M625" s="451"/>
    </row>
    <row r="626" spans="1:13" ht="15.75" customHeight="1" x14ac:dyDescent="0.25">
      <c r="A626" s="574"/>
      <c r="B626" s="390"/>
      <c r="C626" s="376"/>
      <c r="D626" s="293"/>
      <c r="E626" s="293"/>
      <c r="F626" s="293"/>
      <c r="G626" s="34" t="s">
        <v>23</v>
      </c>
      <c r="H626" s="74">
        <f t="shared" si="73"/>
        <v>19243.235000000001</v>
      </c>
      <c r="I626" s="328" t="s">
        <v>335</v>
      </c>
      <c r="J626" s="396">
        <v>39030</v>
      </c>
      <c r="K626" s="396">
        <v>25088</v>
      </c>
      <c r="L626" s="396">
        <v>25088</v>
      </c>
      <c r="M626" s="400">
        <v>25088</v>
      </c>
    </row>
    <row r="627" spans="1:13" x14ac:dyDescent="0.25">
      <c r="A627" s="574"/>
      <c r="B627" s="390"/>
      <c r="C627" s="376"/>
      <c r="D627" s="293"/>
      <c r="E627" s="293"/>
      <c r="F627" s="218"/>
      <c r="G627" s="34" t="s">
        <v>540</v>
      </c>
      <c r="H627" s="74">
        <f t="shared" si="73"/>
        <v>5679.2000000000007</v>
      </c>
      <c r="I627" s="433"/>
      <c r="J627" s="398"/>
      <c r="K627" s="398"/>
      <c r="L627" s="398"/>
      <c r="M627" s="401"/>
    </row>
    <row r="628" spans="1:13" ht="15" customHeight="1" x14ac:dyDescent="0.25">
      <c r="A628" s="574"/>
      <c r="B628" s="390"/>
      <c r="C628" s="376"/>
      <c r="D628" s="293"/>
      <c r="E628" s="293"/>
      <c r="F628" s="293" t="s">
        <v>99</v>
      </c>
      <c r="G628" s="34" t="s">
        <v>17</v>
      </c>
      <c r="H628" s="105">
        <v>12568.46</v>
      </c>
      <c r="I628" s="433"/>
      <c r="J628" s="398"/>
      <c r="K628" s="398"/>
      <c r="L628" s="398"/>
      <c r="M628" s="401"/>
    </row>
    <row r="629" spans="1:13" x14ac:dyDescent="0.25">
      <c r="A629" s="574"/>
      <c r="B629" s="390"/>
      <c r="C629" s="376"/>
      <c r="D629" s="293"/>
      <c r="E629" s="293"/>
      <c r="F629" s="293"/>
      <c r="G629" s="53" t="s">
        <v>19</v>
      </c>
      <c r="H629" s="105">
        <v>3986.82</v>
      </c>
      <c r="I629" s="439"/>
      <c r="J629" s="399"/>
      <c r="K629" s="399"/>
      <c r="L629" s="399"/>
      <c r="M629" s="402"/>
    </row>
    <row r="630" spans="1:13" ht="15" customHeight="1" x14ac:dyDescent="0.25">
      <c r="A630" s="574"/>
      <c r="B630" s="390"/>
      <c r="C630" s="376"/>
      <c r="D630" s="293"/>
      <c r="E630" s="293"/>
      <c r="F630" s="293"/>
      <c r="G630" s="34" t="s">
        <v>21</v>
      </c>
      <c r="H630" s="105">
        <v>4186.17</v>
      </c>
      <c r="I630" s="328" t="s">
        <v>336</v>
      </c>
      <c r="J630" s="435">
        <f t="shared" ref="J630:L630" si="74">J623/J626</f>
        <v>0.18375659748911094</v>
      </c>
      <c r="K630" s="435">
        <f t="shared" si="74"/>
        <v>0.69729950573979582</v>
      </c>
      <c r="L630" s="435">
        <f t="shared" si="74"/>
        <v>0.7670294563137755</v>
      </c>
      <c r="M630" s="436">
        <f>M623/M626</f>
        <v>0.22637117346938779</v>
      </c>
    </row>
    <row r="631" spans="1:13" x14ac:dyDescent="0.25">
      <c r="A631" s="574"/>
      <c r="B631" s="390"/>
      <c r="C631" s="376"/>
      <c r="D631" s="293"/>
      <c r="E631" s="293"/>
      <c r="F631" s="293"/>
      <c r="G631" s="34" t="s">
        <v>23</v>
      </c>
      <c r="H631" s="65">
        <v>4395.47</v>
      </c>
      <c r="I631" s="433"/>
      <c r="J631" s="435"/>
      <c r="K631" s="435"/>
      <c r="L631" s="435"/>
      <c r="M631" s="437"/>
    </row>
    <row r="632" spans="1:13" x14ac:dyDescent="0.25">
      <c r="A632" s="574"/>
      <c r="B632" s="390"/>
      <c r="C632" s="376"/>
      <c r="D632" s="293"/>
      <c r="E632" s="293"/>
      <c r="F632" s="218"/>
      <c r="G632" s="53"/>
      <c r="H632" s="132"/>
      <c r="I632" s="433"/>
      <c r="J632" s="435"/>
      <c r="K632" s="435"/>
      <c r="L632" s="435"/>
      <c r="M632" s="437"/>
    </row>
    <row r="633" spans="1:13" ht="15" customHeight="1" x14ac:dyDescent="0.25">
      <c r="A633" s="574"/>
      <c r="B633" s="390"/>
      <c r="C633" s="376"/>
      <c r="D633" s="293"/>
      <c r="E633" s="293"/>
      <c r="F633" s="293" t="s">
        <v>16</v>
      </c>
      <c r="G633" s="34" t="s">
        <v>17</v>
      </c>
      <c r="H633" s="137">
        <f>H634+H635+H636+H637</f>
        <v>37019.845000000001</v>
      </c>
      <c r="I633" s="439"/>
      <c r="J633" s="435"/>
      <c r="K633" s="435"/>
      <c r="L633" s="435"/>
      <c r="M633" s="438"/>
    </row>
    <row r="634" spans="1:13" ht="15" customHeight="1" x14ac:dyDescent="0.25">
      <c r="A634" s="574"/>
      <c r="B634" s="390"/>
      <c r="C634" s="376"/>
      <c r="D634" s="293"/>
      <c r="E634" s="293"/>
      <c r="F634" s="293"/>
      <c r="G634" s="53" t="s">
        <v>19</v>
      </c>
      <c r="H634" s="105">
        <f>J623-H629</f>
        <v>3185.2000000000003</v>
      </c>
      <c r="I634" s="328" t="s">
        <v>337</v>
      </c>
      <c r="J634" s="330">
        <v>1</v>
      </c>
      <c r="K634" s="330">
        <v>1</v>
      </c>
      <c r="L634" s="330">
        <v>1</v>
      </c>
      <c r="M634" s="333">
        <v>1</v>
      </c>
    </row>
    <row r="635" spans="1:13" x14ac:dyDescent="0.25">
      <c r="A635" s="574"/>
      <c r="B635" s="390"/>
      <c r="C635" s="376"/>
      <c r="D635" s="293"/>
      <c r="E635" s="293"/>
      <c r="F635" s="293"/>
      <c r="G635" s="34" t="s">
        <v>21</v>
      </c>
      <c r="H635" s="105">
        <f>K623-H630</f>
        <v>13307.679999999998</v>
      </c>
      <c r="I635" s="433"/>
      <c r="J635" s="332"/>
      <c r="K635" s="332"/>
      <c r="L635" s="332"/>
      <c r="M635" s="334"/>
    </row>
    <row r="636" spans="1:13" x14ac:dyDescent="0.25">
      <c r="A636" s="574"/>
      <c r="B636" s="390"/>
      <c r="C636" s="376"/>
      <c r="D636" s="293"/>
      <c r="E636" s="293"/>
      <c r="F636" s="293"/>
      <c r="G636" s="53" t="s">
        <v>23</v>
      </c>
      <c r="H636" s="98">
        <f>L623-H631</f>
        <v>14847.764999999999</v>
      </c>
      <c r="I636" s="433"/>
      <c r="J636" s="332"/>
      <c r="K636" s="332"/>
      <c r="L636" s="332"/>
      <c r="M636" s="334"/>
    </row>
    <row r="637" spans="1:13" ht="15.75" thickBot="1" x14ac:dyDescent="0.3">
      <c r="A637" s="574"/>
      <c r="B637" s="390"/>
      <c r="C637" s="426"/>
      <c r="D637" s="342"/>
      <c r="E637" s="342"/>
      <c r="F637" s="342"/>
      <c r="G637" s="47" t="s">
        <v>540</v>
      </c>
      <c r="H637" s="95">
        <f>M623</f>
        <v>5679.2000000000007</v>
      </c>
      <c r="I637" s="424"/>
      <c r="J637" s="342"/>
      <c r="K637" s="342"/>
      <c r="L637" s="343"/>
      <c r="M637" s="344"/>
    </row>
    <row r="638" spans="1:13" ht="15.75" customHeight="1" x14ac:dyDescent="0.25">
      <c r="A638" s="574"/>
      <c r="B638" s="390"/>
      <c r="C638" s="370" t="s">
        <v>338</v>
      </c>
      <c r="D638" s="293" t="s">
        <v>542</v>
      </c>
      <c r="E638" s="293" t="s">
        <v>324</v>
      </c>
      <c r="F638" s="293"/>
      <c r="G638" s="269" t="s">
        <v>17</v>
      </c>
      <c r="H638" s="91">
        <f>H639+H641+H640+H642</f>
        <v>61929.950000000004</v>
      </c>
      <c r="I638" s="433" t="s">
        <v>18</v>
      </c>
      <c r="J638" s="398">
        <v>10953.62</v>
      </c>
      <c r="K638" s="398">
        <v>16246.85</v>
      </c>
      <c r="L638" s="398">
        <v>20607.080000000002</v>
      </c>
      <c r="M638" s="450">
        <v>14122.4</v>
      </c>
    </row>
    <row r="639" spans="1:13" x14ac:dyDescent="0.25">
      <c r="A639" s="574"/>
      <c r="B639" s="390"/>
      <c r="C639" s="370"/>
      <c r="D639" s="293"/>
      <c r="E639" s="293"/>
      <c r="F639" s="293"/>
      <c r="G639" s="53" t="s">
        <v>19</v>
      </c>
      <c r="H639" s="74">
        <f>H644+H649</f>
        <v>10953.62</v>
      </c>
      <c r="I639" s="433"/>
      <c r="J639" s="398"/>
      <c r="K639" s="398"/>
      <c r="L639" s="398"/>
      <c r="M639" s="450"/>
    </row>
    <row r="640" spans="1:13" x14ac:dyDescent="0.25">
      <c r="A640" s="574"/>
      <c r="B640" s="390"/>
      <c r="C640" s="370"/>
      <c r="D640" s="293"/>
      <c r="E640" s="293"/>
      <c r="F640" s="293"/>
      <c r="G640" s="34" t="s">
        <v>21</v>
      </c>
      <c r="H640" s="74">
        <f t="shared" ref="H640:H642" si="75">H645+H650</f>
        <v>16246.85</v>
      </c>
      <c r="I640" s="439"/>
      <c r="J640" s="399"/>
      <c r="K640" s="399"/>
      <c r="L640" s="399"/>
      <c r="M640" s="451"/>
    </row>
    <row r="641" spans="1:13" ht="15.75" customHeight="1" x14ac:dyDescent="0.25">
      <c r="A641" s="574"/>
      <c r="B641" s="390"/>
      <c r="C641" s="370"/>
      <c r="D641" s="293"/>
      <c r="E641" s="293"/>
      <c r="F641" s="293"/>
      <c r="G641" s="34" t="s">
        <v>23</v>
      </c>
      <c r="H641" s="74">
        <f t="shared" si="75"/>
        <v>20607.080000000002</v>
      </c>
      <c r="I641" s="328" t="s">
        <v>335</v>
      </c>
      <c r="J641" s="412">
        <v>2039</v>
      </c>
      <c r="K641" s="412">
        <v>2525</v>
      </c>
      <c r="L641" s="412">
        <v>3446</v>
      </c>
      <c r="M641" s="415">
        <v>3446</v>
      </c>
    </row>
    <row r="642" spans="1:13" x14ac:dyDescent="0.25">
      <c r="A642" s="574"/>
      <c r="B642" s="390"/>
      <c r="C642" s="370"/>
      <c r="D642" s="293"/>
      <c r="E642" s="293"/>
      <c r="F642" s="218"/>
      <c r="G642" s="34" t="s">
        <v>540</v>
      </c>
      <c r="H642" s="74">
        <f t="shared" si="75"/>
        <v>14122.4</v>
      </c>
      <c r="I642" s="433"/>
      <c r="J642" s="413"/>
      <c r="K642" s="413"/>
      <c r="L642" s="413"/>
      <c r="M642" s="416"/>
    </row>
    <row r="643" spans="1:13" ht="15" customHeight="1" x14ac:dyDescent="0.25">
      <c r="A643" s="574"/>
      <c r="B643" s="390"/>
      <c r="C643" s="370"/>
      <c r="D643" s="293"/>
      <c r="E643" s="293"/>
      <c r="F643" s="293" t="s">
        <v>99</v>
      </c>
      <c r="G643" s="34" t="s">
        <v>17</v>
      </c>
      <c r="H643" s="105">
        <v>20710.96</v>
      </c>
      <c r="I643" s="433"/>
      <c r="J643" s="413"/>
      <c r="K643" s="413"/>
      <c r="L643" s="413"/>
      <c r="M643" s="416"/>
    </row>
    <row r="644" spans="1:13" x14ac:dyDescent="0.25">
      <c r="A644" s="574"/>
      <c r="B644" s="390"/>
      <c r="C644" s="370"/>
      <c r="D644" s="293"/>
      <c r="E644" s="293"/>
      <c r="F644" s="293"/>
      <c r="G644" s="53" t="s">
        <v>19</v>
      </c>
      <c r="H644" s="105">
        <v>6569.69</v>
      </c>
      <c r="I644" s="439"/>
      <c r="J644" s="414"/>
      <c r="K644" s="414"/>
      <c r="L644" s="414"/>
      <c r="M644" s="417"/>
    </row>
    <row r="645" spans="1:13" ht="15" customHeight="1" x14ac:dyDescent="0.25">
      <c r="A645" s="574"/>
      <c r="B645" s="390"/>
      <c r="C645" s="370"/>
      <c r="D645" s="293"/>
      <c r="E645" s="293"/>
      <c r="F645" s="293"/>
      <c r="G645" s="34" t="s">
        <v>21</v>
      </c>
      <c r="H645" s="105">
        <v>6898.18</v>
      </c>
      <c r="I645" s="328" t="s">
        <v>339</v>
      </c>
      <c r="J645" s="435">
        <f t="shared" ref="J645:L645" si="76">J638/J641</f>
        <v>5.3720549288867092</v>
      </c>
      <c r="K645" s="435">
        <f t="shared" si="76"/>
        <v>6.4343960396039606</v>
      </c>
      <c r="L645" s="435">
        <f t="shared" si="76"/>
        <v>5.98</v>
      </c>
      <c r="M645" s="436">
        <f>M638/M641</f>
        <v>4.0982008125362741</v>
      </c>
    </row>
    <row r="646" spans="1:13" x14ac:dyDescent="0.25">
      <c r="A646" s="574"/>
      <c r="B646" s="390"/>
      <c r="C646" s="370"/>
      <c r="D646" s="293"/>
      <c r="E646" s="293"/>
      <c r="F646" s="293"/>
      <c r="G646" s="53" t="s">
        <v>23</v>
      </c>
      <c r="H646" s="98">
        <v>7243.09</v>
      </c>
      <c r="I646" s="433"/>
      <c r="J646" s="435"/>
      <c r="K646" s="435"/>
      <c r="L646" s="435"/>
      <c r="M646" s="437"/>
    </row>
    <row r="647" spans="1:13" x14ac:dyDescent="0.25">
      <c r="A647" s="574"/>
      <c r="B647" s="390"/>
      <c r="C647" s="370"/>
      <c r="D647" s="293"/>
      <c r="E647" s="293"/>
      <c r="F647" s="218"/>
      <c r="G647" s="34"/>
      <c r="H647" s="65"/>
      <c r="I647" s="433"/>
      <c r="J647" s="435"/>
      <c r="K647" s="435"/>
      <c r="L647" s="435"/>
      <c r="M647" s="437"/>
    </row>
    <row r="648" spans="1:13" ht="15" customHeight="1" x14ac:dyDescent="0.25">
      <c r="A648" s="574"/>
      <c r="B648" s="390"/>
      <c r="C648" s="370"/>
      <c r="D648" s="293"/>
      <c r="E648" s="293"/>
      <c r="F648" s="293" t="s">
        <v>16</v>
      </c>
      <c r="G648" s="34" t="s">
        <v>17</v>
      </c>
      <c r="H648" s="137">
        <f>H649+H650+H651+H652</f>
        <v>41218.990000000005</v>
      </c>
      <c r="I648" s="439"/>
      <c r="J648" s="435"/>
      <c r="K648" s="435"/>
      <c r="L648" s="435"/>
      <c r="M648" s="438"/>
    </row>
    <row r="649" spans="1:13" ht="15" customHeight="1" x14ac:dyDescent="0.25">
      <c r="A649" s="574"/>
      <c r="B649" s="390"/>
      <c r="C649" s="370"/>
      <c r="D649" s="293"/>
      <c r="E649" s="293"/>
      <c r="F649" s="293"/>
      <c r="G649" s="53" t="s">
        <v>19</v>
      </c>
      <c r="H649" s="105">
        <f>J638-H644</f>
        <v>4383.9300000000012</v>
      </c>
      <c r="I649" s="328" t="s">
        <v>340</v>
      </c>
      <c r="J649" s="330">
        <v>1</v>
      </c>
      <c r="K649" s="330">
        <v>1</v>
      </c>
      <c r="L649" s="330">
        <v>1</v>
      </c>
      <c r="M649" s="333">
        <v>1</v>
      </c>
    </row>
    <row r="650" spans="1:13" x14ac:dyDescent="0.25">
      <c r="A650" s="574"/>
      <c r="B650" s="390"/>
      <c r="C650" s="370"/>
      <c r="D650" s="293"/>
      <c r="E650" s="293"/>
      <c r="F650" s="293"/>
      <c r="G650" s="34" t="s">
        <v>21</v>
      </c>
      <c r="H650" s="105">
        <f>K638-H645</f>
        <v>9348.67</v>
      </c>
      <c r="I650" s="433"/>
      <c r="J650" s="332"/>
      <c r="K650" s="332"/>
      <c r="L650" s="332"/>
      <c r="M650" s="334"/>
    </row>
    <row r="651" spans="1:13" x14ac:dyDescent="0.25">
      <c r="A651" s="574"/>
      <c r="B651" s="390"/>
      <c r="C651" s="370"/>
      <c r="D651" s="293"/>
      <c r="E651" s="293"/>
      <c r="F651" s="293"/>
      <c r="G651" s="53" t="s">
        <v>23</v>
      </c>
      <c r="H651" s="98">
        <f>L638-H646</f>
        <v>13363.990000000002</v>
      </c>
      <c r="I651" s="433"/>
      <c r="J651" s="332"/>
      <c r="K651" s="332"/>
      <c r="L651" s="332"/>
      <c r="M651" s="334"/>
    </row>
    <row r="652" spans="1:13" ht="15.75" thickBot="1" x14ac:dyDescent="0.3">
      <c r="A652" s="574"/>
      <c r="B652" s="390"/>
      <c r="C652" s="425"/>
      <c r="D652" s="339"/>
      <c r="E652" s="339"/>
      <c r="F652" s="339"/>
      <c r="G652" s="268" t="s">
        <v>540</v>
      </c>
      <c r="H652" s="121">
        <f>M638-H647</f>
        <v>14122.4</v>
      </c>
      <c r="I652" s="329"/>
      <c r="J652" s="339"/>
      <c r="K652" s="339"/>
      <c r="L652" s="332"/>
      <c r="M652" s="334"/>
    </row>
    <row r="653" spans="1:13" ht="15.75" customHeight="1" x14ac:dyDescent="0.25">
      <c r="A653" s="574"/>
      <c r="B653" s="390"/>
      <c r="C653" s="375" t="s">
        <v>341</v>
      </c>
      <c r="D653" s="292" t="s">
        <v>542</v>
      </c>
      <c r="E653" s="292" t="s">
        <v>324</v>
      </c>
      <c r="F653" s="292"/>
      <c r="G653" s="108" t="s">
        <v>17</v>
      </c>
      <c r="H653" s="64">
        <f>H654+H655+H656+H657</f>
        <v>20805.296000000002</v>
      </c>
      <c r="I653" s="440" t="s">
        <v>18</v>
      </c>
      <c r="J653" s="447">
        <v>2040</v>
      </c>
      <c r="K653" s="447">
        <v>7343.76</v>
      </c>
      <c r="L653" s="447">
        <f>K653*110%</f>
        <v>8078.1360000000013</v>
      </c>
      <c r="M653" s="449">
        <f>8343.4-5000</f>
        <v>3343.3999999999996</v>
      </c>
    </row>
    <row r="654" spans="1:13" x14ac:dyDescent="0.25">
      <c r="A654" s="574"/>
      <c r="B654" s="390"/>
      <c r="C654" s="376"/>
      <c r="D654" s="293"/>
      <c r="E654" s="293"/>
      <c r="F654" s="293"/>
      <c r="G654" s="101" t="s">
        <v>19</v>
      </c>
      <c r="H654" s="74">
        <f>H659+H664</f>
        <v>2040</v>
      </c>
      <c r="I654" s="433"/>
      <c r="J654" s="398"/>
      <c r="K654" s="398"/>
      <c r="L654" s="398"/>
      <c r="M654" s="450"/>
    </row>
    <row r="655" spans="1:13" x14ac:dyDescent="0.25">
      <c r="A655" s="574"/>
      <c r="B655" s="390"/>
      <c r="C655" s="376"/>
      <c r="D655" s="293"/>
      <c r="E655" s="293"/>
      <c r="F655" s="293"/>
      <c r="G655" s="104" t="s">
        <v>21</v>
      </c>
      <c r="H655" s="74">
        <f t="shared" ref="H655:H656" si="77">H660+H665</f>
        <v>7343.76</v>
      </c>
      <c r="I655" s="439"/>
      <c r="J655" s="399"/>
      <c r="K655" s="399"/>
      <c r="L655" s="399"/>
      <c r="M655" s="451"/>
    </row>
    <row r="656" spans="1:13" ht="15" customHeight="1" x14ac:dyDescent="0.25">
      <c r="A656" s="574"/>
      <c r="B656" s="390"/>
      <c r="C656" s="376"/>
      <c r="D656" s="293"/>
      <c r="E656" s="293"/>
      <c r="F656" s="293"/>
      <c r="G656" s="104" t="s">
        <v>23</v>
      </c>
      <c r="H656" s="74">
        <f t="shared" si="77"/>
        <v>8078.1360000000013</v>
      </c>
      <c r="I656" s="532" t="s">
        <v>342</v>
      </c>
      <c r="J656" s="412">
        <v>500</v>
      </c>
      <c r="K656" s="412">
        <v>1750</v>
      </c>
      <c r="L656" s="412">
        <v>1750</v>
      </c>
      <c r="M656" s="415">
        <v>1750</v>
      </c>
    </row>
    <row r="657" spans="1:13" ht="15" customHeight="1" x14ac:dyDescent="0.25">
      <c r="A657" s="574"/>
      <c r="B657" s="390"/>
      <c r="C657" s="376"/>
      <c r="D657" s="293"/>
      <c r="E657" s="293"/>
      <c r="F657" s="218"/>
      <c r="G657" s="104" t="s">
        <v>540</v>
      </c>
      <c r="H657" s="74">
        <f>H662+H667</f>
        <v>3343.3999999999996</v>
      </c>
      <c r="I657" s="533"/>
      <c r="J657" s="413"/>
      <c r="K657" s="413"/>
      <c r="L657" s="413"/>
      <c r="M657" s="416"/>
    </row>
    <row r="658" spans="1:13" ht="15" customHeight="1" x14ac:dyDescent="0.25">
      <c r="A658" s="574"/>
      <c r="B658" s="390"/>
      <c r="C658" s="376"/>
      <c r="D658" s="293"/>
      <c r="E658" s="293"/>
      <c r="F658" s="293" t="s">
        <v>99</v>
      </c>
      <c r="G658" s="104" t="s">
        <v>17</v>
      </c>
      <c r="H658" s="121">
        <v>506.68</v>
      </c>
      <c r="I658" s="533"/>
      <c r="J658" s="413"/>
      <c r="K658" s="413"/>
      <c r="L658" s="413"/>
      <c r="M658" s="416"/>
    </row>
    <row r="659" spans="1:13" x14ac:dyDescent="0.25">
      <c r="A659" s="574"/>
      <c r="B659" s="390"/>
      <c r="C659" s="376"/>
      <c r="D659" s="293"/>
      <c r="E659" s="293"/>
      <c r="F659" s="293"/>
      <c r="G659" s="101" t="s">
        <v>19</v>
      </c>
      <c r="H659" s="98">
        <v>160.72</v>
      </c>
      <c r="I659" s="534"/>
      <c r="J659" s="414"/>
      <c r="K659" s="414"/>
      <c r="L659" s="414"/>
      <c r="M659" s="417"/>
    </row>
    <row r="660" spans="1:13" ht="15" customHeight="1" x14ac:dyDescent="0.25">
      <c r="A660" s="574"/>
      <c r="B660" s="390"/>
      <c r="C660" s="376"/>
      <c r="D660" s="293"/>
      <c r="E660" s="293"/>
      <c r="F660" s="293"/>
      <c r="G660" s="104" t="s">
        <v>21</v>
      </c>
      <c r="H660" s="98">
        <v>168.76</v>
      </c>
      <c r="I660" s="328" t="s">
        <v>343</v>
      </c>
      <c r="J660" s="435">
        <f t="shared" ref="J660:L660" si="78">J653/J656</f>
        <v>4.08</v>
      </c>
      <c r="K660" s="435">
        <f t="shared" si="78"/>
        <v>4.196434285714286</v>
      </c>
      <c r="L660" s="435">
        <f t="shared" si="78"/>
        <v>4.6160777142857148</v>
      </c>
      <c r="M660" s="436">
        <f>M653/M656</f>
        <v>1.9105142857142856</v>
      </c>
    </row>
    <row r="661" spans="1:13" x14ac:dyDescent="0.25">
      <c r="A661" s="574"/>
      <c r="B661" s="390"/>
      <c r="C661" s="376"/>
      <c r="D661" s="293"/>
      <c r="E661" s="293"/>
      <c r="F661" s="293"/>
      <c r="G661" s="101" t="s">
        <v>23</v>
      </c>
      <c r="H661" s="98">
        <v>177.2</v>
      </c>
      <c r="I661" s="433"/>
      <c r="J661" s="435"/>
      <c r="K661" s="435"/>
      <c r="L661" s="435"/>
      <c r="M661" s="437"/>
    </row>
    <row r="662" spans="1:13" ht="15.75" customHeight="1" x14ac:dyDescent="0.25">
      <c r="A662" s="574"/>
      <c r="B662" s="390"/>
      <c r="C662" s="376"/>
      <c r="D662" s="293"/>
      <c r="E662" s="293"/>
      <c r="F662" s="293" t="s">
        <v>16</v>
      </c>
      <c r="G662" s="34"/>
      <c r="H662" s="65"/>
      <c r="I662" s="433"/>
      <c r="J662" s="435"/>
      <c r="K662" s="435"/>
      <c r="L662" s="435"/>
      <c r="M662" s="437"/>
    </row>
    <row r="663" spans="1:13" ht="15" customHeight="1" x14ac:dyDescent="0.25">
      <c r="A663" s="574"/>
      <c r="B663" s="390"/>
      <c r="C663" s="376"/>
      <c r="D663" s="293"/>
      <c r="E663" s="293"/>
      <c r="F663" s="339"/>
      <c r="G663" s="104" t="s">
        <v>17</v>
      </c>
      <c r="H663" s="137">
        <f>H664+H665+H666+H667</f>
        <v>20298.616000000002</v>
      </c>
      <c r="I663" s="439"/>
      <c r="J663" s="435"/>
      <c r="K663" s="435"/>
      <c r="L663" s="435"/>
      <c r="M663" s="438"/>
    </row>
    <row r="664" spans="1:13" ht="15" customHeight="1" x14ac:dyDescent="0.25">
      <c r="A664" s="574"/>
      <c r="B664" s="390"/>
      <c r="C664" s="376"/>
      <c r="D664" s="293"/>
      <c r="E664" s="293"/>
      <c r="F664" s="339"/>
      <c r="G664" s="101" t="s">
        <v>19</v>
      </c>
      <c r="H664" s="105">
        <f>J653-H659</f>
        <v>1879.28</v>
      </c>
      <c r="I664" s="532" t="s">
        <v>344</v>
      </c>
      <c r="J664" s="330">
        <v>1</v>
      </c>
      <c r="K664" s="330">
        <v>1</v>
      </c>
      <c r="L664" s="330">
        <v>1</v>
      </c>
      <c r="M664" s="333">
        <v>1</v>
      </c>
    </row>
    <row r="665" spans="1:13" x14ac:dyDescent="0.25">
      <c r="A665" s="574"/>
      <c r="B665" s="390"/>
      <c r="C665" s="376"/>
      <c r="D665" s="293"/>
      <c r="E665" s="293"/>
      <c r="F665" s="339"/>
      <c r="G665" s="104" t="s">
        <v>21</v>
      </c>
      <c r="H665" s="105">
        <f>K653-H660</f>
        <v>7175</v>
      </c>
      <c r="I665" s="533"/>
      <c r="J665" s="332"/>
      <c r="K665" s="332"/>
      <c r="L665" s="332"/>
      <c r="M665" s="334"/>
    </row>
    <row r="666" spans="1:13" x14ac:dyDescent="0.25">
      <c r="A666" s="574"/>
      <c r="B666" s="390"/>
      <c r="C666" s="376"/>
      <c r="D666" s="293"/>
      <c r="E666" s="293"/>
      <c r="F666" s="339"/>
      <c r="G666" s="136" t="s">
        <v>23</v>
      </c>
      <c r="H666" s="98">
        <f>L653-H661</f>
        <v>7900.9360000000015</v>
      </c>
      <c r="I666" s="533"/>
      <c r="J666" s="332"/>
      <c r="K666" s="332"/>
      <c r="L666" s="332"/>
      <c r="M666" s="334"/>
    </row>
    <row r="667" spans="1:13" ht="15.75" thickBot="1" x14ac:dyDescent="0.3">
      <c r="A667" s="574"/>
      <c r="B667" s="390"/>
      <c r="C667" s="426"/>
      <c r="D667" s="342"/>
      <c r="E667" s="342"/>
      <c r="F667" s="342"/>
      <c r="G667" s="106" t="s">
        <v>540</v>
      </c>
      <c r="H667" s="121">
        <f>M653-H662</f>
        <v>3343.3999999999996</v>
      </c>
      <c r="I667" s="424"/>
      <c r="J667" s="342"/>
      <c r="K667" s="342"/>
      <c r="L667" s="343"/>
      <c r="M667" s="344"/>
    </row>
    <row r="668" spans="1:13" ht="15.75" customHeight="1" x14ac:dyDescent="0.25">
      <c r="A668" s="574"/>
      <c r="B668" s="390"/>
      <c r="C668" s="375" t="s">
        <v>345</v>
      </c>
      <c r="D668" s="292">
        <v>2020</v>
      </c>
      <c r="E668" s="292" t="s">
        <v>324</v>
      </c>
      <c r="F668" s="292" t="s">
        <v>16</v>
      </c>
      <c r="G668" s="108" t="s">
        <v>17</v>
      </c>
      <c r="H668" s="64">
        <f>H669+H671+H672</f>
        <v>2000</v>
      </c>
      <c r="I668" s="48" t="s">
        <v>18</v>
      </c>
      <c r="J668" s="263">
        <v>2000</v>
      </c>
      <c r="K668" s="263"/>
      <c r="L668" s="263"/>
      <c r="M668" s="8"/>
    </row>
    <row r="669" spans="1:13" ht="35.25" customHeight="1" x14ac:dyDescent="0.25">
      <c r="A669" s="574"/>
      <c r="B669" s="390"/>
      <c r="C669" s="376"/>
      <c r="D669" s="293"/>
      <c r="E669" s="293"/>
      <c r="F669" s="293"/>
      <c r="G669" s="101" t="s">
        <v>19</v>
      </c>
      <c r="H669" s="74">
        <f>J668</f>
        <v>2000</v>
      </c>
      <c r="I669" s="49" t="s">
        <v>346</v>
      </c>
      <c r="J669" s="243">
        <v>1</v>
      </c>
      <c r="K669" s="243"/>
      <c r="L669" s="243"/>
      <c r="M669" s="6"/>
    </row>
    <row r="670" spans="1:13" ht="44.25" customHeight="1" x14ac:dyDescent="0.25">
      <c r="A670" s="574"/>
      <c r="B670" s="390"/>
      <c r="C670" s="376"/>
      <c r="D670" s="293"/>
      <c r="E670" s="293"/>
      <c r="F670" s="293"/>
      <c r="G670" s="151"/>
      <c r="H670" s="97"/>
      <c r="I670" s="49" t="s">
        <v>347</v>
      </c>
      <c r="J670" s="243">
        <f>J668/J669</f>
        <v>2000</v>
      </c>
      <c r="K670" s="243"/>
      <c r="L670" s="243"/>
      <c r="M670" s="6"/>
    </row>
    <row r="671" spans="1:13" ht="15.75" customHeight="1" x14ac:dyDescent="0.25">
      <c r="A671" s="574"/>
      <c r="B671" s="390"/>
      <c r="C671" s="376"/>
      <c r="D671" s="293"/>
      <c r="E671" s="293"/>
      <c r="F671" s="293"/>
      <c r="G671" s="101"/>
      <c r="H671" s="94"/>
      <c r="I671" s="328" t="s">
        <v>348</v>
      </c>
      <c r="J671" s="535">
        <v>1</v>
      </c>
      <c r="K671" s="535"/>
      <c r="L671" s="330"/>
      <c r="M671" s="333"/>
    </row>
    <row r="672" spans="1:13" ht="15.75" thickBot="1" x14ac:dyDescent="0.3">
      <c r="A672" s="574"/>
      <c r="B672" s="390"/>
      <c r="C672" s="426"/>
      <c r="D672" s="342"/>
      <c r="E672" s="342"/>
      <c r="F672" s="342"/>
      <c r="G672" s="47"/>
      <c r="H672" s="95"/>
      <c r="I672" s="424"/>
      <c r="J672" s="423"/>
      <c r="K672" s="423"/>
      <c r="L672" s="343"/>
      <c r="M672" s="344"/>
    </row>
    <row r="673" spans="1:13" ht="15.75" customHeight="1" thickBot="1" x14ac:dyDescent="0.3">
      <c r="A673" s="574"/>
      <c r="B673" s="390"/>
      <c r="C673" s="380" t="s">
        <v>349</v>
      </c>
      <c r="D673" s="381"/>
      <c r="E673" s="381"/>
      <c r="F673" s="381"/>
      <c r="G673" s="381"/>
      <c r="H673" s="381"/>
      <c r="I673" s="381"/>
      <c r="J673" s="381"/>
      <c r="K673" s="381"/>
      <c r="L673" s="381"/>
      <c r="M673" s="487"/>
    </row>
    <row r="674" spans="1:13" ht="15.75" customHeight="1" x14ac:dyDescent="0.25">
      <c r="A674" s="574"/>
      <c r="B674" s="390"/>
      <c r="C674" s="370" t="s">
        <v>350</v>
      </c>
      <c r="D674" s="293" t="s">
        <v>542</v>
      </c>
      <c r="E674" s="293" t="s">
        <v>351</v>
      </c>
      <c r="F674" s="293" t="s">
        <v>16</v>
      </c>
      <c r="G674" s="269" t="s">
        <v>17</v>
      </c>
      <c r="H674" s="91">
        <f>H675+H676+H677+H678</f>
        <v>22760</v>
      </c>
      <c r="I674" s="247" t="s">
        <v>18</v>
      </c>
      <c r="J674" s="225">
        <v>3960</v>
      </c>
      <c r="K674" s="225">
        <v>5950</v>
      </c>
      <c r="L674" s="225">
        <v>6250</v>
      </c>
      <c r="M674" s="278">
        <v>6600</v>
      </c>
    </row>
    <row r="675" spans="1:13" ht="25.5" x14ac:dyDescent="0.25">
      <c r="A675" s="574"/>
      <c r="B675" s="390"/>
      <c r="C675" s="370"/>
      <c r="D675" s="293"/>
      <c r="E675" s="293"/>
      <c r="F675" s="293"/>
      <c r="G675" s="53" t="s">
        <v>19</v>
      </c>
      <c r="H675" s="74">
        <f>J674</f>
        <v>3960</v>
      </c>
      <c r="I675" s="49" t="s">
        <v>352</v>
      </c>
      <c r="J675" s="1">
        <v>1000</v>
      </c>
      <c r="K675" s="1">
        <v>1000</v>
      </c>
      <c r="L675" s="1">
        <v>1000</v>
      </c>
      <c r="M675" s="4">
        <v>1000</v>
      </c>
    </row>
    <row r="676" spans="1:13" ht="25.5" x14ac:dyDescent="0.25">
      <c r="A676" s="574"/>
      <c r="B676" s="390"/>
      <c r="C676" s="370"/>
      <c r="D676" s="293"/>
      <c r="E676" s="293"/>
      <c r="F676" s="293"/>
      <c r="G676" s="34" t="s">
        <v>21</v>
      </c>
      <c r="H676" s="65">
        <f>K674</f>
        <v>5950</v>
      </c>
      <c r="I676" s="49" t="s">
        <v>68</v>
      </c>
      <c r="J676" s="243">
        <f t="shared" ref="J676:L676" si="79">J674/J675</f>
        <v>3.96</v>
      </c>
      <c r="K676" s="243">
        <f t="shared" si="79"/>
        <v>5.95</v>
      </c>
      <c r="L676" s="243">
        <f t="shared" si="79"/>
        <v>6.25</v>
      </c>
      <c r="M676" s="7">
        <f>M674/M675</f>
        <v>6.6</v>
      </c>
    </row>
    <row r="677" spans="1:13" ht="15.75" customHeight="1" x14ac:dyDescent="0.25">
      <c r="A677" s="574"/>
      <c r="B677" s="390"/>
      <c r="C677" s="370"/>
      <c r="D677" s="293"/>
      <c r="E677" s="293"/>
      <c r="F677" s="293"/>
      <c r="G677" s="53" t="s">
        <v>23</v>
      </c>
      <c r="H677" s="74">
        <f>L674</f>
        <v>6250</v>
      </c>
      <c r="I677" s="328" t="s">
        <v>353</v>
      </c>
      <c r="J677" s="330">
        <v>0.6</v>
      </c>
      <c r="K677" s="330">
        <v>0.6</v>
      </c>
      <c r="L677" s="330">
        <v>0.6</v>
      </c>
      <c r="M677" s="333">
        <v>0.6</v>
      </c>
    </row>
    <row r="678" spans="1:13" ht="15.75" thickBot="1" x14ac:dyDescent="0.3">
      <c r="A678" s="574"/>
      <c r="B678" s="390"/>
      <c r="C678" s="425"/>
      <c r="D678" s="339"/>
      <c r="E678" s="339"/>
      <c r="F678" s="339"/>
      <c r="G678" s="268" t="s">
        <v>540</v>
      </c>
      <c r="H678" s="88">
        <f>M674</f>
        <v>6600</v>
      </c>
      <c r="I678" s="329"/>
      <c r="J678" s="339"/>
      <c r="K678" s="339"/>
      <c r="L678" s="332"/>
      <c r="M678" s="334"/>
    </row>
    <row r="679" spans="1:13" ht="15.75" customHeight="1" x14ac:dyDescent="0.25">
      <c r="A679" s="574"/>
      <c r="B679" s="390"/>
      <c r="C679" s="375" t="s">
        <v>354</v>
      </c>
      <c r="D679" s="292" t="s">
        <v>542</v>
      </c>
      <c r="E679" s="292" t="s">
        <v>355</v>
      </c>
      <c r="F679" s="292" t="s">
        <v>16</v>
      </c>
      <c r="G679" s="81" t="s">
        <v>17</v>
      </c>
      <c r="H679" s="64">
        <f>H680+H681+H682+H683</f>
        <v>61294.65</v>
      </c>
      <c r="I679" s="48" t="s">
        <v>18</v>
      </c>
      <c r="J679" s="263">
        <v>9025.9500000000007</v>
      </c>
      <c r="K679" s="263">
        <v>16836.2</v>
      </c>
      <c r="L679" s="263">
        <v>22097.5</v>
      </c>
      <c r="M679" s="279">
        <f>23335-10000</f>
        <v>13335</v>
      </c>
    </row>
    <row r="680" spans="1:13" ht="31.5" customHeight="1" x14ac:dyDescent="0.25">
      <c r="A680" s="574"/>
      <c r="B680" s="390"/>
      <c r="C680" s="376"/>
      <c r="D680" s="293"/>
      <c r="E680" s="293"/>
      <c r="F680" s="293"/>
      <c r="G680" s="34" t="s">
        <v>19</v>
      </c>
      <c r="H680" s="74">
        <f>J679</f>
        <v>9025.9500000000007</v>
      </c>
      <c r="I680" s="249" t="s">
        <v>133</v>
      </c>
      <c r="J680" s="264">
        <v>15</v>
      </c>
      <c r="K680" s="264">
        <v>20</v>
      </c>
      <c r="L680" s="264">
        <v>25</v>
      </c>
      <c r="M680" s="9">
        <v>7</v>
      </c>
    </row>
    <row r="681" spans="1:13" ht="25.5" x14ac:dyDescent="0.25">
      <c r="A681" s="574"/>
      <c r="B681" s="390"/>
      <c r="C681" s="376"/>
      <c r="D681" s="293"/>
      <c r="E681" s="293"/>
      <c r="F681" s="293"/>
      <c r="G681" s="269" t="s">
        <v>21</v>
      </c>
      <c r="H681" s="65">
        <f>K679</f>
        <v>16836.2</v>
      </c>
      <c r="I681" s="49" t="s">
        <v>68</v>
      </c>
      <c r="J681" s="243">
        <f t="shared" ref="J681:L681" si="80">J679/J680</f>
        <v>601.73</v>
      </c>
      <c r="K681" s="243">
        <f t="shared" si="80"/>
        <v>841.81000000000006</v>
      </c>
      <c r="L681" s="243">
        <f t="shared" si="80"/>
        <v>883.9</v>
      </c>
      <c r="M681" s="7">
        <f>M679/M680</f>
        <v>1905</v>
      </c>
    </row>
    <row r="682" spans="1:13" ht="15.75" customHeight="1" x14ac:dyDescent="0.25">
      <c r="A682" s="574"/>
      <c r="B682" s="390"/>
      <c r="C682" s="376"/>
      <c r="D682" s="293"/>
      <c r="E682" s="293"/>
      <c r="F682" s="293"/>
      <c r="G682" s="53" t="s">
        <v>23</v>
      </c>
      <c r="H682" s="74">
        <f>L679</f>
        <v>22097.5</v>
      </c>
      <c r="I682" s="328" t="s">
        <v>356</v>
      </c>
      <c r="J682" s="330">
        <v>0.9</v>
      </c>
      <c r="K682" s="330">
        <v>0.9</v>
      </c>
      <c r="L682" s="330">
        <v>0.9</v>
      </c>
      <c r="M682" s="333">
        <v>0.9</v>
      </c>
    </row>
    <row r="683" spans="1:13" ht="15.75" thickBot="1" x14ac:dyDescent="0.3">
      <c r="A683" s="574"/>
      <c r="B683" s="390"/>
      <c r="C683" s="426"/>
      <c r="D683" s="342"/>
      <c r="E683" s="342"/>
      <c r="F683" s="342"/>
      <c r="G683" s="47" t="s">
        <v>540</v>
      </c>
      <c r="H683" s="76">
        <f>M679</f>
        <v>13335</v>
      </c>
      <c r="I683" s="424"/>
      <c r="J683" s="342"/>
      <c r="K683" s="342"/>
      <c r="L683" s="343"/>
      <c r="M683" s="344"/>
    </row>
    <row r="684" spans="1:13" ht="16.5" customHeight="1" x14ac:dyDescent="0.25">
      <c r="A684" s="574"/>
      <c r="B684" s="390"/>
      <c r="C684" s="375" t="s">
        <v>357</v>
      </c>
      <c r="D684" s="292" t="s">
        <v>542</v>
      </c>
      <c r="E684" s="292" t="s">
        <v>358</v>
      </c>
      <c r="F684" s="292" t="s">
        <v>16</v>
      </c>
      <c r="G684" s="29" t="s">
        <v>17</v>
      </c>
      <c r="H684" s="64">
        <f>H685+H686+H687+H688</f>
        <v>26140</v>
      </c>
      <c r="I684" s="48" t="s">
        <v>18</v>
      </c>
      <c r="J684" s="263">
        <v>6055.5</v>
      </c>
      <c r="K684" s="263">
        <v>6358.2</v>
      </c>
      <c r="L684" s="263">
        <v>6676.2</v>
      </c>
      <c r="M684" s="277">
        <v>7050.1</v>
      </c>
    </row>
    <row r="685" spans="1:13" ht="34.5" customHeight="1" x14ac:dyDescent="0.25">
      <c r="A685" s="574"/>
      <c r="B685" s="390"/>
      <c r="C685" s="376"/>
      <c r="D685" s="293"/>
      <c r="E685" s="293"/>
      <c r="F685" s="293"/>
      <c r="G685" s="53" t="s">
        <v>19</v>
      </c>
      <c r="H685" s="74">
        <f>J684</f>
        <v>6055.5</v>
      </c>
      <c r="I685" s="49" t="s">
        <v>133</v>
      </c>
      <c r="J685" s="264">
        <v>15</v>
      </c>
      <c r="K685" s="264">
        <v>15</v>
      </c>
      <c r="L685" s="264">
        <v>15</v>
      </c>
      <c r="M685" s="4">
        <v>15</v>
      </c>
    </row>
    <row r="686" spans="1:13" ht="36.75" customHeight="1" x14ac:dyDescent="0.25">
      <c r="A686" s="574"/>
      <c r="B686" s="390"/>
      <c r="C686" s="376"/>
      <c r="D686" s="293"/>
      <c r="E686" s="293"/>
      <c r="F686" s="293"/>
      <c r="G686" s="34" t="s">
        <v>21</v>
      </c>
      <c r="H686" s="65">
        <f>K684</f>
        <v>6358.2</v>
      </c>
      <c r="I686" s="49" t="s">
        <v>359</v>
      </c>
      <c r="J686" s="243">
        <f t="shared" ref="J686:L686" si="81">J684/J685</f>
        <v>403.7</v>
      </c>
      <c r="K686" s="243">
        <f t="shared" si="81"/>
        <v>423.88</v>
      </c>
      <c r="L686" s="243">
        <f t="shared" si="81"/>
        <v>445.08</v>
      </c>
      <c r="M686" s="7">
        <f>M684/M685</f>
        <v>470.00666666666672</v>
      </c>
    </row>
    <row r="687" spans="1:13" ht="15.75" customHeight="1" x14ac:dyDescent="0.25">
      <c r="A687" s="574"/>
      <c r="B687" s="390"/>
      <c r="C687" s="376"/>
      <c r="D687" s="293"/>
      <c r="E687" s="293"/>
      <c r="F687" s="293"/>
      <c r="G687" s="53" t="s">
        <v>23</v>
      </c>
      <c r="H687" s="74">
        <f>L684</f>
        <v>6676.2</v>
      </c>
      <c r="I687" s="328" t="s">
        <v>356</v>
      </c>
      <c r="J687" s="330">
        <v>0.9</v>
      </c>
      <c r="K687" s="330">
        <v>0.9</v>
      </c>
      <c r="L687" s="330">
        <v>0.9</v>
      </c>
      <c r="M687" s="333">
        <v>0.9</v>
      </c>
    </row>
    <row r="688" spans="1:13" ht="15.75" thickBot="1" x14ac:dyDescent="0.3">
      <c r="A688" s="574"/>
      <c r="B688" s="390"/>
      <c r="C688" s="426"/>
      <c r="D688" s="342"/>
      <c r="E688" s="342"/>
      <c r="F688" s="342"/>
      <c r="G688" s="47" t="s">
        <v>540</v>
      </c>
      <c r="H688" s="76">
        <f>M684</f>
        <v>7050.1</v>
      </c>
      <c r="I688" s="424"/>
      <c r="J688" s="342"/>
      <c r="K688" s="342"/>
      <c r="L688" s="343"/>
      <c r="M688" s="344"/>
    </row>
    <row r="689" spans="1:13" ht="16.5" customHeight="1" x14ac:dyDescent="0.25">
      <c r="A689" s="574"/>
      <c r="B689" s="390"/>
      <c r="C689" s="539" t="s">
        <v>360</v>
      </c>
      <c r="D689" s="292" t="s">
        <v>542</v>
      </c>
      <c r="E689" s="292" t="s">
        <v>66</v>
      </c>
      <c r="F689" s="292" t="s">
        <v>16</v>
      </c>
      <c r="G689" s="29" t="s">
        <v>17</v>
      </c>
      <c r="H689" s="64">
        <f>H690+H691+H692+H693</f>
        <v>2648.7</v>
      </c>
      <c r="I689" s="48" t="s">
        <v>18</v>
      </c>
      <c r="J689" s="263">
        <v>427.2</v>
      </c>
      <c r="K689" s="263">
        <v>613.70000000000005</v>
      </c>
      <c r="L689" s="263">
        <v>782</v>
      </c>
      <c r="M689" s="282">
        <v>825.8</v>
      </c>
    </row>
    <row r="690" spans="1:13" x14ac:dyDescent="0.25">
      <c r="A690" s="574"/>
      <c r="B690" s="390"/>
      <c r="C690" s="540"/>
      <c r="D690" s="293"/>
      <c r="E690" s="293"/>
      <c r="F690" s="293"/>
      <c r="G690" s="53" t="s">
        <v>19</v>
      </c>
      <c r="H690" s="74">
        <f>J689</f>
        <v>427.2</v>
      </c>
      <c r="I690" s="49" t="s">
        <v>319</v>
      </c>
      <c r="J690" s="264">
        <v>14</v>
      </c>
      <c r="K690" s="264">
        <v>19</v>
      </c>
      <c r="L690" s="264">
        <v>23</v>
      </c>
      <c r="M690" s="4">
        <v>23</v>
      </c>
    </row>
    <row r="691" spans="1:13" ht="25.5" x14ac:dyDescent="0.25">
      <c r="A691" s="574"/>
      <c r="B691" s="390"/>
      <c r="C691" s="540"/>
      <c r="D691" s="293"/>
      <c r="E691" s="293"/>
      <c r="F691" s="293"/>
      <c r="G691" s="34" t="s">
        <v>21</v>
      </c>
      <c r="H691" s="65">
        <f>K689</f>
        <v>613.70000000000005</v>
      </c>
      <c r="I691" s="49" t="s">
        <v>68</v>
      </c>
      <c r="J691" s="276">
        <v>30.5</v>
      </c>
      <c r="K691" s="243">
        <f t="shared" ref="K691:L691" si="82">K689/K690</f>
        <v>32.300000000000004</v>
      </c>
      <c r="L691" s="243">
        <f t="shared" si="82"/>
        <v>34</v>
      </c>
      <c r="M691" s="7">
        <f>M689/M690</f>
        <v>35.904347826086955</v>
      </c>
    </row>
    <row r="692" spans="1:13" ht="15.75" customHeight="1" x14ac:dyDescent="0.25">
      <c r="A692" s="574"/>
      <c r="B692" s="390"/>
      <c r="C692" s="540"/>
      <c r="D692" s="293"/>
      <c r="E692" s="293"/>
      <c r="F692" s="293"/>
      <c r="G692" s="53" t="s">
        <v>23</v>
      </c>
      <c r="H692" s="74">
        <f>L689</f>
        <v>782</v>
      </c>
      <c r="I692" s="328" t="s">
        <v>220</v>
      </c>
      <c r="J692" s="330">
        <v>1</v>
      </c>
      <c r="K692" s="330">
        <v>1</v>
      </c>
      <c r="L692" s="330">
        <v>1</v>
      </c>
      <c r="M692" s="333">
        <v>1</v>
      </c>
    </row>
    <row r="693" spans="1:13" ht="15.75" thickBot="1" x14ac:dyDescent="0.3">
      <c r="A693" s="574"/>
      <c r="B693" s="390"/>
      <c r="C693" s="426"/>
      <c r="D693" s="342"/>
      <c r="E693" s="342"/>
      <c r="F693" s="342"/>
      <c r="G693" s="47" t="s">
        <v>540</v>
      </c>
      <c r="H693" s="76">
        <f>M689</f>
        <v>825.8</v>
      </c>
      <c r="I693" s="424"/>
      <c r="J693" s="342"/>
      <c r="K693" s="342"/>
      <c r="L693" s="343"/>
      <c r="M693" s="344"/>
    </row>
    <row r="694" spans="1:13" ht="15.75" customHeight="1" x14ac:dyDescent="0.25">
      <c r="A694" s="574"/>
      <c r="B694" s="390"/>
      <c r="C694" s="469" t="s">
        <v>361</v>
      </c>
      <c r="D694" s="293">
        <v>2023</v>
      </c>
      <c r="E694" s="471" t="s">
        <v>66</v>
      </c>
      <c r="F694" s="471" t="s">
        <v>16</v>
      </c>
      <c r="G694" s="72" t="s">
        <v>17</v>
      </c>
      <c r="H694" s="64">
        <f>H695+H696+H697+H698</f>
        <v>3089.75</v>
      </c>
      <c r="I694" s="247" t="s">
        <v>18</v>
      </c>
      <c r="J694" s="238"/>
      <c r="K694" s="238"/>
      <c r="L694" s="238"/>
      <c r="M694" s="278">
        <v>3089.75</v>
      </c>
    </row>
    <row r="695" spans="1:13" x14ac:dyDescent="0.25">
      <c r="A695" s="574"/>
      <c r="B695" s="390"/>
      <c r="C695" s="469"/>
      <c r="D695" s="293"/>
      <c r="E695" s="471"/>
      <c r="F695" s="471"/>
      <c r="G695" s="271"/>
      <c r="H695" s="74"/>
      <c r="I695" s="49" t="s">
        <v>319</v>
      </c>
      <c r="J695" s="135"/>
      <c r="K695" s="135"/>
      <c r="L695" s="135"/>
      <c r="M695" s="4">
        <v>137</v>
      </c>
    </row>
    <row r="696" spans="1:13" ht="25.5" x14ac:dyDescent="0.25">
      <c r="A696" s="574"/>
      <c r="B696" s="390"/>
      <c r="C696" s="469"/>
      <c r="D696" s="293"/>
      <c r="E696" s="471"/>
      <c r="F696" s="471"/>
      <c r="G696" s="152"/>
      <c r="H696" s="65"/>
      <c r="I696" s="49" t="s">
        <v>68</v>
      </c>
      <c r="J696" s="109"/>
      <c r="K696" s="109"/>
      <c r="L696" s="109"/>
      <c r="M696" s="6">
        <f>M694/M695</f>
        <v>22.552919708029197</v>
      </c>
    </row>
    <row r="697" spans="1:13" ht="15.75" customHeight="1" x14ac:dyDescent="0.25">
      <c r="A697" s="574"/>
      <c r="B697" s="390"/>
      <c r="C697" s="469"/>
      <c r="D697" s="293"/>
      <c r="E697" s="471"/>
      <c r="F697" s="471"/>
      <c r="G697" s="271"/>
      <c r="H697" s="74"/>
      <c r="I697" s="328" t="s">
        <v>362</v>
      </c>
      <c r="J697" s="537"/>
      <c r="K697" s="537"/>
      <c r="L697" s="537"/>
      <c r="M697" s="333">
        <v>1</v>
      </c>
    </row>
    <row r="698" spans="1:13" ht="27.75" customHeight="1" thickBot="1" x14ac:dyDescent="0.3">
      <c r="A698" s="574"/>
      <c r="B698" s="390"/>
      <c r="C698" s="425"/>
      <c r="D698" s="331"/>
      <c r="E698" s="339"/>
      <c r="F698" s="339"/>
      <c r="G698" s="270" t="s">
        <v>540</v>
      </c>
      <c r="H698" s="76">
        <f>M694</f>
        <v>3089.75</v>
      </c>
      <c r="I698" s="536"/>
      <c r="J698" s="339"/>
      <c r="K698" s="339"/>
      <c r="L698" s="538"/>
      <c r="M698" s="334"/>
    </row>
    <row r="699" spans="1:13" ht="15.75" customHeight="1" x14ac:dyDescent="0.25">
      <c r="A699" s="574"/>
      <c r="B699" s="390"/>
      <c r="C699" s="541" t="s">
        <v>363</v>
      </c>
      <c r="D699" s="292" t="s">
        <v>542</v>
      </c>
      <c r="E699" s="405" t="s">
        <v>66</v>
      </c>
      <c r="F699" s="292" t="s">
        <v>16</v>
      </c>
      <c r="G699" s="108" t="s">
        <v>17</v>
      </c>
      <c r="H699" s="64">
        <f>H700+H701+H702+H703</f>
        <v>2509.37</v>
      </c>
      <c r="I699" s="48" t="s">
        <v>18</v>
      </c>
      <c r="J699" s="263">
        <v>571.82000000000005</v>
      </c>
      <c r="K699" s="263">
        <v>610.20000000000005</v>
      </c>
      <c r="L699" s="263">
        <v>645.6</v>
      </c>
      <c r="M699" s="277">
        <v>681.75</v>
      </c>
    </row>
    <row r="700" spans="1:13" x14ac:dyDescent="0.25">
      <c r="A700" s="574"/>
      <c r="B700" s="390"/>
      <c r="C700" s="542"/>
      <c r="D700" s="293"/>
      <c r="E700" s="403"/>
      <c r="F700" s="293"/>
      <c r="G700" s="101" t="s">
        <v>19</v>
      </c>
      <c r="H700" s="74">
        <f>J699</f>
        <v>571.82000000000005</v>
      </c>
      <c r="I700" s="49" t="s">
        <v>319</v>
      </c>
      <c r="J700" s="264">
        <v>375</v>
      </c>
      <c r="K700" s="264">
        <v>379</v>
      </c>
      <c r="L700" s="264">
        <v>382</v>
      </c>
      <c r="M700" s="4">
        <v>382</v>
      </c>
    </row>
    <row r="701" spans="1:13" ht="34.5" customHeight="1" x14ac:dyDescent="0.25">
      <c r="A701" s="574"/>
      <c r="B701" s="390"/>
      <c r="C701" s="542"/>
      <c r="D701" s="293"/>
      <c r="E701" s="403"/>
      <c r="F701" s="293"/>
      <c r="G701" s="104" t="s">
        <v>21</v>
      </c>
      <c r="H701" s="65">
        <f>K699</f>
        <v>610.20000000000005</v>
      </c>
      <c r="I701" s="49" t="s">
        <v>68</v>
      </c>
      <c r="J701" s="243">
        <f t="shared" ref="J701:L701" si="83">J699/J700</f>
        <v>1.5248533333333334</v>
      </c>
      <c r="K701" s="243">
        <f t="shared" si="83"/>
        <v>1.6100263852242744</v>
      </c>
      <c r="L701" s="243">
        <f t="shared" si="83"/>
        <v>1.6900523560209424</v>
      </c>
      <c r="M701" s="7">
        <f>M699/M700</f>
        <v>1.7846858638743455</v>
      </c>
    </row>
    <row r="702" spans="1:13" ht="15.75" customHeight="1" x14ac:dyDescent="0.25">
      <c r="A702" s="574"/>
      <c r="B702" s="390"/>
      <c r="C702" s="542"/>
      <c r="D702" s="293"/>
      <c r="E702" s="403"/>
      <c r="F702" s="293"/>
      <c r="G702" s="101" t="s">
        <v>23</v>
      </c>
      <c r="H702" s="94">
        <f>L699</f>
        <v>645.6</v>
      </c>
      <c r="I702" s="328" t="s">
        <v>220</v>
      </c>
      <c r="J702" s="330">
        <v>1</v>
      </c>
      <c r="K702" s="351">
        <v>1</v>
      </c>
      <c r="L702" s="330">
        <v>1</v>
      </c>
      <c r="M702" s="333">
        <v>1</v>
      </c>
    </row>
    <row r="703" spans="1:13" ht="15.75" thickBot="1" x14ac:dyDescent="0.3">
      <c r="A703" s="574"/>
      <c r="B703" s="390"/>
      <c r="C703" s="459"/>
      <c r="D703" s="342"/>
      <c r="E703" s="352"/>
      <c r="F703" s="342"/>
      <c r="G703" s="47" t="s">
        <v>540</v>
      </c>
      <c r="H703" s="95">
        <f>M699</f>
        <v>681.75</v>
      </c>
      <c r="I703" s="424"/>
      <c r="J703" s="342"/>
      <c r="K703" s="352"/>
      <c r="L703" s="343"/>
      <c r="M703" s="344"/>
    </row>
    <row r="704" spans="1:13" ht="16.5" customHeight="1" thickBot="1" x14ac:dyDescent="0.3">
      <c r="A704" s="574"/>
      <c r="B704" s="390"/>
      <c r="C704" s="380" t="s">
        <v>364</v>
      </c>
      <c r="D704" s="381"/>
      <c r="E704" s="381"/>
      <c r="F704" s="381"/>
      <c r="G704" s="381"/>
      <c r="H704" s="381"/>
      <c r="I704" s="381"/>
      <c r="J704" s="381"/>
      <c r="K704" s="381"/>
      <c r="L704" s="381"/>
      <c r="M704" s="487"/>
    </row>
    <row r="705" spans="1:13" ht="16.5" customHeight="1" thickBot="1" x14ac:dyDescent="0.3">
      <c r="A705" s="574"/>
      <c r="B705" s="390"/>
      <c r="C705" s="380" t="s">
        <v>365</v>
      </c>
      <c r="D705" s="381"/>
      <c r="E705" s="381"/>
      <c r="F705" s="381"/>
      <c r="G705" s="381"/>
      <c r="H705" s="381"/>
      <c r="I705" s="381"/>
      <c r="J705" s="381"/>
      <c r="K705" s="381"/>
      <c r="L705" s="381"/>
      <c r="M705" s="487"/>
    </row>
    <row r="706" spans="1:13" ht="15.75" customHeight="1" x14ac:dyDescent="0.25">
      <c r="A706" s="574"/>
      <c r="B706" s="390"/>
      <c r="C706" s="375" t="s">
        <v>366</v>
      </c>
      <c r="D706" s="292" t="s">
        <v>542</v>
      </c>
      <c r="E706" s="292" t="s">
        <v>367</v>
      </c>
      <c r="F706" s="292"/>
      <c r="G706" s="29" t="s">
        <v>17</v>
      </c>
      <c r="H706" s="64">
        <f>H707+H708+H709+H710</f>
        <v>19552.21</v>
      </c>
      <c r="I706" s="440" t="s">
        <v>18</v>
      </c>
      <c r="J706" s="447">
        <v>4914.0600000000004</v>
      </c>
      <c r="K706" s="447">
        <v>5194.1899999999996</v>
      </c>
      <c r="L706" s="447">
        <v>5469.4</v>
      </c>
      <c r="M706" s="441">
        <f>3974.56</f>
        <v>3974.56</v>
      </c>
    </row>
    <row r="707" spans="1:13" x14ac:dyDescent="0.25">
      <c r="A707" s="574"/>
      <c r="B707" s="390"/>
      <c r="C707" s="376"/>
      <c r="D707" s="293"/>
      <c r="E707" s="293"/>
      <c r="F707" s="293"/>
      <c r="G707" s="53" t="s">
        <v>19</v>
      </c>
      <c r="H707" s="74">
        <f>H712+H717</f>
        <v>4914.0600000000004</v>
      </c>
      <c r="I707" s="433"/>
      <c r="J707" s="398"/>
      <c r="K707" s="398"/>
      <c r="L707" s="398"/>
      <c r="M707" s="442"/>
    </row>
    <row r="708" spans="1:13" x14ac:dyDescent="0.25">
      <c r="A708" s="574"/>
      <c r="B708" s="390"/>
      <c r="C708" s="376"/>
      <c r="D708" s="293"/>
      <c r="E708" s="293"/>
      <c r="F708" s="293"/>
      <c r="G708" s="34" t="s">
        <v>21</v>
      </c>
      <c r="H708" s="74">
        <f t="shared" ref="H708:H710" si="84">H713+H718</f>
        <v>5194.1899999999996</v>
      </c>
      <c r="I708" s="439"/>
      <c r="J708" s="399"/>
      <c r="K708" s="399"/>
      <c r="L708" s="399"/>
      <c r="M708" s="443"/>
    </row>
    <row r="709" spans="1:13" ht="15.75" customHeight="1" x14ac:dyDescent="0.25">
      <c r="A709" s="574"/>
      <c r="B709" s="390"/>
      <c r="C709" s="376"/>
      <c r="D709" s="293"/>
      <c r="E709" s="293"/>
      <c r="F709" s="293"/>
      <c r="G709" s="34" t="s">
        <v>23</v>
      </c>
      <c r="H709" s="74">
        <f t="shared" si="84"/>
        <v>5469.4</v>
      </c>
      <c r="I709" s="328" t="s">
        <v>368</v>
      </c>
      <c r="J709" s="444">
        <v>29</v>
      </c>
      <c r="K709" s="444">
        <v>29</v>
      </c>
      <c r="L709" s="444">
        <v>29</v>
      </c>
      <c r="M709" s="415">
        <v>29</v>
      </c>
    </row>
    <row r="710" spans="1:13" x14ac:dyDescent="0.25">
      <c r="A710" s="574"/>
      <c r="B710" s="390"/>
      <c r="C710" s="376"/>
      <c r="D710" s="293"/>
      <c r="E710" s="293"/>
      <c r="F710" s="218"/>
      <c r="G710" s="34" t="s">
        <v>540</v>
      </c>
      <c r="H710" s="74">
        <f t="shared" si="84"/>
        <v>3974.56</v>
      </c>
      <c r="I710" s="433"/>
      <c r="J710" s="445"/>
      <c r="K710" s="445"/>
      <c r="L710" s="445"/>
      <c r="M710" s="416"/>
    </row>
    <row r="711" spans="1:13" ht="15.75" customHeight="1" x14ac:dyDescent="0.25">
      <c r="A711" s="574"/>
      <c r="B711" s="390"/>
      <c r="C711" s="376"/>
      <c r="D711" s="293"/>
      <c r="E711" s="293"/>
      <c r="F711" s="293" t="s">
        <v>99</v>
      </c>
      <c r="G711" s="34" t="s">
        <v>17</v>
      </c>
      <c r="H711" s="105">
        <v>4877.04</v>
      </c>
      <c r="I711" s="433"/>
      <c r="J711" s="445"/>
      <c r="K711" s="445"/>
      <c r="L711" s="445"/>
      <c r="M711" s="416"/>
    </row>
    <row r="712" spans="1:13" x14ac:dyDescent="0.25">
      <c r="A712" s="574"/>
      <c r="B712" s="390"/>
      <c r="C712" s="376"/>
      <c r="D712" s="293"/>
      <c r="E712" s="293"/>
      <c r="F712" s="293"/>
      <c r="G712" s="53" t="s">
        <v>19</v>
      </c>
      <c r="H712" s="105">
        <v>1547.04</v>
      </c>
      <c r="I712" s="439"/>
      <c r="J712" s="446"/>
      <c r="K712" s="446"/>
      <c r="L712" s="446"/>
      <c r="M712" s="417"/>
    </row>
    <row r="713" spans="1:13" ht="15.75" customHeight="1" x14ac:dyDescent="0.25">
      <c r="A713" s="574"/>
      <c r="B713" s="390"/>
      <c r="C713" s="376"/>
      <c r="D713" s="293"/>
      <c r="E713" s="293"/>
      <c r="F713" s="293"/>
      <c r="G713" s="34" t="s">
        <v>21</v>
      </c>
      <c r="H713" s="105">
        <v>1624.39</v>
      </c>
      <c r="I713" s="328" t="s">
        <v>369</v>
      </c>
      <c r="J713" s="435">
        <f t="shared" ref="J713:L713" si="85">J706/J709</f>
        <v>169.45034482758621</v>
      </c>
      <c r="K713" s="435">
        <f t="shared" si="85"/>
        <v>179.10999999999999</v>
      </c>
      <c r="L713" s="435">
        <f t="shared" si="85"/>
        <v>188.6</v>
      </c>
      <c r="M713" s="436">
        <f>M706/M709</f>
        <v>137.05379310344827</v>
      </c>
    </row>
    <row r="714" spans="1:13" x14ac:dyDescent="0.25">
      <c r="A714" s="574"/>
      <c r="B714" s="390"/>
      <c r="C714" s="376"/>
      <c r="D714" s="293"/>
      <c r="E714" s="293"/>
      <c r="F714" s="293"/>
      <c r="G714" s="34" t="s">
        <v>23</v>
      </c>
      <c r="H714" s="65">
        <v>1705.61</v>
      </c>
      <c r="I714" s="433"/>
      <c r="J714" s="435"/>
      <c r="K714" s="435"/>
      <c r="L714" s="435"/>
      <c r="M714" s="437"/>
    </row>
    <row r="715" spans="1:13" x14ac:dyDescent="0.25">
      <c r="A715" s="574"/>
      <c r="B715" s="390"/>
      <c r="C715" s="376"/>
      <c r="D715" s="293"/>
      <c r="E715" s="293"/>
      <c r="F715" s="218"/>
      <c r="G715" s="53"/>
      <c r="H715" s="132"/>
      <c r="I715" s="433"/>
      <c r="J715" s="435"/>
      <c r="K715" s="435"/>
      <c r="L715" s="435"/>
      <c r="M715" s="437"/>
    </row>
    <row r="716" spans="1:13" ht="15.75" customHeight="1" x14ac:dyDescent="0.25">
      <c r="A716" s="574"/>
      <c r="B716" s="390"/>
      <c r="C716" s="376"/>
      <c r="D716" s="293"/>
      <c r="E716" s="293"/>
      <c r="F716" s="293" t="s">
        <v>16</v>
      </c>
      <c r="G716" s="34" t="s">
        <v>17</v>
      </c>
      <c r="H716" s="97">
        <f>H717+H718+H719+H720</f>
        <v>14675.17</v>
      </c>
      <c r="I716" s="439"/>
      <c r="J716" s="435"/>
      <c r="K716" s="435"/>
      <c r="L716" s="435"/>
      <c r="M716" s="438"/>
    </row>
    <row r="717" spans="1:13" ht="15.75" customHeight="1" x14ac:dyDescent="0.25">
      <c r="A717" s="574"/>
      <c r="B717" s="390"/>
      <c r="C717" s="376"/>
      <c r="D717" s="293"/>
      <c r="E717" s="293"/>
      <c r="F717" s="293"/>
      <c r="G717" s="53" t="s">
        <v>19</v>
      </c>
      <c r="H717" s="65">
        <f>J706-H712</f>
        <v>3367.0200000000004</v>
      </c>
      <c r="I717" s="328" t="s">
        <v>370</v>
      </c>
      <c r="J717" s="444">
        <v>0</v>
      </c>
      <c r="K717" s="444">
        <v>0</v>
      </c>
      <c r="L717" s="444">
        <v>0</v>
      </c>
      <c r="M717" s="544">
        <v>0</v>
      </c>
    </row>
    <row r="718" spans="1:13" x14ac:dyDescent="0.25">
      <c r="A718" s="574"/>
      <c r="B718" s="390"/>
      <c r="C718" s="376"/>
      <c r="D718" s="293"/>
      <c r="E718" s="293"/>
      <c r="F718" s="293"/>
      <c r="G718" s="34" t="s">
        <v>21</v>
      </c>
      <c r="H718" s="65">
        <f>K706-H713</f>
        <v>3569.7999999999993</v>
      </c>
      <c r="I718" s="433"/>
      <c r="J718" s="445"/>
      <c r="K718" s="445"/>
      <c r="L718" s="445"/>
      <c r="M718" s="545"/>
    </row>
    <row r="719" spans="1:13" x14ac:dyDescent="0.25">
      <c r="A719" s="574"/>
      <c r="B719" s="390"/>
      <c r="C719" s="376"/>
      <c r="D719" s="293"/>
      <c r="E719" s="293"/>
      <c r="F719" s="293"/>
      <c r="G719" s="53" t="s">
        <v>23</v>
      </c>
      <c r="H719" s="255">
        <f>L706-H714</f>
        <v>3763.79</v>
      </c>
      <c r="I719" s="433"/>
      <c r="J719" s="445"/>
      <c r="K719" s="445"/>
      <c r="L719" s="445"/>
      <c r="M719" s="545"/>
    </row>
    <row r="720" spans="1:13" ht="15.75" thickBot="1" x14ac:dyDescent="0.3">
      <c r="A720" s="574"/>
      <c r="B720" s="390"/>
      <c r="C720" s="426"/>
      <c r="D720" s="342"/>
      <c r="E720" s="342"/>
      <c r="F720" s="342"/>
      <c r="G720" s="47" t="s">
        <v>540</v>
      </c>
      <c r="H720" s="95">
        <f>M706-H715</f>
        <v>3974.56</v>
      </c>
      <c r="I720" s="424"/>
      <c r="J720" s="342"/>
      <c r="K720" s="342"/>
      <c r="L720" s="543"/>
      <c r="M720" s="546"/>
    </row>
    <row r="721" spans="1:13" ht="21" customHeight="1" x14ac:dyDescent="0.25">
      <c r="A721" s="574"/>
      <c r="B721" s="390"/>
      <c r="C721" s="375" t="s">
        <v>371</v>
      </c>
      <c r="D721" s="292" t="s">
        <v>103</v>
      </c>
      <c r="E721" s="292" t="s">
        <v>367</v>
      </c>
      <c r="F721" s="292"/>
      <c r="G721" s="29" t="s">
        <v>17</v>
      </c>
      <c r="H721" s="153">
        <f>H722+H723</f>
        <v>6114.61</v>
      </c>
      <c r="I721" s="440" t="s">
        <v>18</v>
      </c>
      <c r="J721" s="447">
        <v>2976.43</v>
      </c>
      <c r="K721" s="447">
        <v>3138.18</v>
      </c>
      <c r="L721" s="447"/>
      <c r="M721" s="461"/>
    </row>
    <row r="722" spans="1:13" x14ac:dyDescent="0.25">
      <c r="A722" s="574"/>
      <c r="B722" s="390"/>
      <c r="C722" s="376"/>
      <c r="D722" s="293"/>
      <c r="E722" s="293"/>
      <c r="F722" s="293"/>
      <c r="G722" s="53" t="s">
        <v>19</v>
      </c>
      <c r="H722" s="94">
        <f>H726+H730</f>
        <v>2976.43</v>
      </c>
      <c r="I722" s="433"/>
      <c r="J722" s="398"/>
      <c r="K722" s="398"/>
      <c r="L722" s="398"/>
      <c r="M722" s="401"/>
    </row>
    <row r="723" spans="1:13" x14ac:dyDescent="0.25">
      <c r="A723" s="574"/>
      <c r="B723" s="390"/>
      <c r="C723" s="376"/>
      <c r="D723" s="293"/>
      <c r="E723" s="293"/>
      <c r="F723" s="294"/>
      <c r="G723" s="268" t="s">
        <v>21</v>
      </c>
      <c r="H723" s="94">
        <f>H727+H731</f>
        <v>3138.18</v>
      </c>
      <c r="I723" s="404"/>
      <c r="J723" s="399"/>
      <c r="K723" s="399"/>
      <c r="L723" s="399"/>
      <c r="M723" s="402"/>
    </row>
    <row r="724" spans="1:13" ht="20.25" customHeight="1" x14ac:dyDescent="0.25">
      <c r="A724" s="574"/>
      <c r="B724" s="390"/>
      <c r="C724" s="376"/>
      <c r="D724" s="293"/>
      <c r="E724" s="293"/>
      <c r="F724" s="294"/>
      <c r="G724" s="269"/>
      <c r="H724" s="256"/>
      <c r="I724" s="394" t="s">
        <v>372</v>
      </c>
      <c r="J724" s="412">
        <v>1626</v>
      </c>
      <c r="K724" s="412">
        <v>1626</v>
      </c>
      <c r="L724" s="412"/>
      <c r="M724" s="400"/>
    </row>
    <row r="725" spans="1:13" ht="20.25" customHeight="1" x14ac:dyDescent="0.25">
      <c r="A725" s="574"/>
      <c r="B725" s="390"/>
      <c r="C725" s="376"/>
      <c r="D725" s="293"/>
      <c r="E725" s="293"/>
      <c r="F725" s="293" t="s">
        <v>99</v>
      </c>
      <c r="G725" s="269" t="s">
        <v>17</v>
      </c>
      <c r="H725" s="154">
        <v>416.51</v>
      </c>
      <c r="I725" s="433"/>
      <c r="J725" s="413"/>
      <c r="K725" s="413"/>
      <c r="L725" s="413"/>
      <c r="M725" s="401"/>
    </row>
    <row r="726" spans="1:13" x14ac:dyDescent="0.25">
      <c r="A726" s="574"/>
      <c r="B726" s="390"/>
      <c r="C726" s="376"/>
      <c r="D726" s="293"/>
      <c r="E726" s="293"/>
      <c r="F726" s="293"/>
      <c r="G726" s="53" t="s">
        <v>19</v>
      </c>
      <c r="H726" s="145">
        <v>203.17</v>
      </c>
      <c r="I726" s="439"/>
      <c r="J726" s="414"/>
      <c r="K726" s="414"/>
      <c r="L726" s="414"/>
      <c r="M726" s="402"/>
    </row>
    <row r="727" spans="1:13" ht="20.25" customHeight="1" x14ac:dyDescent="0.25">
      <c r="A727" s="574"/>
      <c r="B727" s="390"/>
      <c r="C727" s="376"/>
      <c r="D727" s="293"/>
      <c r="E727" s="293"/>
      <c r="F727" s="294"/>
      <c r="G727" s="268" t="s">
        <v>21</v>
      </c>
      <c r="H727" s="143">
        <v>213.34</v>
      </c>
      <c r="I727" s="394" t="s">
        <v>373</v>
      </c>
      <c r="J727" s="396">
        <f>J721/J724</f>
        <v>1.8305227552275523</v>
      </c>
      <c r="K727" s="396">
        <f>K721/K724</f>
        <v>1.93</v>
      </c>
      <c r="L727" s="396"/>
      <c r="M727" s="400"/>
    </row>
    <row r="728" spans="1:13" x14ac:dyDescent="0.25">
      <c r="A728" s="574"/>
      <c r="B728" s="390"/>
      <c r="C728" s="376"/>
      <c r="D728" s="293"/>
      <c r="E728" s="293"/>
      <c r="F728" s="294"/>
      <c r="G728" s="269"/>
      <c r="H728" s="155"/>
      <c r="I728" s="370"/>
      <c r="J728" s="398"/>
      <c r="K728" s="398"/>
      <c r="L728" s="398"/>
      <c r="M728" s="401"/>
    </row>
    <row r="729" spans="1:13" ht="20.25" customHeight="1" x14ac:dyDescent="0.25">
      <c r="A729" s="574"/>
      <c r="B729" s="390"/>
      <c r="C729" s="376"/>
      <c r="D729" s="293"/>
      <c r="E729" s="293"/>
      <c r="F729" s="293" t="s">
        <v>16</v>
      </c>
      <c r="G729" s="269" t="s">
        <v>17</v>
      </c>
      <c r="H729" s="132">
        <f>H730+H731</f>
        <v>5698.0999999999995</v>
      </c>
      <c r="I729" s="439"/>
      <c r="J729" s="399"/>
      <c r="K729" s="399"/>
      <c r="L729" s="399"/>
      <c r="M729" s="402"/>
    </row>
    <row r="730" spans="1:13" ht="20.25" customHeight="1" x14ac:dyDescent="0.25">
      <c r="A730" s="574"/>
      <c r="B730" s="390"/>
      <c r="C730" s="376"/>
      <c r="D730" s="293"/>
      <c r="E730" s="293"/>
      <c r="F730" s="293"/>
      <c r="G730" s="53" t="s">
        <v>19</v>
      </c>
      <c r="H730" s="98">
        <f>J721-H726</f>
        <v>2773.2599999999998</v>
      </c>
      <c r="I730" s="328" t="s">
        <v>374</v>
      </c>
      <c r="J730" s="444">
        <v>0</v>
      </c>
      <c r="K730" s="444">
        <v>0</v>
      </c>
      <c r="L730" s="444"/>
      <c r="M730" s="400"/>
    </row>
    <row r="731" spans="1:13" x14ac:dyDescent="0.25">
      <c r="A731" s="574"/>
      <c r="B731" s="390"/>
      <c r="C731" s="376"/>
      <c r="D731" s="293"/>
      <c r="E731" s="293"/>
      <c r="F731" s="294"/>
      <c r="G731" s="268" t="s">
        <v>21</v>
      </c>
      <c r="H731" s="255">
        <f>K721-H727</f>
        <v>2924.8399999999997</v>
      </c>
      <c r="I731" s="370"/>
      <c r="J731" s="445"/>
      <c r="K731" s="445"/>
      <c r="L731" s="445"/>
      <c r="M731" s="401"/>
    </row>
    <row r="732" spans="1:13" ht="15.75" thickBot="1" x14ac:dyDescent="0.3">
      <c r="A732" s="574"/>
      <c r="B732" s="390"/>
      <c r="C732" s="377"/>
      <c r="D732" s="369"/>
      <c r="E732" s="369"/>
      <c r="F732" s="295"/>
      <c r="G732" s="275"/>
      <c r="H732" s="258"/>
      <c r="I732" s="384"/>
      <c r="J732" s="543"/>
      <c r="K732" s="543"/>
      <c r="L732" s="543"/>
      <c r="M732" s="448"/>
    </row>
    <row r="733" spans="1:13" ht="15.75" customHeight="1" x14ac:dyDescent="0.25">
      <c r="A733" s="574"/>
      <c r="B733" s="390"/>
      <c r="C733" s="370" t="s">
        <v>375</v>
      </c>
      <c r="D733" s="293" t="s">
        <v>542</v>
      </c>
      <c r="E733" s="293" t="s">
        <v>367</v>
      </c>
      <c r="F733" s="293"/>
      <c r="G733" s="269" t="s">
        <v>17</v>
      </c>
      <c r="H733" s="138">
        <f>H734+H735+H736+H737</f>
        <v>25739.59</v>
      </c>
      <c r="I733" s="433" t="s">
        <v>18</v>
      </c>
      <c r="J733" s="398">
        <v>7569</v>
      </c>
      <c r="K733" s="398">
        <v>7948.32</v>
      </c>
      <c r="L733" s="398">
        <v>8345.0400000000009</v>
      </c>
      <c r="M733" s="450">
        <v>1877.23</v>
      </c>
    </row>
    <row r="734" spans="1:13" x14ac:dyDescent="0.25">
      <c r="A734" s="574"/>
      <c r="B734" s="390"/>
      <c r="C734" s="370"/>
      <c r="D734" s="293"/>
      <c r="E734" s="293"/>
      <c r="F734" s="293"/>
      <c r="G734" s="53" t="s">
        <v>19</v>
      </c>
      <c r="H734" s="74">
        <f>H739+H744</f>
        <v>7569</v>
      </c>
      <c r="I734" s="433"/>
      <c r="J734" s="398"/>
      <c r="K734" s="398"/>
      <c r="L734" s="398"/>
      <c r="M734" s="450"/>
    </row>
    <row r="735" spans="1:13" x14ac:dyDescent="0.25">
      <c r="A735" s="574"/>
      <c r="B735" s="390"/>
      <c r="C735" s="370"/>
      <c r="D735" s="293"/>
      <c r="E735" s="293"/>
      <c r="F735" s="293"/>
      <c r="G735" s="34" t="s">
        <v>21</v>
      </c>
      <c r="H735" s="74">
        <f t="shared" ref="H735:H737" si="86">H740+H745</f>
        <v>7948.32</v>
      </c>
      <c r="I735" s="439"/>
      <c r="J735" s="399"/>
      <c r="K735" s="399"/>
      <c r="L735" s="399"/>
      <c r="M735" s="451"/>
    </row>
    <row r="736" spans="1:13" ht="15.75" customHeight="1" x14ac:dyDescent="0.25">
      <c r="A736" s="574"/>
      <c r="B736" s="390"/>
      <c r="C736" s="370"/>
      <c r="D736" s="293"/>
      <c r="E736" s="293"/>
      <c r="F736" s="293"/>
      <c r="G736" s="34" t="s">
        <v>23</v>
      </c>
      <c r="H736" s="74">
        <f t="shared" si="86"/>
        <v>8345.0400000000009</v>
      </c>
      <c r="I736" s="328" t="s">
        <v>376</v>
      </c>
      <c r="J736" s="444">
        <v>348</v>
      </c>
      <c r="K736" s="444">
        <v>348</v>
      </c>
      <c r="L736" s="444">
        <v>348</v>
      </c>
      <c r="M736" s="415">
        <v>348</v>
      </c>
    </row>
    <row r="737" spans="1:13" x14ac:dyDescent="0.25">
      <c r="A737" s="574"/>
      <c r="B737" s="390"/>
      <c r="C737" s="370"/>
      <c r="D737" s="293"/>
      <c r="E737" s="293"/>
      <c r="F737" s="218"/>
      <c r="G737" s="34" t="s">
        <v>540</v>
      </c>
      <c r="H737" s="74">
        <f t="shared" si="86"/>
        <v>1877.23</v>
      </c>
      <c r="I737" s="433"/>
      <c r="J737" s="445"/>
      <c r="K737" s="445"/>
      <c r="L737" s="445"/>
      <c r="M737" s="416"/>
    </row>
    <row r="738" spans="1:13" ht="15.75" customHeight="1" x14ac:dyDescent="0.25">
      <c r="A738" s="574"/>
      <c r="B738" s="390"/>
      <c r="C738" s="370"/>
      <c r="D738" s="293"/>
      <c r="E738" s="293"/>
      <c r="F738" s="293" t="s">
        <v>99</v>
      </c>
      <c r="G738" s="34" t="s">
        <v>17</v>
      </c>
      <c r="H738" s="98">
        <v>18778.78</v>
      </c>
      <c r="I738" s="433"/>
      <c r="J738" s="445"/>
      <c r="K738" s="445"/>
      <c r="L738" s="445"/>
      <c r="M738" s="416"/>
    </row>
    <row r="739" spans="1:13" x14ac:dyDescent="0.25">
      <c r="A739" s="574"/>
      <c r="B739" s="390"/>
      <c r="C739" s="370"/>
      <c r="D739" s="293"/>
      <c r="E739" s="293"/>
      <c r="F739" s="293"/>
      <c r="G739" s="53" t="s">
        <v>19</v>
      </c>
      <c r="H739" s="98">
        <v>5956.79</v>
      </c>
      <c r="I739" s="439"/>
      <c r="J739" s="446"/>
      <c r="K739" s="446"/>
      <c r="L739" s="446"/>
      <c r="M739" s="417"/>
    </row>
    <row r="740" spans="1:13" ht="15.75" customHeight="1" x14ac:dyDescent="0.25">
      <c r="A740" s="574"/>
      <c r="B740" s="390"/>
      <c r="C740" s="370"/>
      <c r="D740" s="293"/>
      <c r="E740" s="293"/>
      <c r="F740" s="293"/>
      <c r="G740" s="34" t="s">
        <v>21</v>
      </c>
      <c r="H740" s="98">
        <v>6254.63</v>
      </c>
      <c r="I740" s="328" t="s">
        <v>377</v>
      </c>
      <c r="J740" s="435">
        <f t="shared" ref="J740:L740" si="87">J733/J736</f>
        <v>21.75</v>
      </c>
      <c r="K740" s="435">
        <f t="shared" si="87"/>
        <v>22.84</v>
      </c>
      <c r="L740" s="435">
        <f t="shared" si="87"/>
        <v>23.980000000000004</v>
      </c>
      <c r="M740" s="436">
        <f>M733/M736</f>
        <v>5.39433908045977</v>
      </c>
    </row>
    <row r="741" spans="1:13" x14ac:dyDescent="0.25">
      <c r="A741" s="574"/>
      <c r="B741" s="390"/>
      <c r="C741" s="370"/>
      <c r="D741" s="293"/>
      <c r="E741" s="293"/>
      <c r="F741" s="293"/>
      <c r="G741" s="34" t="s">
        <v>23</v>
      </c>
      <c r="H741" s="65">
        <v>6567.36</v>
      </c>
      <c r="I741" s="433"/>
      <c r="J741" s="435"/>
      <c r="K741" s="435"/>
      <c r="L741" s="435"/>
      <c r="M741" s="437"/>
    </row>
    <row r="742" spans="1:13" x14ac:dyDescent="0.25">
      <c r="A742" s="574"/>
      <c r="B742" s="390"/>
      <c r="C742" s="370"/>
      <c r="D742" s="293"/>
      <c r="E742" s="293"/>
      <c r="F742" s="218"/>
      <c r="G742" s="53"/>
      <c r="H742" s="94"/>
      <c r="I742" s="433"/>
      <c r="J742" s="435"/>
      <c r="K742" s="435"/>
      <c r="L742" s="435"/>
      <c r="M742" s="437"/>
    </row>
    <row r="743" spans="1:13" ht="15.75" customHeight="1" x14ac:dyDescent="0.25">
      <c r="A743" s="574"/>
      <c r="B743" s="390"/>
      <c r="C743" s="370"/>
      <c r="D743" s="293"/>
      <c r="E743" s="293"/>
      <c r="F743" s="293" t="s">
        <v>16</v>
      </c>
      <c r="G743" s="34" t="s">
        <v>17</v>
      </c>
      <c r="H743" s="137">
        <f>H744+H745+H746+H747</f>
        <v>6960.8100000000013</v>
      </c>
      <c r="I743" s="439"/>
      <c r="J743" s="435"/>
      <c r="K743" s="435"/>
      <c r="L743" s="435"/>
      <c r="M743" s="438"/>
    </row>
    <row r="744" spans="1:13" ht="15.75" customHeight="1" x14ac:dyDescent="0.25">
      <c r="A744" s="574"/>
      <c r="B744" s="390"/>
      <c r="C744" s="370"/>
      <c r="D744" s="293"/>
      <c r="E744" s="293"/>
      <c r="F744" s="293"/>
      <c r="G744" s="53" t="s">
        <v>19</v>
      </c>
      <c r="H744" s="65">
        <f>J733-H739</f>
        <v>1612.21</v>
      </c>
      <c r="I744" s="328" t="s">
        <v>378</v>
      </c>
      <c r="J744" s="330" t="s">
        <v>379</v>
      </c>
      <c r="K744" s="330" t="s">
        <v>379</v>
      </c>
      <c r="L744" s="330" t="s">
        <v>379</v>
      </c>
      <c r="M744" s="333" t="s">
        <v>379</v>
      </c>
    </row>
    <row r="745" spans="1:13" x14ac:dyDescent="0.25">
      <c r="A745" s="574"/>
      <c r="B745" s="390"/>
      <c r="C745" s="370"/>
      <c r="D745" s="293"/>
      <c r="E745" s="293"/>
      <c r="F745" s="293"/>
      <c r="G745" s="34" t="s">
        <v>21</v>
      </c>
      <c r="H745" s="65">
        <f>K733-H740</f>
        <v>1693.6899999999996</v>
      </c>
      <c r="I745" s="433"/>
      <c r="J745" s="332"/>
      <c r="K745" s="332"/>
      <c r="L745" s="332"/>
      <c r="M745" s="334"/>
    </row>
    <row r="746" spans="1:13" x14ac:dyDescent="0.25">
      <c r="A746" s="574"/>
      <c r="B746" s="390"/>
      <c r="C746" s="370"/>
      <c r="D746" s="293"/>
      <c r="E746" s="293"/>
      <c r="F746" s="293"/>
      <c r="G746" s="53" t="s">
        <v>23</v>
      </c>
      <c r="H746" s="255">
        <f>L733-H741</f>
        <v>1777.6800000000012</v>
      </c>
      <c r="I746" s="433"/>
      <c r="J746" s="332"/>
      <c r="K746" s="332"/>
      <c r="L746" s="332"/>
      <c r="M746" s="334"/>
    </row>
    <row r="747" spans="1:13" ht="15.75" thickBot="1" x14ac:dyDescent="0.3">
      <c r="A747" s="574"/>
      <c r="B747" s="390"/>
      <c r="C747" s="425"/>
      <c r="D747" s="339"/>
      <c r="E747" s="339"/>
      <c r="F747" s="339"/>
      <c r="G747" s="268" t="s">
        <v>540</v>
      </c>
      <c r="H747" s="95">
        <f>M733-H742</f>
        <v>1877.23</v>
      </c>
      <c r="I747" s="329"/>
      <c r="J747" s="339"/>
      <c r="K747" s="339"/>
      <c r="L747" s="332"/>
      <c r="M747" s="334"/>
    </row>
    <row r="748" spans="1:13" ht="21" customHeight="1" x14ac:dyDescent="0.25">
      <c r="A748" s="574"/>
      <c r="B748" s="390"/>
      <c r="C748" s="375" t="s">
        <v>380</v>
      </c>
      <c r="D748" s="292" t="s">
        <v>103</v>
      </c>
      <c r="E748" s="292" t="s">
        <v>367</v>
      </c>
      <c r="F748" s="292" t="s">
        <v>16</v>
      </c>
      <c r="G748" s="29" t="s">
        <v>17</v>
      </c>
      <c r="H748" s="75">
        <f>H749+H750</f>
        <v>17617.870000000003</v>
      </c>
      <c r="I748" s="48" t="s">
        <v>18</v>
      </c>
      <c r="J748" s="263">
        <v>7807.51</v>
      </c>
      <c r="K748" s="263">
        <v>9810.36</v>
      </c>
      <c r="L748" s="263"/>
      <c r="M748" s="8"/>
    </row>
    <row r="749" spans="1:13" ht="25.5" x14ac:dyDescent="0.25">
      <c r="A749" s="574"/>
      <c r="B749" s="390"/>
      <c r="C749" s="376"/>
      <c r="D749" s="293"/>
      <c r="E749" s="293"/>
      <c r="F749" s="293"/>
      <c r="G749" s="53" t="s">
        <v>19</v>
      </c>
      <c r="H749" s="74">
        <f>J748</f>
        <v>7807.51</v>
      </c>
      <c r="I749" s="49" t="s">
        <v>381</v>
      </c>
      <c r="J749" s="1">
        <v>6412</v>
      </c>
      <c r="K749" s="1">
        <v>6412</v>
      </c>
      <c r="L749" s="264"/>
      <c r="M749" s="6"/>
    </row>
    <row r="750" spans="1:13" ht="25.5" x14ac:dyDescent="0.25">
      <c r="A750" s="574"/>
      <c r="B750" s="390"/>
      <c r="C750" s="376"/>
      <c r="D750" s="293"/>
      <c r="E750" s="293"/>
      <c r="F750" s="293"/>
      <c r="G750" s="34" t="s">
        <v>21</v>
      </c>
      <c r="H750" s="65">
        <f>K748</f>
        <v>9810.36</v>
      </c>
      <c r="I750" s="49" t="s">
        <v>382</v>
      </c>
      <c r="J750" s="243">
        <f>J748/J749</f>
        <v>1.2176403618215845</v>
      </c>
      <c r="K750" s="243">
        <f>K748/K749</f>
        <v>1.53</v>
      </c>
      <c r="L750" s="243"/>
      <c r="M750" s="6"/>
    </row>
    <row r="751" spans="1:13" ht="26.25" thickBot="1" x14ac:dyDescent="0.3">
      <c r="A751" s="574"/>
      <c r="B751" s="390"/>
      <c r="C751" s="377"/>
      <c r="D751" s="369"/>
      <c r="E751" s="369"/>
      <c r="F751" s="369"/>
      <c r="G751" s="275"/>
      <c r="H751" s="258"/>
      <c r="I751" s="68" t="s">
        <v>383</v>
      </c>
      <c r="J751" s="69" t="s">
        <v>46</v>
      </c>
      <c r="K751" s="69" t="s">
        <v>46</v>
      </c>
      <c r="L751" s="69"/>
      <c r="M751" s="15"/>
    </row>
    <row r="752" spans="1:13" ht="16.5" customHeight="1" thickBot="1" x14ac:dyDescent="0.3">
      <c r="A752" s="574"/>
      <c r="B752" s="390"/>
      <c r="C752" s="380" t="s">
        <v>384</v>
      </c>
      <c r="D752" s="381"/>
      <c r="E752" s="547"/>
      <c r="F752" s="547"/>
      <c r="G752" s="547"/>
      <c r="H752" s="547"/>
      <c r="I752" s="547"/>
      <c r="J752" s="547"/>
      <c r="K752" s="547"/>
      <c r="L752" s="547"/>
      <c r="M752" s="382"/>
    </row>
    <row r="753" spans="1:13" ht="15.75" customHeight="1" x14ac:dyDescent="0.25">
      <c r="A753" s="574"/>
      <c r="B753" s="390"/>
      <c r="C753" s="370" t="s">
        <v>385</v>
      </c>
      <c r="D753" s="293" t="s">
        <v>542</v>
      </c>
      <c r="E753" s="293" t="s">
        <v>386</v>
      </c>
      <c r="F753" s="293" t="s">
        <v>16</v>
      </c>
      <c r="G753" s="269" t="s">
        <v>17</v>
      </c>
      <c r="H753" s="91">
        <f>H754+H755+H756+H757</f>
        <v>9255.5999999999985</v>
      </c>
      <c r="I753" s="247" t="s">
        <v>18</v>
      </c>
      <c r="J753" s="225">
        <v>2125.0300000000002</v>
      </c>
      <c r="K753" s="225">
        <v>2228.69</v>
      </c>
      <c r="L753" s="225">
        <v>2384.1799999999998</v>
      </c>
      <c r="M753" s="280">
        <v>2517.6999999999998</v>
      </c>
    </row>
    <row r="754" spans="1:13" ht="25.5" x14ac:dyDescent="0.25">
      <c r="A754" s="574"/>
      <c r="B754" s="390"/>
      <c r="C754" s="370"/>
      <c r="D754" s="293"/>
      <c r="E754" s="293"/>
      <c r="F754" s="293"/>
      <c r="G754" s="53" t="s">
        <v>19</v>
      </c>
      <c r="H754" s="74">
        <f>J753</f>
        <v>2125.0300000000002</v>
      </c>
      <c r="I754" s="49" t="s">
        <v>387</v>
      </c>
      <c r="J754" s="1">
        <v>142</v>
      </c>
      <c r="K754" s="1">
        <v>142</v>
      </c>
      <c r="L754" s="1">
        <v>142</v>
      </c>
      <c r="M754" s="4">
        <v>142</v>
      </c>
    </row>
    <row r="755" spans="1:13" ht="25.5" x14ac:dyDescent="0.25">
      <c r="A755" s="574"/>
      <c r="B755" s="390"/>
      <c r="C755" s="370"/>
      <c r="D755" s="293"/>
      <c r="E755" s="293"/>
      <c r="F755" s="293"/>
      <c r="G755" s="34" t="s">
        <v>21</v>
      </c>
      <c r="H755" s="65">
        <f>K753</f>
        <v>2228.69</v>
      </c>
      <c r="I755" s="49" t="s">
        <v>388</v>
      </c>
      <c r="J755" s="70">
        <f t="shared" ref="J755:L755" si="88">J753/365/J754</f>
        <v>4.1000000000000009E-2</v>
      </c>
      <c r="K755" s="70">
        <f t="shared" si="88"/>
        <v>4.2999999999999997E-2</v>
      </c>
      <c r="L755" s="70">
        <f t="shared" si="88"/>
        <v>4.5999999999999992E-2</v>
      </c>
      <c r="M755" s="156">
        <f>M753/365/M754</f>
        <v>4.8576114219563954E-2</v>
      </c>
    </row>
    <row r="756" spans="1:13" ht="15.75" customHeight="1" x14ac:dyDescent="0.25">
      <c r="A756" s="574"/>
      <c r="B756" s="390"/>
      <c r="C756" s="370"/>
      <c r="D756" s="293"/>
      <c r="E756" s="293"/>
      <c r="F756" s="293"/>
      <c r="G756" s="53" t="s">
        <v>23</v>
      </c>
      <c r="H756" s="74">
        <f>L753</f>
        <v>2384.1799999999998</v>
      </c>
      <c r="I756" s="328" t="s">
        <v>389</v>
      </c>
      <c r="J756" s="330">
        <v>1</v>
      </c>
      <c r="K756" s="330">
        <v>1</v>
      </c>
      <c r="L756" s="330">
        <v>1</v>
      </c>
      <c r="M756" s="333">
        <v>1</v>
      </c>
    </row>
    <row r="757" spans="1:13" ht="15.75" thickBot="1" x14ac:dyDescent="0.3">
      <c r="A757" s="574"/>
      <c r="B757" s="390"/>
      <c r="C757" s="425"/>
      <c r="D757" s="339"/>
      <c r="E757" s="339"/>
      <c r="F757" s="339"/>
      <c r="G757" s="268" t="s">
        <v>540</v>
      </c>
      <c r="H757" s="88">
        <f>M753</f>
        <v>2517.6999999999998</v>
      </c>
      <c r="I757" s="329"/>
      <c r="J757" s="339"/>
      <c r="K757" s="339"/>
      <c r="L757" s="332"/>
      <c r="M757" s="334"/>
    </row>
    <row r="758" spans="1:13" ht="15.75" customHeight="1" x14ac:dyDescent="0.25">
      <c r="A758" s="574"/>
      <c r="B758" s="390"/>
      <c r="C758" s="375" t="s">
        <v>390</v>
      </c>
      <c r="D758" s="292" t="s">
        <v>542</v>
      </c>
      <c r="E758" s="292" t="s">
        <v>386</v>
      </c>
      <c r="F758" s="356" t="s">
        <v>16</v>
      </c>
      <c r="G758" s="81" t="s">
        <v>17</v>
      </c>
      <c r="H758" s="84">
        <f>H760+H759+H762+H761</f>
        <v>27635.88</v>
      </c>
      <c r="I758" s="273" t="s">
        <v>18</v>
      </c>
      <c r="J758" s="263">
        <v>6087.64</v>
      </c>
      <c r="K758" s="263">
        <v>6644.24</v>
      </c>
      <c r="L758" s="263">
        <v>7249</v>
      </c>
      <c r="M758" s="281">
        <v>7655</v>
      </c>
    </row>
    <row r="759" spans="1:13" x14ac:dyDescent="0.25">
      <c r="A759" s="574"/>
      <c r="B759" s="390"/>
      <c r="C759" s="376"/>
      <c r="D759" s="293"/>
      <c r="E759" s="293"/>
      <c r="F759" s="294"/>
      <c r="G759" s="268" t="s">
        <v>19</v>
      </c>
      <c r="H759" s="255">
        <f>J758</f>
        <v>6087.64</v>
      </c>
      <c r="I759" s="249" t="s">
        <v>133</v>
      </c>
      <c r="J759" s="1">
        <v>1018</v>
      </c>
      <c r="K759" s="1">
        <v>1058</v>
      </c>
      <c r="L759" s="1">
        <v>1100</v>
      </c>
      <c r="M759" s="4">
        <v>1100</v>
      </c>
    </row>
    <row r="760" spans="1:13" ht="25.5" x14ac:dyDescent="0.25">
      <c r="A760" s="574"/>
      <c r="B760" s="390"/>
      <c r="C760" s="376"/>
      <c r="D760" s="293"/>
      <c r="E760" s="293"/>
      <c r="F760" s="294"/>
      <c r="G760" s="34" t="s">
        <v>21</v>
      </c>
      <c r="H760" s="65">
        <f>K758</f>
        <v>6644.24</v>
      </c>
      <c r="I760" s="249" t="s">
        <v>142</v>
      </c>
      <c r="J760" s="243">
        <f t="shared" ref="J760:L760" si="89">J758/J759</f>
        <v>5.98</v>
      </c>
      <c r="K760" s="243">
        <f t="shared" si="89"/>
        <v>6.2799999999999994</v>
      </c>
      <c r="L760" s="243">
        <f t="shared" si="89"/>
        <v>6.59</v>
      </c>
      <c r="M760" s="7">
        <f>M758/M759</f>
        <v>6.959090909090909</v>
      </c>
    </row>
    <row r="761" spans="1:13" ht="15.75" customHeight="1" x14ac:dyDescent="0.25">
      <c r="A761" s="574"/>
      <c r="B761" s="390"/>
      <c r="C761" s="376"/>
      <c r="D761" s="293"/>
      <c r="E761" s="293"/>
      <c r="F761" s="294"/>
      <c r="G761" s="34" t="s">
        <v>23</v>
      </c>
      <c r="H761" s="65">
        <f>L758</f>
        <v>7249</v>
      </c>
      <c r="I761" s="328" t="s">
        <v>391</v>
      </c>
      <c r="J761" s="330">
        <v>1</v>
      </c>
      <c r="K761" s="330">
        <v>1</v>
      </c>
      <c r="L761" s="330">
        <v>1</v>
      </c>
      <c r="M761" s="333">
        <v>1</v>
      </c>
    </row>
    <row r="762" spans="1:13" ht="15.75" thickBot="1" x14ac:dyDescent="0.3">
      <c r="A762" s="574"/>
      <c r="B762" s="390"/>
      <c r="C762" s="426"/>
      <c r="D762" s="342"/>
      <c r="E762" s="342"/>
      <c r="F762" s="357"/>
      <c r="G762" s="275" t="s">
        <v>540</v>
      </c>
      <c r="H762" s="96">
        <f>M758</f>
        <v>7655</v>
      </c>
      <c r="I762" s="424"/>
      <c r="J762" s="342"/>
      <c r="K762" s="342"/>
      <c r="L762" s="343"/>
      <c r="M762" s="344"/>
    </row>
    <row r="763" spans="1:13" ht="15.75" customHeight="1" x14ac:dyDescent="0.25">
      <c r="A763" s="574"/>
      <c r="B763" s="390"/>
      <c r="C763" s="287" t="s">
        <v>392</v>
      </c>
      <c r="D763" s="293" t="s">
        <v>594</v>
      </c>
      <c r="E763" s="293" t="s">
        <v>386</v>
      </c>
      <c r="F763" s="293" t="s">
        <v>16</v>
      </c>
      <c r="G763" s="136" t="s">
        <v>17</v>
      </c>
      <c r="H763" s="91">
        <f>H764+H765+H766+H767</f>
        <v>2959.7200000000003</v>
      </c>
      <c r="I763" s="247" t="s">
        <v>18</v>
      </c>
      <c r="J763" s="225">
        <v>935.2</v>
      </c>
      <c r="K763" s="225">
        <v>987.57</v>
      </c>
      <c r="L763" s="225">
        <v>1036.95</v>
      </c>
      <c r="M763" s="239"/>
    </row>
    <row r="764" spans="1:13" x14ac:dyDescent="0.25">
      <c r="A764" s="574"/>
      <c r="B764" s="390"/>
      <c r="C764" s="287"/>
      <c r="D764" s="293"/>
      <c r="E764" s="293"/>
      <c r="F764" s="293"/>
      <c r="G764" s="101" t="s">
        <v>19</v>
      </c>
      <c r="H764" s="74">
        <f>J763</f>
        <v>935.2</v>
      </c>
      <c r="I764" s="49" t="s">
        <v>133</v>
      </c>
      <c r="J764" s="264">
        <v>400</v>
      </c>
      <c r="K764" s="264">
        <v>400</v>
      </c>
      <c r="L764" s="264">
        <v>400</v>
      </c>
      <c r="M764" s="4"/>
    </row>
    <row r="765" spans="1:13" ht="25.5" x14ac:dyDescent="0.25">
      <c r="A765" s="574"/>
      <c r="B765" s="390"/>
      <c r="C765" s="287"/>
      <c r="D765" s="293"/>
      <c r="E765" s="293"/>
      <c r="F765" s="293"/>
      <c r="G765" s="104" t="s">
        <v>21</v>
      </c>
      <c r="H765" s="65">
        <f>K763</f>
        <v>987.57</v>
      </c>
      <c r="I765" s="49" t="s">
        <v>142</v>
      </c>
      <c r="J765" s="157">
        <f t="shared" ref="J765:K765" si="90">J763/J764</f>
        <v>2.3380000000000001</v>
      </c>
      <c r="K765" s="157">
        <f t="shared" si="90"/>
        <v>2.468925</v>
      </c>
      <c r="L765" s="157">
        <f>L763/L764</f>
        <v>2.5923750000000001</v>
      </c>
      <c r="M765" s="6"/>
    </row>
    <row r="766" spans="1:13" ht="30.6" customHeight="1" x14ac:dyDescent="0.25">
      <c r="A766" s="574"/>
      <c r="B766" s="390"/>
      <c r="C766" s="287"/>
      <c r="D766" s="293"/>
      <c r="E766" s="293"/>
      <c r="F766" s="293"/>
      <c r="G766" s="101" t="s">
        <v>23</v>
      </c>
      <c r="H766" s="94">
        <f>L763</f>
        <v>1036.95</v>
      </c>
      <c r="I766" s="328" t="s">
        <v>393</v>
      </c>
      <c r="J766" s="330">
        <v>1</v>
      </c>
      <c r="K766" s="330">
        <v>1</v>
      </c>
      <c r="L766" s="330">
        <v>1</v>
      </c>
      <c r="M766" s="333"/>
    </row>
    <row r="767" spans="1:13" ht="30.6" customHeight="1" thickBot="1" x14ac:dyDescent="0.3">
      <c r="A767" s="574"/>
      <c r="B767" s="390"/>
      <c r="C767" s="499"/>
      <c r="D767" s="339"/>
      <c r="E767" s="339"/>
      <c r="F767" s="339"/>
      <c r="G767" s="268"/>
      <c r="H767" s="121"/>
      <c r="I767" s="329"/>
      <c r="J767" s="339"/>
      <c r="K767" s="339"/>
      <c r="L767" s="332"/>
      <c r="M767" s="334"/>
    </row>
    <row r="768" spans="1:13" ht="16.5" customHeight="1" thickBot="1" x14ac:dyDescent="0.3">
      <c r="A768" s="574"/>
      <c r="B768" s="390"/>
      <c r="C768" s="548" t="s">
        <v>394</v>
      </c>
      <c r="D768" s="549"/>
      <c r="E768" s="549"/>
      <c r="F768" s="549"/>
      <c r="G768" s="549"/>
      <c r="H768" s="549"/>
      <c r="I768" s="549"/>
      <c r="J768" s="549"/>
      <c r="K768" s="549"/>
      <c r="L768" s="549"/>
      <c r="M768" s="487"/>
    </row>
    <row r="769" spans="1:13" ht="16.5" customHeight="1" thickBot="1" x14ac:dyDescent="0.3">
      <c r="A769" s="574"/>
      <c r="B769" s="390"/>
      <c r="C769" s="548" t="s">
        <v>395</v>
      </c>
      <c r="D769" s="549"/>
      <c r="E769" s="549"/>
      <c r="F769" s="549"/>
      <c r="G769" s="549"/>
      <c r="H769" s="549"/>
      <c r="I769" s="549"/>
      <c r="J769" s="549"/>
      <c r="K769" s="549"/>
      <c r="L769" s="549"/>
      <c r="M769" s="487"/>
    </row>
    <row r="770" spans="1:13" ht="15.75" customHeight="1" x14ac:dyDescent="0.25">
      <c r="A770" s="574"/>
      <c r="B770" s="390"/>
      <c r="C770" s="370" t="s">
        <v>396</v>
      </c>
      <c r="D770" s="293" t="s">
        <v>542</v>
      </c>
      <c r="E770" s="471" t="s">
        <v>584</v>
      </c>
      <c r="F770" s="293" t="s">
        <v>16</v>
      </c>
      <c r="G770" s="269" t="s">
        <v>17</v>
      </c>
      <c r="H770" s="91">
        <f>H771+H772+H773+H774</f>
        <v>66152.7</v>
      </c>
      <c r="I770" s="247" t="s">
        <v>18</v>
      </c>
      <c r="J770" s="225">
        <v>15040.2</v>
      </c>
      <c r="K770" s="225">
        <v>16019</v>
      </c>
      <c r="L770" s="225">
        <v>17068.8</v>
      </c>
      <c r="M770" s="278">
        <v>18024.7</v>
      </c>
    </row>
    <row r="771" spans="1:13" ht="25.5" x14ac:dyDescent="0.25">
      <c r="A771" s="574"/>
      <c r="B771" s="390"/>
      <c r="C771" s="370"/>
      <c r="D771" s="293"/>
      <c r="E771" s="471"/>
      <c r="F771" s="293"/>
      <c r="G771" s="53" t="s">
        <v>19</v>
      </c>
      <c r="H771" s="74">
        <f>J770</f>
        <v>15040.2</v>
      </c>
      <c r="I771" s="49" t="s">
        <v>397</v>
      </c>
      <c r="J771" s="1">
        <v>1647</v>
      </c>
      <c r="K771" s="1">
        <v>1660</v>
      </c>
      <c r="L771" s="1">
        <v>1680</v>
      </c>
      <c r="M771" s="4">
        <v>1680</v>
      </c>
    </row>
    <row r="772" spans="1:13" ht="25.5" x14ac:dyDescent="0.25">
      <c r="A772" s="574"/>
      <c r="B772" s="390"/>
      <c r="C772" s="370"/>
      <c r="D772" s="293"/>
      <c r="E772" s="471"/>
      <c r="F772" s="293"/>
      <c r="G772" s="34" t="s">
        <v>21</v>
      </c>
      <c r="H772" s="65">
        <f>K770</f>
        <v>16019</v>
      </c>
      <c r="I772" s="49" t="s">
        <v>398</v>
      </c>
      <c r="J772" s="243">
        <f t="shared" ref="J772:L772" si="91">J770/J771</f>
        <v>9.1318761384335154</v>
      </c>
      <c r="K772" s="243">
        <f t="shared" si="91"/>
        <v>9.65</v>
      </c>
      <c r="L772" s="243">
        <f t="shared" si="91"/>
        <v>10.16</v>
      </c>
      <c r="M772" s="7">
        <f>M770/M771</f>
        <v>10.728988095238096</v>
      </c>
    </row>
    <row r="773" spans="1:13" ht="36.6" customHeight="1" x14ac:dyDescent="0.25">
      <c r="A773" s="574"/>
      <c r="B773" s="390"/>
      <c r="C773" s="370"/>
      <c r="D773" s="293"/>
      <c r="E773" s="471"/>
      <c r="F773" s="293"/>
      <c r="G773" s="53" t="s">
        <v>23</v>
      </c>
      <c r="H773" s="74">
        <f>L770</f>
        <v>17068.8</v>
      </c>
      <c r="I773" s="328" t="s">
        <v>399</v>
      </c>
      <c r="J773" s="330" t="s">
        <v>400</v>
      </c>
      <c r="K773" s="330" t="s">
        <v>401</v>
      </c>
      <c r="L773" s="330" t="s">
        <v>554</v>
      </c>
      <c r="M773" s="333" t="s">
        <v>402</v>
      </c>
    </row>
    <row r="774" spans="1:13" ht="19.5" customHeight="1" thickBot="1" x14ac:dyDescent="0.3">
      <c r="A774" s="574"/>
      <c r="B774" s="390"/>
      <c r="C774" s="425"/>
      <c r="D774" s="339"/>
      <c r="E774" s="550"/>
      <c r="F774" s="220"/>
      <c r="G774" s="268" t="s">
        <v>539</v>
      </c>
      <c r="H774" s="88">
        <f>M770</f>
        <v>18024.7</v>
      </c>
      <c r="I774" s="329"/>
      <c r="J774" s="339"/>
      <c r="K774" s="339"/>
      <c r="L774" s="332"/>
      <c r="M774" s="334"/>
    </row>
    <row r="775" spans="1:13" ht="15.75" customHeight="1" x14ac:dyDescent="0.25">
      <c r="A775" s="574"/>
      <c r="B775" s="390"/>
      <c r="C775" s="375" t="s">
        <v>403</v>
      </c>
      <c r="D775" s="292" t="s">
        <v>542</v>
      </c>
      <c r="E775" s="470" t="s">
        <v>585</v>
      </c>
      <c r="F775" s="356" t="s">
        <v>16</v>
      </c>
      <c r="G775" s="29" t="s">
        <v>17</v>
      </c>
      <c r="H775" s="64">
        <f>H776+H778+H777+H779</f>
        <v>36162.15</v>
      </c>
      <c r="I775" s="48" t="s">
        <v>18</v>
      </c>
      <c r="J775" s="263">
        <v>7414.84</v>
      </c>
      <c r="K775" s="263">
        <v>8612</v>
      </c>
      <c r="L775" s="263">
        <v>9793.44</v>
      </c>
      <c r="M775" s="277">
        <v>10341.870000000001</v>
      </c>
    </row>
    <row r="776" spans="1:13" ht="32.25" customHeight="1" x14ac:dyDescent="0.25">
      <c r="A776" s="574"/>
      <c r="B776" s="390"/>
      <c r="C776" s="376"/>
      <c r="D776" s="293"/>
      <c r="E776" s="471"/>
      <c r="F776" s="294"/>
      <c r="G776" s="53" t="s">
        <v>19</v>
      </c>
      <c r="H776" s="74">
        <f>J775</f>
        <v>7414.84</v>
      </c>
      <c r="I776" s="49" t="s">
        <v>211</v>
      </c>
      <c r="J776" s="264">
        <v>182</v>
      </c>
      <c r="K776" s="264">
        <v>200</v>
      </c>
      <c r="L776" s="264">
        <v>216</v>
      </c>
      <c r="M776" s="4">
        <v>216</v>
      </c>
    </row>
    <row r="777" spans="1:13" ht="33" customHeight="1" x14ac:dyDescent="0.25">
      <c r="A777" s="574"/>
      <c r="B777" s="390"/>
      <c r="C777" s="376"/>
      <c r="D777" s="293"/>
      <c r="E777" s="471"/>
      <c r="F777" s="294"/>
      <c r="G777" s="34" t="s">
        <v>21</v>
      </c>
      <c r="H777" s="65">
        <f>K775</f>
        <v>8612</v>
      </c>
      <c r="I777" s="49" t="s">
        <v>398</v>
      </c>
      <c r="J777" s="243">
        <f t="shared" ref="J777:L777" si="92">J775/J776</f>
        <v>40.740879120879121</v>
      </c>
      <c r="K777" s="243">
        <f t="shared" si="92"/>
        <v>43.06</v>
      </c>
      <c r="L777" s="243">
        <f t="shared" si="92"/>
        <v>45.34</v>
      </c>
      <c r="M777" s="7">
        <f>M775/M776</f>
        <v>47.879027777777779</v>
      </c>
    </row>
    <row r="778" spans="1:13" ht="15.75" customHeight="1" x14ac:dyDescent="0.25">
      <c r="A778" s="574"/>
      <c r="B778" s="390"/>
      <c r="C778" s="376"/>
      <c r="D778" s="293"/>
      <c r="E778" s="471"/>
      <c r="F778" s="294"/>
      <c r="G778" s="268" t="s">
        <v>23</v>
      </c>
      <c r="H778" s="255">
        <f>L775</f>
        <v>9793.44</v>
      </c>
      <c r="I778" s="428" t="s">
        <v>404</v>
      </c>
      <c r="J778" s="330" t="s">
        <v>313</v>
      </c>
      <c r="K778" s="330" t="s">
        <v>405</v>
      </c>
      <c r="L778" s="330" t="s">
        <v>555</v>
      </c>
      <c r="M778" s="333" t="s">
        <v>314</v>
      </c>
    </row>
    <row r="779" spans="1:13" ht="15.75" thickBot="1" x14ac:dyDescent="0.3">
      <c r="A779" s="574"/>
      <c r="B779" s="390"/>
      <c r="C779" s="426"/>
      <c r="D779" s="342"/>
      <c r="E779" s="552"/>
      <c r="F779" s="357"/>
      <c r="G779" s="47" t="s">
        <v>539</v>
      </c>
      <c r="H779" s="95">
        <f>M775</f>
        <v>10341.870000000001</v>
      </c>
      <c r="I779" s="429"/>
      <c r="J779" s="342"/>
      <c r="K779" s="342"/>
      <c r="L779" s="343"/>
      <c r="M779" s="344"/>
    </row>
    <row r="780" spans="1:13" ht="16.5" customHeight="1" thickBot="1" x14ac:dyDescent="0.3">
      <c r="A780" s="574"/>
      <c r="B780" s="390"/>
      <c r="C780" s="501" t="s">
        <v>406</v>
      </c>
      <c r="D780" s="392"/>
      <c r="E780" s="551"/>
      <c r="F780" s="551"/>
      <c r="G780" s="551"/>
      <c r="H780" s="551"/>
      <c r="I780" s="551"/>
      <c r="J780" s="551"/>
      <c r="K780" s="551"/>
      <c r="L780" s="551"/>
      <c r="M780" s="502"/>
    </row>
    <row r="781" spans="1:13" ht="15.75" customHeight="1" x14ac:dyDescent="0.25">
      <c r="A781" s="574"/>
      <c r="B781" s="390"/>
      <c r="C781" s="375" t="s">
        <v>407</v>
      </c>
      <c r="D781" s="292" t="s">
        <v>542</v>
      </c>
      <c r="E781" s="292" t="s">
        <v>408</v>
      </c>
      <c r="F781" s="292" t="s">
        <v>16</v>
      </c>
      <c r="G781" s="29" t="s">
        <v>17</v>
      </c>
      <c r="H781" s="64">
        <f>H782+H783+H784+H785</f>
        <v>1982.7099999999998</v>
      </c>
      <c r="I781" s="48" t="s">
        <v>18</v>
      </c>
      <c r="J781" s="263">
        <v>459.3</v>
      </c>
      <c r="K781" s="263">
        <v>482.25</v>
      </c>
      <c r="L781" s="263">
        <v>506.4</v>
      </c>
      <c r="M781" s="277">
        <v>534.76</v>
      </c>
    </row>
    <row r="782" spans="1:13" ht="25.5" x14ac:dyDescent="0.25">
      <c r="A782" s="574"/>
      <c r="B782" s="390"/>
      <c r="C782" s="376"/>
      <c r="D782" s="293"/>
      <c r="E782" s="293"/>
      <c r="F782" s="293"/>
      <c r="G782" s="53" t="s">
        <v>19</v>
      </c>
      <c r="H782" s="74">
        <f>J781</f>
        <v>459.3</v>
      </c>
      <c r="I782" s="49" t="s">
        <v>409</v>
      </c>
      <c r="J782" s="264">
        <v>15</v>
      </c>
      <c r="K782" s="264">
        <v>15</v>
      </c>
      <c r="L782" s="264">
        <v>15</v>
      </c>
      <c r="M782" s="4">
        <v>15</v>
      </c>
    </row>
    <row r="783" spans="1:13" ht="25.5" x14ac:dyDescent="0.25">
      <c r="A783" s="574"/>
      <c r="B783" s="390"/>
      <c r="C783" s="376"/>
      <c r="D783" s="293"/>
      <c r="E783" s="293"/>
      <c r="F783" s="293"/>
      <c r="G783" s="34" t="s">
        <v>21</v>
      </c>
      <c r="H783" s="65">
        <f>K781</f>
        <v>482.25</v>
      </c>
      <c r="I783" s="49" t="s">
        <v>68</v>
      </c>
      <c r="J783" s="243">
        <f t="shared" ref="J783:L783" si="93">J781/J782</f>
        <v>30.62</v>
      </c>
      <c r="K783" s="243">
        <f t="shared" si="93"/>
        <v>32.15</v>
      </c>
      <c r="L783" s="243">
        <f t="shared" si="93"/>
        <v>33.76</v>
      </c>
      <c r="M783" s="7">
        <f>M781/M782</f>
        <v>35.650666666666666</v>
      </c>
    </row>
    <row r="784" spans="1:13" ht="15.75" customHeight="1" x14ac:dyDescent="0.25">
      <c r="A784" s="574"/>
      <c r="B784" s="390"/>
      <c r="C784" s="376"/>
      <c r="D784" s="293"/>
      <c r="E784" s="293"/>
      <c r="F784" s="293"/>
      <c r="G784" s="34" t="s">
        <v>23</v>
      </c>
      <c r="H784" s="65">
        <f>L781</f>
        <v>506.4</v>
      </c>
      <c r="I784" s="328" t="s">
        <v>410</v>
      </c>
      <c r="J784" s="330">
        <v>1</v>
      </c>
      <c r="K784" s="330">
        <v>1</v>
      </c>
      <c r="L784" s="330">
        <v>1</v>
      </c>
      <c r="M784" s="333">
        <v>1</v>
      </c>
    </row>
    <row r="785" spans="1:13" ht="15.75" thickBot="1" x14ac:dyDescent="0.3">
      <c r="A785" s="574"/>
      <c r="B785" s="390"/>
      <c r="C785" s="426"/>
      <c r="D785" s="342"/>
      <c r="E785" s="219"/>
      <c r="F785" s="219"/>
      <c r="G785" s="275" t="s">
        <v>539</v>
      </c>
      <c r="H785" s="96">
        <f>M781</f>
        <v>534.76</v>
      </c>
      <c r="I785" s="424"/>
      <c r="J785" s="342"/>
      <c r="K785" s="342"/>
      <c r="L785" s="343"/>
      <c r="M785" s="344"/>
    </row>
    <row r="786" spans="1:13" ht="15.75" customHeight="1" x14ac:dyDescent="0.25">
      <c r="A786" s="574"/>
      <c r="B786" s="390"/>
      <c r="C786" s="370" t="s">
        <v>411</v>
      </c>
      <c r="D786" s="293" t="s">
        <v>594</v>
      </c>
      <c r="E786" s="293" t="s">
        <v>408</v>
      </c>
      <c r="F786" s="294" t="s">
        <v>16</v>
      </c>
      <c r="G786" s="269" t="s">
        <v>17</v>
      </c>
      <c r="H786" s="91">
        <f>H787+H788+H789+H790</f>
        <v>2019.9299999999998</v>
      </c>
      <c r="I786" s="235" t="s">
        <v>18</v>
      </c>
      <c r="J786" s="225">
        <v>640.74</v>
      </c>
      <c r="K786" s="225">
        <v>672.78</v>
      </c>
      <c r="L786" s="225">
        <v>706.41</v>
      </c>
      <c r="M786" s="242"/>
    </row>
    <row r="787" spans="1:13" x14ac:dyDescent="0.25">
      <c r="A787" s="574"/>
      <c r="B787" s="390"/>
      <c r="C787" s="370"/>
      <c r="D787" s="293"/>
      <c r="E787" s="293"/>
      <c r="F787" s="293"/>
      <c r="G787" s="53" t="s">
        <v>19</v>
      </c>
      <c r="H787" s="74">
        <f>J786</f>
        <v>640.74</v>
      </c>
      <c r="I787" s="49" t="s">
        <v>412</v>
      </c>
      <c r="J787" s="264">
        <v>30</v>
      </c>
      <c r="K787" s="264">
        <v>30</v>
      </c>
      <c r="L787" s="264">
        <v>30</v>
      </c>
      <c r="M787" s="4"/>
    </row>
    <row r="788" spans="1:13" ht="25.5" x14ac:dyDescent="0.25">
      <c r="A788" s="574"/>
      <c r="B788" s="390"/>
      <c r="C788" s="370"/>
      <c r="D788" s="293"/>
      <c r="E788" s="293"/>
      <c r="F788" s="293"/>
      <c r="G788" s="268" t="s">
        <v>21</v>
      </c>
      <c r="H788" s="255">
        <f>K786</f>
        <v>672.78</v>
      </c>
      <c r="I788" s="49" t="s">
        <v>413</v>
      </c>
      <c r="J788" s="243">
        <f t="shared" ref="J788:L788" si="94">J786/J787</f>
        <v>21.358000000000001</v>
      </c>
      <c r="K788" s="243">
        <f t="shared" si="94"/>
        <v>22.425999999999998</v>
      </c>
      <c r="L788" s="243">
        <f t="shared" si="94"/>
        <v>23.547000000000001</v>
      </c>
      <c r="M788" s="7"/>
    </row>
    <row r="789" spans="1:13" ht="15.75" customHeight="1" x14ac:dyDescent="0.25">
      <c r="A789" s="574"/>
      <c r="B789" s="390"/>
      <c r="C789" s="370"/>
      <c r="D789" s="293"/>
      <c r="E789" s="293"/>
      <c r="F789" s="294"/>
      <c r="G789" s="34" t="s">
        <v>23</v>
      </c>
      <c r="H789" s="65">
        <f>L786</f>
        <v>706.41</v>
      </c>
      <c r="I789" s="328" t="s">
        <v>414</v>
      </c>
      <c r="J789" s="330">
        <v>1</v>
      </c>
      <c r="K789" s="330">
        <v>1</v>
      </c>
      <c r="L789" s="330">
        <v>1</v>
      </c>
      <c r="M789" s="333"/>
    </row>
    <row r="790" spans="1:13" ht="15.75" thickBot="1" x14ac:dyDescent="0.3">
      <c r="A790" s="574"/>
      <c r="B790" s="390"/>
      <c r="C790" s="425"/>
      <c r="D790" s="339"/>
      <c r="E790" s="339"/>
      <c r="F790" s="500"/>
      <c r="G790" s="53"/>
      <c r="H790" s="89"/>
      <c r="I790" s="329"/>
      <c r="J790" s="339"/>
      <c r="K790" s="339"/>
      <c r="L790" s="332"/>
      <c r="M790" s="334"/>
    </row>
    <row r="791" spans="1:13" ht="21" customHeight="1" x14ac:dyDescent="0.25">
      <c r="A791" s="574"/>
      <c r="B791" s="390"/>
      <c r="C791" s="375" t="s">
        <v>415</v>
      </c>
      <c r="D791" s="292" t="s">
        <v>594</v>
      </c>
      <c r="E791" s="292" t="s">
        <v>408</v>
      </c>
      <c r="F791" s="292" t="s">
        <v>16</v>
      </c>
      <c r="G791" s="29" t="s">
        <v>17</v>
      </c>
      <c r="H791" s="158">
        <f>H792+H793+H794+H795</f>
        <v>1072.5</v>
      </c>
      <c r="I791" s="48" t="s">
        <v>18</v>
      </c>
      <c r="J791" s="263">
        <v>340.1</v>
      </c>
      <c r="K791" s="263">
        <v>357.3</v>
      </c>
      <c r="L791" s="263">
        <v>375.1</v>
      </c>
      <c r="M791" s="8"/>
    </row>
    <row r="792" spans="1:13" ht="30.75" customHeight="1" x14ac:dyDescent="0.25">
      <c r="A792" s="574"/>
      <c r="B792" s="390"/>
      <c r="C792" s="376"/>
      <c r="D792" s="293"/>
      <c r="E792" s="293"/>
      <c r="F792" s="293"/>
      <c r="G792" s="53" t="s">
        <v>19</v>
      </c>
      <c r="H792" s="74">
        <f>J791</f>
        <v>340.1</v>
      </c>
      <c r="I792" s="49" t="s">
        <v>133</v>
      </c>
      <c r="J792" s="264">
        <v>10</v>
      </c>
      <c r="K792" s="264">
        <v>10</v>
      </c>
      <c r="L792" s="264">
        <v>10</v>
      </c>
      <c r="M792" s="4"/>
    </row>
    <row r="793" spans="1:13" ht="33" customHeight="1" x14ac:dyDescent="0.25">
      <c r="A793" s="574"/>
      <c r="B793" s="390"/>
      <c r="C793" s="376"/>
      <c r="D793" s="293"/>
      <c r="E793" s="293"/>
      <c r="F793" s="293"/>
      <c r="G793" s="34" t="s">
        <v>21</v>
      </c>
      <c r="H793" s="65">
        <f>K791</f>
        <v>357.3</v>
      </c>
      <c r="I793" s="49" t="s">
        <v>416</v>
      </c>
      <c r="J793" s="243">
        <f t="shared" ref="J793:L793" si="95">J791/J792</f>
        <v>34.010000000000005</v>
      </c>
      <c r="K793" s="243">
        <f t="shared" si="95"/>
        <v>35.730000000000004</v>
      </c>
      <c r="L793" s="243">
        <f t="shared" si="95"/>
        <v>37.510000000000005</v>
      </c>
      <c r="M793" s="244"/>
    </row>
    <row r="794" spans="1:13" ht="19.5" customHeight="1" x14ac:dyDescent="0.25">
      <c r="A794" s="574"/>
      <c r="B794" s="390"/>
      <c r="C794" s="376"/>
      <c r="D794" s="293"/>
      <c r="E794" s="293"/>
      <c r="F794" s="293"/>
      <c r="G794" s="53" t="s">
        <v>23</v>
      </c>
      <c r="H794" s="74">
        <f>L791</f>
        <v>375.1</v>
      </c>
      <c r="I794" s="428" t="s">
        <v>417</v>
      </c>
      <c r="J794" s="250">
        <v>1</v>
      </c>
      <c r="K794" s="250">
        <v>1</v>
      </c>
      <c r="L794" s="250">
        <v>1</v>
      </c>
      <c r="M794" s="227"/>
    </row>
    <row r="795" spans="1:13" ht="15.75" thickBot="1" x14ac:dyDescent="0.3">
      <c r="A795" s="574"/>
      <c r="B795" s="390"/>
      <c r="C795" s="426"/>
      <c r="D795" s="342"/>
      <c r="E795" s="342"/>
      <c r="F795" s="342"/>
      <c r="G795" s="47"/>
      <c r="H795" s="76"/>
      <c r="I795" s="429"/>
      <c r="J795" s="113"/>
      <c r="K795" s="113"/>
      <c r="L795" s="113"/>
      <c r="M795" s="254"/>
    </row>
    <row r="796" spans="1:13" ht="20.25" customHeight="1" x14ac:dyDescent="0.25">
      <c r="A796" s="574"/>
      <c r="B796" s="390"/>
      <c r="C796" s="287" t="s">
        <v>418</v>
      </c>
      <c r="D796" s="293" t="s">
        <v>542</v>
      </c>
      <c r="E796" s="293" t="s">
        <v>408</v>
      </c>
      <c r="F796" s="294" t="s">
        <v>16</v>
      </c>
      <c r="G796" s="269" t="s">
        <v>17</v>
      </c>
      <c r="H796" s="159">
        <f>H797+H798+H799+H801</f>
        <v>182.6</v>
      </c>
      <c r="I796" s="247" t="s">
        <v>18</v>
      </c>
      <c r="J796" s="225">
        <v>42</v>
      </c>
      <c r="K796" s="225">
        <v>45</v>
      </c>
      <c r="L796" s="225">
        <v>46.5</v>
      </c>
      <c r="M796" s="278">
        <v>49.1</v>
      </c>
    </row>
    <row r="797" spans="1:13" x14ac:dyDescent="0.25">
      <c r="A797" s="574"/>
      <c r="B797" s="390"/>
      <c r="C797" s="287"/>
      <c r="D797" s="293"/>
      <c r="E797" s="293"/>
      <c r="F797" s="294"/>
      <c r="G797" s="53" t="s">
        <v>19</v>
      </c>
      <c r="H797" s="74">
        <f>J796</f>
        <v>42</v>
      </c>
      <c r="I797" s="49" t="s">
        <v>419</v>
      </c>
      <c r="J797" s="264">
        <v>50</v>
      </c>
      <c r="K797" s="1">
        <v>50</v>
      </c>
      <c r="L797" s="1">
        <v>50</v>
      </c>
      <c r="M797" s="4">
        <v>50</v>
      </c>
    </row>
    <row r="798" spans="1:13" ht="32.25" customHeight="1" x14ac:dyDescent="0.25">
      <c r="A798" s="574"/>
      <c r="B798" s="390"/>
      <c r="C798" s="287"/>
      <c r="D798" s="293"/>
      <c r="E798" s="293"/>
      <c r="F798" s="294"/>
      <c r="G798" s="34" t="s">
        <v>21</v>
      </c>
      <c r="H798" s="65">
        <f>K796</f>
        <v>45</v>
      </c>
      <c r="I798" s="49" t="s">
        <v>420</v>
      </c>
      <c r="J798" s="264">
        <v>3</v>
      </c>
      <c r="K798" s="1">
        <v>3</v>
      </c>
      <c r="L798" s="1">
        <v>3</v>
      </c>
      <c r="M798" s="4">
        <v>3</v>
      </c>
    </row>
    <row r="799" spans="1:13" ht="33" customHeight="1" x14ac:dyDescent="0.25">
      <c r="A799" s="574"/>
      <c r="B799" s="390"/>
      <c r="C799" s="287"/>
      <c r="D799" s="293"/>
      <c r="E799" s="293"/>
      <c r="F799" s="294"/>
      <c r="G799" s="556" t="s">
        <v>23</v>
      </c>
      <c r="H799" s="554">
        <f>L796</f>
        <v>46.5</v>
      </c>
      <c r="I799" s="49" t="s">
        <v>421</v>
      </c>
      <c r="J799" s="243">
        <f t="shared" ref="J799:L799" si="96">J796/J797</f>
        <v>0.84</v>
      </c>
      <c r="K799" s="243">
        <f t="shared" si="96"/>
        <v>0.9</v>
      </c>
      <c r="L799" s="243">
        <f t="shared" si="96"/>
        <v>0.93</v>
      </c>
      <c r="M799" s="7">
        <f>M796/M797</f>
        <v>0.98199999999999998</v>
      </c>
    </row>
    <row r="800" spans="1:13" ht="27" customHeight="1" x14ac:dyDescent="0.25">
      <c r="A800" s="574"/>
      <c r="B800" s="390"/>
      <c r="C800" s="287"/>
      <c r="D800" s="293"/>
      <c r="E800" s="293"/>
      <c r="F800" s="294"/>
      <c r="G800" s="557"/>
      <c r="H800" s="555"/>
      <c r="I800" s="328" t="s">
        <v>422</v>
      </c>
      <c r="J800" s="330">
        <v>1</v>
      </c>
      <c r="K800" s="330">
        <v>1</v>
      </c>
      <c r="L800" s="330">
        <v>1</v>
      </c>
      <c r="M800" s="333">
        <v>1</v>
      </c>
    </row>
    <row r="801" spans="1:13" ht="27" customHeight="1" thickBot="1" x14ac:dyDescent="0.3">
      <c r="A801" s="574"/>
      <c r="B801" s="390"/>
      <c r="C801" s="287"/>
      <c r="D801" s="293"/>
      <c r="E801" s="293"/>
      <c r="F801" s="294"/>
      <c r="G801" s="53" t="s">
        <v>539</v>
      </c>
      <c r="H801" s="89">
        <f>M796</f>
        <v>49.1</v>
      </c>
      <c r="I801" s="433"/>
      <c r="J801" s="332"/>
      <c r="K801" s="332"/>
      <c r="L801" s="332"/>
      <c r="M801" s="334"/>
    </row>
    <row r="802" spans="1:13" ht="16.5" customHeight="1" thickBot="1" x14ac:dyDescent="0.3">
      <c r="A802" s="574"/>
      <c r="B802" s="390"/>
      <c r="C802" s="380" t="s">
        <v>423</v>
      </c>
      <c r="D802" s="381"/>
      <c r="E802" s="381"/>
      <c r="F802" s="381"/>
      <c r="G802" s="381"/>
      <c r="H802" s="381"/>
      <c r="I802" s="381"/>
      <c r="J802" s="381"/>
      <c r="K802" s="381"/>
      <c r="L802" s="381"/>
      <c r="M802" s="553"/>
    </row>
    <row r="803" spans="1:13" ht="15.75" customHeight="1" x14ac:dyDescent="0.25">
      <c r="A803" s="574"/>
      <c r="B803" s="390"/>
      <c r="C803" s="370" t="s">
        <v>424</v>
      </c>
      <c r="D803" s="293" t="s">
        <v>542</v>
      </c>
      <c r="E803" s="293" t="s">
        <v>574</v>
      </c>
      <c r="F803" s="293"/>
      <c r="G803" s="269" t="s">
        <v>17</v>
      </c>
      <c r="H803" s="138">
        <f>H805+H804+H806+H807</f>
        <v>413181.27999999997</v>
      </c>
      <c r="I803" s="433" t="s">
        <v>18</v>
      </c>
      <c r="J803" s="398">
        <v>104045.48</v>
      </c>
      <c r="K803" s="398">
        <v>110016</v>
      </c>
      <c r="L803" s="398">
        <v>115824</v>
      </c>
      <c r="M803" s="450">
        <v>83295.8</v>
      </c>
    </row>
    <row r="804" spans="1:13" x14ac:dyDescent="0.25">
      <c r="A804" s="574"/>
      <c r="B804" s="390"/>
      <c r="C804" s="370"/>
      <c r="D804" s="293"/>
      <c r="E804" s="293"/>
      <c r="F804" s="293"/>
      <c r="G804" s="53" t="s">
        <v>19</v>
      </c>
      <c r="H804" s="94">
        <f>H809+H814</f>
        <v>104045.48</v>
      </c>
      <c r="I804" s="433"/>
      <c r="J804" s="398"/>
      <c r="K804" s="398"/>
      <c r="L804" s="398"/>
      <c r="M804" s="450"/>
    </row>
    <row r="805" spans="1:13" x14ac:dyDescent="0.25">
      <c r="A805" s="574"/>
      <c r="B805" s="390"/>
      <c r="C805" s="370"/>
      <c r="D805" s="293"/>
      <c r="E805" s="293"/>
      <c r="F805" s="293"/>
      <c r="G805" s="34" t="s">
        <v>21</v>
      </c>
      <c r="H805" s="94">
        <f t="shared" ref="H805:H807" si="97">H810+H815</f>
        <v>110016</v>
      </c>
      <c r="I805" s="439"/>
      <c r="J805" s="399"/>
      <c r="K805" s="399"/>
      <c r="L805" s="399"/>
      <c r="M805" s="451"/>
    </row>
    <row r="806" spans="1:13" ht="15.75" customHeight="1" x14ac:dyDescent="0.25">
      <c r="A806" s="574"/>
      <c r="B806" s="390"/>
      <c r="C806" s="370"/>
      <c r="D806" s="293"/>
      <c r="E806" s="293"/>
      <c r="F806" s="293"/>
      <c r="G806" s="34" t="s">
        <v>23</v>
      </c>
      <c r="H806" s="94">
        <f t="shared" si="97"/>
        <v>115824</v>
      </c>
      <c r="I806" s="328" t="s">
        <v>425</v>
      </c>
      <c r="J806" s="412">
        <v>4800</v>
      </c>
      <c r="K806" s="412">
        <v>4800</v>
      </c>
      <c r="L806" s="412">
        <v>4800</v>
      </c>
      <c r="M806" s="415">
        <v>4800</v>
      </c>
    </row>
    <row r="807" spans="1:13" x14ac:dyDescent="0.25">
      <c r="A807" s="574"/>
      <c r="B807" s="390"/>
      <c r="C807" s="370"/>
      <c r="D807" s="293"/>
      <c r="E807" s="293"/>
      <c r="F807" s="218"/>
      <c r="G807" s="34" t="s">
        <v>539</v>
      </c>
      <c r="H807" s="94">
        <f t="shared" si="97"/>
        <v>83295.8</v>
      </c>
      <c r="I807" s="433"/>
      <c r="J807" s="413"/>
      <c r="K807" s="413"/>
      <c r="L807" s="413"/>
      <c r="M807" s="416"/>
    </row>
    <row r="808" spans="1:13" ht="15.75" customHeight="1" x14ac:dyDescent="0.25">
      <c r="A808" s="574"/>
      <c r="B808" s="390"/>
      <c r="C808" s="370"/>
      <c r="D808" s="293"/>
      <c r="E808" s="293"/>
      <c r="F808" s="293" t="s">
        <v>99</v>
      </c>
      <c r="G808" s="34" t="s">
        <v>17</v>
      </c>
      <c r="H808" s="98">
        <f>H809+H810+H811+H812</f>
        <v>105642.07999999999</v>
      </c>
      <c r="I808" s="433"/>
      <c r="J808" s="413"/>
      <c r="K808" s="413"/>
      <c r="L808" s="413"/>
      <c r="M808" s="416"/>
    </row>
    <row r="809" spans="1:13" x14ac:dyDescent="0.25">
      <c r="A809" s="574"/>
      <c r="B809" s="390"/>
      <c r="C809" s="370"/>
      <c r="D809" s="293"/>
      <c r="E809" s="293"/>
      <c r="F809" s="293"/>
      <c r="G809" s="53" t="s">
        <v>19</v>
      </c>
      <c r="H809" s="98">
        <v>33510.58</v>
      </c>
      <c r="I809" s="439"/>
      <c r="J809" s="414"/>
      <c r="K809" s="414"/>
      <c r="L809" s="414"/>
      <c r="M809" s="417"/>
    </row>
    <row r="810" spans="1:13" ht="15.75" customHeight="1" x14ac:dyDescent="0.25">
      <c r="A810" s="574"/>
      <c r="B810" s="390"/>
      <c r="C810" s="370"/>
      <c r="D810" s="293"/>
      <c r="E810" s="293"/>
      <c r="F810" s="293"/>
      <c r="G810" s="34" t="s">
        <v>21</v>
      </c>
      <c r="H810" s="98">
        <v>35186.1</v>
      </c>
      <c r="I810" s="328" t="s">
        <v>266</v>
      </c>
      <c r="J810" s="435">
        <f t="shared" ref="J810:L810" si="98">J803/J806</f>
        <v>21.676141666666666</v>
      </c>
      <c r="K810" s="435">
        <f t="shared" si="98"/>
        <v>22.92</v>
      </c>
      <c r="L810" s="435">
        <f t="shared" si="98"/>
        <v>24.13</v>
      </c>
      <c r="M810" s="436">
        <f>M803/M806</f>
        <v>17.353291666666667</v>
      </c>
    </row>
    <row r="811" spans="1:13" x14ac:dyDescent="0.25">
      <c r="A811" s="574"/>
      <c r="B811" s="390"/>
      <c r="C811" s="370"/>
      <c r="D811" s="293"/>
      <c r="E811" s="293"/>
      <c r="F811" s="293"/>
      <c r="G811" s="53" t="s">
        <v>23</v>
      </c>
      <c r="H811" s="98">
        <v>36945.4</v>
      </c>
      <c r="I811" s="433"/>
      <c r="J811" s="435"/>
      <c r="K811" s="435"/>
      <c r="L811" s="435"/>
      <c r="M811" s="437"/>
    </row>
    <row r="812" spans="1:13" x14ac:dyDescent="0.25">
      <c r="A812" s="574"/>
      <c r="B812" s="390"/>
      <c r="C812" s="370"/>
      <c r="D812" s="293"/>
      <c r="E812" s="293"/>
      <c r="F812" s="218"/>
      <c r="G812" s="34"/>
      <c r="H812" s="65"/>
      <c r="I812" s="433"/>
      <c r="J812" s="435"/>
      <c r="K812" s="435"/>
      <c r="L812" s="435"/>
      <c r="M812" s="437"/>
    </row>
    <row r="813" spans="1:13" ht="15.75" customHeight="1" x14ac:dyDescent="0.25">
      <c r="A813" s="574"/>
      <c r="B813" s="390"/>
      <c r="C813" s="370"/>
      <c r="D813" s="293"/>
      <c r="E813" s="293"/>
      <c r="F813" s="293" t="s">
        <v>16</v>
      </c>
      <c r="G813" s="34" t="s">
        <v>17</v>
      </c>
      <c r="H813" s="137">
        <f>H814+H816+H815+H817</f>
        <v>307539.20000000001</v>
      </c>
      <c r="I813" s="439"/>
      <c r="J813" s="435"/>
      <c r="K813" s="435"/>
      <c r="L813" s="435"/>
      <c r="M813" s="438"/>
    </row>
    <row r="814" spans="1:13" ht="15.75" customHeight="1" x14ac:dyDescent="0.25">
      <c r="A814" s="574"/>
      <c r="B814" s="390"/>
      <c r="C814" s="370"/>
      <c r="D814" s="293"/>
      <c r="E814" s="293"/>
      <c r="F814" s="293"/>
      <c r="G814" s="53" t="s">
        <v>19</v>
      </c>
      <c r="H814" s="105">
        <v>70534.899999999994</v>
      </c>
      <c r="I814" s="328" t="s">
        <v>426</v>
      </c>
      <c r="J814" s="330" t="s">
        <v>46</v>
      </c>
      <c r="K814" s="330" t="s">
        <v>93</v>
      </c>
      <c r="L814" s="330" t="s">
        <v>88</v>
      </c>
      <c r="M814" s="400" t="s">
        <v>553</v>
      </c>
    </row>
    <row r="815" spans="1:13" x14ac:dyDescent="0.25">
      <c r="A815" s="574"/>
      <c r="B815" s="390"/>
      <c r="C815" s="370"/>
      <c r="D815" s="293"/>
      <c r="E815" s="293"/>
      <c r="F815" s="293"/>
      <c r="G815" s="34" t="s">
        <v>21</v>
      </c>
      <c r="H815" s="105">
        <v>74829.899999999994</v>
      </c>
      <c r="I815" s="433"/>
      <c r="J815" s="332"/>
      <c r="K815" s="332"/>
      <c r="L815" s="332"/>
      <c r="M815" s="401"/>
    </row>
    <row r="816" spans="1:13" x14ac:dyDescent="0.25">
      <c r="A816" s="574"/>
      <c r="B816" s="390"/>
      <c r="C816" s="370"/>
      <c r="D816" s="293"/>
      <c r="E816" s="293"/>
      <c r="F816" s="293"/>
      <c r="G816" s="269" t="s">
        <v>23</v>
      </c>
      <c r="H816" s="105">
        <v>78878.600000000006</v>
      </c>
      <c r="I816" s="433"/>
      <c r="J816" s="332"/>
      <c r="K816" s="332"/>
      <c r="L816" s="332"/>
      <c r="M816" s="401"/>
    </row>
    <row r="817" spans="1:13" ht="15.75" thickBot="1" x14ac:dyDescent="0.3">
      <c r="A817" s="574"/>
      <c r="B817" s="390"/>
      <c r="C817" s="425"/>
      <c r="D817" s="339"/>
      <c r="E817" s="339"/>
      <c r="F817" s="339"/>
      <c r="G817" s="53" t="s">
        <v>539</v>
      </c>
      <c r="H817" s="102">
        <f>M803</f>
        <v>83295.8</v>
      </c>
      <c r="I817" s="329"/>
      <c r="J817" s="339"/>
      <c r="K817" s="339"/>
      <c r="L817" s="332"/>
      <c r="M817" s="401"/>
    </row>
    <row r="818" spans="1:13" ht="25.5" customHeight="1" x14ac:dyDescent="0.25">
      <c r="A818" s="574"/>
      <c r="B818" s="390"/>
      <c r="C818" s="375" t="s">
        <v>427</v>
      </c>
      <c r="D818" s="292" t="s">
        <v>428</v>
      </c>
      <c r="E818" s="292" t="s">
        <v>429</v>
      </c>
      <c r="F818" s="356" t="s">
        <v>16</v>
      </c>
      <c r="G818" s="81" t="s">
        <v>17</v>
      </c>
      <c r="H818" s="82">
        <v>63216.2</v>
      </c>
      <c r="I818" s="273" t="s">
        <v>80</v>
      </c>
      <c r="J818" s="263"/>
      <c r="K818" s="263">
        <v>12552.2</v>
      </c>
      <c r="L818" s="263">
        <v>50664</v>
      </c>
      <c r="M818" s="8"/>
    </row>
    <row r="819" spans="1:13" ht="42" customHeight="1" x14ac:dyDescent="0.25">
      <c r="A819" s="574"/>
      <c r="B819" s="390"/>
      <c r="C819" s="376"/>
      <c r="D819" s="293"/>
      <c r="E819" s="293"/>
      <c r="F819" s="294"/>
      <c r="G819" s="34"/>
      <c r="H819" s="65"/>
      <c r="I819" s="249" t="s">
        <v>430</v>
      </c>
      <c r="J819" s="1"/>
      <c r="K819" s="1"/>
      <c r="L819" s="1"/>
      <c r="M819" s="6"/>
    </row>
    <row r="820" spans="1:13" ht="33" customHeight="1" x14ac:dyDescent="0.25">
      <c r="A820" s="574"/>
      <c r="B820" s="390"/>
      <c r="C820" s="376"/>
      <c r="D820" s="293"/>
      <c r="E820" s="293"/>
      <c r="F820" s="294"/>
      <c r="G820" s="34" t="s">
        <v>21</v>
      </c>
      <c r="H820" s="51">
        <v>12552.2</v>
      </c>
      <c r="I820" s="230" t="s">
        <v>431</v>
      </c>
      <c r="J820" s="221"/>
      <c r="K820" s="221"/>
      <c r="L820" s="221"/>
      <c r="M820" s="240"/>
    </row>
    <row r="821" spans="1:13" ht="24.75" customHeight="1" x14ac:dyDescent="0.25">
      <c r="A821" s="574"/>
      <c r="B821" s="390"/>
      <c r="C821" s="376"/>
      <c r="D821" s="293"/>
      <c r="E821" s="293"/>
      <c r="F821" s="294"/>
      <c r="G821" s="269" t="s">
        <v>23</v>
      </c>
      <c r="H821" s="149">
        <v>50664</v>
      </c>
      <c r="I821" s="394" t="s">
        <v>82</v>
      </c>
      <c r="J821" s="223"/>
      <c r="K821" s="330">
        <v>1</v>
      </c>
      <c r="L821" s="330">
        <v>1</v>
      </c>
      <c r="M821" s="400"/>
    </row>
    <row r="822" spans="1:13" ht="13.5" customHeight="1" thickBot="1" x14ac:dyDescent="0.3">
      <c r="A822" s="574"/>
      <c r="B822" s="390"/>
      <c r="C822" s="426"/>
      <c r="D822" s="342"/>
      <c r="E822" s="342"/>
      <c r="F822" s="357"/>
      <c r="G822" s="275"/>
      <c r="H822" s="45"/>
      <c r="I822" s="395"/>
      <c r="J822" s="160"/>
      <c r="K822" s="342"/>
      <c r="L822" s="343"/>
      <c r="M822" s="448"/>
    </row>
    <row r="823" spans="1:13" ht="23.25" customHeight="1" thickBot="1" x14ac:dyDescent="0.3">
      <c r="A823" s="574"/>
      <c r="B823" s="390"/>
      <c r="C823" s="385" t="s">
        <v>556</v>
      </c>
      <c r="D823" s="385"/>
      <c r="E823" s="385"/>
      <c r="F823" s="385"/>
      <c r="G823" s="385"/>
      <c r="H823" s="385"/>
      <c r="I823" s="385"/>
      <c r="J823" s="385"/>
      <c r="K823" s="385"/>
      <c r="L823" s="385"/>
      <c r="M823" s="559"/>
    </row>
    <row r="824" spans="1:13" ht="27.75" customHeight="1" x14ac:dyDescent="0.25">
      <c r="A824" s="574"/>
      <c r="B824" s="390"/>
      <c r="C824" s="541" t="s">
        <v>558</v>
      </c>
      <c r="D824" s="292">
        <v>2023</v>
      </c>
      <c r="E824" s="405" t="s">
        <v>559</v>
      </c>
      <c r="F824" s="292" t="s">
        <v>16</v>
      </c>
      <c r="G824" s="108" t="s">
        <v>17</v>
      </c>
      <c r="H824" s="64">
        <f>H825+H826+H827+H828</f>
        <v>25255.1</v>
      </c>
      <c r="I824" s="48" t="s">
        <v>18</v>
      </c>
      <c r="J824" s="161"/>
      <c r="K824" s="161"/>
      <c r="L824" s="162"/>
      <c r="M824" s="277">
        <v>25255.1</v>
      </c>
    </row>
    <row r="825" spans="1:13" ht="27.75" customHeight="1" x14ac:dyDescent="0.25">
      <c r="A825" s="574"/>
      <c r="B825" s="390"/>
      <c r="C825" s="542"/>
      <c r="D825" s="293"/>
      <c r="E825" s="403"/>
      <c r="F825" s="293"/>
      <c r="G825" s="101"/>
      <c r="H825" s="74"/>
      <c r="I825" s="49" t="s">
        <v>319</v>
      </c>
      <c r="J825" s="1"/>
      <c r="K825" s="1"/>
      <c r="L825" s="163"/>
      <c r="M825" s="4">
        <v>480</v>
      </c>
    </row>
    <row r="826" spans="1:13" ht="27.75" customHeight="1" x14ac:dyDescent="0.25">
      <c r="A826" s="574"/>
      <c r="B826" s="390"/>
      <c r="C826" s="542"/>
      <c r="D826" s="293"/>
      <c r="E826" s="403"/>
      <c r="F826" s="293"/>
      <c r="G826" s="104"/>
      <c r="H826" s="65"/>
      <c r="I826" s="49" t="s">
        <v>68</v>
      </c>
      <c r="J826" s="1"/>
      <c r="K826" s="1"/>
      <c r="L826" s="163"/>
      <c r="M826" s="6">
        <f>M824/M825</f>
        <v>52.614791666666662</v>
      </c>
    </row>
    <row r="827" spans="1:13" ht="27.75" customHeight="1" x14ac:dyDescent="0.25">
      <c r="A827" s="574"/>
      <c r="B827" s="390"/>
      <c r="C827" s="542"/>
      <c r="D827" s="293"/>
      <c r="E827" s="403"/>
      <c r="F827" s="293"/>
      <c r="G827" s="101"/>
      <c r="H827" s="102"/>
      <c r="I827" s="328" t="s">
        <v>562</v>
      </c>
      <c r="J827" s="412"/>
      <c r="K827" s="412"/>
      <c r="L827" s="412"/>
      <c r="M827" s="333">
        <v>1</v>
      </c>
    </row>
    <row r="828" spans="1:13" ht="27.75" customHeight="1" thickBot="1" x14ac:dyDescent="0.3">
      <c r="A828" s="574"/>
      <c r="B828" s="391"/>
      <c r="C828" s="459"/>
      <c r="D828" s="342"/>
      <c r="E828" s="352"/>
      <c r="F828" s="342"/>
      <c r="G828" s="47" t="s">
        <v>540</v>
      </c>
      <c r="H828" s="95">
        <f>M824</f>
        <v>25255.1</v>
      </c>
      <c r="I828" s="558"/>
      <c r="J828" s="497"/>
      <c r="K828" s="497"/>
      <c r="L828" s="497"/>
      <c r="M828" s="344"/>
    </row>
    <row r="829" spans="1:13" ht="28.5" customHeight="1" x14ac:dyDescent="0.25">
      <c r="A829" s="574"/>
      <c r="B829" s="566" t="s">
        <v>432</v>
      </c>
      <c r="C829" s="569" t="s">
        <v>433</v>
      </c>
      <c r="D829" s="493">
        <v>2020</v>
      </c>
      <c r="E829" s="292" t="s">
        <v>434</v>
      </c>
      <c r="F829" s="356" t="s">
        <v>16</v>
      </c>
      <c r="G829" s="81" t="s">
        <v>17</v>
      </c>
      <c r="H829" s="82">
        <f>J829</f>
        <v>50000</v>
      </c>
      <c r="I829" s="273" t="s">
        <v>18</v>
      </c>
      <c r="J829" s="263">
        <v>50000</v>
      </c>
      <c r="K829" s="263"/>
      <c r="L829" s="263"/>
      <c r="M829" s="8"/>
    </row>
    <row r="830" spans="1:13" ht="21.75" customHeight="1" x14ac:dyDescent="0.25">
      <c r="A830" s="574"/>
      <c r="B830" s="567"/>
      <c r="C830" s="570"/>
      <c r="D830" s="491"/>
      <c r="E830" s="293"/>
      <c r="F830" s="294"/>
      <c r="G830" s="34" t="s">
        <v>19</v>
      </c>
      <c r="H830" s="164">
        <f>J829</f>
        <v>50000</v>
      </c>
      <c r="I830" s="249" t="s">
        <v>435</v>
      </c>
      <c r="J830" s="1">
        <v>20</v>
      </c>
      <c r="K830" s="1"/>
      <c r="L830" s="1"/>
      <c r="M830" s="6"/>
    </row>
    <row r="831" spans="1:13" ht="25.5" x14ac:dyDescent="0.25">
      <c r="A831" s="574"/>
      <c r="B831" s="567"/>
      <c r="C831" s="570"/>
      <c r="D831" s="491"/>
      <c r="E831" s="293"/>
      <c r="F831" s="294"/>
      <c r="G831" s="165"/>
      <c r="H831" s="166"/>
      <c r="I831" s="249" t="s">
        <v>436</v>
      </c>
      <c r="J831" s="243">
        <f>J829/J830</f>
        <v>2500</v>
      </c>
      <c r="K831" s="243"/>
      <c r="L831" s="243"/>
      <c r="M831" s="6"/>
    </row>
    <row r="832" spans="1:13" x14ac:dyDescent="0.25">
      <c r="A832" s="574"/>
      <c r="B832" s="567"/>
      <c r="C832" s="570"/>
      <c r="D832" s="572"/>
      <c r="E832" s="478"/>
      <c r="F832" s="480"/>
      <c r="G832" s="167"/>
      <c r="H832" s="168"/>
      <c r="I832" s="249" t="s">
        <v>437</v>
      </c>
      <c r="J832" s="253">
        <v>1</v>
      </c>
      <c r="K832" s="253"/>
      <c r="L832" s="253"/>
      <c r="M832" s="6"/>
    </row>
    <row r="833" spans="1:13" ht="15.75" customHeight="1" x14ac:dyDescent="0.25">
      <c r="A833" s="574"/>
      <c r="B833" s="567"/>
      <c r="C833" s="570"/>
      <c r="D833" s="491" t="s">
        <v>428</v>
      </c>
      <c r="E833" s="293" t="s">
        <v>438</v>
      </c>
      <c r="F833" s="293" t="s">
        <v>16</v>
      </c>
      <c r="G833" s="269" t="s">
        <v>17</v>
      </c>
      <c r="H833" s="256">
        <f>H835+H836</f>
        <v>278377.21999999997</v>
      </c>
      <c r="I833" s="247" t="s">
        <v>18</v>
      </c>
      <c r="J833" s="225"/>
      <c r="K833" s="225">
        <v>134481.75</v>
      </c>
      <c r="L833" s="225">
        <f>143895.47</f>
        <v>143895.47</v>
      </c>
      <c r="M833" s="242"/>
    </row>
    <row r="834" spans="1:13" x14ac:dyDescent="0.25">
      <c r="A834" s="574"/>
      <c r="B834" s="567"/>
      <c r="C834" s="570"/>
      <c r="D834" s="491"/>
      <c r="E834" s="293"/>
      <c r="F834" s="293"/>
      <c r="G834" s="53"/>
      <c r="H834" s="169"/>
      <c r="I834" s="249" t="s">
        <v>435</v>
      </c>
      <c r="J834" s="243"/>
      <c r="K834" s="1">
        <v>50</v>
      </c>
      <c r="L834" s="1">
        <v>50</v>
      </c>
      <c r="M834" s="6"/>
    </row>
    <row r="835" spans="1:13" ht="25.5" x14ac:dyDescent="0.25">
      <c r="A835" s="574"/>
      <c r="B835" s="567"/>
      <c r="C835" s="570"/>
      <c r="D835" s="491"/>
      <c r="E835" s="293"/>
      <c r="F835" s="293"/>
      <c r="G835" s="34" t="s">
        <v>21</v>
      </c>
      <c r="H835" s="65">
        <f>K833</f>
        <v>134481.75</v>
      </c>
      <c r="I835" s="249" t="s">
        <v>436</v>
      </c>
      <c r="J835" s="243"/>
      <c r="K835" s="243">
        <f>K833/K834</f>
        <v>2689.6350000000002</v>
      </c>
      <c r="L835" s="243">
        <f>L833/L834</f>
        <v>2877.9094</v>
      </c>
      <c r="M835" s="6"/>
    </row>
    <row r="836" spans="1:13" ht="32.450000000000003" customHeight="1" thickBot="1" x14ac:dyDescent="0.3">
      <c r="A836" s="575"/>
      <c r="B836" s="568"/>
      <c r="C836" s="571"/>
      <c r="D836" s="573"/>
      <c r="E836" s="369"/>
      <c r="F836" s="369"/>
      <c r="G836" s="47" t="s">
        <v>23</v>
      </c>
      <c r="H836" s="67">
        <f>L833</f>
        <v>143895.47</v>
      </c>
      <c r="I836" s="274" t="s">
        <v>437</v>
      </c>
      <c r="J836" s="170"/>
      <c r="K836" s="69">
        <v>1</v>
      </c>
      <c r="L836" s="69">
        <v>1</v>
      </c>
      <c r="M836" s="15"/>
    </row>
    <row r="837" spans="1:13" ht="15.75" customHeight="1" x14ac:dyDescent="0.25">
      <c r="A837" s="560" t="s">
        <v>439</v>
      </c>
      <c r="B837" s="563" t="s">
        <v>440</v>
      </c>
      <c r="C837" s="376" t="s">
        <v>441</v>
      </c>
      <c r="D837" s="293" t="s">
        <v>542</v>
      </c>
      <c r="E837" s="293" t="s">
        <v>442</v>
      </c>
      <c r="F837" s="293" t="s">
        <v>16</v>
      </c>
      <c r="G837" s="269" t="s">
        <v>17</v>
      </c>
      <c r="H837" s="91">
        <f>H838+H839+H840+H841</f>
        <v>625622.43999999994</v>
      </c>
      <c r="I837" s="247" t="s">
        <v>18</v>
      </c>
      <c r="J837" s="225">
        <v>117875.95</v>
      </c>
      <c r="K837" s="225">
        <v>191161.63</v>
      </c>
      <c r="L837" s="225">
        <v>158292.43</v>
      </c>
      <c r="M837" s="242">
        <v>158292.43</v>
      </c>
    </row>
    <row r="838" spans="1:13" x14ac:dyDescent="0.25">
      <c r="A838" s="561"/>
      <c r="B838" s="563"/>
      <c r="C838" s="376"/>
      <c r="D838" s="293"/>
      <c r="E838" s="293"/>
      <c r="F838" s="293"/>
      <c r="G838" s="53" t="s">
        <v>19</v>
      </c>
      <c r="H838" s="74">
        <f>J837</f>
        <v>117875.95</v>
      </c>
      <c r="I838" s="49" t="s">
        <v>443</v>
      </c>
      <c r="J838" s="1">
        <v>81</v>
      </c>
      <c r="K838" s="1">
        <v>28</v>
      </c>
      <c r="L838" s="1">
        <v>28</v>
      </c>
      <c r="M838" s="4">
        <v>28</v>
      </c>
    </row>
    <row r="839" spans="1:13" ht="25.5" x14ac:dyDescent="0.25">
      <c r="A839" s="561"/>
      <c r="B839" s="563"/>
      <c r="C839" s="376"/>
      <c r="D839" s="293"/>
      <c r="E839" s="293"/>
      <c r="F839" s="293"/>
      <c r="G839" s="34" t="s">
        <v>21</v>
      </c>
      <c r="H839" s="65">
        <f>K837</f>
        <v>191161.63</v>
      </c>
      <c r="I839" s="49" t="s">
        <v>444</v>
      </c>
      <c r="J839" s="243">
        <f t="shared" ref="J839:L839" si="99">J837/J838</f>
        <v>1455.2586419753086</v>
      </c>
      <c r="K839" s="243">
        <f t="shared" si="99"/>
        <v>6827.2010714285716</v>
      </c>
      <c r="L839" s="243">
        <f t="shared" si="99"/>
        <v>5653.301071428571</v>
      </c>
      <c r="M839" s="7">
        <f>M837/M838</f>
        <v>5653.301071428571</v>
      </c>
    </row>
    <row r="840" spans="1:13" ht="44.25" customHeight="1" x14ac:dyDescent="0.25">
      <c r="A840" s="561"/>
      <c r="B840" s="563"/>
      <c r="C840" s="376"/>
      <c r="D840" s="293"/>
      <c r="E840" s="293"/>
      <c r="F840" s="293"/>
      <c r="G840" s="53" t="s">
        <v>23</v>
      </c>
      <c r="H840" s="74">
        <f>L837</f>
        <v>158292.43</v>
      </c>
      <c r="I840" s="328" t="s">
        <v>445</v>
      </c>
      <c r="J840" s="330">
        <v>1</v>
      </c>
      <c r="K840" s="330">
        <v>1</v>
      </c>
      <c r="L840" s="330">
        <v>1</v>
      </c>
      <c r="M840" s="333">
        <v>1</v>
      </c>
    </row>
    <row r="841" spans="1:13" ht="15.75" thickBot="1" x14ac:dyDescent="0.3">
      <c r="A841" s="561"/>
      <c r="B841" s="563"/>
      <c r="C841" s="426"/>
      <c r="D841" s="342"/>
      <c r="E841" s="342"/>
      <c r="F841" s="219"/>
      <c r="G841" s="47" t="s">
        <v>539</v>
      </c>
      <c r="H841" s="76">
        <f>M837</f>
        <v>158292.43</v>
      </c>
      <c r="I841" s="424"/>
      <c r="J841" s="342"/>
      <c r="K841" s="342"/>
      <c r="L841" s="343"/>
      <c r="M841" s="344"/>
    </row>
    <row r="842" spans="1:13" ht="15.75" customHeight="1" x14ac:dyDescent="0.25">
      <c r="A842" s="561"/>
      <c r="B842" s="563"/>
      <c r="C842" s="457" t="s">
        <v>446</v>
      </c>
      <c r="D842" s="292" t="s">
        <v>542</v>
      </c>
      <c r="E842" s="405" t="s">
        <v>442</v>
      </c>
      <c r="F842" s="292" t="s">
        <v>16</v>
      </c>
      <c r="G842" s="29" t="s">
        <v>17</v>
      </c>
      <c r="H842" s="64">
        <f>H843+H844+H845+H846</f>
        <v>136116.83000000002</v>
      </c>
      <c r="I842" s="273" t="s">
        <v>18</v>
      </c>
      <c r="J842" s="263">
        <v>28086.57</v>
      </c>
      <c r="K842" s="263">
        <v>43784.56</v>
      </c>
      <c r="L842" s="263">
        <v>46367.85</v>
      </c>
      <c r="M842" s="3">
        <f>46367.85-31700.3+3310.3-100</f>
        <v>17877.849999999999</v>
      </c>
    </row>
    <row r="843" spans="1:13" ht="57.75" customHeight="1" x14ac:dyDescent="0.25">
      <c r="A843" s="561"/>
      <c r="B843" s="563"/>
      <c r="C843" s="458"/>
      <c r="D843" s="293"/>
      <c r="E843" s="403"/>
      <c r="F843" s="293"/>
      <c r="G843" s="53" t="s">
        <v>19</v>
      </c>
      <c r="H843" s="74">
        <f>J842</f>
        <v>28086.57</v>
      </c>
      <c r="I843" s="249" t="s">
        <v>447</v>
      </c>
      <c r="J843" s="1">
        <v>21</v>
      </c>
      <c r="K843" s="1">
        <v>21</v>
      </c>
      <c r="L843" s="1">
        <v>21</v>
      </c>
      <c r="M843" s="9">
        <v>9</v>
      </c>
    </row>
    <row r="844" spans="1:13" ht="30" customHeight="1" x14ac:dyDescent="0.25">
      <c r="A844" s="561"/>
      <c r="B844" s="563"/>
      <c r="C844" s="458"/>
      <c r="D844" s="293"/>
      <c r="E844" s="403"/>
      <c r="F844" s="293"/>
      <c r="G844" s="34" t="s">
        <v>21</v>
      </c>
      <c r="H844" s="65">
        <f>K842</f>
        <v>43784.56</v>
      </c>
      <c r="I844" s="249" t="s">
        <v>448</v>
      </c>
      <c r="J844" s="243">
        <f t="shared" ref="J844:L844" si="100">J842/J843</f>
        <v>1337.4557142857143</v>
      </c>
      <c r="K844" s="243">
        <f t="shared" si="100"/>
        <v>2084.9790476190474</v>
      </c>
      <c r="L844" s="243">
        <f t="shared" si="100"/>
        <v>2207.9928571428572</v>
      </c>
      <c r="M844" s="150">
        <f>M842/M843</f>
        <v>1986.4277777777777</v>
      </c>
    </row>
    <row r="845" spans="1:13" ht="25.5" customHeight="1" x14ac:dyDescent="0.25">
      <c r="A845" s="561"/>
      <c r="B845" s="563"/>
      <c r="C845" s="458"/>
      <c r="D845" s="293"/>
      <c r="E845" s="403"/>
      <c r="F845" s="293"/>
      <c r="G845" s="34" t="s">
        <v>23</v>
      </c>
      <c r="H845" s="65">
        <f>L842</f>
        <v>46367.85</v>
      </c>
      <c r="I845" s="397" t="s">
        <v>449</v>
      </c>
      <c r="J845" s="330">
        <v>1</v>
      </c>
      <c r="K845" s="330">
        <v>1</v>
      </c>
      <c r="L845" s="330">
        <v>1</v>
      </c>
      <c r="M845" s="333">
        <v>1</v>
      </c>
    </row>
    <row r="846" spans="1:13" ht="15.75" thickBot="1" x14ac:dyDescent="0.3">
      <c r="A846" s="561"/>
      <c r="B846" s="563"/>
      <c r="C846" s="459"/>
      <c r="D846" s="342"/>
      <c r="E846" s="352"/>
      <c r="F846" s="342"/>
      <c r="G846" s="47" t="s">
        <v>539</v>
      </c>
      <c r="H846" s="76">
        <f>M842</f>
        <v>17877.849999999999</v>
      </c>
      <c r="I846" s="474"/>
      <c r="J846" s="342"/>
      <c r="K846" s="342"/>
      <c r="L846" s="343"/>
      <c r="M846" s="344"/>
    </row>
    <row r="847" spans="1:13" ht="16.5" customHeight="1" thickBot="1" x14ac:dyDescent="0.3">
      <c r="A847" s="561"/>
      <c r="B847" s="563"/>
      <c r="C847" s="578" t="s">
        <v>450</v>
      </c>
      <c r="D847" s="579"/>
      <c r="E847" s="579"/>
      <c r="F847" s="579"/>
      <c r="G847" s="579"/>
      <c r="H847" s="579"/>
      <c r="I847" s="579"/>
      <c r="J847" s="579"/>
      <c r="K847" s="579"/>
      <c r="L847" s="579"/>
      <c r="M847" s="580"/>
    </row>
    <row r="848" spans="1:13" ht="15.75" customHeight="1" x14ac:dyDescent="0.25">
      <c r="A848" s="561"/>
      <c r="B848" s="563"/>
      <c r="C848" s="375" t="s">
        <v>451</v>
      </c>
      <c r="D848" s="292">
        <v>2020</v>
      </c>
      <c r="E848" s="292" t="s">
        <v>442</v>
      </c>
      <c r="F848" s="356" t="s">
        <v>16</v>
      </c>
      <c r="G848" s="81" t="s">
        <v>17</v>
      </c>
      <c r="H848" s="82">
        <f>H849</f>
        <v>20149.810000000001</v>
      </c>
      <c r="I848" s="273" t="s">
        <v>18</v>
      </c>
      <c r="J848" s="263">
        <v>20149.810000000001</v>
      </c>
      <c r="K848" s="263"/>
      <c r="L848" s="263"/>
      <c r="M848" s="8"/>
    </row>
    <row r="849" spans="1:13" ht="25.5" x14ac:dyDescent="0.25">
      <c r="A849" s="561"/>
      <c r="B849" s="563"/>
      <c r="C849" s="376"/>
      <c r="D849" s="293"/>
      <c r="E849" s="293"/>
      <c r="F849" s="294"/>
      <c r="G849" s="268" t="s">
        <v>19</v>
      </c>
      <c r="H849" s="255">
        <f>J848</f>
        <v>20149.810000000001</v>
      </c>
      <c r="I849" s="249" t="s">
        <v>452</v>
      </c>
      <c r="J849" s="1">
        <v>81</v>
      </c>
      <c r="K849" s="1"/>
      <c r="L849" s="1"/>
      <c r="M849" s="6"/>
    </row>
    <row r="850" spans="1:13" ht="25.5" x14ac:dyDescent="0.25">
      <c r="A850" s="561"/>
      <c r="B850" s="563"/>
      <c r="C850" s="376"/>
      <c r="D850" s="293"/>
      <c r="E850" s="293"/>
      <c r="F850" s="294"/>
      <c r="G850" s="268"/>
      <c r="H850" s="255"/>
      <c r="I850" s="249" t="s">
        <v>448</v>
      </c>
      <c r="J850" s="243">
        <f>J848/J849</f>
        <v>248.76308641975311</v>
      </c>
      <c r="K850" s="243"/>
      <c r="L850" s="243"/>
      <c r="M850" s="6"/>
    </row>
    <row r="851" spans="1:13" ht="26.25" thickBot="1" x14ac:dyDescent="0.3">
      <c r="A851" s="561"/>
      <c r="B851" s="563"/>
      <c r="C851" s="377"/>
      <c r="D851" s="369"/>
      <c r="E851" s="369"/>
      <c r="F851" s="295"/>
      <c r="G851" s="275"/>
      <c r="H851" s="258"/>
      <c r="I851" s="274" t="s">
        <v>453</v>
      </c>
      <c r="J851" s="69">
        <v>1</v>
      </c>
      <c r="K851" s="69"/>
      <c r="L851" s="69"/>
      <c r="M851" s="15"/>
    </row>
    <row r="852" spans="1:13" ht="15.75" customHeight="1" x14ac:dyDescent="0.25">
      <c r="A852" s="561"/>
      <c r="B852" s="563"/>
      <c r="C852" s="376" t="s">
        <v>454</v>
      </c>
      <c r="D852" s="293" t="s">
        <v>543</v>
      </c>
      <c r="E852" s="293" t="s">
        <v>479</v>
      </c>
      <c r="F852" s="293" t="s">
        <v>16</v>
      </c>
      <c r="G852" s="53" t="s">
        <v>17</v>
      </c>
      <c r="H852" s="89">
        <f>H854+H855+H856</f>
        <v>80536.899999999994</v>
      </c>
      <c r="I852" s="235" t="s">
        <v>18</v>
      </c>
      <c r="J852" s="225"/>
      <c r="K852" s="225">
        <v>24555.8</v>
      </c>
      <c r="L852" s="225">
        <v>27267.949999999997</v>
      </c>
      <c r="M852" s="242">
        <v>28713.15</v>
      </c>
    </row>
    <row r="853" spans="1:13" ht="25.5" x14ac:dyDescent="0.25">
      <c r="A853" s="561"/>
      <c r="B853" s="563"/>
      <c r="C853" s="376"/>
      <c r="D853" s="293"/>
      <c r="E853" s="293"/>
      <c r="F853" s="293"/>
      <c r="G853" s="268"/>
      <c r="H853" s="255"/>
      <c r="I853" s="249" t="s">
        <v>452</v>
      </c>
      <c r="J853" s="1"/>
      <c r="K853" s="1">
        <v>66</v>
      </c>
      <c r="L853" s="1">
        <v>66</v>
      </c>
      <c r="M853" s="4">
        <v>66</v>
      </c>
    </row>
    <row r="854" spans="1:13" ht="25.5" x14ac:dyDescent="0.25">
      <c r="A854" s="561"/>
      <c r="B854" s="563"/>
      <c r="C854" s="376"/>
      <c r="D854" s="293"/>
      <c r="E854" s="293"/>
      <c r="F854" s="293"/>
      <c r="G854" s="269" t="s">
        <v>21</v>
      </c>
      <c r="H854" s="256">
        <f>K852</f>
        <v>24555.8</v>
      </c>
      <c r="I854" s="249" t="s">
        <v>448</v>
      </c>
      <c r="J854" s="243"/>
      <c r="K854" s="243">
        <f t="shared" ref="K854:L854" si="101">K852/K853</f>
        <v>372.05757575757576</v>
      </c>
      <c r="L854" s="243">
        <f t="shared" si="101"/>
        <v>413.15075757575755</v>
      </c>
      <c r="M854" s="7">
        <f>M852/M853</f>
        <v>435.04772727272729</v>
      </c>
    </row>
    <row r="855" spans="1:13" ht="24" customHeight="1" x14ac:dyDescent="0.25">
      <c r="A855" s="561"/>
      <c r="B855" s="563"/>
      <c r="C855" s="376"/>
      <c r="D855" s="293"/>
      <c r="E855" s="293"/>
      <c r="F855" s="293"/>
      <c r="G855" s="34" t="s">
        <v>23</v>
      </c>
      <c r="H855" s="65">
        <f>L852</f>
        <v>27267.949999999997</v>
      </c>
      <c r="I855" s="394" t="s">
        <v>453</v>
      </c>
      <c r="J855" s="452"/>
      <c r="K855" s="330">
        <v>1</v>
      </c>
      <c r="L855" s="330">
        <v>1</v>
      </c>
      <c r="M855" s="333">
        <v>1</v>
      </c>
    </row>
    <row r="856" spans="1:13" ht="15.75" thickBot="1" x14ac:dyDescent="0.3">
      <c r="A856" s="561"/>
      <c r="B856" s="563"/>
      <c r="C856" s="576"/>
      <c r="D856" s="577"/>
      <c r="E856" s="577"/>
      <c r="F856" s="342"/>
      <c r="G856" s="275" t="s">
        <v>539</v>
      </c>
      <c r="H856" s="96">
        <f>M852</f>
        <v>28713.15</v>
      </c>
      <c r="I856" s="395"/>
      <c r="J856" s="357"/>
      <c r="K856" s="342"/>
      <c r="L856" s="343"/>
      <c r="M856" s="344"/>
    </row>
    <row r="857" spans="1:13" ht="15.75" customHeight="1" x14ac:dyDescent="0.25">
      <c r="A857" s="561"/>
      <c r="B857" s="563"/>
      <c r="C857" s="440" t="s">
        <v>455</v>
      </c>
      <c r="D857" s="292" t="s">
        <v>542</v>
      </c>
      <c r="E857" s="292" t="s">
        <v>66</v>
      </c>
      <c r="F857" s="470" t="s">
        <v>16</v>
      </c>
      <c r="G857" s="34" t="s">
        <v>17</v>
      </c>
      <c r="H857" s="65">
        <f>H858+H859+H860+H861</f>
        <v>4942561.4399999995</v>
      </c>
      <c r="I857" s="235" t="s">
        <v>18</v>
      </c>
      <c r="J857" s="225">
        <v>684587.6</v>
      </c>
      <c r="K857" s="225">
        <v>1653822.24</v>
      </c>
      <c r="L857" s="225">
        <v>1302075.8</v>
      </c>
      <c r="M857" s="225">
        <v>1302075.8</v>
      </c>
    </row>
    <row r="858" spans="1:13" ht="55.5" customHeight="1" x14ac:dyDescent="0.25">
      <c r="A858" s="561"/>
      <c r="B858" s="563"/>
      <c r="C858" s="433"/>
      <c r="D858" s="293"/>
      <c r="E858" s="293"/>
      <c r="F858" s="471"/>
      <c r="G858" s="269" t="s">
        <v>19</v>
      </c>
      <c r="H858" s="256">
        <f>J857</f>
        <v>684587.6</v>
      </c>
      <c r="I858" s="249" t="s">
        <v>586</v>
      </c>
      <c r="J858" s="171">
        <v>8918</v>
      </c>
      <c r="K858" s="171">
        <v>8918</v>
      </c>
      <c r="L858" s="171">
        <v>7980</v>
      </c>
      <c r="M858" s="1">
        <v>7980</v>
      </c>
    </row>
    <row r="859" spans="1:13" ht="63.75" customHeight="1" x14ac:dyDescent="0.25">
      <c r="A859" s="561"/>
      <c r="B859" s="563"/>
      <c r="C859" s="433"/>
      <c r="D859" s="293"/>
      <c r="E859" s="293"/>
      <c r="F859" s="471"/>
      <c r="G859" s="269" t="s">
        <v>21</v>
      </c>
      <c r="H859" s="256">
        <f>K857</f>
        <v>1653822.24</v>
      </c>
      <c r="I859" s="249" t="s">
        <v>587</v>
      </c>
      <c r="J859" s="171">
        <v>13243</v>
      </c>
      <c r="K859" s="171">
        <v>13243</v>
      </c>
      <c r="L859" s="171">
        <v>12000</v>
      </c>
      <c r="M859" s="1">
        <v>12000</v>
      </c>
    </row>
    <row r="860" spans="1:13" ht="35.25" customHeight="1" x14ac:dyDescent="0.25">
      <c r="A860" s="561"/>
      <c r="B860" s="563"/>
      <c r="C860" s="433"/>
      <c r="D860" s="293"/>
      <c r="E860" s="293"/>
      <c r="F860" s="471"/>
      <c r="G860" s="269" t="s">
        <v>23</v>
      </c>
      <c r="H860" s="256">
        <f>L857</f>
        <v>1302075.8</v>
      </c>
      <c r="I860" s="249" t="s">
        <v>588</v>
      </c>
      <c r="J860" s="171">
        <v>7702</v>
      </c>
      <c r="K860" s="171">
        <v>7702</v>
      </c>
      <c r="L860" s="171">
        <v>7500</v>
      </c>
      <c r="M860" s="1">
        <v>7500</v>
      </c>
    </row>
    <row r="861" spans="1:13" ht="63.75" x14ac:dyDescent="0.25">
      <c r="A861" s="561"/>
      <c r="B861" s="563"/>
      <c r="C861" s="433"/>
      <c r="D861" s="293"/>
      <c r="E861" s="293"/>
      <c r="F861" s="471"/>
      <c r="G861" s="269" t="s">
        <v>539</v>
      </c>
      <c r="H861" s="256">
        <f>M857</f>
        <v>1302075.8</v>
      </c>
      <c r="I861" s="249" t="s">
        <v>589</v>
      </c>
      <c r="J861" s="93">
        <v>4000</v>
      </c>
      <c r="K861" s="93">
        <v>5000</v>
      </c>
      <c r="L861" s="93">
        <v>5000</v>
      </c>
      <c r="M861" s="243">
        <v>5000</v>
      </c>
    </row>
    <row r="862" spans="1:13" ht="89.25" x14ac:dyDescent="0.25">
      <c r="A862" s="561"/>
      <c r="B862" s="563"/>
      <c r="C862" s="433"/>
      <c r="D862" s="293"/>
      <c r="E862" s="293"/>
      <c r="F862" s="471"/>
      <c r="G862" s="583"/>
      <c r="H862" s="584"/>
      <c r="I862" s="249" t="s">
        <v>590</v>
      </c>
      <c r="J862" s="93">
        <v>3000</v>
      </c>
      <c r="K862" s="93">
        <v>4000</v>
      </c>
      <c r="L862" s="93">
        <v>4000</v>
      </c>
      <c r="M862" s="243">
        <v>4000</v>
      </c>
    </row>
    <row r="863" spans="1:13" ht="38.25" x14ac:dyDescent="0.25">
      <c r="A863" s="561"/>
      <c r="B863" s="563"/>
      <c r="C863" s="433"/>
      <c r="D863" s="293"/>
      <c r="E863" s="293"/>
      <c r="F863" s="471"/>
      <c r="G863" s="585"/>
      <c r="H863" s="586"/>
      <c r="I863" s="249" t="s">
        <v>456</v>
      </c>
      <c r="J863" s="93">
        <v>1000</v>
      </c>
      <c r="K863" s="93">
        <v>2000</v>
      </c>
      <c r="L863" s="93">
        <v>2000</v>
      </c>
      <c r="M863" s="221">
        <v>2000</v>
      </c>
    </row>
    <row r="864" spans="1:13" ht="39" customHeight="1" x14ac:dyDescent="0.25">
      <c r="A864" s="561"/>
      <c r="B864" s="563"/>
      <c r="C864" s="433"/>
      <c r="D864" s="293"/>
      <c r="E864" s="293"/>
      <c r="F864" s="471"/>
      <c r="G864" s="585"/>
      <c r="H864" s="586"/>
      <c r="I864" s="236" t="s">
        <v>457</v>
      </c>
      <c r="J864" s="223">
        <v>1</v>
      </c>
      <c r="K864" s="229">
        <v>1</v>
      </c>
      <c r="L864" s="250">
        <v>1</v>
      </c>
      <c r="M864" s="223">
        <v>1</v>
      </c>
    </row>
    <row r="865" spans="1:13" ht="15.75" thickBot="1" x14ac:dyDescent="0.3">
      <c r="A865" s="561"/>
      <c r="B865" s="563"/>
      <c r="C865" s="558"/>
      <c r="D865" s="369"/>
      <c r="E865" s="369"/>
      <c r="F865" s="582"/>
      <c r="G865" s="587"/>
      <c r="H865" s="588"/>
      <c r="I865" s="172"/>
      <c r="J865" s="173"/>
      <c r="K865" s="174"/>
      <c r="L865" s="175"/>
      <c r="M865" s="225"/>
    </row>
    <row r="866" spans="1:13" ht="15.75" customHeight="1" x14ac:dyDescent="0.25">
      <c r="A866" s="561"/>
      <c r="B866" s="563"/>
      <c r="C866" s="375" t="s">
        <v>458</v>
      </c>
      <c r="D866" s="292" t="s">
        <v>542</v>
      </c>
      <c r="E866" s="292" t="s">
        <v>66</v>
      </c>
      <c r="F866" s="292" t="s">
        <v>16</v>
      </c>
      <c r="G866" s="81" t="s">
        <v>17</v>
      </c>
      <c r="H866" s="84">
        <f>H867+H868+H869+H870</f>
        <v>408348.69000000006</v>
      </c>
      <c r="I866" s="273" t="s">
        <v>18</v>
      </c>
      <c r="J866" s="263">
        <v>117231</v>
      </c>
      <c r="K866" s="263">
        <v>133418.20000000001</v>
      </c>
      <c r="L866" s="263">
        <v>140489.20000000001</v>
      </c>
      <c r="M866" s="3">
        <f>140489.2-123378.91+100</f>
        <v>17210.290000000008</v>
      </c>
    </row>
    <row r="867" spans="1:13" x14ac:dyDescent="0.25">
      <c r="A867" s="561"/>
      <c r="B867" s="563"/>
      <c r="C867" s="376"/>
      <c r="D867" s="293"/>
      <c r="E867" s="293"/>
      <c r="F867" s="293"/>
      <c r="G867" s="34" t="s">
        <v>19</v>
      </c>
      <c r="H867" s="65">
        <f>J866</f>
        <v>117231</v>
      </c>
      <c r="I867" s="249" t="s">
        <v>459</v>
      </c>
      <c r="J867" s="1">
        <v>8856</v>
      </c>
      <c r="K867" s="1">
        <v>8856</v>
      </c>
      <c r="L867" s="1">
        <v>8856</v>
      </c>
      <c r="M867" s="9">
        <v>398</v>
      </c>
    </row>
    <row r="868" spans="1:13" ht="30.6" customHeight="1" x14ac:dyDescent="0.25">
      <c r="A868" s="561"/>
      <c r="B868" s="563"/>
      <c r="C868" s="376"/>
      <c r="D868" s="293"/>
      <c r="E868" s="293"/>
      <c r="F868" s="293"/>
      <c r="G868" s="53" t="s">
        <v>21</v>
      </c>
      <c r="H868" s="74">
        <f>K866</f>
        <v>133418.20000000001</v>
      </c>
      <c r="I868" s="249" t="s">
        <v>460</v>
      </c>
      <c r="J868" s="176">
        <v>13.2</v>
      </c>
      <c r="K868" s="176">
        <v>15.1</v>
      </c>
      <c r="L868" s="176">
        <v>15.9</v>
      </c>
      <c r="M868" s="10">
        <f>M866/M867</f>
        <v>43.241934673366856</v>
      </c>
    </row>
    <row r="869" spans="1:13" ht="15.75" customHeight="1" x14ac:dyDescent="0.25">
      <c r="A869" s="561"/>
      <c r="B869" s="563"/>
      <c r="C869" s="376"/>
      <c r="D869" s="293"/>
      <c r="E869" s="293"/>
      <c r="F869" s="293"/>
      <c r="G869" s="34" t="s">
        <v>23</v>
      </c>
      <c r="H869" s="65">
        <f>L866</f>
        <v>140489.20000000001</v>
      </c>
      <c r="I869" s="428" t="s">
        <v>461</v>
      </c>
      <c r="J869" s="330">
        <v>0.03</v>
      </c>
      <c r="K869" s="581">
        <v>3.5000000000000003E-2</v>
      </c>
      <c r="L869" s="330">
        <v>0.04</v>
      </c>
      <c r="M869" s="333">
        <v>0.04</v>
      </c>
    </row>
    <row r="870" spans="1:13" ht="29.25" customHeight="1" thickBot="1" x14ac:dyDescent="0.3">
      <c r="A870" s="561"/>
      <c r="B870" s="563"/>
      <c r="C870" s="426"/>
      <c r="D870" s="342"/>
      <c r="E870" s="342"/>
      <c r="F870" s="342"/>
      <c r="G870" s="275" t="s">
        <v>539</v>
      </c>
      <c r="H870" s="96">
        <f>M866</f>
        <v>17210.290000000008</v>
      </c>
      <c r="I870" s="429"/>
      <c r="J870" s="342"/>
      <c r="K870" s="342"/>
      <c r="L870" s="343"/>
      <c r="M870" s="344"/>
    </row>
    <row r="871" spans="1:13" ht="15.75" customHeight="1" x14ac:dyDescent="0.25">
      <c r="A871" s="561"/>
      <c r="B871" s="563"/>
      <c r="C871" s="457" t="s">
        <v>462</v>
      </c>
      <c r="D871" s="292" t="s">
        <v>594</v>
      </c>
      <c r="E871" s="292" t="s">
        <v>463</v>
      </c>
      <c r="F871" s="356" t="s">
        <v>16</v>
      </c>
      <c r="G871" s="81" t="s">
        <v>17</v>
      </c>
      <c r="H871" s="84">
        <f>H872+H873+H874+H875</f>
        <v>52118.8</v>
      </c>
      <c r="I871" s="273" t="s">
        <v>18</v>
      </c>
      <c r="J871" s="263">
        <v>32064</v>
      </c>
      <c r="K871" s="263">
        <v>12709.800000000001</v>
      </c>
      <c r="L871" s="263">
        <v>7345</v>
      </c>
      <c r="M871" s="11"/>
    </row>
    <row r="872" spans="1:13" x14ac:dyDescent="0.25">
      <c r="A872" s="561"/>
      <c r="B872" s="563"/>
      <c r="C872" s="458"/>
      <c r="D872" s="293"/>
      <c r="E872" s="293"/>
      <c r="F872" s="294"/>
      <c r="G872" s="34" t="s">
        <v>19</v>
      </c>
      <c r="H872" s="65">
        <f>J871</f>
        <v>32064</v>
      </c>
      <c r="I872" s="249" t="s">
        <v>459</v>
      </c>
      <c r="J872" s="1">
        <v>48</v>
      </c>
      <c r="K872" s="1">
        <v>18</v>
      </c>
      <c r="L872" s="1">
        <v>10</v>
      </c>
      <c r="M872" s="12"/>
    </row>
    <row r="873" spans="1:13" ht="33.6" customHeight="1" x14ac:dyDescent="0.25">
      <c r="A873" s="561"/>
      <c r="B873" s="563"/>
      <c r="C873" s="458"/>
      <c r="D873" s="293"/>
      <c r="E873" s="293"/>
      <c r="F873" s="294"/>
      <c r="G873" s="53" t="s">
        <v>21</v>
      </c>
      <c r="H873" s="74">
        <f>K871</f>
        <v>12709.800000000001</v>
      </c>
      <c r="I873" s="249" t="s">
        <v>464</v>
      </c>
      <c r="J873" s="221">
        <f t="shared" ref="J873:K873" si="102">J871/J872</f>
        <v>668</v>
      </c>
      <c r="K873" s="221">
        <f t="shared" si="102"/>
        <v>706.1</v>
      </c>
      <c r="L873" s="221">
        <f>L871/L872</f>
        <v>734.5</v>
      </c>
      <c r="M873" s="13"/>
    </row>
    <row r="874" spans="1:13" ht="21.75" customHeight="1" x14ac:dyDescent="0.25">
      <c r="A874" s="561"/>
      <c r="B874" s="563"/>
      <c r="C874" s="458"/>
      <c r="D874" s="293"/>
      <c r="E874" s="293"/>
      <c r="F874" s="294"/>
      <c r="G874" s="268" t="s">
        <v>23</v>
      </c>
      <c r="H874" s="255">
        <f>L871</f>
        <v>7345</v>
      </c>
      <c r="I874" s="428" t="s">
        <v>465</v>
      </c>
      <c r="J874" s="330">
        <v>1</v>
      </c>
      <c r="K874" s="330">
        <v>1</v>
      </c>
      <c r="L874" s="330">
        <v>1</v>
      </c>
      <c r="M874" s="589"/>
    </row>
    <row r="875" spans="1:13" ht="21.75" customHeight="1" thickBot="1" x14ac:dyDescent="0.3">
      <c r="A875" s="561"/>
      <c r="B875" s="563"/>
      <c r="C875" s="459"/>
      <c r="D875" s="342"/>
      <c r="E875" s="342"/>
      <c r="F875" s="357"/>
      <c r="G875" s="47"/>
      <c r="H875" s="76"/>
      <c r="I875" s="429"/>
      <c r="J875" s="342"/>
      <c r="K875" s="342"/>
      <c r="L875" s="343"/>
      <c r="M875" s="590"/>
    </row>
    <row r="876" spans="1:13" ht="16.5" customHeight="1" thickBot="1" x14ac:dyDescent="0.3">
      <c r="A876" s="561"/>
      <c r="B876" s="563"/>
      <c r="C876" s="380" t="s">
        <v>466</v>
      </c>
      <c r="D876" s="381"/>
      <c r="E876" s="381"/>
      <c r="F876" s="381"/>
      <c r="G876" s="381"/>
      <c r="H876" s="381"/>
      <c r="I876" s="381"/>
      <c r="J876" s="381"/>
      <c r="K876" s="381"/>
      <c r="L876" s="381"/>
      <c r="M876" s="553"/>
    </row>
    <row r="877" spans="1:13" ht="15" customHeight="1" x14ac:dyDescent="0.25">
      <c r="A877" s="561"/>
      <c r="B877" s="563"/>
      <c r="C877" s="375" t="s">
        <v>467</v>
      </c>
      <c r="D877" s="292" t="s">
        <v>544</v>
      </c>
      <c r="E877" s="292" t="s">
        <v>468</v>
      </c>
      <c r="F877" s="356" t="s">
        <v>16</v>
      </c>
      <c r="G877" s="29" t="s">
        <v>17</v>
      </c>
      <c r="H877" s="64">
        <f>H878+H879+H880+H881</f>
        <v>108575.09999999999</v>
      </c>
      <c r="I877" s="273" t="s">
        <v>18</v>
      </c>
      <c r="J877" s="263">
        <v>25349.7</v>
      </c>
      <c r="K877" s="263">
        <v>26795</v>
      </c>
      <c r="L877" s="263">
        <v>28215.200000000001</v>
      </c>
      <c r="M877" s="8">
        <f>L877</f>
        <v>28215.200000000001</v>
      </c>
    </row>
    <row r="878" spans="1:13" ht="33.6" customHeight="1" x14ac:dyDescent="0.25">
      <c r="A878" s="561"/>
      <c r="B878" s="563"/>
      <c r="C878" s="376"/>
      <c r="D878" s="293"/>
      <c r="E878" s="293"/>
      <c r="F878" s="294"/>
      <c r="G878" s="53" t="s">
        <v>19</v>
      </c>
      <c r="H878" s="74">
        <f>J877</f>
        <v>25349.7</v>
      </c>
      <c r="I878" s="249" t="s">
        <v>469</v>
      </c>
      <c r="J878" s="1">
        <v>7080</v>
      </c>
      <c r="K878" s="1">
        <v>7080</v>
      </c>
      <c r="L878" s="1">
        <v>7080</v>
      </c>
      <c r="M878" s="4">
        <v>7080</v>
      </c>
    </row>
    <row r="879" spans="1:13" ht="25.5" x14ac:dyDescent="0.25">
      <c r="A879" s="561"/>
      <c r="B879" s="563"/>
      <c r="C879" s="376"/>
      <c r="D879" s="293"/>
      <c r="E879" s="293"/>
      <c r="F879" s="294"/>
      <c r="G879" s="268" t="s">
        <v>21</v>
      </c>
      <c r="H879" s="255">
        <f>K877</f>
        <v>26795</v>
      </c>
      <c r="I879" s="249" t="s">
        <v>464</v>
      </c>
      <c r="J879" s="127">
        <v>3.6</v>
      </c>
      <c r="K879" s="243">
        <f t="shared" ref="K879:L879" si="103">K877/K878</f>
        <v>3.7846045197740112</v>
      </c>
      <c r="L879" s="243">
        <f t="shared" si="103"/>
        <v>3.9851977401129943</v>
      </c>
      <c r="M879" s="7">
        <f>M877/M878</f>
        <v>3.9851977401129943</v>
      </c>
    </row>
    <row r="880" spans="1:13" ht="15.75" customHeight="1" x14ac:dyDescent="0.25">
      <c r="A880" s="561"/>
      <c r="B880" s="563"/>
      <c r="C880" s="376"/>
      <c r="D880" s="293"/>
      <c r="E880" s="293"/>
      <c r="F880" s="294"/>
      <c r="G880" s="268" t="s">
        <v>23</v>
      </c>
      <c r="H880" s="255">
        <f>L877</f>
        <v>28215.200000000001</v>
      </c>
      <c r="I880" s="328" t="s">
        <v>470</v>
      </c>
      <c r="J880" s="330">
        <v>1</v>
      </c>
      <c r="K880" s="330">
        <v>1</v>
      </c>
      <c r="L880" s="330">
        <v>1</v>
      </c>
      <c r="M880" s="333">
        <v>1</v>
      </c>
    </row>
    <row r="881" spans="1:13" ht="15.75" thickBot="1" x14ac:dyDescent="0.3">
      <c r="A881" s="561"/>
      <c r="B881" s="563"/>
      <c r="C881" s="426"/>
      <c r="D881" s="342"/>
      <c r="E881" s="342"/>
      <c r="F881" s="357"/>
      <c r="G881" s="47" t="s">
        <v>539</v>
      </c>
      <c r="H881" s="76">
        <f>M877</f>
        <v>28215.200000000001</v>
      </c>
      <c r="I881" s="424"/>
      <c r="J881" s="342"/>
      <c r="K881" s="342"/>
      <c r="L881" s="343"/>
      <c r="M881" s="344"/>
    </row>
    <row r="882" spans="1:13" ht="15.75" customHeight="1" x14ac:dyDescent="0.25">
      <c r="A882" s="561"/>
      <c r="B882" s="563"/>
      <c r="C882" s="375" t="s">
        <v>471</v>
      </c>
      <c r="D882" s="292" t="s">
        <v>543</v>
      </c>
      <c r="E882" s="292" t="s">
        <v>472</v>
      </c>
      <c r="F882" s="292" t="s">
        <v>16</v>
      </c>
      <c r="G882" s="29" t="s">
        <v>17</v>
      </c>
      <c r="H882" s="64">
        <f>H884+H885+H886</f>
        <v>1093.21</v>
      </c>
      <c r="I882" s="48" t="s">
        <v>18</v>
      </c>
      <c r="J882" s="263"/>
      <c r="K882" s="263">
        <v>345.75</v>
      </c>
      <c r="L882" s="263">
        <v>364.08</v>
      </c>
      <c r="M882" s="8">
        <v>383.38</v>
      </c>
    </row>
    <row r="883" spans="1:13" ht="36.75" customHeight="1" x14ac:dyDescent="0.25">
      <c r="A883" s="561"/>
      <c r="B883" s="563"/>
      <c r="C883" s="376"/>
      <c r="D883" s="293"/>
      <c r="E883" s="293"/>
      <c r="F883" s="293"/>
      <c r="G883" s="268"/>
      <c r="H883" s="65"/>
      <c r="I883" s="49" t="s">
        <v>469</v>
      </c>
      <c r="J883" s="1"/>
      <c r="K883" s="1">
        <v>50</v>
      </c>
      <c r="L883" s="1">
        <v>50</v>
      </c>
      <c r="M883" s="4">
        <v>50</v>
      </c>
    </row>
    <row r="884" spans="1:13" ht="34.5" customHeight="1" x14ac:dyDescent="0.25">
      <c r="A884" s="561"/>
      <c r="B884" s="563"/>
      <c r="C884" s="376"/>
      <c r="D884" s="293"/>
      <c r="E884" s="293"/>
      <c r="F884" s="293"/>
      <c r="G884" s="34" t="s">
        <v>21</v>
      </c>
      <c r="H884" s="65">
        <f>K882</f>
        <v>345.75</v>
      </c>
      <c r="I884" s="49" t="s">
        <v>464</v>
      </c>
      <c r="J884" s="157"/>
      <c r="K884" s="243">
        <f t="shared" ref="K884:L884" si="104">K882/K883</f>
        <v>6.915</v>
      </c>
      <c r="L884" s="243">
        <f t="shared" si="104"/>
        <v>7.2816000000000001</v>
      </c>
      <c r="M884" s="244">
        <f>M882/M883</f>
        <v>7.6676000000000002</v>
      </c>
    </row>
    <row r="885" spans="1:13" ht="15.75" customHeight="1" x14ac:dyDescent="0.25">
      <c r="A885" s="561"/>
      <c r="B885" s="563"/>
      <c r="C885" s="376"/>
      <c r="D885" s="293"/>
      <c r="E885" s="293"/>
      <c r="F885" s="293"/>
      <c r="G885" s="53" t="s">
        <v>23</v>
      </c>
      <c r="H885" s="255">
        <f>L882</f>
        <v>364.08</v>
      </c>
      <c r="I885" s="328" t="s">
        <v>473</v>
      </c>
      <c r="J885" s="330"/>
      <c r="K885" s="250">
        <v>1</v>
      </c>
      <c r="L885" s="250">
        <v>1</v>
      </c>
      <c r="M885" s="227">
        <v>1</v>
      </c>
    </row>
    <row r="886" spans="1:13" ht="41.25" customHeight="1" thickBot="1" x14ac:dyDescent="0.3">
      <c r="A886" s="561"/>
      <c r="B886" s="563"/>
      <c r="C886" s="426"/>
      <c r="D886" s="342"/>
      <c r="E886" s="342"/>
      <c r="F886" s="342"/>
      <c r="G886" s="47" t="s">
        <v>539</v>
      </c>
      <c r="H886" s="76">
        <f>M882</f>
        <v>383.38</v>
      </c>
      <c r="I886" s="424"/>
      <c r="J886" s="342"/>
      <c r="K886" s="113"/>
      <c r="L886" s="113"/>
      <c r="M886" s="254"/>
    </row>
    <row r="887" spans="1:13" ht="15.75" customHeight="1" x14ac:dyDescent="0.25">
      <c r="A887" s="561"/>
      <c r="B887" s="563"/>
      <c r="C887" s="375" t="s">
        <v>474</v>
      </c>
      <c r="D887" s="292" t="s">
        <v>543</v>
      </c>
      <c r="E887" s="292" t="s">
        <v>574</v>
      </c>
      <c r="F887" s="356" t="s">
        <v>16</v>
      </c>
      <c r="G887" s="81" t="s">
        <v>17</v>
      </c>
      <c r="H887" s="84">
        <f>H889+H890+H891</f>
        <v>10037.189999999999</v>
      </c>
      <c r="I887" s="217" t="s">
        <v>18</v>
      </c>
      <c r="J887" s="248"/>
      <c r="K887" s="82">
        <v>3180.7</v>
      </c>
      <c r="L887" s="82">
        <v>3339.74</v>
      </c>
      <c r="M887" s="8">
        <v>3516.75</v>
      </c>
    </row>
    <row r="888" spans="1:13" ht="34.5" customHeight="1" x14ac:dyDescent="0.25">
      <c r="A888" s="561"/>
      <c r="B888" s="563"/>
      <c r="C888" s="376"/>
      <c r="D888" s="293"/>
      <c r="E888" s="293"/>
      <c r="F888" s="294"/>
      <c r="G888" s="34"/>
      <c r="H888" s="65"/>
      <c r="I888" s="249" t="s">
        <v>475</v>
      </c>
      <c r="J888" s="1"/>
      <c r="K888" s="1">
        <v>21</v>
      </c>
      <c r="L888" s="1">
        <v>21</v>
      </c>
      <c r="M888" s="4">
        <v>21</v>
      </c>
    </row>
    <row r="889" spans="1:13" ht="33" customHeight="1" x14ac:dyDescent="0.25">
      <c r="A889" s="561"/>
      <c r="B889" s="563"/>
      <c r="C889" s="376"/>
      <c r="D889" s="293"/>
      <c r="E889" s="293"/>
      <c r="F889" s="294"/>
      <c r="G889" s="53" t="s">
        <v>21</v>
      </c>
      <c r="H889" s="74">
        <f>K887</f>
        <v>3180.7</v>
      </c>
      <c r="I889" s="216" t="s">
        <v>476</v>
      </c>
      <c r="J889" s="177"/>
      <c r="K889" s="243">
        <f t="shared" ref="K889:L889" si="105">K887/K888</f>
        <v>151.46190476190475</v>
      </c>
      <c r="L889" s="243">
        <f t="shared" si="105"/>
        <v>159.03523809523807</v>
      </c>
      <c r="M889" s="245">
        <f>M887/M888</f>
        <v>167.46428571428572</v>
      </c>
    </row>
    <row r="890" spans="1:13" ht="35.25" customHeight="1" x14ac:dyDescent="0.25">
      <c r="A890" s="561"/>
      <c r="B890" s="563"/>
      <c r="C890" s="376"/>
      <c r="D890" s="293"/>
      <c r="E890" s="293"/>
      <c r="F890" s="294"/>
      <c r="G890" s="268" t="s">
        <v>23</v>
      </c>
      <c r="H890" s="255">
        <f>L887</f>
        <v>3339.74</v>
      </c>
      <c r="I890" s="328" t="s">
        <v>477</v>
      </c>
      <c r="J890" s="330"/>
      <c r="K890" s="330">
        <v>1</v>
      </c>
      <c r="L890" s="330">
        <v>1</v>
      </c>
      <c r="M890" s="333">
        <v>1</v>
      </c>
    </row>
    <row r="891" spans="1:13" ht="22.5" customHeight="1" thickBot="1" x14ac:dyDescent="0.3">
      <c r="A891" s="561"/>
      <c r="B891" s="563"/>
      <c r="C891" s="426"/>
      <c r="D891" s="342"/>
      <c r="E891" s="342"/>
      <c r="F891" s="357"/>
      <c r="G891" s="47" t="s">
        <v>539</v>
      </c>
      <c r="H891" s="76">
        <f>M887</f>
        <v>3516.75</v>
      </c>
      <c r="I891" s="424"/>
      <c r="J891" s="342"/>
      <c r="K891" s="342"/>
      <c r="L891" s="343"/>
      <c r="M891" s="344"/>
    </row>
    <row r="892" spans="1:13" ht="15.75" customHeight="1" x14ac:dyDescent="0.25">
      <c r="A892" s="561"/>
      <c r="B892" s="563"/>
      <c r="C892" s="375" t="s">
        <v>478</v>
      </c>
      <c r="D892" s="292">
        <v>2020</v>
      </c>
      <c r="E892" s="421" t="s">
        <v>479</v>
      </c>
      <c r="F892" s="591" t="s">
        <v>16</v>
      </c>
      <c r="G892" s="81" t="s">
        <v>17</v>
      </c>
      <c r="H892" s="82">
        <v>176.2</v>
      </c>
      <c r="I892" s="48" t="s">
        <v>18</v>
      </c>
      <c r="J892" s="263">
        <v>176.2</v>
      </c>
      <c r="K892" s="263"/>
      <c r="L892" s="263"/>
      <c r="M892" s="8"/>
    </row>
    <row r="893" spans="1:13" x14ac:dyDescent="0.25">
      <c r="A893" s="561"/>
      <c r="B893" s="563"/>
      <c r="C893" s="376"/>
      <c r="D893" s="293"/>
      <c r="E893" s="422"/>
      <c r="F893" s="481"/>
      <c r="G893" s="268" t="s">
        <v>19</v>
      </c>
      <c r="H893" s="255">
        <f>J892</f>
        <v>176.2</v>
      </c>
      <c r="I893" s="249" t="s">
        <v>480</v>
      </c>
      <c r="J893" s="1">
        <v>182</v>
      </c>
      <c r="K893" s="1"/>
      <c r="L893" s="1"/>
      <c r="M893" s="6"/>
    </row>
    <row r="894" spans="1:13" ht="25.5" x14ac:dyDescent="0.25">
      <c r="A894" s="561"/>
      <c r="B894" s="563"/>
      <c r="C894" s="376"/>
      <c r="D894" s="293"/>
      <c r="E894" s="422"/>
      <c r="F894" s="481"/>
      <c r="G894" s="53"/>
      <c r="H894" s="74"/>
      <c r="I894" s="249" t="s">
        <v>481</v>
      </c>
      <c r="J894" s="157">
        <v>968</v>
      </c>
      <c r="K894" s="157"/>
      <c r="L894" s="157"/>
      <c r="M894" s="6"/>
    </row>
    <row r="895" spans="1:13" ht="58.5" customHeight="1" thickBot="1" x14ac:dyDescent="0.3">
      <c r="A895" s="561"/>
      <c r="B895" s="563"/>
      <c r="C895" s="377"/>
      <c r="D895" s="369"/>
      <c r="E895" s="531"/>
      <c r="F895" s="592"/>
      <c r="G895" s="275"/>
      <c r="H895" s="258"/>
      <c r="I895" s="274" t="s">
        <v>482</v>
      </c>
      <c r="J895" s="69">
        <v>1</v>
      </c>
      <c r="K895" s="69"/>
      <c r="L895" s="69"/>
      <c r="M895" s="15"/>
    </row>
    <row r="896" spans="1:13" ht="15.75" customHeight="1" x14ac:dyDescent="0.25">
      <c r="A896" s="561"/>
      <c r="B896" s="563"/>
      <c r="C896" s="375" t="s">
        <v>483</v>
      </c>
      <c r="D896" s="292" t="s">
        <v>542</v>
      </c>
      <c r="E896" s="292" t="s">
        <v>479</v>
      </c>
      <c r="F896" s="292" t="s">
        <v>16</v>
      </c>
      <c r="G896" s="29" t="s">
        <v>17</v>
      </c>
      <c r="H896" s="64">
        <f>H897+H898+H899+H900</f>
        <v>136376.23000000001</v>
      </c>
      <c r="I896" s="48" t="s">
        <v>18</v>
      </c>
      <c r="J896" s="263">
        <v>33393.9</v>
      </c>
      <c r="K896" s="263">
        <v>35297.4</v>
      </c>
      <c r="L896" s="46">
        <v>51623.839999999997</v>
      </c>
      <c r="M896" s="3">
        <f>54316.23-38255.14</f>
        <v>16061.090000000004</v>
      </c>
    </row>
    <row r="897" spans="1:13" x14ac:dyDescent="0.25">
      <c r="A897" s="561"/>
      <c r="B897" s="563"/>
      <c r="C897" s="376"/>
      <c r="D897" s="293"/>
      <c r="E897" s="293"/>
      <c r="F897" s="293"/>
      <c r="G897" s="53" t="s">
        <v>19</v>
      </c>
      <c r="H897" s="74">
        <f>J896</f>
        <v>33393.9</v>
      </c>
      <c r="I897" s="249" t="s">
        <v>484</v>
      </c>
      <c r="J897" s="1">
        <v>11</v>
      </c>
      <c r="K897" s="1"/>
      <c r="L897" s="1"/>
      <c r="M897" s="6"/>
    </row>
    <row r="898" spans="1:13" ht="43.5" customHeight="1" x14ac:dyDescent="0.25">
      <c r="A898" s="561"/>
      <c r="B898" s="563"/>
      <c r="C898" s="376"/>
      <c r="D898" s="293"/>
      <c r="E898" s="293"/>
      <c r="F898" s="293"/>
      <c r="G898" s="34" t="s">
        <v>21</v>
      </c>
      <c r="H898" s="65">
        <f>K896</f>
        <v>35297.4</v>
      </c>
      <c r="I898" s="249" t="s">
        <v>485</v>
      </c>
      <c r="J898" s="1"/>
      <c r="K898" s="1">
        <v>221</v>
      </c>
      <c r="L898" s="1">
        <v>221</v>
      </c>
      <c r="M898" s="9">
        <v>209</v>
      </c>
    </row>
    <row r="899" spans="1:13" ht="43.5" customHeight="1" x14ac:dyDescent="0.25">
      <c r="A899" s="561"/>
      <c r="B899" s="563"/>
      <c r="C899" s="376"/>
      <c r="D899" s="293"/>
      <c r="E899" s="293"/>
      <c r="F899" s="293"/>
      <c r="G899" s="268" t="s">
        <v>23</v>
      </c>
      <c r="H899" s="88">
        <f>L896</f>
        <v>51623.839999999997</v>
      </c>
      <c r="I899" s="249" t="s">
        <v>486</v>
      </c>
      <c r="J899" s="157">
        <v>3035.8</v>
      </c>
      <c r="K899" s="86"/>
      <c r="L899" s="86"/>
      <c r="M899" s="178"/>
    </row>
    <row r="900" spans="1:13" ht="38.25" customHeight="1" x14ac:dyDescent="0.25">
      <c r="A900" s="561"/>
      <c r="B900" s="563"/>
      <c r="C900" s="376"/>
      <c r="D900" s="293"/>
      <c r="E900" s="293"/>
      <c r="F900" s="293"/>
      <c r="G900" s="34" t="s">
        <v>539</v>
      </c>
      <c r="H900" s="179">
        <f>M896</f>
        <v>16061.090000000004</v>
      </c>
      <c r="I900" s="249" t="s">
        <v>487</v>
      </c>
      <c r="J900" s="157"/>
      <c r="K900" s="243">
        <f t="shared" ref="K900:L900" si="106">K896/K898</f>
        <v>159.71674208144796</v>
      </c>
      <c r="L900" s="243">
        <f t="shared" si="106"/>
        <v>233.59203619909502</v>
      </c>
      <c r="M900" s="150">
        <f>M896/M898</f>
        <v>76.847320574162694</v>
      </c>
    </row>
    <row r="901" spans="1:13" ht="33.75" customHeight="1" thickBot="1" x14ac:dyDescent="0.3">
      <c r="A901" s="561"/>
      <c r="B901" s="563"/>
      <c r="C901" s="377"/>
      <c r="D901" s="369"/>
      <c r="E901" s="369"/>
      <c r="F901" s="369"/>
      <c r="G901" s="275"/>
      <c r="H901" s="180"/>
      <c r="I901" s="274" t="s">
        <v>488</v>
      </c>
      <c r="J901" s="69">
        <v>1</v>
      </c>
      <c r="K901" s="69">
        <v>1</v>
      </c>
      <c r="L901" s="69">
        <v>1</v>
      </c>
      <c r="M901" s="14">
        <v>1</v>
      </c>
    </row>
    <row r="902" spans="1:13" ht="16.5" customHeight="1" x14ac:dyDescent="0.25">
      <c r="A902" s="561"/>
      <c r="B902" s="563"/>
      <c r="C902" s="375" t="s">
        <v>489</v>
      </c>
      <c r="D902" s="292" t="s">
        <v>594</v>
      </c>
      <c r="E902" s="292" t="s">
        <v>490</v>
      </c>
      <c r="F902" s="292" t="s">
        <v>16</v>
      </c>
      <c r="G902" s="29" t="s">
        <v>17</v>
      </c>
      <c r="H902" s="64">
        <f>H904+H903+H906+H905</f>
        <v>10727.2</v>
      </c>
      <c r="I902" s="48" t="s">
        <v>18</v>
      </c>
      <c r="J902" s="263">
        <v>3065.7</v>
      </c>
      <c r="K902" s="263">
        <v>3240.4</v>
      </c>
      <c r="L902" s="46">
        <v>4421.1000000000004</v>
      </c>
      <c r="M902" s="3"/>
    </row>
    <row r="903" spans="1:13" x14ac:dyDescent="0.25">
      <c r="A903" s="561"/>
      <c r="B903" s="563"/>
      <c r="C903" s="376"/>
      <c r="D903" s="293"/>
      <c r="E903" s="293"/>
      <c r="F903" s="293"/>
      <c r="G903" s="53" t="s">
        <v>19</v>
      </c>
      <c r="H903" s="74">
        <f>J902</f>
        <v>3065.7</v>
      </c>
      <c r="I903" s="249" t="s">
        <v>459</v>
      </c>
      <c r="J903" s="1">
        <v>5095</v>
      </c>
      <c r="K903" s="1">
        <v>5095</v>
      </c>
      <c r="L903" s="1">
        <v>8540</v>
      </c>
      <c r="M903" s="4"/>
    </row>
    <row r="904" spans="1:13" ht="25.5" x14ac:dyDescent="0.25">
      <c r="A904" s="561"/>
      <c r="B904" s="563"/>
      <c r="C904" s="376"/>
      <c r="D904" s="293"/>
      <c r="E904" s="293"/>
      <c r="F904" s="293"/>
      <c r="G904" s="268" t="s">
        <v>21</v>
      </c>
      <c r="H904" s="255">
        <f>K902</f>
        <v>3240.4</v>
      </c>
      <c r="I904" s="249" t="s">
        <v>491</v>
      </c>
      <c r="J904" s="157">
        <f t="shared" ref="J904:K904" si="107">J902/J903*1000</f>
        <v>601.70755642787049</v>
      </c>
      <c r="K904" s="157">
        <f t="shared" si="107"/>
        <v>635.99607458292451</v>
      </c>
      <c r="L904" s="181">
        <f>L902/L903*1000</f>
        <v>517.69320843091339</v>
      </c>
      <c r="M904" s="6"/>
    </row>
    <row r="905" spans="1:13" ht="36.75" customHeight="1" x14ac:dyDescent="0.25">
      <c r="A905" s="561"/>
      <c r="B905" s="563"/>
      <c r="C905" s="376"/>
      <c r="D905" s="293"/>
      <c r="E905" s="293"/>
      <c r="F905" s="294"/>
      <c r="G905" s="268" t="s">
        <v>23</v>
      </c>
      <c r="H905" s="88">
        <f>L902</f>
        <v>4421.1000000000004</v>
      </c>
      <c r="I905" s="394" t="s">
        <v>492</v>
      </c>
      <c r="J905" s="330">
        <v>1</v>
      </c>
      <c r="K905" s="330">
        <v>1</v>
      </c>
      <c r="L905" s="330">
        <v>1</v>
      </c>
      <c r="M905" s="333"/>
    </row>
    <row r="906" spans="1:13" ht="15.75" thickBot="1" x14ac:dyDescent="0.3">
      <c r="A906" s="561"/>
      <c r="B906" s="563"/>
      <c r="C906" s="426"/>
      <c r="D906" s="342"/>
      <c r="E906" s="342"/>
      <c r="F906" s="357"/>
      <c r="G906" s="275"/>
      <c r="H906" s="96"/>
      <c r="I906" s="395"/>
      <c r="J906" s="342"/>
      <c r="K906" s="342"/>
      <c r="L906" s="343"/>
      <c r="M906" s="344"/>
    </row>
    <row r="907" spans="1:13" ht="15" customHeight="1" x14ac:dyDescent="0.25">
      <c r="A907" s="561"/>
      <c r="B907" s="563"/>
      <c r="C907" s="376" t="s">
        <v>493</v>
      </c>
      <c r="D907" s="293" t="s">
        <v>544</v>
      </c>
      <c r="E907" s="293" t="s">
        <v>479</v>
      </c>
      <c r="F907" s="293" t="s">
        <v>16</v>
      </c>
      <c r="G907" s="269" t="s">
        <v>17</v>
      </c>
      <c r="H907" s="91">
        <f>H909+H908+H910+H911</f>
        <v>6677.67</v>
      </c>
      <c r="I907" s="235" t="s">
        <v>18</v>
      </c>
      <c r="J907" s="225">
        <v>1399</v>
      </c>
      <c r="K907" s="225">
        <v>1865.3</v>
      </c>
      <c r="L907" s="225">
        <v>1958.57</v>
      </c>
      <c r="M907" s="239">
        <f>2062.37-607.57</f>
        <v>1454.7999999999997</v>
      </c>
    </row>
    <row r="908" spans="1:13" x14ac:dyDescent="0.25">
      <c r="A908" s="561"/>
      <c r="B908" s="563"/>
      <c r="C908" s="376"/>
      <c r="D908" s="293"/>
      <c r="E908" s="293"/>
      <c r="F908" s="293"/>
      <c r="G908" s="53" t="s">
        <v>19</v>
      </c>
      <c r="H908" s="74">
        <f>J907</f>
        <v>1399</v>
      </c>
      <c r="I908" s="249" t="s">
        <v>494</v>
      </c>
      <c r="J908" s="1">
        <v>8700</v>
      </c>
      <c r="K908" s="1"/>
      <c r="L908" s="1"/>
      <c r="M908" s="6"/>
    </row>
    <row r="909" spans="1:13" ht="25.5" x14ac:dyDescent="0.25">
      <c r="A909" s="561"/>
      <c r="B909" s="563"/>
      <c r="C909" s="376"/>
      <c r="D909" s="293"/>
      <c r="E909" s="293"/>
      <c r="F909" s="293"/>
      <c r="G909" s="34" t="s">
        <v>21</v>
      </c>
      <c r="H909" s="65">
        <f>K907</f>
        <v>1865.3</v>
      </c>
      <c r="I909" s="249" t="s">
        <v>495</v>
      </c>
      <c r="J909" s="1">
        <v>235</v>
      </c>
      <c r="K909" s="182"/>
      <c r="L909" s="183"/>
      <c r="M909" s="6"/>
    </row>
    <row r="910" spans="1:13" ht="28.5" customHeight="1" x14ac:dyDescent="0.25">
      <c r="A910" s="561"/>
      <c r="B910" s="563"/>
      <c r="C910" s="376"/>
      <c r="D910" s="293"/>
      <c r="E910" s="293"/>
      <c r="F910" s="293"/>
      <c r="G910" s="268" t="s">
        <v>23</v>
      </c>
      <c r="H910" s="255">
        <f>L907</f>
        <v>1958.57</v>
      </c>
      <c r="I910" s="230" t="s">
        <v>496</v>
      </c>
      <c r="J910" s="184"/>
      <c r="K910" s="231">
        <v>11415</v>
      </c>
      <c r="L910" s="231">
        <v>11415</v>
      </c>
      <c r="M910" s="4">
        <v>11415</v>
      </c>
    </row>
    <row r="911" spans="1:13" ht="25.5" x14ac:dyDescent="0.25">
      <c r="A911" s="561"/>
      <c r="B911" s="563"/>
      <c r="C911" s="376"/>
      <c r="D911" s="293"/>
      <c r="E911" s="293"/>
      <c r="F911" s="293"/>
      <c r="G911" s="185" t="s">
        <v>539</v>
      </c>
      <c r="H911" s="186">
        <f>M907</f>
        <v>1454.7999999999997</v>
      </c>
      <c r="I911" s="49" t="s">
        <v>497</v>
      </c>
      <c r="J911" s="157">
        <v>0.16</v>
      </c>
      <c r="K911" s="157"/>
      <c r="L911" s="157"/>
      <c r="M911" s="6"/>
    </row>
    <row r="912" spans="1:13" ht="25.5" x14ac:dyDescent="0.25">
      <c r="A912" s="561"/>
      <c r="B912" s="563"/>
      <c r="C912" s="376"/>
      <c r="D912" s="293"/>
      <c r="E912" s="293"/>
      <c r="F912" s="293"/>
      <c r="G912" s="187"/>
      <c r="H912" s="188"/>
      <c r="I912" s="49" t="s">
        <v>498</v>
      </c>
      <c r="J912" s="157"/>
      <c r="K912" s="243">
        <f t="shared" ref="K912:L912" si="108">K907/K910</f>
        <v>0.16340779675865089</v>
      </c>
      <c r="L912" s="243">
        <f t="shared" si="108"/>
        <v>0.17157862461673237</v>
      </c>
      <c r="M912" s="7">
        <f>M907/M910</f>
        <v>0.12744634253175643</v>
      </c>
    </row>
    <row r="913" spans="1:13" ht="39" thickBot="1" x14ac:dyDescent="0.3">
      <c r="A913" s="561"/>
      <c r="B913" s="563"/>
      <c r="C913" s="377"/>
      <c r="D913" s="369"/>
      <c r="E913" s="369"/>
      <c r="F913" s="369"/>
      <c r="G913" s="42"/>
      <c r="H913" s="189"/>
      <c r="I913" s="274" t="s">
        <v>499</v>
      </c>
      <c r="J913" s="69">
        <v>1</v>
      </c>
      <c r="K913" s="69">
        <v>1</v>
      </c>
      <c r="L913" s="69">
        <v>1</v>
      </c>
      <c r="M913" s="14">
        <v>1</v>
      </c>
    </row>
    <row r="914" spans="1:13" ht="16.5" customHeight="1" thickBot="1" x14ac:dyDescent="0.3">
      <c r="A914" s="561"/>
      <c r="B914" s="563"/>
      <c r="C914" s="453" t="s">
        <v>500</v>
      </c>
      <c r="D914" s="454"/>
      <c r="E914" s="454"/>
      <c r="F914" s="454"/>
      <c r="G914" s="454"/>
      <c r="H914" s="454"/>
      <c r="I914" s="454"/>
      <c r="J914" s="454"/>
      <c r="K914" s="454"/>
      <c r="L914" s="454"/>
      <c r="M914" s="487"/>
    </row>
    <row r="915" spans="1:13" ht="15" customHeight="1" x14ac:dyDescent="0.25">
      <c r="A915" s="561"/>
      <c r="B915" s="563"/>
      <c r="C915" s="375" t="s">
        <v>501</v>
      </c>
      <c r="D915" s="292">
        <v>2020</v>
      </c>
      <c r="E915" s="421" t="s">
        <v>502</v>
      </c>
      <c r="F915" s="591" t="s">
        <v>16</v>
      </c>
      <c r="G915" s="29" t="s">
        <v>17</v>
      </c>
      <c r="H915" s="75">
        <v>2712.9</v>
      </c>
      <c r="I915" s="48" t="s">
        <v>18</v>
      </c>
      <c r="J915" s="263">
        <v>2712.9</v>
      </c>
      <c r="K915" s="263"/>
      <c r="L915" s="263"/>
      <c r="M915" s="8"/>
    </row>
    <row r="916" spans="1:13" x14ac:dyDescent="0.25">
      <c r="A916" s="561"/>
      <c r="B916" s="563"/>
      <c r="C916" s="376"/>
      <c r="D916" s="293"/>
      <c r="E916" s="422"/>
      <c r="F916" s="481"/>
      <c r="G916" s="53" t="s">
        <v>19</v>
      </c>
      <c r="H916" s="74">
        <v>2712.9</v>
      </c>
      <c r="I916" s="249" t="s">
        <v>459</v>
      </c>
      <c r="J916" s="1">
        <v>3000</v>
      </c>
      <c r="K916" s="1"/>
      <c r="L916" s="1"/>
      <c r="M916" s="6"/>
    </row>
    <row r="917" spans="1:13" ht="41.1" customHeight="1" x14ac:dyDescent="0.25">
      <c r="A917" s="561"/>
      <c r="B917" s="563"/>
      <c r="C917" s="376"/>
      <c r="D917" s="293"/>
      <c r="E917" s="422"/>
      <c r="F917" s="481"/>
      <c r="G917" s="34"/>
      <c r="H917" s="65"/>
      <c r="I917" s="249" t="s">
        <v>503</v>
      </c>
      <c r="J917" s="1">
        <v>18350</v>
      </c>
      <c r="K917" s="1"/>
      <c r="L917" s="1"/>
      <c r="M917" s="6"/>
    </row>
    <row r="918" spans="1:13" ht="25.5" x14ac:dyDescent="0.25">
      <c r="A918" s="561"/>
      <c r="B918" s="563"/>
      <c r="C918" s="376"/>
      <c r="D918" s="293"/>
      <c r="E918" s="422"/>
      <c r="F918" s="481"/>
      <c r="G918" s="190"/>
      <c r="H918" s="255"/>
      <c r="I918" s="249" t="s">
        <v>504</v>
      </c>
      <c r="J918" s="157">
        <v>147.84</v>
      </c>
      <c r="K918" s="157"/>
      <c r="L918" s="157"/>
      <c r="M918" s="6"/>
    </row>
    <row r="919" spans="1:13" ht="15.75" thickBot="1" x14ac:dyDescent="0.3">
      <c r="A919" s="561"/>
      <c r="B919" s="563"/>
      <c r="C919" s="377"/>
      <c r="D919" s="369"/>
      <c r="E919" s="531"/>
      <c r="F919" s="592"/>
      <c r="G919" s="275"/>
      <c r="H919" s="258"/>
      <c r="I919" s="274" t="s">
        <v>505</v>
      </c>
      <c r="J919" s="69">
        <v>1</v>
      </c>
      <c r="K919" s="69"/>
      <c r="L919" s="69"/>
      <c r="M919" s="15"/>
    </row>
    <row r="920" spans="1:13" ht="16.5" customHeight="1" x14ac:dyDescent="0.25">
      <c r="A920" s="561"/>
      <c r="B920" s="563"/>
      <c r="C920" s="375" t="s">
        <v>506</v>
      </c>
      <c r="D920" s="292" t="s">
        <v>543</v>
      </c>
      <c r="E920" s="292" t="s">
        <v>507</v>
      </c>
      <c r="F920" s="356" t="s">
        <v>16</v>
      </c>
      <c r="G920" s="81" t="s">
        <v>17</v>
      </c>
      <c r="H920" s="84">
        <f>H922+H923+H924</f>
        <v>16444.87</v>
      </c>
      <c r="I920" s="273" t="s">
        <v>18</v>
      </c>
      <c r="J920" s="263"/>
      <c r="K920" s="191">
        <v>6510.96</v>
      </c>
      <c r="L920" s="191">
        <v>7249.91</v>
      </c>
      <c r="M920" s="3">
        <f>7249.91-4565.91</f>
        <v>2684</v>
      </c>
    </row>
    <row r="921" spans="1:13" ht="25.5" x14ac:dyDescent="0.25">
      <c r="A921" s="561"/>
      <c r="B921" s="563"/>
      <c r="C921" s="376"/>
      <c r="D921" s="293"/>
      <c r="E921" s="293"/>
      <c r="F921" s="294"/>
      <c r="G921" s="53"/>
      <c r="H921" s="74"/>
      <c r="I921" s="249" t="s">
        <v>508</v>
      </c>
      <c r="J921" s="1"/>
      <c r="K921" s="1">
        <v>29</v>
      </c>
      <c r="L921" s="1">
        <v>44</v>
      </c>
      <c r="M921" s="9">
        <v>15</v>
      </c>
    </row>
    <row r="922" spans="1:13" ht="29.1" customHeight="1" x14ac:dyDescent="0.25">
      <c r="A922" s="561"/>
      <c r="B922" s="563"/>
      <c r="C922" s="376"/>
      <c r="D922" s="293"/>
      <c r="E922" s="293"/>
      <c r="F922" s="294"/>
      <c r="G922" s="34" t="s">
        <v>21</v>
      </c>
      <c r="H922" s="65">
        <f>K920</f>
        <v>6510.96</v>
      </c>
      <c r="I922" s="249" t="s">
        <v>509</v>
      </c>
      <c r="J922" s="1"/>
      <c r="K922" s="243">
        <f t="shared" ref="K922:L922" si="109">K920/K921</f>
        <v>224.51586206896553</v>
      </c>
      <c r="L922" s="243">
        <f t="shared" si="109"/>
        <v>164.77068181818183</v>
      </c>
      <c r="M922" s="150">
        <f>M920/M921</f>
        <v>178.93333333333334</v>
      </c>
    </row>
    <row r="923" spans="1:13" ht="23.25" customHeight="1" x14ac:dyDescent="0.25">
      <c r="A923" s="561"/>
      <c r="B923" s="563"/>
      <c r="C923" s="376"/>
      <c r="D923" s="293"/>
      <c r="E923" s="293"/>
      <c r="F923" s="294"/>
      <c r="G923" s="192" t="s">
        <v>23</v>
      </c>
      <c r="H923" s="74">
        <f>L920</f>
        <v>7249.91</v>
      </c>
      <c r="I923" s="328" t="s">
        <v>505</v>
      </c>
      <c r="J923" s="330"/>
      <c r="K923" s="330">
        <v>1</v>
      </c>
      <c r="L923" s="330">
        <v>1</v>
      </c>
      <c r="M923" s="333">
        <v>1</v>
      </c>
    </row>
    <row r="924" spans="1:13" ht="23.25" customHeight="1" thickBot="1" x14ac:dyDescent="0.3">
      <c r="A924" s="561"/>
      <c r="B924" s="563"/>
      <c r="C924" s="426"/>
      <c r="D924" s="342"/>
      <c r="E924" s="342"/>
      <c r="F924" s="357"/>
      <c r="G924" s="193" t="s">
        <v>539</v>
      </c>
      <c r="H924" s="76">
        <f>M920</f>
        <v>2684</v>
      </c>
      <c r="I924" s="424"/>
      <c r="J924" s="342"/>
      <c r="K924" s="342"/>
      <c r="L924" s="343"/>
      <c r="M924" s="344"/>
    </row>
    <row r="925" spans="1:13" ht="23.25" customHeight="1" x14ac:dyDescent="0.25">
      <c r="A925" s="561"/>
      <c r="B925" s="563"/>
      <c r="C925" s="375" t="s">
        <v>510</v>
      </c>
      <c r="D925" s="292" t="s">
        <v>543</v>
      </c>
      <c r="E925" s="292" t="s">
        <v>479</v>
      </c>
      <c r="F925" s="356" t="s">
        <v>16</v>
      </c>
      <c r="G925" s="81" t="s">
        <v>17</v>
      </c>
      <c r="H925" s="84">
        <f>H927+H928+H929</f>
        <v>4000</v>
      </c>
      <c r="I925" s="56" t="s">
        <v>18</v>
      </c>
      <c r="J925" s="263"/>
      <c r="K925" s="191">
        <v>1250</v>
      </c>
      <c r="L925" s="191">
        <v>1375</v>
      </c>
      <c r="M925" s="8">
        <f>L925</f>
        <v>1375</v>
      </c>
    </row>
    <row r="926" spans="1:13" ht="39.75" customHeight="1" x14ac:dyDescent="0.25">
      <c r="A926" s="561"/>
      <c r="B926" s="563"/>
      <c r="C926" s="376"/>
      <c r="D926" s="293"/>
      <c r="E926" s="293"/>
      <c r="F926" s="294"/>
      <c r="G926" s="269"/>
      <c r="H926" s="256"/>
      <c r="I926" s="57" t="s">
        <v>511</v>
      </c>
      <c r="J926" s="1"/>
      <c r="K926" s="1">
        <v>9</v>
      </c>
      <c r="L926" s="1">
        <v>9</v>
      </c>
      <c r="M926" s="4">
        <v>9</v>
      </c>
    </row>
    <row r="927" spans="1:13" ht="30.75" customHeight="1" x14ac:dyDescent="0.25">
      <c r="A927" s="561"/>
      <c r="B927" s="563"/>
      <c r="C927" s="376"/>
      <c r="D927" s="293"/>
      <c r="E927" s="293"/>
      <c r="F927" s="293"/>
      <c r="G927" s="269" t="s">
        <v>21</v>
      </c>
      <c r="H927" s="256">
        <v>1250</v>
      </c>
      <c r="I927" s="194" t="s">
        <v>512</v>
      </c>
      <c r="J927" s="183"/>
      <c r="K927" s="1">
        <v>28900</v>
      </c>
      <c r="L927" s="1">
        <v>28900</v>
      </c>
      <c r="M927" s="6">
        <v>28900</v>
      </c>
    </row>
    <row r="928" spans="1:13" ht="37.5" customHeight="1" x14ac:dyDescent="0.25">
      <c r="A928" s="561"/>
      <c r="B928" s="563"/>
      <c r="C928" s="376"/>
      <c r="D928" s="293"/>
      <c r="E928" s="293"/>
      <c r="F928" s="293"/>
      <c r="G928" s="195" t="s">
        <v>23</v>
      </c>
      <c r="H928" s="65">
        <v>1375</v>
      </c>
      <c r="I928" s="49" t="s">
        <v>513</v>
      </c>
      <c r="J928" s="183"/>
      <c r="K928" s="1">
        <v>22250</v>
      </c>
      <c r="L928" s="1">
        <v>22850</v>
      </c>
      <c r="M928" s="6">
        <v>22850</v>
      </c>
    </row>
    <row r="929" spans="1:13" ht="44.25" customHeight="1" x14ac:dyDescent="0.25">
      <c r="A929" s="561"/>
      <c r="B929" s="563"/>
      <c r="C929" s="376"/>
      <c r="D929" s="293"/>
      <c r="E929" s="293"/>
      <c r="F929" s="293"/>
      <c r="G929" s="190" t="s">
        <v>539</v>
      </c>
      <c r="H929" s="88">
        <f>M925</f>
        <v>1375</v>
      </c>
      <c r="I929" s="57" t="s">
        <v>514</v>
      </c>
      <c r="J929" s="1"/>
      <c r="K929" s="243">
        <v>138.9</v>
      </c>
      <c r="L929" s="243">
        <v>152.80000000000001</v>
      </c>
      <c r="M929" s="6">
        <f>M925/M926</f>
        <v>152.77777777777777</v>
      </c>
    </row>
    <row r="930" spans="1:13" ht="30.75" customHeight="1" thickBot="1" x14ac:dyDescent="0.3">
      <c r="A930" s="561"/>
      <c r="B930" s="563"/>
      <c r="C930" s="377"/>
      <c r="D930" s="369"/>
      <c r="E930" s="369"/>
      <c r="F930" s="369"/>
      <c r="G930" s="87"/>
      <c r="H930" s="196"/>
      <c r="I930" s="130" t="s">
        <v>515</v>
      </c>
      <c r="J930" s="69"/>
      <c r="K930" s="69">
        <v>0.77</v>
      </c>
      <c r="L930" s="69">
        <v>0.78</v>
      </c>
      <c r="M930" s="14">
        <v>0.79</v>
      </c>
    </row>
    <row r="931" spans="1:13" ht="16.5" customHeight="1" x14ac:dyDescent="0.25">
      <c r="A931" s="561"/>
      <c r="B931" s="563"/>
      <c r="C931" s="375" t="s">
        <v>516</v>
      </c>
      <c r="D931" s="292" t="s">
        <v>594</v>
      </c>
      <c r="E931" s="421" t="s">
        <v>517</v>
      </c>
      <c r="F931" s="591" t="s">
        <v>16</v>
      </c>
      <c r="G931" s="29" t="s">
        <v>17</v>
      </c>
      <c r="H931" s="64">
        <f>H932+H933+H934+H935</f>
        <v>9937.4000000000015</v>
      </c>
      <c r="I931" s="48" t="s">
        <v>18</v>
      </c>
      <c r="J931" s="263">
        <v>2356.5</v>
      </c>
      <c r="K931" s="263">
        <v>3323.3</v>
      </c>
      <c r="L931" s="46">
        <v>4257.6000000000004</v>
      </c>
      <c r="M931" s="3"/>
    </row>
    <row r="932" spans="1:13" x14ac:dyDescent="0.25">
      <c r="A932" s="561"/>
      <c r="B932" s="563"/>
      <c r="C932" s="376"/>
      <c r="D932" s="293"/>
      <c r="E932" s="422"/>
      <c r="F932" s="481"/>
      <c r="G932" s="53" t="s">
        <v>19</v>
      </c>
      <c r="H932" s="74">
        <v>2356.5</v>
      </c>
      <c r="I932" s="249" t="s">
        <v>459</v>
      </c>
      <c r="J932" s="1">
        <v>15720</v>
      </c>
      <c r="K932" s="1">
        <v>20950</v>
      </c>
      <c r="L932" s="1">
        <v>20950</v>
      </c>
      <c r="M932" s="4"/>
    </row>
    <row r="933" spans="1:13" ht="25.5" x14ac:dyDescent="0.25">
      <c r="A933" s="561"/>
      <c r="B933" s="563"/>
      <c r="C933" s="376"/>
      <c r="D933" s="293"/>
      <c r="E933" s="422"/>
      <c r="F933" s="481"/>
      <c r="G933" s="34" t="s">
        <v>21</v>
      </c>
      <c r="H933" s="65">
        <v>3323.3</v>
      </c>
      <c r="I933" s="249" t="s">
        <v>518</v>
      </c>
      <c r="J933" s="1">
        <v>39525</v>
      </c>
      <c r="K933" s="1">
        <v>52750</v>
      </c>
      <c r="L933" s="1">
        <v>52750</v>
      </c>
      <c r="M933" s="4"/>
    </row>
    <row r="934" spans="1:13" ht="25.5" x14ac:dyDescent="0.25">
      <c r="A934" s="561"/>
      <c r="B934" s="563"/>
      <c r="C934" s="376"/>
      <c r="D934" s="293"/>
      <c r="E934" s="422"/>
      <c r="F934" s="481"/>
      <c r="G934" s="195" t="s">
        <v>23</v>
      </c>
      <c r="H934" s="97">
        <v>4257.6000000000004</v>
      </c>
      <c r="I934" s="249" t="s">
        <v>504</v>
      </c>
      <c r="J934" s="157">
        <f t="shared" ref="J934:K934" si="110">J931/J933*1000</f>
        <v>59.62049335863378</v>
      </c>
      <c r="K934" s="157">
        <f t="shared" si="110"/>
        <v>63.000947867298585</v>
      </c>
      <c r="L934" s="181">
        <f>L931/L933*1000</f>
        <v>80.712796208530804</v>
      </c>
      <c r="M934" s="6"/>
    </row>
    <row r="935" spans="1:13" ht="15.75" thickBot="1" x14ac:dyDescent="0.3">
      <c r="A935" s="561"/>
      <c r="B935" s="563"/>
      <c r="C935" s="377"/>
      <c r="D935" s="369"/>
      <c r="E935" s="531"/>
      <c r="F935" s="592"/>
      <c r="G935" s="275"/>
      <c r="H935" s="96"/>
      <c r="I935" s="274" t="s">
        <v>505</v>
      </c>
      <c r="J935" s="69">
        <v>1</v>
      </c>
      <c r="K935" s="69">
        <v>1</v>
      </c>
      <c r="L935" s="69">
        <v>1</v>
      </c>
      <c r="M935" s="14"/>
    </row>
    <row r="936" spans="1:13" ht="16.5" customHeight="1" x14ac:dyDescent="0.25">
      <c r="A936" s="561"/>
      <c r="B936" s="563"/>
      <c r="C936" s="375" t="s">
        <v>519</v>
      </c>
      <c r="D936" s="292" t="s">
        <v>594</v>
      </c>
      <c r="E936" s="421" t="s">
        <v>575</v>
      </c>
      <c r="F936" s="591" t="s">
        <v>16</v>
      </c>
      <c r="G936" s="29" t="s">
        <v>17</v>
      </c>
      <c r="H936" s="64">
        <f>H937+H938+H939+H940</f>
        <v>55105.759999999995</v>
      </c>
      <c r="I936" s="273" t="s">
        <v>18</v>
      </c>
      <c r="J936" s="263">
        <v>14153</v>
      </c>
      <c r="K936" s="263">
        <v>19945.82</v>
      </c>
      <c r="L936" s="263">
        <v>21006.94</v>
      </c>
      <c r="M936" s="3"/>
    </row>
    <row r="937" spans="1:13" x14ac:dyDescent="0.25">
      <c r="A937" s="561"/>
      <c r="B937" s="563"/>
      <c r="C937" s="376"/>
      <c r="D937" s="293"/>
      <c r="E937" s="422"/>
      <c r="F937" s="481"/>
      <c r="G937" s="53" t="s">
        <v>19</v>
      </c>
      <c r="H937" s="65">
        <f>J936</f>
        <v>14153</v>
      </c>
      <c r="I937" s="249" t="s">
        <v>520</v>
      </c>
      <c r="J937" s="264">
        <v>28308</v>
      </c>
      <c r="K937" s="264">
        <v>28308</v>
      </c>
      <c r="L937" s="264">
        <v>28308</v>
      </c>
      <c r="M937" s="6"/>
    </row>
    <row r="938" spans="1:13" ht="25.5" x14ac:dyDescent="0.25">
      <c r="A938" s="561"/>
      <c r="B938" s="563"/>
      <c r="C938" s="376"/>
      <c r="D938" s="293"/>
      <c r="E938" s="422"/>
      <c r="F938" s="481"/>
      <c r="G938" s="34" t="s">
        <v>21</v>
      </c>
      <c r="H938" s="65">
        <f>K936</f>
        <v>19945.82</v>
      </c>
      <c r="I938" s="249" t="s">
        <v>521</v>
      </c>
      <c r="J938" s="264">
        <v>235</v>
      </c>
      <c r="K938" s="264">
        <v>235</v>
      </c>
      <c r="L938" s="264">
        <v>235</v>
      </c>
      <c r="M938" s="6"/>
    </row>
    <row r="939" spans="1:13" ht="25.5" x14ac:dyDescent="0.25">
      <c r="A939" s="561"/>
      <c r="B939" s="563"/>
      <c r="C939" s="376"/>
      <c r="D939" s="293"/>
      <c r="E939" s="422"/>
      <c r="F939" s="481"/>
      <c r="G939" s="192" t="s">
        <v>23</v>
      </c>
      <c r="H939" s="74">
        <f>L936</f>
        <v>21006.94</v>
      </c>
      <c r="I939" s="249" t="s">
        <v>522</v>
      </c>
      <c r="J939" s="197">
        <f>J936/J937*1000</f>
        <v>499.96467429701852</v>
      </c>
      <c r="K939" s="197">
        <f>K936/K937*1000</f>
        <v>704.60011304224952</v>
      </c>
      <c r="L939" s="197">
        <f>L936/L937*1000</f>
        <v>742.08492298996737</v>
      </c>
      <c r="M939" s="6"/>
    </row>
    <row r="940" spans="1:13" ht="33.75" customHeight="1" thickBot="1" x14ac:dyDescent="0.3">
      <c r="A940" s="561"/>
      <c r="B940" s="563"/>
      <c r="C940" s="377"/>
      <c r="D940" s="369"/>
      <c r="E940" s="531"/>
      <c r="F940" s="592"/>
      <c r="G940" s="47"/>
      <c r="H940" s="76"/>
      <c r="I940" s="274" t="s">
        <v>505</v>
      </c>
      <c r="J940" s="69">
        <v>1</v>
      </c>
      <c r="K940" s="69">
        <v>1</v>
      </c>
      <c r="L940" s="69">
        <v>1</v>
      </c>
      <c r="M940" s="15"/>
    </row>
    <row r="941" spans="1:13" ht="15.75" customHeight="1" x14ac:dyDescent="0.25">
      <c r="A941" s="561"/>
      <c r="B941" s="564"/>
      <c r="C941" s="404" t="s">
        <v>523</v>
      </c>
      <c r="D941" s="293" t="s">
        <v>542</v>
      </c>
      <c r="E941" s="293" t="s">
        <v>524</v>
      </c>
      <c r="F941" s="294" t="s">
        <v>16</v>
      </c>
      <c r="G941" s="53" t="s">
        <v>17</v>
      </c>
      <c r="H941" s="89">
        <f>H942+H943+H945+H944</f>
        <v>1368220.4300000002</v>
      </c>
      <c r="I941" s="54" t="s">
        <v>18</v>
      </c>
      <c r="J941" s="225">
        <v>262073.7</v>
      </c>
      <c r="K941" s="225">
        <v>310379.8</v>
      </c>
      <c r="L941" s="238">
        <f>329616.78+33829.75</f>
        <v>363446.53</v>
      </c>
      <c r="M941" s="242">
        <v>432320.4</v>
      </c>
    </row>
    <row r="942" spans="1:13" x14ac:dyDescent="0.25">
      <c r="A942" s="561"/>
      <c r="B942" s="564"/>
      <c r="C942" s="462"/>
      <c r="D942" s="293"/>
      <c r="E942" s="293"/>
      <c r="F942" s="294"/>
      <c r="G942" s="34" t="s">
        <v>19</v>
      </c>
      <c r="H942" s="65">
        <v>262073.7</v>
      </c>
      <c r="I942" s="57" t="s">
        <v>525</v>
      </c>
      <c r="J942" s="1">
        <v>1285053</v>
      </c>
      <c r="K942" s="1">
        <v>1521917</v>
      </c>
      <c r="L942" s="1">
        <v>1521917</v>
      </c>
      <c r="M942" s="4">
        <v>1522110</v>
      </c>
    </row>
    <row r="943" spans="1:13" ht="40.5" customHeight="1" x14ac:dyDescent="0.25">
      <c r="A943" s="561"/>
      <c r="B943" s="564"/>
      <c r="C943" s="462"/>
      <c r="D943" s="293"/>
      <c r="E943" s="293"/>
      <c r="F943" s="294"/>
      <c r="G943" s="53" t="s">
        <v>21</v>
      </c>
      <c r="H943" s="74">
        <v>310379.8</v>
      </c>
      <c r="I943" s="57" t="s">
        <v>526</v>
      </c>
      <c r="J943" s="243">
        <f>J941/J942*1000</f>
        <v>203.93999313646987</v>
      </c>
      <c r="K943" s="243">
        <f>K941/K942*1000</f>
        <v>203.94003089524594</v>
      </c>
      <c r="L943" s="243">
        <f>L941/L942*1000</f>
        <v>238.80837785503417</v>
      </c>
      <c r="M943" s="6">
        <f>M941/M942*1000</f>
        <v>284.0270414096222</v>
      </c>
    </row>
    <row r="944" spans="1:13" ht="43.5" customHeight="1" x14ac:dyDescent="0.25">
      <c r="A944" s="561"/>
      <c r="B944" s="564"/>
      <c r="C944" s="462"/>
      <c r="D944" s="293"/>
      <c r="E944" s="293"/>
      <c r="F944" s="294"/>
      <c r="G944" s="34" t="s">
        <v>23</v>
      </c>
      <c r="H944" s="65">
        <f>L941</f>
        <v>363446.53</v>
      </c>
      <c r="I944" s="133" t="s">
        <v>527</v>
      </c>
      <c r="J944" s="253">
        <v>1</v>
      </c>
      <c r="K944" s="253">
        <v>1</v>
      </c>
      <c r="L944" s="253">
        <v>1</v>
      </c>
      <c r="M944" s="198" t="s">
        <v>560</v>
      </c>
    </row>
    <row r="945" spans="1:13" ht="53.25" customHeight="1" thickBot="1" x14ac:dyDescent="0.3">
      <c r="A945" s="561"/>
      <c r="B945" s="564"/>
      <c r="C945" s="600"/>
      <c r="D945" s="342"/>
      <c r="E945" s="342"/>
      <c r="F945" s="357"/>
      <c r="G945" s="275" t="s">
        <v>539</v>
      </c>
      <c r="H945" s="96">
        <f>M941</f>
        <v>432320.4</v>
      </c>
      <c r="I945" s="199" t="s">
        <v>561</v>
      </c>
      <c r="J945" s="200" t="s">
        <v>560</v>
      </c>
      <c r="K945" s="200" t="s">
        <v>560</v>
      </c>
      <c r="L945" s="200" t="s">
        <v>560</v>
      </c>
      <c r="M945" s="14">
        <v>1</v>
      </c>
    </row>
    <row r="946" spans="1:13" ht="15.75" customHeight="1" x14ac:dyDescent="0.25">
      <c r="A946" s="561"/>
      <c r="B946" s="564"/>
      <c r="C946" s="383" t="s">
        <v>528</v>
      </c>
      <c r="D946" s="292">
        <v>2020</v>
      </c>
      <c r="E946" s="292" t="s">
        <v>529</v>
      </c>
      <c r="F946" s="292" t="s">
        <v>16</v>
      </c>
      <c r="G946" s="29" t="s">
        <v>17</v>
      </c>
      <c r="H946" s="153">
        <f>H947+H950</f>
        <v>81460.800000000003</v>
      </c>
      <c r="I946" s="48" t="s">
        <v>18</v>
      </c>
      <c r="J946" s="263">
        <v>81460.800000000003</v>
      </c>
      <c r="K946" s="263"/>
      <c r="L946" s="263"/>
      <c r="M946" s="8"/>
    </row>
    <row r="947" spans="1:13" x14ac:dyDescent="0.25">
      <c r="A947" s="561"/>
      <c r="B947" s="564"/>
      <c r="C947" s="370"/>
      <c r="D947" s="293"/>
      <c r="E947" s="293"/>
      <c r="F947" s="293"/>
      <c r="G947" s="53" t="s">
        <v>19</v>
      </c>
      <c r="H947" s="105">
        <f>J946</f>
        <v>81460.800000000003</v>
      </c>
      <c r="I947" s="49" t="s">
        <v>525</v>
      </c>
      <c r="J947" s="1">
        <v>351996</v>
      </c>
      <c r="K947" s="1"/>
      <c r="L947" s="1"/>
      <c r="M947" s="6"/>
    </row>
    <row r="948" spans="1:13" ht="30.75" customHeight="1" x14ac:dyDescent="0.25">
      <c r="A948" s="561"/>
      <c r="B948" s="564"/>
      <c r="C948" s="370"/>
      <c r="D948" s="293"/>
      <c r="E948" s="293"/>
      <c r="F948" s="293"/>
      <c r="G948" s="34"/>
      <c r="H948" s="132"/>
      <c r="I948" s="49" t="s">
        <v>526</v>
      </c>
      <c r="J948" s="157">
        <f>J946/J947*1000</f>
        <v>231.42535710633078</v>
      </c>
      <c r="K948" s="157"/>
      <c r="L948" s="157"/>
      <c r="M948" s="6"/>
    </row>
    <row r="949" spans="1:13" ht="32.25" customHeight="1" x14ac:dyDescent="0.25">
      <c r="A949" s="561"/>
      <c r="B949" s="564"/>
      <c r="C949" s="370"/>
      <c r="D949" s="293"/>
      <c r="E949" s="293"/>
      <c r="F949" s="293"/>
      <c r="G949" s="556"/>
      <c r="H949" s="554"/>
      <c r="I949" s="328" t="s">
        <v>527</v>
      </c>
      <c r="J949" s="330">
        <v>1</v>
      </c>
      <c r="K949" s="330"/>
      <c r="L949" s="330"/>
      <c r="M949" s="333"/>
    </row>
    <row r="950" spans="1:13" ht="18" customHeight="1" thickBot="1" x14ac:dyDescent="0.3">
      <c r="A950" s="561"/>
      <c r="B950" s="564"/>
      <c r="C950" s="598"/>
      <c r="D950" s="599"/>
      <c r="E950" s="599"/>
      <c r="F950" s="599"/>
      <c r="G950" s="596"/>
      <c r="H950" s="597"/>
      <c r="I950" s="558"/>
      <c r="J950" s="343"/>
      <c r="K950" s="343"/>
      <c r="L950" s="343"/>
      <c r="M950" s="344"/>
    </row>
    <row r="951" spans="1:13" ht="25.5" customHeight="1" x14ac:dyDescent="0.25">
      <c r="A951" s="561"/>
      <c r="B951" s="564"/>
      <c r="C951" s="493" t="s">
        <v>530</v>
      </c>
      <c r="D951" s="292" t="s">
        <v>576</v>
      </c>
      <c r="E951" s="593" t="s">
        <v>583</v>
      </c>
      <c r="F951" s="356" t="s">
        <v>16</v>
      </c>
      <c r="G951" s="83" t="s">
        <v>17</v>
      </c>
      <c r="H951" s="84">
        <f>298290.18+H955</f>
        <v>458276.86</v>
      </c>
      <c r="I951" s="56" t="s">
        <v>18</v>
      </c>
      <c r="J951" s="263"/>
      <c r="K951" s="153">
        <v>144660.60999999999</v>
      </c>
      <c r="L951" s="263">
        <v>153629.57</v>
      </c>
      <c r="M951" s="8">
        <v>159986.68</v>
      </c>
    </row>
    <row r="952" spans="1:13" ht="20.25" customHeight="1" x14ac:dyDescent="0.25">
      <c r="A952" s="561"/>
      <c r="B952" s="564"/>
      <c r="C952" s="491"/>
      <c r="D952" s="293"/>
      <c r="E952" s="594"/>
      <c r="F952" s="294"/>
      <c r="G952" s="34"/>
      <c r="H952" s="65"/>
      <c r="I952" s="57" t="s">
        <v>525</v>
      </c>
      <c r="J952" s="1"/>
      <c r="K952" s="1">
        <v>599780</v>
      </c>
      <c r="L952" s="1">
        <v>599780</v>
      </c>
      <c r="M952" s="6">
        <v>541315</v>
      </c>
    </row>
    <row r="953" spans="1:13" ht="32.25" customHeight="1" x14ac:dyDescent="0.25">
      <c r="A953" s="561"/>
      <c r="B953" s="564"/>
      <c r="C953" s="491"/>
      <c r="D953" s="293"/>
      <c r="E953" s="594"/>
      <c r="F953" s="294"/>
      <c r="G953" s="53" t="s">
        <v>21</v>
      </c>
      <c r="H953" s="74">
        <v>144660.60999999999</v>
      </c>
      <c r="I953" s="57" t="s">
        <v>526</v>
      </c>
      <c r="J953" s="157"/>
      <c r="K953" s="157">
        <v>241.2</v>
      </c>
      <c r="L953" s="157">
        <v>256.10000000000002</v>
      </c>
      <c r="M953" s="6">
        <f>M951/M952*1000</f>
        <v>295.5519060066689</v>
      </c>
    </row>
    <row r="954" spans="1:13" ht="22.5" customHeight="1" x14ac:dyDescent="0.25">
      <c r="A954" s="561"/>
      <c r="B954" s="564"/>
      <c r="C954" s="491"/>
      <c r="D954" s="293"/>
      <c r="E954" s="594"/>
      <c r="F954" s="294"/>
      <c r="G954" s="34" t="s">
        <v>23</v>
      </c>
      <c r="H954" s="65">
        <v>153629.57</v>
      </c>
      <c r="I954" s="631" t="s">
        <v>527</v>
      </c>
      <c r="J954" s="330"/>
      <c r="K954" s="330">
        <v>1</v>
      </c>
      <c r="L954" s="330">
        <v>1</v>
      </c>
      <c r="M954" s="333">
        <v>1</v>
      </c>
    </row>
    <row r="955" spans="1:13" ht="23.25" customHeight="1" thickBot="1" x14ac:dyDescent="0.3">
      <c r="A955" s="561"/>
      <c r="B955" s="564"/>
      <c r="C955" s="573"/>
      <c r="D955" s="369"/>
      <c r="E955" s="595"/>
      <c r="F955" s="295"/>
      <c r="G955" s="272" t="s">
        <v>540</v>
      </c>
      <c r="H955" s="96">
        <f>M951</f>
        <v>159986.68</v>
      </c>
      <c r="I955" s="573"/>
      <c r="J955" s="343"/>
      <c r="K955" s="343"/>
      <c r="L955" s="343"/>
      <c r="M955" s="344"/>
    </row>
    <row r="956" spans="1:13" ht="23.25" customHeight="1" x14ac:dyDescent="0.25">
      <c r="A956" s="561"/>
      <c r="B956" s="564"/>
      <c r="C956" s="629" t="s">
        <v>531</v>
      </c>
      <c r="D956" s="421" t="s">
        <v>541</v>
      </c>
      <c r="E956" s="421" t="s">
        <v>532</v>
      </c>
      <c r="F956" s="421" t="s">
        <v>16</v>
      </c>
      <c r="G956" s="81" t="s">
        <v>17</v>
      </c>
      <c r="H956" s="84">
        <f>H957+H958</f>
        <v>21982.7</v>
      </c>
      <c r="I956" s="259" t="s">
        <v>18</v>
      </c>
      <c r="J956" s="248"/>
      <c r="K956" s="248"/>
      <c r="L956" s="248">
        <v>10707.6</v>
      </c>
      <c r="M956" s="8">
        <v>11275.1</v>
      </c>
    </row>
    <row r="957" spans="1:13" ht="48" customHeight="1" x14ac:dyDescent="0.25">
      <c r="A957" s="561"/>
      <c r="B957" s="564"/>
      <c r="C957" s="462"/>
      <c r="D957" s="422"/>
      <c r="E957" s="422"/>
      <c r="F957" s="422"/>
      <c r="G957" s="268" t="s">
        <v>23</v>
      </c>
      <c r="H957" s="255">
        <f>L956</f>
        <v>10707.6</v>
      </c>
      <c r="I957" s="133" t="s">
        <v>533</v>
      </c>
      <c r="J957" s="1"/>
      <c r="K957" s="1"/>
      <c r="L957" s="1">
        <v>65</v>
      </c>
      <c r="M957" s="4">
        <v>65</v>
      </c>
    </row>
    <row r="958" spans="1:13" ht="37.5" customHeight="1" x14ac:dyDescent="0.25">
      <c r="A958" s="561"/>
      <c r="B958" s="564"/>
      <c r="C958" s="462"/>
      <c r="D958" s="422"/>
      <c r="E958" s="422"/>
      <c r="F958" s="481"/>
      <c r="G958" s="268" t="s">
        <v>539</v>
      </c>
      <c r="H958" s="88">
        <f>M956</f>
        <v>11275.1</v>
      </c>
      <c r="I958" s="57" t="s">
        <v>534</v>
      </c>
      <c r="J958" s="201"/>
      <c r="K958" s="201"/>
      <c r="L958" s="171">
        <v>13000</v>
      </c>
      <c r="M958" s="4">
        <v>13000</v>
      </c>
    </row>
    <row r="959" spans="1:13" ht="37.5" customHeight="1" x14ac:dyDescent="0.25">
      <c r="A959" s="561"/>
      <c r="B959" s="564"/>
      <c r="C959" s="462"/>
      <c r="D959" s="422"/>
      <c r="E959" s="422"/>
      <c r="F959" s="481"/>
      <c r="G959" s="165"/>
      <c r="H959" s="166"/>
      <c r="I959" s="57" t="s">
        <v>535</v>
      </c>
      <c r="J959" s="201" t="s">
        <v>591</v>
      </c>
      <c r="K959" s="201"/>
      <c r="L959" s="171">
        <v>560</v>
      </c>
      <c r="M959" s="4">
        <v>560</v>
      </c>
    </row>
    <row r="960" spans="1:13" ht="37.5" customHeight="1" x14ac:dyDescent="0.25">
      <c r="A960" s="561"/>
      <c r="B960" s="564"/>
      <c r="C960" s="462"/>
      <c r="D960" s="422"/>
      <c r="E960" s="422"/>
      <c r="F960" s="481"/>
      <c r="G960" s="53"/>
      <c r="H960" s="74"/>
      <c r="I960" s="57" t="s">
        <v>536</v>
      </c>
      <c r="J960" s="201"/>
      <c r="K960" s="201"/>
      <c r="L960" s="171">
        <v>36</v>
      </c>
      <c r="M960" s="4">
        <v>36</v>
      </c>
    </row>
    <row r="961" spans="1:13" ht="42.75" customHeight="1" x14ac:dyDescent="0.25">
      <c r="A961" s="561"/>
      <c r="B961" s="564"/>
      <c r="C961" s="462"/>
      <c r="D961" s="422"/>
      <c r="E961" s="422"/>
      <c r="F961" s="481"/>
      <c r="G961" s="53"/>
      <c r="H961" s="74"/>
      <c r="I961" s="57" t="s">
        <v>537</v>
      </c>
      <c r="J961" s="157"/>
      <c r="K961" s="157"/>
      <c r="L961" s="157">
        <v>13.73</v>
      </c>
      <c r="M961" s="6">
        <f>M956/M957/12</f>
        <v>14.455256410256411</v>
      </c>
    </row>
    <row r="962" spans="1:13" ht="40.5" customHeight="1" thickBot="1" x14ac:dyDescent="0.3">
      <c r="A962" s="561"/>
      <c r="B962" s="564"/>
      <c r="C962" s="630"/>
      <c r="D962" s="531"/>
      <c r="E962" s="531"/>
      <c r="F962" s="592"/>
      <c r="G962" s="275"/>
      <c r="H962" s="258"/>
      <c r="I962" s="274" t="s">
        <v>538</v>
      </c>
      <c r="J962" s="69"/>
      <c r="K962" s="69"/>
      <c r="L962" s="69">
        <v>1</v>
      </c>
      <c r="M962" s="14">
        <v>1</v>
      </c>
    </row>
    <row r="963" spans="1:13" ht="40.5" customHeight="1" x14ac:dyDescent="0.25">
      <c r="A963" s="562"/>
      <c r="B963" s="565"/>
      <c r="C963" s="418" t="s">
        <v>596</v>
      </c>
      <c r="D963" s="421">
        <v>2023</v>
      </c>
      <c r="E963" s="421" t="s">
        <v>479</v>
      </c>
      <c r="F963" s="421" t="s">
        <v>16</v>
      </c>
      <c r="G963" s="81" t="s">
        <v>17</v>
      </c>
      <c r="H963" s="82">
        <f>H964</f>
        <v>1214</v>
      </c>
      <c r="I963" s="202" t="s">
        <v>18</v>
      </c>
      <c r="J963" s="237"/>
      <c r="K963" s="237"/>
      <c r="L963" s="237"/>
      <c r="M963" s="203">
        <v>1214</v>
      </c>
    </row>
    <row r="964" spans="1:13" ht="40.5" customHeight="1" x14ac:dyDescent="0.25">
      <c r="A964" s="562"/>
      <c r="B964" s="565"/>
      <c r="C964" s="419"/>
      <c r="D964" s="422"/>
      <c r="E964" s="422"/>
      <c r="F964" s="481"/>
      <c r="G964" s="268" t="s">
        <v>539</v>
      </c>
      <c r="H964" s="255">
        <f>M963</f>
        <v>1214</v>
      </c>
      <c r="I964" s="204" t="s">
        <v>580</v>
      </c>
      <c r="J964" s="163"/>
      <c r="K964" s="163"/>
      <c r="L964" s="163"/>
      <c r="M964" s="4">
        <v>2</v>
      </c>
    </row>
    <row r="965" spans="1:13" ht="40.5" customHeight="1" x14ac:dyDescent="0.25">
      <c r="A965" s="562"/>
      <c r="B965" s="565"/>
      <c r="C965" s="419"/>
      <c r="D965" s="422"/>
      <c r="E965" s="422"/>
      <c r="F965" s="481"/>
      <c r="G965" s="53"/>
      <c r="H965" s="74"/>
      <c r="I965" s="204" t="s">
        <v>581</v>
      </c>
      <c r="J965" s="181"/>
      <c r="K965" s="181"/>
      <c r="L965" s="181"/>
      <c r="M965" s="205">
        <f>M963/M964</f>
        <v>607</v>
      </c>
    </row>
    <row r="966" spans="1:13" ht="40.5" customHeight="1" thickBot="1" x14ac:dyDescent="0.3">
      <c r="A966" s="562"/>
      <c r="B966" s="565"/>
      <c r="C966" s="628"/>
      <c r="D966" s="531"/>
      <c r="E966" s="531"/>
      <c r="F966" s="592"/>
      <c r="G966" s="53"/>
      <c r="H966" s="74"/>
      <c r="I966" s="206" t="s">
        <v>582</v>
      </c>
      <c r="J966" s="200"/>
      <c r="K966" s="200"/>
      <c r="L966" s="200"/>
      <c r="M966" s="14">
        <v>1</v>
      </c>
    </row>
    <row r="967" spans="1:13" ht="21" customHeight="1" x14ac:dyDescent="0.25">
      <c r="A967" s="601" t="s">
        <v>557</v>
      </c>
      <c r="B967" s="207"/>
      <c r="C967" s="604" t="s">
        <v>557</v>
      </c>
      <c r="D967" s="605"/>
      <c r="E967" s="606"/>
      <c r="F967" s="613"/>
      <c r="G967" s="208" t="s">
        <v>17</v>
      </c>
      <c r="H967" s="209">
        <f>H968+H969+H970+H971</f>
        <v>28320949.971999995</v>
      </c>
      <c r="I967" s="616"/>
      <c r="J967" s="617"/>
      <c r="K967" s="617"/>
      <c r="L967" s="617"/>
      <c r="M967" s="618"/>
    </row>
    <row r="968" spans="1:13" x14ac:dyDescent="0.25">
      <c r="A968" s="602"/>
      <c r="B968" s="207"/>
      <c r="C968" s="607"/>
      <c r="D968" s="608"/>
      <c r="E968" s="609"/>
      <c r="F968" s="614"/>
      <c r="G968" s="58" t="s">
        <v>19</v>
      </c>
      <c r="H968" s="93">
        <f>H973+H978</f>
        <v>5949419.3200000003</v>
      </c>
      <c r="I968" s="619"/>
      <c r="J968" s="620"/>
      <c r="K968" s="620"/>
      <c r="L968" s="620"/>
      <c r="M968" s="621"/>
    </row>
    <row r="969" spans="1:13" x14ac:dyDescent="0.25">
      <c r="A969" s="602"/>
      <c r="B969" s="207"/>
      <c r="C969" s="607"/>
      <c r="D969" s="608"/>
      <c r="E969" s="609"/>
      <c r="F969" s="614"/>
      <c r="G969" s="58" t="s">
        <v>21</v>
      </c>
      <c r="H969" s="93">
        <f t="shared" ref="H969" si="111">H974+H979</f>
        <v>7802004.7700000005</v>
      </c>
      <c r="I969" s="619"/>
      <c r="J969" s="620"/>
      <c r="K969" s="620"/>
      <c r="L969" s="620"/>
      <c r="M969" s="621"/>
    </row>
    <row r="970" spans="1:13" x14ac:dyDescent="0.25">
      <c r="A970" s="602"/>
      <c r="B970" s="207"/>
      <c r="C970" s="607"/>
      <c r="D970" s="608"/>
      <c r="E970" s="609"/>
      <c r="F970" s="614"/>
      <c r="G970" s="58" t="s">
        <v>23</v>
      </c>
      <c r="H970" s="93">
        <f>H975+H980</f>
        <v>7421111.7309999969</v>
      </c>
      <c r="I970" s="619"/>
      <c r="J970" s="620"/>
      <c r="K970" s="620"/>
      <c r="L970" s="620"/>
      <c r="M970" s="621"/>
    </row>
    <row r="971" spans="1:13" x14ac:dyDescent="0.25">
      <c r="A971" s="602"/>
      <c r="B971" s="207"/>
      <c r="C971" s="607"/>
      <c r="D971" s="608"/>
      <c r="E971" s="609"/>
      <c r="F971" s="615"/>
      <c r="G971" s="58" t="s">
        <v>540</v>
      </c>
      <c r="H971" s="93">
        <f>H976+H981</f>
        <v>7148414.1510000005</v>
      </c>
      <c r="I971" s="619"/>
      <c r="J971" s="620"/>
      <c r="K971" s="620"/>
      <c r="L971" s="620"/>
      <c r="M971" s="621"/>
    </row>
    <row r="972" spans="1:13" ht="15" customHeight="1" x14ac:dyDescent="0.25">
      <c r="A972" s="602"/>
      <c r="B972" s="207"/>
      <c r="C972" s="607"/>
      <c r="D972" s="608"/>
      <c r="E972" s="609"/>
      <c r="F972" s="625" t="s">
        <v>99</v>
      </c>
      <c r="G972" s="208" t="s">
        <v>17</v>
      </c>
      <c r="H972" s="209">
        <f>H973+H974+H975+H976</f>
        <v>1328662.6599999999</v>
      </c>
      <c r="I972" s="619"/>
      <c r="J972" s="620"/>
      <c r="K972" s="620"/>
      <c r="L972" s="620"/>
      <c r="M972" s="621"/>
    </row>
    <row r="973" spans="1:13" x14ac:dyDescent="0.25">
      <c r="A973" s="602"/>
      <c r="B973" s="207"/>
      <c r="C973" s="607"/>
      <c r="D973" s="608"/>
      <c r="E973" s="609"/>
      <c r="F973" s="625"/>
      <c r="G973" s="58" t="s">
        <v>19</v>
      </c>
      <c r="H973" s="93">
        <f>H93+H133+H153+H200+H216+H238+H276+H309+H349+H370+H386+H407+H440+H455+H476+H522+H554+H577+H593+H629+H644+H659+H712+H726+H739+H809</f>
        <v>421534.23999999987</v>
      </c>
      <c r="I973" s="619"/>
      <c r="J973" s="620"/>
      <c r="K973" s="620"/>
      <c r="L973" s="620"/>
      <c r="M973" s="621"/>
    </row>
    <row r="974" spans="1:13" x14ac:dyDescent="0.25">
      <c r="A974" s="602"/>
      <c r="B974" s="207"/>
      <c r="C974" s="607"/>
      <c r="D974" s="608"/>
      <c r="E974" s="609"/>
      <c r="F974" s="625"/>
      <c r="G974" s="58" t="s">
        <v>21</v>
      </c>
      <c r="H974" s="93">
        <f>H94+H134+H154+H201+H217+H239+H277+H310+H350+H371+H387+H408+H441+H456+H477+H523+H555+H578+H594+H630+H645+H660+H713+H727+H740+H810</f>
        <v>442610.97</v>
      </c>
      <c r="I974" s="619"/>
      <c r="J974" s="620"/>
      <c r="K974" s="620"/>
      <c r="L974" s="620"/>
      <c r="M974" s="621"/>
    </row>
    <row r="975" spans="1:13" x14ac:dyDescent="0.25">
      <c r="A975" s="602"/>
      <c r="B975" s="207"/>
      <c r="C975" s="607"/>
      <c r="D975" s="608"/>
      <c r="E975" s="609"/>
      <c r="F975" s="625"/>
      <c r="G975" s="58" t="s">
        <v>23</v>
      </c>
      <c r="H975" s="93">
        <f>H95+H135+H155+H202+H218+H240+H278+H311+H351+H372+H388+H409+H442+H457+H478+H524+H556+H579+H595+H631+H646+H661+H714+H728+H741+H811</f>
        <v>464517.45</v>
      </c>
      <c r="I975" s="619"/>
      <c r="J975" s="620"/>
      <c r="K975" s="620"/>
      <c r="L975" s="620"/>
      <c r="M975" s="621"/>
    </row>
    <row r="976" spans="1:13" x14ac:dyDescent="0.25">
      <c r="A976" s="602"/>
      <c r="B976" s="207"/>
      <c r="C976" s="607"/>
      <c r="D976" s="608"/>
      <c r="E976" s="609"/>
      <c r="F976" s="626"/>
      <c r="G976" s="58" t="s">
        <v>540</v>
      </c>
      <c r="H976" s="93">
        <f>H96+H136+H156+H203+H219+H241+H279+H312+H352+H373+H389+H410+H443+H458+H479+H525+H557+H580+H596+H632+H647+H662+H715+H742+H812</f>
        <v>0</v>
      </c>
      <c r="I976" s="619"/>
      <c r="J976" s="620"/>
      <c r="K976" s="620"/>
      <c r="L976" s="620"/>
      <c r="M976" s="621"/>
    </row>
    <row r="977" spans="1:16103" ht="15" customHeight="1" x14ac:dyDescent="0.25">
      <c r="A977" s="602"/>
      <c r="B977" s="207"/>
      <c r="C977" s="607"/>
      <c r="D977" s="608"/>
      <c r="E977" s="609"/>
      <c r="F977" s="625" t="s">
        <v>16</v>
      </c>
      <c r="G977" s="208" t="s">
        <v>17</v>
      </c>
      <c r="H977" s="209">
        <f>H978+H979+H980+H981</f>
        <v>26992287.311999999</v>
      </c>
      <c r="I977" s="619"/>
      <c r="J977" s="620"/>
      <c r="K977" s="620"/>
      <c r="L977" s="620"/>
      <c r="M977" s="621"/>
    </row>
    <row r="978" spans="1:16103" x14ac:dyDescent="0.25">
      <c r="A978" s="602"/>
      <c r="B978" s="207"/>
      <c r="C978" s="607"/>
      <c r="D978" s="608"/>
      <c r="E978" s="609"/>
      <c r="F978" s="625"/>
      <c r="G978" s="58" t="s">
        <v>19</v>
      </c>
      <c r="H978" s="93">
        <f>H9+H14+H19+H24+H29+H35+H39+H43+H47+H52+H57+H61+H65+H71+H77+H81+H98+H103+H107+H112+H117+H122+H138+H143+H158+H163+H168+H173+H178+H183+H188+H205+H221+H227+H243+H248+H253+H259+H265+H281+H286+H290+H294+H298+H314+H319+H324+H328+H332+H336+H354+H359+H375+H391+H396+H412+H418+H423+H428+H445+H460+H465+H481+H486+H492+H499+H504+H510+H527+H532+H538+H543+H559+H565+H582+H598+H604+H610+H615+H619+H634+H649+H664+H669+H675+H680+H685+H690+H695+H700+H717+H730+H744+H749+H754+H759+H764+H771+H776+H782+H787+H792+H797+H814+H819+H825+H830+H834+H838+H843+H849+H853+H858+H867+H872+H878+H883+H888+H893+H897+H903+H908+H916+H921+H926+H932+H937+H942+H947+H952</f>
        <v>5527885.0800000001</v>
      </c>
      <c r="I978" s="619"/>
      <c r="J978" s="620"/>
      <c r="K978" s="620"/>
      <c r="L978" s="620"/>
      <c r="M978" s="621"/>
    </row>
    <row r="979" spans="1:16103" x14ac:dyDescent="0.25">
      <c r="A979" s="602"/>
      <c r="B979" s="207"/>
      <c r="C979" s="607"/>
      <c r="D979" s="608"/>
      <c r="E979" s="609"/>
      <c r="F979" s="625"/>
      <c r="G979" s="58" t="s">
        <v>21</v>
      </c>
      <c r="H979" s="93">
        <f>H10+H15+H20+H25+H30+H36+H40+H44+H48+H53+H58+H62+H66+H72+H78+H82+H99+H104+H108+H113+H118+H123+H139+H144+H159+H164+H169+H174+H179+H184+H189+H206+H222+H228+H244+H249+H254+H260+H266+H282+H287+H291+H295+H299+H315+H320+H325+H329+H333+H337+H355+H360+H376+H392+H397+H413+H419+H424+H429+H446+H461+H466+H482+H487+H493+H500+H505+H511+H528+H533+H539+H544+H560+H566+H583+H599+H605+H611+H616+H620+H635+H650+H665+H670+H676+H681+H686+H691+H696+H701+H718+H731+H745+H750+H755+H760+H765+H772+H777+H783+H788+H793+H798+H815+H820+H826+H831+H835+H839+H844+H850+H854+H859+H868+H873+H879+H884+H889+H894+H898+H904+H909+H917+H922+H927+H933+H938+H943+H948+H953</f>
        <v>7359393.8000000007</v>
      </c>
      <c r="I979" s="619"/>
      <c r="J979" s="620"/>
      <c r="K979" s="620"/>
      <c r="L979" s="620"/>
      <c r="M979" s="621"/>
    </row>
    <row r="980" spans="1:16103" x14ac:dyDescent="0.25">
      <c r="A980" s="602"/>
      <c r="B980" s="207"/>
      <c r="C980" s="607"/>
      <c r="D980" s="608"/>
      <c r="E980" s="609"/>
      <c r="F980" s="625"/>
      <c r="G980" s="58" t="s">
        <v>23</v>
      </c>
      <c r="H980" s="93">
        <f>H11+H16+H21+H26+H31+H37+H41+H45+H49+H54+H59+H63+H67+H73+H79+H83+H100+H105+H109+H114+H119+H124+H140+H145+H160+H165+H170+H175+H180+H185+H190+H207+H223+H229+H245+H250+H255+H261+H267+H283+H288+H292+H296+H300+H316+H321+H326+H330+H334+H338+H356+H361+H377+H393+H398+H414+H420+H425+H430+H447+H462+H467+H483+H488+H494+H501+H506+H512+H529+H534+H540+H545+H561+H567+H584+H600+H606+H612+H617+H621+H636+H651+H666+H671+H677+H682+H687+H692+H697+H702+H719+H732+H746+H751+H756+H761+H766+H773+H778+H784+H789+H794+H799+H816+H821+H827+H832+H836+H840+H845+H851+H855+H860+H869+H874+H880+H885+H890+H895+H899+H905+H910+H918+H923+H928+H934+H939+H944+H949+H954+H957</f>
        <v>6956594.2809999967</v>
      </c>
      <c r="I980" s="619"/>
      <c r="J980" s="620"/>
      <c r="K980" s="620"/>
      <c r="L980" s="620"/>
      <c r="M980" s="621"/>
    </row>
    <row r="981" spans="1:16103" ht="15.75" thickBot="1" x14ac:dyDescent="0.3">
      <c r="A981" s="603"/>
      <c r="B981" s="207"/>
      <c r="C981" s="610"/>
      <c r="D981" s="611"/>
      <c r="E981" s="612"/>
      <c r="F981" s="627"/>
      <c r="G981" s="58" t="s">
        <v>540</v>
      </c>
      <c r="H981" s="210">
        <f>H12+H17+H22+H27+H32+H50+H74+H101+H110+H115+H120+H125+H141+H146+H161+H166+H171+H176+H181+H186+H191+H208+H224+H230+H246+H251+H256+H262+H268+H284+H301+H317+H322+H339+H357+H362+H378+H394+H399+H415+H421+H426+H431+H448+H463+H468+H484+H489+H495+H502+H507+H513+H530+H535+H541+H546+H562+H568+H585+H601+H607+H613+H637+H652+H667+H672+H678+H683+H688+H693+H698+H703+H720+H747+H757+H762+H767+H774+H779+H785+H790+H795+H801+H817+H828+H841+H846+H856+H861+H870+H875+H881+H886+H891+H900+H906+H911+H924+H929+H935+H940+H945+H955+H958+H964</f>
        <v>7148414.1510000005</v>
      </c>
      <c r="I981" s="622"/>
      <c r="J981" s="623"/>
      <c r="K981" s="623"/>
      <c r="L981" s="623"/>
      <c r="M981" s="624"/>
    </row>
    <row r="983" spans="1:16103" x14ac:dyDescent="0.25">
      <c r="H983" s="211"/>
    </row>
    <row r="984" spans="1:16103" x14ac:dyDescent="0.25">
      <c r="H984" s="211"/>
    </row>
    <row r="985" spans="1:16103" x14ac:dyDescent="0.25">
      <c r="H985" s="211"/>
    </row>
    <row r="986" spans="1:16103" x14ac:dyDescent="0.25">
      <c r="H986" s="211"/>
    </row>
    <row r="987" spans="1:16103" x14ac:dyDescent="0.25">
      <c r="H987" s="211"/>
    </row>
    <row r="988" spans="1:16103" x14ac:dyDescent="0.25">
      <c r="G988" s="212"/>
      <c r="H988" s="211"/>
    </row>
    <row r="989" spans="1:16103" x14ac:dyDescent="0.25">
      <c r="D989" s="213"/>
    </row>
    <row r="990" spans="1:16103" x14ac:dyDescent="0.25">
      <c r="H990" s="211"/>
    </row>
    <row r="991" spans="1:16103" s="18" customFormat="1" x14ac:dyDescent="0.25">
      <c r="A991" s="17"/>
      <c r="B991" s="17"/>
      <c r="C991" s="17"/>
      <c r="D991" s="17"/>
      <c r="E991" s="17"/>
      <c r="G991" s="19"/>
      <c r="H991" s="211"/>
      <c r="J991" s="22"/>
      <c r="K991" s="22"/>
      <c r="L991" s="22"/>
      <c r="M991" s="21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17"/>
      <c r="DJ991" s="17"/>
      <c r="DK991" s="17"/>
      <c r="DL991" s="17"/>
      <c r="DM991" s="17"/>
      <c r="DN991" s="17"/>
      <c r="DO991" s="17"/>
      <c r="DP991" s="17"/>
      <c r="DQ991" s="17"/>
      <c r="DR991" s="17"/>
      <c r="DS991" s="17"/>
      <c r="DT991" s="17"/>
      <c r="DU991" s="17"/>
      <c r="DV991" s="17"/>
      <c r="DW991" s="17"/>
      <c r="DX991" s="17"/>
      <c r="DY991" s="17"/>
      <c r="DZ991" s="17"/>
      <c r="EA991" s="17"/>
      <c r="EB991" s="17"/>
      <c r="EC991" s="17"/>
      <c r="ED991" s="17"/>
      <c r="EE991" s="17"/>
      <c r="EF991" s="17"/>
      <c r="EG991" s="17"/>
      <c r="EH991" s="17"/>
      <c r="EI991" s="17"/>
      <c r="EJ991" s="17"/>
      <c r="EK991" s="17"/>
      <c r="EL991" s="17"/>
      <c r="EM991" s="17"/>
      <c r="EN991" s="17"/>
      <c r="EO991" s="17"/>
      <c r="EP991" s="17"/>
      <c r="EQ991" s="17"/>
      <c r="ER991" s="17"/>
      <c r="ES991" s="17"/>
      <c r="ET991" s="17"/>
      <c r="EU991" s="17"/>
      <c r="EV991" s="17"/>
      <c r="EW991" s="17"/>
      <c r="EX991" s="17"/>
      <c r="EY991" s="17"/>
      <c r="EZ991" s="17"/>
      <c r="FA991" s="17"/>
      <c r="FB991" s="17"/>
      <c r="FC991" s="17"/>
      <c r="FD991" s="17"/>
      <c r="FE991" s="17"/>
      <c r="FF991" s="17"/>
      <c r="FG991" s="17"/>
      <c r="FH991" s="17"/>
      <c r="FI991" s="17"/>
      <c r="FJ991" s="17"/>
      <c r="FK991" s="17"/>
      <c r="FL991" s="17"/>
      <c r="FM991" s="17"/>
      <c r="FN991" s="17"/>
      <c r="FO991" s="17"/>
      <c r="FP991" s="17"/>
      <c r="FQ991" s="17"/>
      <c r="FR991" s="17"/>
      <c r="FS991" s="17"/>
      <c r="FT991" s="17"/>
      <c r="FU991" s="17"/>
      <c r="FV991" s="17"/>
      <c r="FW991" s="17"/>
      <c r="FX991" s="17"/>
      <c r="FY991" s="17"/>
      <c r="FZ991" s="17"/>
      <c r="GA991" s="17"/>
      <c r="GB991" s="17"/>
      <c r="GC991" s="17"/>
      <c r="GD991" s="17"/>
      <c r="GE991" s="17"/>
      <c r="GF991" s="17"/>
      <c r="GG991" s="17"/>
      <c r="GH991" s="17"/>
      <c r="GI991" s="17"/>
      <c r="GJ991" s="17"/>
      <c r="GK991" s="17"/>
      <c r="GL991" s="17"/>
      <c r="GM991" s="17"/>
      <c r="GN991" s="17"/>
      <c r="GO991" s="17"/>
      <c r="GP991" s="17"/>
      <c r="GQ991" s="17"/>
      <c r="GR991" s="17"/>
      <c r="GS991" s="17"/>
      <c r="GT991" s="17"/>
      <c r="GU991" s="17"/>
      <c r="GV991" s="17"/>
      <c r="GW991" s="17"/>
      <c r="GX991" s="17"/>
      <c r="GY991" s="17"/>
      <c r="GZ991" s="17"/>
      <c r="HA991" s="17"/>
      <c r="HB991" s="17"/>
      <c r="HC991" s="17"/>
      <c r="HD991" s="17"/>
      <c r="HE991" s="17"/>
      <c r="HF991" s="17"/>
      <c r="HG991" s="17"/>
      <c r="HH991" s="17"/>
      <c r="HI991" s="17"/>
      <c r="HJ991" s="17"/>
      <c r="HK991" s="17"/>
      <c r="HL991" s="17"/>
      <c r="HM991" s="17"/>
      <c r="HN991" s="17"/>
      <c r="HO991" s="17"/>
      <c r="HP991" s="17"/>
      <c r="HQ991" s="17"/>
      <c r="HR991" s="17"/>
      <c r="HS991" s="17"/>
      <c r="HT991" s="17"/>
      <c r="HU991" s="17"/>
      <c r="HV991" s="17"/>
      <c r="HW991" s="17"/>
      <c r="HX991" s="17"/>
      <c r="HY991" s="17"/>
      <c r="HZ991" s="17"/>
      <c r="IA991" s="17"/>
      <c r="IB991" s="17"/>
      <c r="IC991" s="17"/>
      <c r="ID991" s="17"/>
      <c r="IE991" s="17"/>
      <c r="IF991" s="17"/>
      <c r="IG991" s="17"/>
      <c r="IH991" s="17"/>
      <c r="II991" s="17"/>
      <c r="IJ991" s="17"/>
      <c r="IK991" s="17"/>
      <c r="IL991" s="17"/>
      <c r="IM991" s="17"/>
      <c r="IN991" s="17"/>
      <c r="IO991" s="17"/>
      <c r="IP991" s="17"/>
      <c r="IQ991" s="17"/>
      <c r="IR991" s="17"/>
      <c r="IS991" s="17"/>
      <c r="IT991" s="17"/>
      <c r="IU991" s="17"/>
      <c r="IV991" s="17"/>
      <c r="IW991" s="17"/>
      <c r="IX991" s="17"/>
      <c r="IY991" s="17"/>
      <c r="IZ991" s="17"/>
      <c r="JA991" s="17"/>
      <c r="JB991" s="17"/>
      <c r="JC991" s="17"/>
      <c r="JD991" s="17"/>
      <c r="JE991" s="17"/>
      <c r="JF991" s="17"/>
      <c r="JG991" s="17"/>
      <c r="JH991" s="17"/>
      <c r="JI991" s="17"/>
      <c r="JJ991" s="17"/>
      <c r="JK991" s="17"/>
      <c r="JL991" s="17"/>
      <c r="JM991" s="17"/>
      <c r="JN991" s="17"/>
      <c r="JO991" s="17"/>
      <c r="JP991" s="17"/>
      <c r="JQ991" s="17"/>
      <c r="JR991" s="17"/>
      <c r="JS991" s="17"/>
      <c r="JT991" s="17"/>
      <c r="JU991" s="17"/>
      <c r="JV991" s="17"/>
      <c r="JW991" s="17"/>
      <c r="JX991" s="17"/>
      <c r="JY991" s="17"/>
      <c r="JZ991" s="17"/>
      <c r="KA991" s="17"/>
      <c r="KB991" s="17"/>
      <c r="KC991" s="17"/>
      <c r="KD991" s="17"/>
      <c r="KE991" s="17"/>
      <c r="KF991" s="17"/>
      <c r="KG991" s="17"/>
      <c r="KH991" s="17"/>
      <c r="KI991" s="17"/>
      <c r="KJ991" s="17"/>
      <c r="KK991" s="17"/>
      <c r="KL991" s="17"/>
      <c r="KM991" s="17"/>
      <c r="KN991" s="17"/>
      <c r="KO991" s="17"/>
      <c r="KP991" s="17"/>
      <c r="KQ991" s="17"/>
      <c r="KR991" s="17"/>
      <c r="KS991" s="17"/>
      <c r="KT991" s="17"/>
      <c r="KU991" s="17"/>
      <c r="KV991" s="17"/>
      <c r="KW991" s="17"/>
      <c r="KX991" s="17"/>
      <c r="KY991" s="17"/>
      <c r="KZ991" s="17"/>
      <c r="LA991" s="17"/>
      <c r="LB991" s="17"/>
      <c r="LC991" s="17"/>
      <c r="LD991" s="17"/>
      <c r="LE991" s="17"/>
      <c r="LF991" s="17"/>
      <c r="LG991" s="17"/>
      <c r="LH991" s="17"/>
      <c r="LI991" s="17"/>
      <c r="LJ991" s="17"/>
      <c r="LK991" s="17"/>
      <c r="LL991" s="17"/>
      <c r="LM991" s="17"/>
      <c r="LN991" s="17"/>
      <c r="LO991" s="17"/>
      <c r="LP991" s="17"/>
      <c r="LQ991" s="17"/>
      <c r="LR991" s="17"/>
      <c r="LS991" s="17"/>
      <c r="LT991" s="17"/>
      <c r="LU991" s="17"/>
      <c r="LV991" s="17"/>
      <c r="LW991" s="17"/>
      <c r="LX991" s="17"/>
      <c r="LY991" s="17"/>
      <c r="LZ991" s="17"/>
      <c r="MA991" s="17"/>
      <c r="MB991" s="17"/>
      <c r="MC991" s="17"/>
      <c r="MD991" s="17"/>
      <c r="ME991" s="17"/>
      <c r="MF991" s="17"/>
      <c r="MG991" s="17"/>
      <c r="MH991" s="17"/>
      <c r="MI991" s="17"/>
      <c r="MJ991" s="17"/>
      <c r="MK991" s="17"/>
      <c r="ML991" s="17"/>
      <c r="MM991" s="17"/>
      <c r="MN991" s="17"/>
      <c r="MO991" s="17"/>
      <c r="MP991" s="17"/>
      <c r="MQ991" s="17"/>
      <c r="MR991" s="17"/>
      <c r="MS991" s="17"/>
      <c r="MT991" s="17"/>
      <c r="MU991" s="17"/>
      <c r="MV991" s="17"/>
      <c r="MW991" s="17"/>
      <c r="MX991" s="17"/>
      <c r="MY991" s="17"/>
      <c r="MZ991" s="17"/>
      <c r="NA991" s="17"/>
      <c r="NB991" s="17"/>
      <c r="NC991" s="17"/>
      <c r="ND991" s="17"/>
      <c r="NE991" s="17"/>
      <c r="NF991" s="17"/>
      <c r="NG991" s="17"/>
      <c r="NH991" s="17"/>
      <c r="NI991" s="17"/>
      <c r="NJ991" s="17"/>
      <c r="NK991" s="17"/>
      <c r="NL991" s="17"/>
      <c r="NM991" s="17"/>
      <c r="NN991" s="17"/>
      <c r="NO991" s="17"/>
      <c r="NP991" s="17"/>
      <c r="NQ991" s="17"/>
      <c r="NR991" s="17"/>
      <c r="NS991" s="17"/>
      <c r="NT991" s="17"/>
      <c r="NU991" s="17"/>
      <c r="NV991" s="17"/>
      <c r="NW991" s="17"/>
      <c r="NX991" s="17"/>
      <c r="NY991" s="17"/>
      <c r="NZ991" s="17"/>
      <c r="OA991" s="17"/>
      <c r="OB991" s="17"/>
      <c r="OC991" s="17"/>
      <c r="OD991" s="17"/>
      <c r="OE991" s="17"/>
      <c r="OF991" s="17"/>
      <c r="OG991" s="17"/>
      <c r="OH991" s="17"/>
      <c r="OI991" s="17"/>
      <c r="OJ991" s="17"/>
      <c r="OK991" s="17"/>
      <c r="OL991" s="17"/>
      <c r="OM991" s="17"/>
      <c r="ON991" s="17"/>
      <c r="OO991" s="17"/>
      <c r="OP991" s="17"/>
      <c r="OQ991" s="17"/>
      <c r="OR991" s="17"/>
      <c r="OS991" s="17"/>
      <c r="OT991" s="17"/>
      <c r="OU991" s="17"/>
      <c r="OV991" s="17"/>
      <c r="OW991" s="17"/>
      <c r="OX991" s="17"/>
      <c r="OY991" s="17"/>
      <c r="OZ991" s="17"/>
      <c r="PA991" s="17"/>
      <c r="PB991" s="17"/>
      <c r="PC991" s="17"/>
      <c r="PD991" s="17"/>
      <c r="PE991" s="17"/>
      <c r="PF991" s="17"/>
      <c r="PG991" s="17"/>
      <c r="PH991" s="17"/>
      <c r="PI991" s="17"/>
      <c r="PJ991" s="17"/>
      <c r="PK991" s="17"/>
      <c r="PL991" s="17"/>
      <c r="PM991" s="17"/>
      <c r="PN991" s="17"/>
      <c r="PO991" s="17"/>
      <c r="PP991" s="17"/>
      <c r="PQ991" s="17"/>
      <c r="PR991" s="17"/>
      <c r="PS991" s="17"/>
      <c r="PT991" s="17"/>
      <c r="PU991" s="17"/>
      <c r="PV991" s="17"/>
      <c r="PW991" s="17"/>
      <c r="PX991" s="17"/>
      <c r="PY991" s="17"/>
      <c r="PZ991" s="17"/>
      <c r="QA991" s="17"/>
      <c r="QB991" s="17"/>
      <c r="QC991" s="17"/>
      <c r="QD991" s="17"/>
      <c r="QE991" s="17"/>
      <c r="QF991" s="17"/>
      <c r="QG991" s="17"/>
      <c r="QH991" s="17"/>
      <c r="QI991" s="17"/>
      <c r="QJ991" s="17"/>
      <c r="QK991" s="17"/>
      <c r="QL991" s="17"/>
      <c r="QM991" s="17"/>
      <c r="QN991" s="17"/>
      <c r="QO991" s="17"/>
      <c r="QP991" s="17"/>
      <c r="QQ991" s="17"/>
      <c r="QR991" s="17"/>
      <c r="QS991" s="17"/>
      <c r="QT991" s="17"/>
      <c r="QU991" s="17"/>
      <c r="QV991" s="17"/>
      <c r="QW991" s="17"/>
      <c r="QX991" s="17"/>
      <c r="QY991" s="17"/>
      <c r="QZ991" s="17"/>
      <c r="RA991" s="17"/>
      <c r="RB991" s="17"/>
      <c r="RC991" s="17"/>
      <c r="RD991" s="17"/>
      <c r="RE991" s="17"/>
      <c r="RF991" s="17"/>
      <c r="RG991" s="17"/>
      <c r="RH991" s="17"/>
      <c r="RI991" s="17"/>
      <c r="RJ991" s="17"/>
      <c r="RK991" s="17"/>
      <c r="RL991" s="17"/>
      <c r="RM991" s="17"/>
      <c r="RN991" s="17"/>
      <c r="RO991" s="17"/>
      <c r="RP991" s="17"/>
      <c r="RQ991" s="17"/>
      <c r="RR991" s="17"/>
      <c r="RS991" s="17"/>
      <c r="RT991" s="17"/>
      <c r="RU991" s="17"/>
      <c r="RV991" s="17"/>
      <c r="RW991" s="17"/>
      <c r="RX991" s="17"/>
      <c r="RY991" s="17"/>
      <c r="RZ991" s="17"/>
      <c r="SA991" s="17"/>
      <c r="SB991" s="17"/>
      <c r="SC991" s="17"/>
      <c r="SD991" s="17"/>
      <c r="SE991" s="17"/>
      <c r="SF991" s="17"/>
      <c r="SG991" s="17"/>
      <c r="SH991" s="17"/>
      <c r="SI991" s="17"/>
      <c r="SJ991" s="17"/>
      <c r="SK991" s="17"/>
      <c r="SL991" s="17"/>
      <c r="SM991" s="17"/>
      <c r="SN991" s="17"/>
      <c r="SO991" s="17"/>
      <c r="SP991" s="17"/>
      <c r="SQ991" s="17"/>
      <c r="SR991" s="17"/>
      <c r="SS991" s="17"/>
      <c r="ST991" s="17"/>
      <c r="SU991" s="17"/>
      <c r="SV991" s="17"/>
      <c r="SW991" s="17"/>
      <c r="SX991" s="17"/>
      <c r="SY991" s="17"/>
      <c r="SZ991" s="17"/>
      <c r="TA991" s="17"/>
      <c r="TB991" s="17"/>
      <c r="TC991" s="17"/>
      <c r="TD991" s="17"/>
      <c r="TE991" s="17"/>
      <c r="TF991" s="17"/>
      <c r="TG991" s="17"/>
      <c r="TH991" s="17"/>
      <c r="TI991" s="17"/>
      <c r="TJ991" s="17"/>
      <c r="TK991" s="17"/>
      <c r="TL991" s="17"/>
      <c r="TM991" s="17"/>
      <c r="TN991" s="17"/>
      <c r="TO991" s="17"/>
      <c r="TP991" s="17"/>
      <c r="TQ991" s="17"/>
      <c r="TR991" s="17"/>
      <c r="TS991" s="17"/>
      <c r="TT991" s="17"/>
      <c r="TU991" s="17"/>
      <c r="TV991" s="17"/>
      <c r="TW991" s="17"/>
      <c r="TX991" s="17"/>
      <c r="TY991" s="17"/>
      <c r="TZ991" s="17"/>
      <c r="UA991" s="17"/>
      <c r="UB991" s="17"/>
      <c r="UC991" s="17"/>
      <c r="UD991" s="17"/>
      <c r="UE991" s="17"/>
      <c r="UF991" s="17"/>
      <c r="UG991" s="17"/>
      <c r="UH991" s="17"/>
      <c r="UI991" s="17"/>
      <c r="UJ991" s="17"/>
      <c r="UK991" s="17"/>
      <c r="UL991" s="17"/>
      <c r="UM991" s="17"/>
      <c r="UN991" s="17"/>
      <c r="UO991" s="17"/>
      <c r="UP991" s="17"/>
      <c r="UQ991" s="17"/>
      <c r="UR991" s="17"/>
      <c r="US991" s="17"/>
      <c r="UT991" s="17"/>
      <c r="UU991" s="17"/>
      <c r="UV991" s="17"/>
      <c r="UW991" s="17"/>
      <c r="UX991" s="17"/>
      <c r="UY991" s="17"/>
      <c r="UZ991" s="17"/>
      <c r="VA991" s="17"/>
      <c r="VB991" s="17"/>
      <c r="VC991" s="17"/>
      <c r="VD991" s="17"/>
      <c r="VE991" s="17"/>
      <c r="VF991" s="17"/>
      <c r="VG991" s="17"/>
      <c r="VH991" s="17"/>
      <c r="VI991" s="17"/>
      <c r="VJ991" s="17"/>
      <c r="VK991" s="17"/>
      <c r="VL991" s="17"/>
      <c r="VM991" s="17"/>
      <c r="VN991" s="17"/>
      <c r="VO991" s="17"/>
      <c r="VP991" s="17"/>
      <c r="VQ991" s="17"/>
      <c r="VR991" s="17"/>
      <c r="VS991" s="17"/>
      <c r="VT991" s="17"/>
      <c r="VU991" s="17"/>
      <c r="VV991" s="17"/>
      <c r="VW991" s="17"/>
      <c r="VX991" s="17"/>
      <c r="VY991" s="17"/>
      <c r="VZ991" s="17"/>
      <c r="WA991" s="17"/>
      <c r="WB991" s="17"/>
      <c r="WC991" s="17"/>
      <c r="WD991" s="17"/>
      <c r="WE991" s="17"/>
      <c r="WF991" s="17"/>
      <c r="WG991" s="17"/>
      <c r="WH991" s="17"/>
      <c r="WI991" s="17"/>
      <c r="WJ991" s="17"/>
      <c r="WK991" s="17"/>
      <c r="WL991" s="17"/>
      <c r="WM991" s="17"/>
      <c r="WN991" s="17"/>
      <c r="WO991" s="17"/>
      <c r="WP991" s="17"/>
      <c r="WQ991" s="17"/>
      <c r="WR991" s="17"/>
      <c r="WS991" s="17"/>
      <c r="WT991" s="17"/>
      <c r="WU991" s="17"/>
      <c r="WV991" s="17"/>
      <c r="WW991" s="17"/>
      <c r="WX991" s="17"/>
      <c r="WY991" s="17"/>
      <c r="WZ991" s="17"/>
      <c r="XA991" s="17"/>
      <c r="XB991" s="17"/>
      <c r="XC991" s="17"/>
      <c r="XD991" s="17"/>
      <c r="XE991" s="17"/>
      <c r="XF991" s="17"/>
      <c r="XG991" s="17"/>
      <c r="XH991" s="17"/>
      <c r="XI991" s="17"/>
      <c r="XJ991" s="17"/>
      <c r="XK991" s="17"/>
      <c r="XL991" s="17"/>
      <c r="XM991" s="17"/>
      <c r="XN991" s="17"/>
      <c r="XO991" s="17"/>
      <c r="XP991" s="17"/>
      <c r="XQ991" s="17"/>
      <c r="XR991" s="17"/>
      <c r="XS991" s="17"/>
      <c r="XT991" s="17"/>
      <c r="XU991" s="17"/>
      <c r="XV991" s="17"/>
      <c r="XW991" s="17"/>
      <c r="XX991" s="17"/>
      <c r="XY991" s="17"/>
      <c r="XZ991" s="17"/>
      <c r="YA991" s="17"/>
      <c r="YB991" s="17"/>
      <c r="YC991" s="17"/>
      <c r="YD991" s="17"/>
      <c r="YE991" s="17"/>
      <c r="YF991" s="17"/>
      <c r="YG991" s="17"/>
      <c r="YH991" s="17"/>
      <c r="YI991" s="17"/>
      <c r="YJ991" s="17"/>
      <c r="YK991" s="17"/>
      <c r="YL991" s="17"/>
      <c r="YM991" s="17"/>
      <c r="YN991" s="17"/>
      <c r="YO991" s="17"/>
      <c r="YP991" s="17"/>
      <c r="YQ991" s="17"/>
      <c r="YR991" s="17"/>
      <c r="YS991" s="17"/>
      <c r="YT991" s="17"/>
      <c r="YU991" s="17"/>
      <c r="YV991" s="17"/>
      <c r="YW991" s="17"/>
      <c r="YX991" s="17"/>
      <c r="YY991" s="17"/>
      <c r="YZ991" s="17"/>
      <c r="ZA991" s="17"/>
      <c r="ZB991" s="17"/>
      <c r="ZC991" s="17"/>
      <c r="ZD991" s="17"/>
      <c r="ZE991" s="17"/>
      <c r="ZF991" s="17"/>
      <c r="ZG991" s="17"/>
      <c r="ZH991" s="17"/>
      <c r="ZI991" s="17"/>
      <c r="ZJ991" s="17"/>
      <c r="ZK991" s="17"/>
      <c r="ZL991" s="17"/>
      <c r="ZM991" s="17"/>
      <c r="ZN991" s="17"/>
      <c r="ZO991" s="17"/>
      <c r="ZP991" s="17"/>
      <c r="ZQ991" s="17"/>
      <c r="ZR991" s="17"/>
      <c r="ZS991" s="17"/>
      <c r="ZT991" s="17"/>
      <c r="ZU991" s="17"/>
      <c r="ZV991" s="17"/>
      <c r="ZW991" s="17"/>
      <c r="ZX991" s="17"/>
      <c r="ZY991" s="17"/>
      <c r="ZZ991" s="17"/>
      <c r="AAA991" s="17"/>
      <c r="AAB991" s="17"/>
      <c r="AAC991" s="17"/>
      <c r="AAD991" s="17"/>
      <c r="AAE991" s="17"/>
      <c r="AAF991" s="17"/>
      <c r="AAG991" s="17"/>
      <c r="AAH991" s="17"/>
      <c r="AAI991" s="17"/>
      <c r="AAJ991" s="17"/>
      <c r="AAK991" s="17"/>
      <c r="AAL991" s="17"/>
      <c r="AAM991" s="17"/>
      <c r="AAN991" s="17"/>
      <c r="AAO991" s="17"/>
      <c r="AAP991" s="17"/>
      <c r="AAQ991" s="17"/>
      <c r="AAR991" s="17"/>
      <c r="AAS991" s="17"/>
      <c r="AAT991" s="17"/>
      <c r="AAU991" s="17"/>
      <c r="AAV991" s="17"/>
      <c r="AAW991" s="17"/>
      <c r="AAX991" s="17"/>
      <c r="AAY991" s="17"/>
      <c r="AAZ991" s="17"/>
      <c r="ABA991" s="17"/>
      <c r="ABB991" s="17"/>
      <c r="ABC991" s="17"/>
      <c r="ABD991" s="17"/>
      <c r="ABE991" s="17"/>
      <c r="ABF991" s="17"/>
      <c r="ABG991" s="17"/>
      <c r="ABH991" s="17"/>
      <c r="ABI991" s="17"/>
      <c r="ABJ991" s="17"/>
      <c r="ABK991" s="17"/>
      <c r="ABL991" s="17"/>
      <c r="ABM991" s="17"/>
      <c r="ABN991" s="17"/>
      <c r="ABO991" s="17"/>
      <c r="ABP991" s="17"/>
      <c r="ABQ991" s="17"/>
      <c r="ABR991" s="17"/>
      <c r="ABS991" s="17"/>
      <c r="ABT991" s="17"/>
      <c r="ABU991" s="17"/>
      <c r="ABV991" s="17"/>
      <c r="ABW991" s="17"/>
      <c r="ABX991" s="17"/>
      <c r="ABY991" s="17"/>
      <c r="ABZ991" s="17"/>
      <c r="ACA991" s="17"/>
      <c r="ACB991" s="17"/>
      <c r="ACC991" s="17"/>
      <c r="ACD991" s="17"/>
      <c r="ACE991" s="17"/>
      <c r="ACF991" s="17"/>
      <c r="ACG991" s="17"/>
      <c r="ACH991" s="17"/>
      <c r="ACI991" s="17"/>
      <c r="ACJ991" s="17"/>
      <c r="ACK991" s="17"/>
      <c r="ACL991" s="17"/>
      <c r="ACM991" s="17"/>
      <c r="ACN991" s="17"/>
      <c r="ACO991" s="17"/>
      <c r="ACP991" s="17"/>
      <c r="ACQ991" s="17"/>
      <c r="ACR991" s="17"/>
      <c r="ACS991" s="17"/>
      <c r="ACT991" s="17"/>
      <c r="ACU991" s="17"/>
      <c r="ACV991" s="17"/>
      <c r="ACW991" s="17"/>
      <c r="ACX991" s="17"/>
      <c r="ACY991" s="17"/>
      <c r="ACZ991" s="17"/>
      <c r="ADA991" s="17"/>
      <c r="ADB991" s="17"/>
      <c r="ADC991" s="17"/>
      <c r="ADD991" s="17"/>
      <c r="ADE991" s="17"/>
      <c r="ADF991" s="17"/>
      <c r="ADG991" s="17"/>
      <c r="ADH991" s="17"/>
      <c r="ADI991" s="17"/>
      <c r="ADJ991" s="17"/>
      <c r="ADK991" s="17"/>
      <c r="ADL991" s="17"/>
      <c r="ADM991" s="17"/>
      <c r="ADN991" s="17"/>
      <c r="ADO991" s="17"/>
      <c r="ADP991" s="17"/>
      <c r="ADQ991" s="17"/>
      <c r="ADR991" s="17"/>
      <c r="ADS991" s="17"/>
      <c r="ADT991" s="17"/>
      <c r="ADU991" s="17"/>
      <c r="ADV991" s="17"/>
      <c r="ADW991" s="17"/>
      <c r="ADX991" s="17"/>
      <c r="ADY991" s="17"/>
      <c r="ADZ991" s="17"/>
      <c r="AEA991" s="17"/>
      <c r="AEB991" s="17"/>
      <c r="AEC991" s="17"/>
      <c r="AED991" s="17"/>
      <c r="AEE991" s="17"/>
      <c r="AEF991" s="17"/>
      <c r="AEG991" s="17"/>
      <c r="AEH991" s="17"/>
      <c r="AEI991" s="17"/>
      <c r="AEJ991" s="17"/>
      <c r="AEK991" s="17"/>
      <c r="AEL991" s="17"/>
      <c r="AEM991" s="17"/>
      <c r="AEN991" s="17"/>
      <c r="AEO991" s="17"/>
      <c r="AEP991" s="17"/>
      <c r="AEQ991" s="17"/>
      <c r="AER991" s="17"/>
      <c r="AES991" s="17"/>
      <c r="AET991" s="17"/>
      <c r="AEU991" s="17"/>
      <c r="AEV991" s="17"/>
      <c r="AEW991" s="17"/>
      <c r="AEX991" s="17"/>
      <c r="AEY991" s="17"/>
      <c r="AEZ991" s="17"/>
      <c r="AFA991" s="17"/>
      <c r="AFB991" s="17"/>
      <c r="AFC991" s="17"/>
      <c r="AFD991" s="17"/>
      <c r="AFE991" s="17"/>
      <c r="AFF991" s="17"/>
      <c r="AFG991" s="17"/>
      <c r="AFH991" s="17"/>
      <c r="AFI991" s="17"/>
      <c r="AFJ991" s="17"/>
      <c r="AFK991" s="17"/>
      <c r="AFL991" s="17"/>
      <c r="AFM991" s="17"/>
      <c r="AFN991" s="17"/>
      <c r="AFO991" s="17"/>
      <c r="AFP991" s="17"/>
      <c r="AFQ991" s="17"/>
      <c r="AFR991" s="17"/>
      <c r="AFS991" s="17"/>
      <c r="AFT991" s="17"/>
      <c r="AFU991" s="17"/>
      <c r="AFV991" s="17"/>
      <c r="AFW991" s="17"/>
      <c r="AFX991" s="17"/>
      <c r="AFY991" s="17"/>
      <c r="AFZ991" s="17"/>
      <c r="AGA991" s="17"/>
      <c r="AGB991" s="17"/>
      <c r="AGC991" s="17"/>
      <c r="AGD991" s="17"/>
      <c r="AGE991" s="17"/>
      <c r="AGF991" s="17"/>
      <c r="AGG991" s="17"/>
      <c r="AGH991" s="17"/>
      <c r="AGI991" s="17"/>
      <c r="AGJ991" s="17"/>
      <c r="AGK991" s="17"/>
      <c r="AGL991" s="17"/>
      <c r="AGM991" s="17"/>
      <c r="AGN991" s="17"/>
      <c r="AGO991" s="17"/>
      <c r="AGP991" s="17"/>
      <c r="AGQ991" s="17"/>
      <c r="AGR991" s="17"/>
      <c r="AGS991" s="17"/>
      <c r="AGT991" s="17"/>
      <c r="AGU991" s="17"/>
      <c r="AGV991" s="17"/>
      <c r="AGW991" s="17"/>
      <c r="AGX991" s="17"/>
      <c r="AGY991" s="17"/>
      <c r="AGZ991" s="17"/>
      <c r="AHA991" s="17"/>
      <c r="AHB991" s="17"/>
      <c r="AHC991" s="17"/>
      <c r="AHD991" s="17"/>
      <c r="AHE991" s="17"/>
      <c r="AHF991" s="17"/>
      <c r="AHG991" s="17"/>
      <c r="AHH991" s="17"/>
      <c r="AHI991" s="17"/>
      <c r="AHJ991" s="17"/>
      <c r="AHK991" s="17"/>
      <c r="AHL991" s="17"/>
      <c r="AHM991" s="17"/>
      <c r="AHN991" s="17"/>
      <c r="AHO991" s="17"/>
      <c r="AHP991" s="17"/>
      <c r="AHQ991" s="17"/>
      <c r="AHR991" s="17"/>
      <c r="AHS991" s="17"/>
      <c r="AHT991" s="17"/>
      <c r="AHU991" s="17"/>
      <c r="AHV991" s="17"/>
      <c r="AHW991" s="17"/>
      <c r="AHX991" s="17"/>
      <c r="AHY991" s="17"/>
      <c r="AHZ991" s="17"/>
      <c r="AIA991" s="17"/>
      <c r="AIB991" s="17"/>
      <c r="AIC991" s="17"/>
      <c r="AID991" s="17"/>
      <c r="AIE991" s="17"/>
      <c r="AIF991" s="17"/>
      <c r="AIG991" s="17"/>
      <c r="AIH991" s="17"/>
      <c r="AII991" s="17"/>
      <c r="AIJ991" s="17"/>
      <c r="AIK991" s="17"/>
      <c r="AIL991" s="17"/>
      <c r="AIM991" s="17"/>
      <c r="AIN991" s="17"/>
      <c r="AIO991" s="17"/>
      <c r="AIP991" s="17"/>
      <c r="AIQ991" s="17"/>
      <c r="AIR991" s="17"/>
      <c r="AIS991" s="17"/>
      <c r="AIT991" s="17"/>
      <c r="AIU991" s="17"/>
      <c r="AIV991" s="17"/>
      <c r="AIW991" s="17"/>
      <c r="AIX991" s="17"/>
      <c r="AIY991" s="17"/>
      <c r="AIZ991" s="17"/>
      <c r="AJA991" s="17"/>
      <c r="AJB991" s="17"/>
      <c r="AJC991" s="17"/>
      <c r="AJD991" s="17"/>
      <c r="AJE991" s="17"/>
      <c r="AJF991" s="17"/>
      <c r="AJG991" s="17"/>
      <c r="AJH991" s="17"/>
      <c r="AJI991" s="17"/>
      <c r="AJJ991" s="17"/>
      <c r="AJK991" s="17"/>
      <c r="AJL991" s="17"/>
      <c r="AJM991" s="17"/>
      <c r="AJN991" s="17"/>
      <c r="AJO991" s="17"/>
      <c r="AJP991" s="17"/>
      <c r="AJQ991" s="17"/>
      <c r="AJR991" s="17"/>
      <c r="AJS991" s="17"/>
      <c r="AJT991" s="17"/>
      <c r="AJU991" s="17"/>
      <c r="AJV991" s="17"/>
      <c r="AJW991" s="17"/>
      <c r="AJX991" s="17"/>
      <c r="AJY991" s="17"/>
      <c r="AJZ991" s="17"/>
      <c r="AKA991" s="17"/>
      <c r="AKB991" s="17"/>
      <c r="AKC991" s="17"/>
      <c r="AKD991" s="17"/>
      <c r="AKE991" s="17"/>
      <c r="AKF991" s="17"/>
      <c r="AKG991" s="17"/>
      <c r="AKH991" s="17"/>
      <c r="AKI991" s="17"/>
      <c r="AKJ991" s="17"/>
      <c r="AKK991" s="17"/>
      <c r="AKL991" s="17"/>
      <c r="AKM991" s="17"/>
      <c r="AKN991" s="17"/>
      <c r="AKO991" s="17"/>
      <c r="AKP991" s="17"/>
      <c r="AKQ991" s="17"/>
      <c r="AKR991" s="17"/>
      <c r="AKS991" s="17"/>
      <c r="AKT991" s="17"/>
      <c r="AKU991" s="17"/>
      <c r="AKV991" s="17"/>
      <c r="AKW991" s="17"/>
      <c r="AKX991" s="17"/>
      <c r="AKY991" s="17"/>
      <c r="AKZ991" s="17"/>
      <c r="ALA991" s="17"/>
      <c r="ALB991" s="17"/>
      <c r="ALC991" s="17"/>
      <c r="ALD991" s="17"/>
      <c r="ALE991" s="17"/>
      <c r="ALF991" s="17"/>
      <c r="ALG991" s="17"/>
      <c r="ALH991" s="17"/>
      <c r="ALI991" s="17"/>
      <c r="ALJ991" s="17"/>
      <c r="ALK991" s="17"/>
      <c r="ALL991" s="17"/>
      <c r="ALM991" s="17"/>
      <c r="ALN991" s="17"/>
      <c r="ALO991" s="17"/>
      <c r="ALP991" s="17"/>
      <c r="ALQ991" s="17"/>
      <c r="ALR991" s="17"/>
      <c r="ALS991" s="17"/>
      <c r="ALT991" s="17"/>
      <c r="ALU991" s="17"/>
      <c r="ALV991" s="17"/>
      <c r="ALW991" s="17"/>
      <c r="ALX991" s="17"/>
      <c r="ALY991" s="17"/>
      <c r="ALZ991" s="17"/>
      <c r="AMA991" s="17"/>
      <c r="AMB991" s="17"/>
      <c r="AMC991" s="17"/>
      <c r="AMD991" s="17"/>
      <c r="AME991" s="17"/>
      <c r="AMF991" s="17"/>
      <c r="AMG991" s="17"/>
      <c r="AMH991" s="17"/>
      <c r="AMI991" s="17"/>
      <c r="AMJ991" s="17"/>
      <c r="AMK991" s="17"/>
      <c r="AML991" s="17"/>
      <c r="AMM991" s="17"/>
      <c r="AMN991" s="17"/>
      <c r="AMO991" s="17"/>
      <c r="AMP991" s="17"/>
      <c r="AMQ991" s="17"/>
      <c r="AMR991" s="17"/>
      <c r="AMS991" s="17"/>
      <c r="AMT991" s="17"/>
      <c r="AMU991" s="17"/>
      <c r="AMV991" s="17"/>
      <c r="AMW991" s="17"/>
      <c r="AMX991" s="17"/>
      <c r="AMY991" s="17"/>
      <c r="AMZ991" s="17"/>
      <c r="ANA991" s="17"/>
      <c r="ANB991" s="17"/>
      <c r="ANC991" s="17"/>
      <c r="AND991" s="17"/>
      <c r="ANE991" s="17"/>
      <c r="ANF991" s="17"/>
      <c r="ANG991" s="17"/>
      <c r="ANH991" s="17"/>
      <c r="ANI991" s="17"/>
      <c r="ANJ991" s="17"/>
      <c r="ANK991" s="17"/>
      <c r="ANL991" s="17"/>
      <c r="ANM991" s="17"/>
      <c r="ANN991" s="17"/>
      <c r="ANO991" s="17"/>
      <c r="ANP991" s="17"/>
      <c r="ANQ991" s="17"/>
      <c r="ANR991" s="17"/>
      <c r="ANS991" s="17"/>
      <c r="ANT991" s="17"/>
      <c r="ANU991" s="17"/>
      <c r="ANV991" s="17"/>
      <c r="ANW991" s="17"/>
      <c r="ANX991" s="17"/>
      <c r="ANY991" s="17"/>
      <c r="ANZ991" s="17"/>
      <c r="AOA991" s="17"/>
      <c r="AOB991" s="17"/>
      <c r="AOC991" s="17"/>
      <c r="AOD991" s="17"/>
      <c r="AOE991" s="17"/>
      <c r="AOF991" s="17"/>
      <c r="AOG991" s="17"/>
      <c r="AOH991" s="17"/>
      <c r="AOI991" s="17"/>
      <c r="AOJ991" s="17"/>
      <c r="AOK991" s="17"/>
      <c r="AOL991" s="17"/>
      <c r="AOM991" s="17"/>
      <c r="AON991" s="17"/>
      <c r="AOO991" s="17"/>
      <c r="AOP991" s="17"/>
      <c r="AOQ991" s="17"/>
      <c r="AOR991" s="17"/>
      <c r="AOS991" s="17"/>
      <c r="AOT991" s="17"/>
      <c r="AOU991" s="17"/>
      <c r="AOV991" s="17"/>
      <c r="AOW991" s="17"/>
      <c r="AOX991" s="17"/>
      <c r="AOY991" s="17"/>
      <c r="AOZ991" s="17"/>
      <c r="APA991" s="17"/>
      <c r="APB991" s="17"/>
      <c r="APC991" s="17"/>
      <c r="APD991" s="17"/>
      <c r="APE991" s="17"/>
      <c r="APF991" s="17"/>
      <c r="APG991" s="17"/>
      <c r="APH991" s="17"/>
      <c r="API991" s="17"/>
      <c r="APJ991" s="17"/>
      <c r="APK991" s="17"/>
      <c r="APL991" s="17"/>
      <c r="APM991" s="17"/>
      <c r="APN991" s="17"/>
      <c r="APO991" s="17"/>
      <c r="APP991" s="17"/>
      <c r="APQ991" s="17"/>
      <c r="APR991" s="17"/>
      <c r="APS991" s="17"/>
      <c r="APT991" s="17"/>
      <c r="APU991" s="17"/>
      <c r="APV991" s="17"/>
      <c r="APW991" s="17"/>
      <c r="APX991" s="17"/>
      <c r="APY991" s="17"/>
      <c r="APZ991" s="17"/>
      <c r="AQA991" s="17"/>
      <c r="AQB991" s="17"/>
      <c r="AQC991" s="17"/>
      <c r="AQD991" s="17"/>
      <c r="AQE991" s="17"/>
      <c r="AQF991" s="17"/>
      <c r="AQG991" s="17"/>
      <c r="AQH991" s="17"/>
      <c r="AQI991" s="17"/>
      <c r="AQJ991" s="17"/>
      <c r="AQK991" s="17"/>
      <c r="AQL991" s="17"/>
      <c r="AQM991" s="17"/>
      <c r="AQN991" s="17"/>
      <c r="AQO991" s="17"/>
      <c r="AQP991" s="17"/>
      <c r="AQQ991" s="17"/>
      <c r="AQR991" s="17"/>
      <c r="AQS991" s="17"/>
      <c r="AQT991" s="17"/>
      <c r="AQU991" s="17"/>
      <c r="AQV991" s="17"/>
      <c r="AQW991" s="17"/>
      <c r="AQX991" s="17"/>
      <c r="AQY991" s="17"/>
      <c r="AQZ991" s="17"/>
      <c r="ARA991" s="17"/>
      <c r="ARB991" s="17"/>
      <c r="ARC991" s="17"/>
      <c r="ARD991" s="17"/>
      <c r="ARE991" s="17"/>
      <c r="ARF991" s="17"/>
      <c r="ARG991" s="17"/>
      <c r="ARH991" s="17"/>
      <c r="ARI991" s="17"/>
      <c r="ARJ991" s="17"/>
      <c r="ARK991" s="17"/>
      <c r="ARL991" s="17"/>
      <c r="ARM991" s="17"/>
      <c r="ARN991" s="17"/>
      <c r="ARO991" s="17"/>
      <c r="ARP991" s="17"/>
      <c r="ARQ991" s="17"/>
      <c r="ARR991" s="17"/>
      <c r="ARS991" s="17"/>
      <c r="ART991" s="17"/>
      <c r="ARU991" s="17"/>
      <c r="ARV991" s="17"/>
      <c r="ARW991" s="17"/>
      <c r="ARX991" s="17"/>
      <c r="ARY991" s="17"/>
      <c r="ARZ991" s="17"/>
      <c r="ASA991" s="17"/>
      <c r="ASB991" s="17"/>
      <c r="ASC991" s="17"/>
      <c r="ASD991" s="17"/>
      <c r="ASE991" s="17"/>
      <c r="ASF991" s="17"/>
      <c r="ASG991" s="17"/>
      <c r="ASH991" s="17"/>
      <c r="ASI991" s="17"/>
      <c r="ASJ991" s="17"/>
      <c r="ASK991" s="17"/>
      <c r="ASL991" s="17"/>
      <c r="ASM991" s="17"/>
      <c r="ASN991" s="17"/>
      <c r="ASO991" s="17"/>
      <c r="ASP991" s="17"/>
      <c r="ASQ991" s="17"/>
      <c r="ASR991" s="17"/>
      <c r="ASS991" s="17"/>
      <c r="AST991" s="17"/>
      <c r="ASU991" s="17"/>
      <c r="ASV991" s="17"/>
      <c r="ASW991" s="17"/>
      <c r="ASX991" s="17"/>
      <c r="ASY991" s="17"/>
      <c r="ASZ991" s="17"/>
      <c r="ATA991" s="17"/>
      <c r="ATB991" s="17"/>
      <c r="ATC991" s="17"/>
      <c r="ATD991" s="17"/>
      <c r="ATE991" s="17"/>
      <c r="ATF991" s="17"/>
      <c r="ATG991" s="17"/>
      <c r="ATH991" s="17"/>
      <c r="ATI991" s="17"/>
      <c r="ATJ991" s="17"/>
      <c r="ATK991" s="17"/>
      <c r="ATL991" s="17"/>
      <c r="ATM991" s="17"/>
      <c r="ATN991" s="17"/>
      <c r="ATO991" s="17"/>
      <c r="ATP991" s="17"/>
      <c r="ATQ991" s="17"/>
      <c r="ATR991" s="17"/>
      <c r="ATS991" s="17"/>
      <c r="ATT991" s="17"/>
      <c r="ATU991" s="17"/>
      <c r="ATV991" s="17"/>
      <c r="ATW991" s="17"/>
      <c r="ATX991" s="17"/>
      <c r="ATY991" s="17"/>
      <c r="ATZ991" s="17"/>
      <c r="AUA991" s="17"/>
      <c r="AUB991" s="17"/>
      <c r="AUC991" s="17"/>
      <c r="AUD991" s="17"/>
      <c r="AUE991" s="17"/>
      <c r="AUF991" s="17"/>
      <c r="AUG991" s="17"/>
      <c r="AUH991" s="17"/>
      <c r="AUI991" s="17"/>
      <c r="AUJ991" s="17"/>
      <c r="AUK991" s="17"/>
      <c r="AUL991" s="17"/>
      <c r="AUM991" s="17"/>
      <c r="AUN991" s="17"/>
      <c r="AUO991" s="17"/>
      <c r="AUP991" s="17"/>
      <c r="AUQ991" s="17"/>
      <c r="AUR991" s="17"/>
      <c r="AUS991" s="17"/>
      <c r="AUT991" s="17"/>
      <c r="AUU991" s="17"/>
      <c r="AUV991" s="17"/>
      <c r="AUW991" s="17"/>
      <c r="AUX991" s="17"/>
      <c r="AUY991" s="17"/>
      <c r="AUZ991" s="17"/>
      <c r="AVA991" s="17"/>
      <c r="AVB991" s="17"/>
      <c r="AVC991" s="17"/>
      <c r="AVD991" s="17"/>
      <c r="AVE991" s="17"/>
      <c r="AVF991" s="17"/>
      <c r="AVG991" s="17"/>
      <c r="AVH991" s="17"/>
      <c r="AVI991" s="17"/>
      <c r="AVJ991" s="17"/>
      <c r="AVK991" s="17"/>
      <c r="AVL991" s="17"/>
      <c r="AVM991" s="17"/>
      <c r="AVN991" s="17"/>
      <c r="AVO991" s="17"/>
      <c r="AVP991" s="17"/>
      <c r="AVQ991" s="17"/>
      <c r="AVR991" s="17"/>
      <c r="AVS991" s="17"/>
      <c r="AVT991" s="17"/>
      <c r="AVU991" s="17"/>
      <c r="AVV991" s="17"/>
      <c r="AVW991" s="17"/>
      <c r="AVX991" s="17"/>
      <c r="AVY991" s="17"/>
      <c r="AVZ991" s="17"/>
      <c r="AWA991" s="17"/>
      <c r="AWB991" s="17"/>
      <c r="AWC991" s="17"/>
      <c r="AWD991" s="17"/>
      <c r="AWE991" s="17"/>
      <c r="AWF991" s="17"/>
      <c r="AWG991" s="17"/>
      <c r="AWH991" s="17"/>
      <c r="AWI991" s="17"/>
      <c r="AWJ991" s="17"/>
      <c r="AWK991" s="17"/>
      <c r="AWL991" s="17"/>
      <c r="AWM991" s="17"/>
      <c r="AWN991" s="17"/>
      <c r="AWO991" s="17"/>
      <c r="AWP991" s="17"/>
      <c r="AWQ991" s="17"/>
      <c r="AWR991" s="17"/>
      <c r="AWS991" s="17"/>
      <c r="AWT991" s="17"/>
      <c r="AWU991" s="17"/>
      <c r="AWV991" s="17"/>
      <c r="AWW991" s="17"/>
      <c r="AWX991" s="17"/>
      <c r="AWY991" s="17"/>
      <c r="AWZ991" s="17"/>
      <c r="AXA991" s="17"/>
      <c r="AXB991" s="17"/>
      <c r="AXC991" s="17"/>
      <c r="AXD991" s="17"/>
      <c r="AXE991" s="17"/>
      <c r="AXF991" s="17"/>
      <c r="AXG991" s="17"/>
      <c r="AXH991" s="17"/>
      <c r="AXI991" s="17"/>
      <c r="AXJ991" s="17"/>
      <c r="AXK991" s="17"/>
      <c r="AXL991" s="17"/>
      <c r="AXM991" s="17"/>
      <c r="AXN991" s="17"/>
      <c r="AXO991" s="17"/>
      <c r="AXP991" s="17"/>
      <c r="AXQ991" s="17"/>
      <c r="AXR991" s="17"/>
      <c r="AXS991" s="17"/>
      <c r="AXT991" s="17"/>
      <c r="AXU991" s="17"/>
      <c r="AXV991" s="17"/>
      <c r="AXW991" s="17"/>
      <c r="AXX991" s="17"/>
      <c r="AXY991" s="17"/>
      <c r="AXZ991" s="17"/>
      <c r="AYA991" s="17"/>
      <c r="AYB991" s="17"/>
      <c r="AYC991" s="17"/>
      <c r="AYD991" s="17"/>
      <c r="AYE991" s="17"/>
      <c r="AYF991" s="17"/>
      <c r="AYG991" s="17"/>
      <c r="AYH991" s="17"/>
      <c r="AYI991" s="17"/>
      <c r="AYJ991" s="17"/>
      <c r="AYK991" s="17"/>
      <c r="AYL991" s="17"/>
      <c r="AYM991" s="17"/>
      <c r="AYN991" s="17"/>
      <c r="AYO991" s="17"/>
      <c r="AYP991" s="17"/>
      <c r="AYQ991" s="17"/>
      <c r="AYR991" s="17"/>
      <c r="AYS991" s="17"/>
      <c r="AYT991" s="17"/>
      <c r="AYU991" s="17"/>
      <c r="AYV991" s="17"/>
      <c r="AYW991" s="17"/>
      <c r="AYX991" s="17"/>
      <c r="AYY991" s="17"/>
      <c r="AYZ991" s="17"/>
      <c r="AZA991" s="17"/>
      <c r="AZB991" s="17"/>
      <c r="AZC991" s="17"/>
      <c r="AZD991" s="17"/>
      <c r="AZE991" s="17"/>
      <c r="AZF991" s="17"/>
      <c r="AZG991" s="17"/>
      <c r="AZH991" s="17"/>
      <c r="AZI991" s="17"/>
      <c r="AZJ991" s="17"/>
      <c r="AZK991" s="17"/>
      <c r="AZL991" s="17"/>
      <c r="AZM991" s="17"/>
      <c r="AZN991" s="17"/>
      <c r="AZO991" s="17"/>
      <c r="AZP991" s="17"/>
      <c r="AZQ991" s="17"/>
      <c r="AZR991" s="17"/>
      <c r="AZS991" s="17"/>
      <c r="AZT991" s="17"/>
      <c r="AZU991" s="17"/>
      <c r="AZV991" s="17"/>
      <c r="AZW991" s="17"/>
      <c r="AZX991" s="17"/>
      <c r="AZY991" s="17"/>
      <c r="AZZ991" s="17"/>
      <c r="BAA991" s="17"/>
      <c r="BAB991" s="17"/>
      <c r="BAC991" s="17"/>
      <c r="BAD991" s="17"/>
      <c r="BAE991" s="17"/>
      <c r="BAF991" s="17"/>
      <c r="BAG991" s="17"/>
      <c r="BAH991" s="17"/>
      <c r="BAI991" s="17"/>
      <c r="BAJ991" s="17"/>
      <c r="BAK991" s="17"/>
      <c r="BAL991" s="17"/>
      <c r="BAM991" s="17"/>
      <c r="BAN991" s="17"/>
      <c r="BAO991" s="17"/>
      <c r="BAP991" s="17"/>
      <c r="BAQ991" s="17"/>
      <c r="BAR991" s="17"/>
      <c r="BAS991" s="17"/>
      <c r="BAT991" s="17"/>
      <c r="BAU991" s="17"/>
      <c r="BAV991" s="17"/>
      <c r="BAW991" s="17"/>
      <c r="BAX991" s="17"/>
      <c r="BAY991" s="17"/>
      <c r="BAZ991" s="17"/>
      <c r="BBA991" s="17"/>
      <c r="BBB991" s="17"/>
      <c r="BBC991" s="17"/>
      <c r="BBD991" s="17"/>
      <c r="BBE991" s="17"/>
      <c r="BBF991" s="17"/>
      <c r="BBG991" s="17"/>
      <c r="BBH991" s="17"/>
      <c r="BBI991" s="17"/>
      <c r="BBJ991" s="17"/>
      <c r="BBK991" s="17"/>
      <c r="BBL991" s="17"/>
      <c r="BBM991" s="17"/>
      <c r="BBN991" s="17"/>
      <c r="BBO991" s="17"/>
      <c r="BBP991" s="17"/>
      <c r="BBQ991" s="17"/>
      <c r="BBR991" s="17"/>
      <c r="BBS991" s="17"/>
      <c r="BBT991" s="17"/>
      <c r="BBU991" s="17"/>
      <c r="BBV991" s="17"/>
      <c r="BBW991" s="17"/>
      <c r="BBX991" s="17"/>
      <c r="BBY991" s="17"/>
      <c r="BBZ991" s="17"/>
      <c r="BCA991" s="17"/>
      <c r="BCB991" s="17"/>
      <c r="BCC991" s="17"/>
      <c r="BCD991" s="17"/>
      <c r="BCE991" s="17"/>
      <c r="BCF991" s="17"/>
      <c r="BCG991" s="17"/>
      <c r="BCH991" s="17"/>
      <c r="BCI991" s="17"/>
      <c r="BCJ991" s="17"/>
      <c r="BCK991" s="17"/>
      <c r="BCL991" s="17"/>
      <c r="BCM991" s="17"/>
      <c r="BCN991" s="17"/>
      <c r="BCO991" s="17"/>
      <c r="BCP991" s="17"/>
      <c r="BCQ991" s="17"/>
      <c r="BCR991" s="17"/>
      <c r="BCS991" s="17"/>
      <c r="BCT991" s="17"/>
      <c r="BCU991" s="17"/>
      <c r="BCV991" s="17"/>
      <c r="BCW991" s="17"/>
      <c r="BCX991" s="17"/>
      <c r="BCY991" s="17"/>
      <c r="BCZ991" s="17"/>
      <c r="BDA991" s="17"/>
      <c r="BDB991" s="17"/>
      <c r="BDC991" s="17"/>
      <c r="BDD991" s="17"/>
      <c r="BDE991" s="17"/>
      <c r="BDF991" s="17"/>
      <c r="BDG991" s="17"/>
      <c r="BDH991" s="17"/>
      <c r="BDI991" s="17"/>
      <c r="BDJ991" s="17"/>
      <c r="BDK991" s="17"/>
      <c r="BDL991" s="17"/>
      <c r="BDM991" s="17"/>
      <c r="BDN991" s="17"/>
      <c r="BDO991" s="17"/>
      <c r="BDP991" s="17"/>
      <c r="BDQ991" s="17"/>
      <c r="BDR991" s="17"/>
      <c r="BDS991" s="17"/>
      <c r="BDT991" s="17"/>
      <c r="BDU991" s="17"/>
      <c r="BDV991" s="17"/>
      <c r="BDW991" s="17"/>
      <c r="BDX991" s="17"/>
      <c r="BDY991" s="17"/>
      <c r="BDZ991" s="17"/>
      <c r="BEA991" s="17"/>
      <c r="BEB991" s="17"/>
      <c r="BEC991" s="17"/>
      <c r="BED991" s="17"/>
      <c r="BEE991" s="17"/>
      <c r="BEF991" s="17"/>
      <c r="BEG991" s="17"/>
      <c r="BEH991" s="17"/>
      <c r="BEI991" s="17"/>
      <c r="BEJ991" s="17"/>
      <c r="BEK991" s="17"/>
      <c r="BEL991" s="17"/>
      <c r="BEM991" s="17"/>
      <c r="BEN991" s="17"/>
      <c r="BEO991" s="17"/>
      <c r="BEP991" s="17"/>
      <c r="BEQ991" s="17"/>
      <c r="BER991" s="17"/>
      <c r="BES991" s="17"/>
      <c r="BET991" s="17"/>
      <c r="BEU991" s="17"/>
      <c r="BEV991" s="17"/>
      <c r="BEW991" s="17"/>
      <c r="BEX991" s="17"/>
      <c r="BEY991" s="17"/>
      <c r="BEZ991" s="17"/>
      <c r="BFA991" s="17"/>
      <c r="BFB991" s="17"/>
      <c r="BFC991" s="17"/>
      <c r="BFD991" s="17"/>
      <c r="BFE991" s="17"/>
      <c r="BFF991" s="17"/>
      <c r="BFG991" s="17"/>
      <c r="BFH991" s="17"/>
      <c r="BFI991" s="17"/>
      <c r="BFJ991" s="17"/>
      <c r="BFK991" s="17"/>
      <c r="BFL991" s="17"/>
      <c r="BFM991" s="17"/>
      <c r="BFN991" s="17"/>
      <c r="BFO991" s="17"/>
      <c r="BFP991" s="17"/>
      <c r="BFQ991" s="17"/>
      <c r="BFR991" s="17"/>
      <c r="BFS991" s="17"/>
      <c r="BFT991" s="17"/>
      <c r="BFU991" s="17"/>
      <c r="BFV991" s="17"/>
      <c r="BFW991" s="17"/>
      <c r="BFX991" s="17"/>
      <c r="BFY991" s="17"/>
      <c r="BFZ991" s="17"/>
      <c r="BGA991" s="17"/>
      <c r="BGB991" s="17"/>
      <c r="BGC991" s="17"/>
      <c r="BGD991" s="17"/>
      <c r="BGE991" s="17"/>
      <c r="BGF991" s="17"/>
      <c r="BGG991" s="17"/>
      <c r="BGH991" s="17"/>
      <c r="BGI991" s="17"/>
      <c r="BGJ991" s="17"/>
      <c r="BGK991" s="17"/>
      <c r="BGL991" s="17"/>
      <c r="BGM991" s="17"/>
      <c r="BGN991" s="17"/>
      <c r="BGO991" s="17"/>
      <c r="BGP991" s="17"/>
      <c r="BGQ991" s="17"/>
      <c r="BGR991" s="17"/>
      <c r="BGS991" s="17"/>
      <c r="BGT991" s="17"/>
      <c r="BGU991" s="17"/>
      <c r="BGV991" s="17"/>
      <c r="BGW991" s="17"/>
      <c r="BGX991" s="17"/>
      <c r="BGY991" s="17"/>
      <c r="BGZ991" s="17"/>
      <c r="BHA991" s="17"/>
      <c r="BHB991" s="17"/>
      <c r="BHC991" s="17"/>
      <c r="BHD991" s="17"/>
      <c r="BHE991" s="17"/>
      <c r="BHF991" s="17"/>
      <c r="BHG991" s="17"/>
      <c r="BHH991" s="17"/>
      <c r="BHI991" s="17"/>
      <c r="BHJ991" s="17"/>
      <c r="BHK991" s="17"/>
      <c r="BHL991" s="17"/>
      <c r="BHM991" s="17"/>
      <c r="BHN991" s="17"/>
      <c r="BHO991" s="17"/>
      <c r="BHP991" s="17"/>
      <c r="BHQ991" s="17"/>
      <c r="BHR991" s="17"/>
      <c r="BHS991" s="17"/>
      <c r="BHT991" s="17"/>
      <c r="BHU991" s="17"/>
      <c r="BHV991" s="17"/>
      <c r="BHW991" s="17"/>
      <c r="BHX991" s="17"/>
      <c r="BHY991" s="17"/>
      <c r="BHZ991" s="17"/>
      <c r="BIA991" s="17"/>
      <c r="BIB991" s="17"/>
      <c r="BIC991" s="17"/>
      <c r="BID991" s="17"/>
      <c r="BIE991" s="17"/>
      <c r="BIF991" s="17"/>
      <c r="BIG991" s="17"/>
      <c r="BIH991" s="17"/>
      <c r="BII991" s="17"/>
      <c r="BIJ991" s="17"/>
      <c r="BIK991" s="17"/>
      <c r="BIL991" s="17"/>
      <c r="BIM991" s="17"/>
      <c r="BIN991" s="17"/>
      <c r="BIO991" s="17"/>
      <c r="BIP991" s="17"/>
      <c r="BIQ991" s="17"/>
      <c r="BIR991" s="17"/>
      <c r="BIS991" s="17"/>
      <c r="BIT991" s="17"/>
      <c r="BIU991" s="17"/>
      <c r="BIV991" s="17"/>
      <c r="BIW991" s="17"/>
      <c r="BIX991" s="17"/>
      <c r="BIY991" s="17"/>
      <c r="BIZ991" s="17"/>
      <c r="BJA991" s="17"/>
      <c r="BJB991" s="17"/>
      <c r="BJC991" s="17"/>
      <c r="BJD991" s="17"/>
      <c r="BJE991" s="17"/>
      <c r="BJF991" s="17"/>
      <c r="BJG991" s="17"/>
      <c r="BJH991" s="17"/>
      <c r="BJI991" s="17"/>
      <c r="BJJ991" s="17"/>
      <c r="BJK991" s="17"/>
      <c r="BJL991" s="17"/>
      <c r="BJM991" s="17"/>
      <c r="BJN991" s="17"/>
      <c r="BJO991" s="17"/>
      <c r="BJP991" s="17"/>
      <c r="BJQ991" s="17"/>
      <c r="BJR991" s="17"/>
      <c r="BJS991" s="17"/>
      <c r="BJT991" s="17"/>
      <c r="BJU991" s="17"/>
      <c r="BJV991" s="17"/>
      <c r="BJW991" s="17"/>
      <c r="BJX991" s="17"/>
      <c r="BJY991" s="17"/>
      <c r="BJZ991" s="17"/>
      <c r="BKA991" s="17"/>
      <c r="BKB991" s="17"/>
      <c r="BKC991" s="17"/>
      <c r="BKD991" s="17"/>
      <c r="BKE991" s="17"/>
      <c r="BKF991" s="17"/>
      <c r="BKG991" s="17"/>
      <c r="BKH991" s="17"/>
      <c r="BKI991" s="17"/>
      <c r="BKJ991" s="17"/>
      <c r="BKK991" s="17"/>
      <c r="BKL991" s="17"/>
      <c r="BKM991" s="17"/>
      <c r="BKN991" s="17"/>
      <c r="BKO991" s="17"/>
      <c r="BKP991" s="17"/>
      <c r="BKQ991" s="17"/>
      <c r="BKR991" s="17"/>
      <c r="BKS991" s="17"/>
      <c r="BKT991" s="17"/>
      <c r="BKU991" s="17"/>
      <c r="BKV991" s="17"/>
      <c r="BKW991" s="17"/>
      <c r="BKX991" s="17"/>
      <c r="BKY991" s="17"/>
      <c r="BKZ991" s="17"/>
      <c r="BLA991" s="17"/>
      <c r="BLB991" s="17"/>
      <c r="BLC991" s="17"/>
      <c r="BLD991" s="17"/>
      <c r="BLE991" s="17"/>
      <c r="BLF991" s="17"/>
      <c r="BLG991" s="17"/>
      <c r="BLH991" s="17"/>
      <c r="BLI991" s="17"/>
      <c r="BLJ991" s="17"/>
      <c r="BLK991" s="17"/>
      <c r="BLL991" s="17"/>
      <c r="BLM991" s="17"/>
      <c r="BLN991" s="17"/>
      <c r="BLO991" s="17"/>
      <c r="BLP991" s="17"/>
      <c r="BLQ991" s="17"/>
      <c r="BLR991" s="17"/>
      <c r="BLS991" s="17"/>
      <c r="BLT991" s="17"/>
      <c r="BLU991" s="17"/>
      <c r="BLV991" s="17"/>
      <c r="BLW991" s="17"/>
      <c r="BLX991" s="17"/>
      <c r="BLY991" s="17"/>
      <c r="BLZ991" s="17"/>
      <c r="BMA991" s="17"/>
      <c r="BMB991" s="17"/>
      <c r="BMC991" s="17"/>
      <c r="BMD991" s="17"/>
      <c r="BME991" s="17"/>
      <c r="BMF991" s="17"/>
      <c r="BMG991" s="17"/>
      <c r="BMH991" s="17"/>
      <c r="BMI991" s="17"/>
      <c r="BMJ991" s="17"/>
      <c r="BMK991" s="17"/>
      <c r="BML991" s="17"/>
      <c r="BMM991" s="17"/>
      <c r="BMN991" s="17"/>
      <c r="BMO991" s="17"/>
      <c r="BMP991" s="17"/>
      <c r="BMQ991" s="17"/>
      <c r="BMR991" s="17"/>
      <c r="BMS991" s="17"/>
      <c r="BMT991" s="17"/>
      <c r="BMU991" s="17"/>
      <c r="BMV991" s="17"/>
      <c r="BMW991" s="17"/>
      <c r="BMX991" s="17"/>
      <c r="BMY991" s="17"/>
      <c r="BMZ991" s="17"/>
      <c r="BNA991" s="17"/>
      <c r="BNB991" s="17"/>
      <c r="BNC991" s="17"/>
      <c r="BND991" s="17"/>
      <c r="BNE991" s="17"/>
      <c r="BNF991" s="17"/>
      <c r="BNG991" s="17"/>
      <c r="BNH991" s="17"/>
      <c r="BNI991" s="17"/>
      <c r="BNJ991" s="17"/>
      <c r="BNK991" s="17"/>
      <c r="BNL991" s="17"/>
      <c r="BNM991" s="17"/>
      <c r="BNN991" s="17"/>
      <c r="BNO991" s="17"/>
      <c r="BNP991" s="17"/>
      <c r="BNQ991" s="17"/>
      <c r="BNR991" s="17"/>
      <c r="BNS991" s="17"/>
      <c r="BNT991" s="17"/>
      <c r="BNU991" s="17"/>
      <c r="BNV991" s="17"/>
      <c r="BNW991" s="17"/>
      <c r="BNX991" s="17"/>
      <c r="BNY991" s="17"/>
      <c r="BNZ991" s="17"/>
      <c r="BOA991" s="17"/>
      <c r="BOB991" s="17"/>
      <c r="BOC991" s="17"/>
      <c r="BOD991" s="17"/>
      <c r="BOE991" s="17"/>
      <c r="BOF991" s="17"/>
      <c r="BOG991" s="17"/>
      <c r="BOH991" s="17"/>
      <c r="BOI991" s="17"/>
      <c r="BOJ991" s="17"/>
      <c r="BOK991" s="17"/>
      <c r="BOL991" s="17"/>
      <c r="BOM991" s="17"/>
      <c r="BON991" s="17"/>
      <c r="BOO991" s="17"/>
      <c r="BOP991" s="17"/>
      <c r="BOQ991" s="17"/>
      <c r="BOR991" s="17"/>
      <c r="BOS991" s="17"/>
      <c r="BOT991" s="17"/>
      <c r="BOU991" s="17"/>
      <c r="BOV991" s="17"/>
      <c r="BOW991" s="17"/>
      <c r="BOX991" s="17"/>
      <c r="BOY991" s="17"/>
      <c r="BOZ991" s="17"/>
      <c r="BPA991" s="17"/>
      <c r="BPB991" s="17"/>
      <c r="BPC991" s="17"/>
      <c r="BPD991" s="17"/>
      <c r="BPE991" s="17"/>
      <c r="BPF991" s="17"/>
      <c r="BPG991" s="17"/>
      <c r="BPH991" s="17"/>
      <c r="BPI991" s="17"/>
      <c r="BPJ991" s="17"/>
      <c r="BPK991" s="17"/>
      <c r="BPL991" s="17"/>
      <c r="BPM991" s="17"/>
      <c r="BPN991" s="17"/>
      <c r="BPO991" s="17"/>
      <c r="BPP991" s="17"/>
      <c r="BPQ991" s="17"/>
      <c r="BPR991" s="17"/>
      <c r="BPS991" s="17"/>
      <c r="BPT991" s="17"/>
      <c r="BPU991" s="17"/>
      <c r="BPV991" s="17"/>
      <c r="BPW991" s="17"/>
      <c r="BPX991" s="17"/>
      <c r="BPY991" s="17"/>
      <c r="BPZ991" s="17"/>
      <c r="BQA991" s="17"/>
      <c r="BQB991" s="17"/>
      <c r="BQC991" s="17"/>
      <c r="BQD991" s="17"/>
      <c r="BQE991" s="17"/>
      <c r="BQF991" s="17"/>
      <c r="BQG991" s="17"/>
      <c r="BQH991" s="17"/>
      <c r="BQI991" s="17"/>
      <c r="BQJ991" s="17"/>
      <c r="BQK991" s="17"/>
      <c r="BQL991" s="17"/>
      <c r="BQM991" s="17"/>
      <c r="BQN991" s="17"/>
      <c r="BQO991" s="17"/>
      <c r="BQP991" s="17"/>
      <c r="BQQ991" s="17"/>
      <c r="BQR991" s="17"/>
      <c r="BQS991" s="17"/>
      <c r="BQT991" s="17"/>
      <c r="BQU991" s="17"/>
      <c r="BQV991" s="17"/>
      <c r="BQW991" s="17"/>
      <c r="BQX991" s="17"/>
      <c r="BQY991" s="17"/>
      <c r="BQZ991" s="17"/>
      <c r="BRA991" s="17"/>
      <c r="BRB991" s="17"/>
      <c r="BRC991" s="17"/>
      <c r="BRD991" s="17"/>
      <c r="BRE991" s="17"/>
      <c r="BRF991" s="17"/>
      <c r="BRG991" s="17"/>
      <c r="BRH991" s="17"/>
      <c r="BRI991" s="17"/>
      <c r="BRJ991" s="17"/>
      <c r="BRK991" s="17"/>
      <c r="BRL991" s="17"/>
      <c r="BRM991" s="17"/>
      <c r="BRN991" s="17"/>
      <c r="BRO991" s="17"/>
      <c r="BRP991" s="17"/>
      <c r="BRQ991" s="17"/>
      <c r="BRR991" s="17"/>
      <c r="BRS991" s="17"/>
      <c r="BRT991" s="17"/>
      <c r="BRU991" s="17"/>
      <c r="BRV991" s="17"/>
      <c r="BRW991" s="17"/>
      <c r="BRX991" s="17"/>
      <c r="BRY991" s="17"/>
      <c r="BRZ991" s="17"/>
      <c r="BSA991" s="17"/>
      <c r="BSB991" s="17"/>
      <c r="BSC991" s="17"/>
      <c r="BSD991" s="17"/>
      <c r="BSE991" s="17"/>
      <c r="BSF991" s="17"/>
      <c r="BSG991" s="17"/>
      <c r="BSH991" s="17"/>
      <c r="BSI991" s="17"/>
      <c r="BSJ991" s="17"/>
      <c r="BSK991" s="17"/>
      <c r="BSL991" s="17"/>
      <c r="BSM991" s="17"/>
      <c r="BSN991" s="17"/>
      <c r="BSO991" s="17"/>
      <c r="BSP991" s="17"/>
      <c r="BSQ991" s="17"/>
      <c r="BSR991" s="17"/>
      <c r="BSS991" s="17"/>
      <c r="BST991" s="17"/>
      <c r="BSU991" s="17"/>
      <c r="BSV991" s="17"/>
      <c r="BSW991" s="17"/>
      <c r="BSX991" s="17"/>
      <c r="BSY991" s="17"/>
      <c r="BSZ991" s="17"/>
      <c r="BTA991" s="17"/>
      <c r="BTB991" s="17"/>
      <c r="BTC991" s="17"/>
      <c r="BTD991" s="17"/>
      <c r="BTE991" s="17"/>
      <c r="BTF991" s="17"/>
      <c r="BTG991" s="17"/>
      <c r="BTH991" s="17"/>
      <c r="BTI991" s="17"/>
      <c r="BTJ991" s="17"/>
      <c r="BTK991" s="17"/>
      <c r="BTL991" s="17"/>
      <c r="BTM991" s="17"/>
      <c r="BTN991" s="17"/>
      <c r="BTO991" s="17"/>
      <c r="BTP991" s="17"/>
      <c r="BTQ991" s="17"/>
      <c r="BTR991" s="17"/>
      <c r="BTS991" s="17"/>
      <c r="BTT991" s="17"/>
      <c r="BTU991" s="17"/>
      <c r="BTV991" s="17"/>
      <c r="BTW991" s="17"/>
      <c r="BTX991" s="17"/>
      <c r="BTY991" s="17"/>
      <c r="BTZ991" s="17"/>
      <c r="BUA991" s="17"/>
      <c r="BUB991" s="17"/>
      <c r="BUC991" s="17"/>
      <c r="BUD991" s="17"/>
      <c r="BUE991" s="17"/>
      <c r="BUF991" s="17"/>
      <c r="BUG991" s="17"/>
      <c r="BUH991" s="17"/>
      <c r="BUI991" s="17"/>
      <c r="BUJ991" s="17"/>
      <c r="BUK991" s="17"/>
      <c r="BUL991" s="17"/>
      <c r="BUM991" s="17"/>
      <c r="BUN991" s="17"/>
      <c r="BUO991" s="17"/>
      <c r="BUP991" s="17"/>
      <c r="BUQ991" s="17"/>
      <c r="BUR991" s="17"/>
      <c r="BUS991" s="17"/>
      <c r="BUT991" s="17"/>
      <c r="BUU991" s="17"/>
      <c r="BUV991" s="17"/>
      <c r="BUW991" s="17"/>
      <c r="BUX991" s="17"/>
      <c r="BUY991" s="17"/>
      <c r="BUZ991" s="17"/>
      <c r="BVA991" s="17"/>
      <c r="BVB991" s="17"/>
      <c r="BVC991" s="17"/>
      <c r="BVD991" s="17"/>
      <c r="BVE991" s="17"/>
      <c r="BVF991" s="17"/>
      <c r="BVG991" s="17"/>
      <c r="BVH991" s="17"/>
      <c r="BVI991" s="17"/>
      <c r="BVJ991" s="17"/>
      <c r="BVK991" s="17"/>
      <c r="BVL991" s="17"/>
      <c r="BVM991" s="17"/>
      <c r="BVN991" s="17"/>
      <c r="BVO991" s="17"/>
      <c r="BVP991" s="17"/>
      <c r="BVQ991" s="17"/>
      <c r="BVR991" s="17"/>
      <c r="BVS991" s="17"/>
      <c r="BVT991" s="17"/>
      <c r="BVU991" s="17"/>
      <c r="BVV991" s="17"/>
      <c r="BVW991" s="17"/>
      <c r="BVX991" s="17"/>
      <c r="BVY991" s="17"/>
      <c r="BVZ991" s="17"/>
      <c r="BWA991" s="17"/>
      <c r="BWB991" s="17"/>
      <c r="BWC991" s="17"/>
      <c r="BWD991" s="17"/>
      <c r="BWE991" s="17"/>
      <c r="BWF991" s="17"/>
      <c r="BWG991" s="17"/>
      <c r="BWH991" s="17"/>
      <c r="BWI991" s="17"/>
      <c r="BWJ991" s="17"/>
      <c r="BWK991" s="17"/>
      <c r="BWL991" s="17"/>
      <c r="BWM991" s="17"/>
      <c r="BWN991" s="17"/>
      <c r="BWO991" s="17"/>
      <c r="BWP991" s="17"/>
      <c r="BWQ991" s="17"/>
      <c r="BWR991" s="17"/>
      <c r="BWS991" s="17"/>
      <c r="BWT991" s="17"/>
      <c r="BWU991" s="17"/>
      <c r="BWV991" s="17"/>
      <c r="BWW991" s="17"/>
      <c r="BWX991" s="17"/>
      <c r="BWY991" s="17"/>
      <c r="BWZ991" s="17"/>
      <c r="BXA991" s="17"/>
      <c r="BXB991" s="17"/>
      <c r="BXC991" s="17"/>
      <c r="BXD991" s="17"/>
      <c r="BXE991" s="17"/>
      <c r="BXF991" s="17"/>
      <c r="BXG991" s="17"/>
      <c r="BXH991" s="17"/>
      <c r="BXI991" s="17"/>
      <c r="BXJ991" s="17"/>
      <c r="BXK991" s="17"/>
      <c r="BXL991" s="17"/>
      <c r="BXM991" s="17"/>
      <c r="BXN991" s="17"/>
      <c r="BXO991" s="17"/>
      <c r="BXP991" s="17"/>
      <c r="BXQ991" s="17"/>
      <c r="BXR991" s="17"/>
      <c r="BXS991" s="17"/>
      <c r="BXT991" s="17"/>
      <c r="BXU991" s="17"/>
      <c r="BXV991" s="17"/>
      <c r="BXW991" s="17"/>
      <c r="BXX991" s="17"/>
      <c r="BXY991" s="17"/>
      <c r="BXZ991" s="17"/>
      <c r="BYA991" s="17"/>
      <c r="BYB991" s="17"/>
      <c r="BYC991" s="17"/>
      <c r="BYD991" s="17"/>
      <c r="BYE991" s="17"/>
      <c r="BYF991" s="17"/>
      <c r="BYG991" s="17"/>
      <c r="BYH991" s="17"/>
      <c r="BYI991" s="17"/>
      <c r="BYJ991" s="17"/>
      <c r="BYK991" s="17"/>
      <c r="BYL991" s="17"/>
      <c r="BYM991" s="17"/>
      <c r="BYN991" s="17"/>
      <c r="BYO991" s="17"/>
      <c r="BYP991" s="17"/>
      <c r="BYQ991" s="17"/>
      <c r="BYR991" s="17"/>
      <c r="BYS991" s="17"/>
      <c r="BYT991" s="17"/>
      <c r="BYU991" s="17"/>
      <c r="BYV991" s="17"/>
      <c r="BYW991" s="17"/>
      <c r="BYX991" s="17"/>
      <c r="BYY991" s="17"/>
      <c r="BYZ991" s="17"/>
      <c r="BZA991" s="17"/>
      <c r="BZB991" s="17"/>
      <c r="BZC991" s="17"/>
      <c r="BZD991" s="17"/>
      <c r="BZE991" s="17"/>
      <c r="BZF991" s="17"/>
      <c r="BZG991" s="17"/>
      <c r="BZH991" s="17"/>
      <c r="BZI991" s="17"/>
      <c r="BZJ991" s="17"/>
      <c r="BZK991" s="17"/>
      <c r="BZL991" s="17"/>
      <c r="BZM991" s="17"/>
      <c r="BZN991" s="17"/>
      <c r="BZO991" s="17"/>
      <c r="BZP991" s="17"/>
      <c r="BZQ991" s="17"/>
      <c r="BZR991" s="17"/>
      <c r="BZS991" s="17"/>
      <c r="BZT991" s="17"/>
      <c r="BZU991" s="17"/>
      <c r="BZV991" s="17"/>
      <c r="BZW991" s="17"/>
      <c r="BZX991" s="17"/>
      <c r="BZY991" s="17"/>
      <c r="BZZ991" s="17"/>
      <c r="CAA991" s="17"/>
      <c r="CAB991" s="17"/>
      <c r="CAC991" s="17"/>
      <c r="CAD991" s="17"/>
      <c r="CAE991" s="17"/>
      <c r="CAF991" s="17"/>
      <c r="CAG991" s="17"/>
      <c r="CAH991" s="17"/>
      <c r="CAI991" s="17"/>
      <c r="CAJ991" s="17"/>
      <c r="CAK991" s="17"/>
      <c r="CAL991" s="17"/>
      <c r="CAM991" s="17"/>
      <c r="CAN991" s="17"/>
      <c r="CAO991" s="17"/>
      <c r="CAP991" s="17"/>
      <c r="CAQ991" s="17"/>
      <c r="CAR991" s="17"/>
      <c r="CAS991" s="17"/>
      <c r="CAT991" s="17"/>
      <c r="CAU991" s="17"/>
      <c r="CAV991" s="17"/>
      <c r="CAW991" s="17"/>
      <c r="CAX991" s="17"/>
      <c r="CAY991" s="17"/>
      <c r="CAZ991" s="17"/>
      <c r="CBA991" s="17"/>
      <c r="CBB991" s="17"/>
      <c r="CBC991" s="17"/>
      <c r="CBD991" s="17"/>
      <c r="CBE991" s="17"/>
      <c r="CBF991" s="17"/>
      <c r="CBG991" s="17"/>
      <c r="CBH991" s="17"/>
      <c r="CBI991" s="17"/>
      <c r="CBJ991" s="17"/>
      <c r="CBK991" s="17"/>
      <c r="CBL991" s="17"/>
      <c r="CBM991" s="17"/>
      <c r="CBN991" s="17"/>
      <c r="CBO991" s="17"/>
      <c r="CBP991" s="17"/>
      <c r="CBQ991" s="17"/>
      <c r="CBR991" s="17"/>
      <c r="CBS991" s="17"/>
      <c r="CBT991" s="17"/>
      <c r="CBU991" s="17"/>
      <c r="CBV991" s="17"/>
      <c r="CBW991" s="17"/>
      <c r="CBX991" s="17"/>
      <c r="CBY991" s="17"/>
      <c r="CBZ991" s="17"/>
      <c r="CCA991" s="17"/>
      <c r="CCB991" s="17"/>
      <c r="CCC991" s="17"/>
      <c r="CCD991" s="17"/>
      <c r="CCE991" s="17"/>
      <c r="CCF991" s="17"/>
      <c r="CCG991" s="17"/>
      <c r="CCH991" s="17"/>
      <c r="CCI991" s="17"/>
      <c r="CCJ991" s="17"/>
      <c r="CCK991" s="17"/>
      <c r="CCL991" s="17"/>
      <c r="CCM991" s="17"/>
      <c r="CCN991" s="17"/>
      <c r="CCO991" s="17"/>
      <c r="CCP991" s="17"/>
      <c r="CCQ991" s="17"/>
      <c r="CCR991" s="17"/>
      <c r="CCS991" s="17"/>
      <c r="CCT991" s="17"/>
      <c r="CCU991" s="17"/>
      <c r="CCV991" s="17"/>
      <c r="CCW991" s="17"/>
      <c r="CCX991" s="17"/>
      <c r="CCY991" s="17"/>
      <c r="CCZ991" s="17"/>
      <c r="CDA991" s="17"/>
      <c r="CDB991" s="17"/>
      <c r="CDC991" s="17"/>
      <c r="CDD991" s="17"/>
      <c r="CDE991" s="17"/>
      <c r="CDF991" s="17"/>
      <c r="CDG991" s="17"/>
      <c r="CDH991" s="17"/>
      <c r="CDI991" s="17"/>
      <c r="CDJ991" s="17"/>
      <c r="CDK991" s="17"/>
      <c r="CDL991" s="17"/>
      <c r="CDM991" s="17"/>
      <c r="CDN991" s="17"/>
      <c r="CDO991" s="17"/>
      <c r="CDP991" s="17"/>
      <c r="CDQ991" s="17"/>
      <c r="CDR991" s="17"/>
      <c r="CDS991" s="17"/>
      <c r="CDT991" s="17"/>
      <c r="CDU991" s="17"/>
      <c r="CDV991" s="17"/>
      <c r="CDW991" s="17"/>
      <c r="CDX991" s="17"/>
      <c r="CDY991" s="17"/>
      <c r="CDZ991" s="17"/>
      <c r="CEA991" s="17"/>
      <c r="CEB991" s="17"/>
      <c r="CEC991" s="17"/>
      <c r="CED991" s="17"/>
      <c r="CEE991" s="17"/>
      <c r="CEF991" s="17"/>
      <c r="CEG991" s="17"/>
      <c r="CEH991" s="17"/>
      <c r="CEI991" s="17"/>
      <c r="CEJ991" s="17"/>
      <c r="CEK991" s="17"/>
      <c r="CEL991" s="17"/>
      <c r="CEM991" s="17"/>
      <c r="CEN991" s="17"/>
      <c r="CEO991" s="17"/>
      <c r="CEP991" s="17"/>
      <c r="CEQ991" s="17"/>
      <c r="CER991" s="17"/>
      <c r="CES991" s="17"/>
      <c r="CET991" s="17"/>
      <c r="CEU991" s="17"/>
      <c r="CEV991" s="17"/>
      <c r="CEW991" s="17"/>
      <c r="CEX991" s="17"/>
      <c r="CEY991" s="17"/>
      <c r="CEZ991" s="17"/>
      <c r="CFA991" s="17"/>
      <c r="CFB991" s="17"/>
      <c r="CFC991" s="17"/>
      <c r="CFD991" s="17"/>
      <c r="CFE991" s="17"/>
      <c r="CFF991" s="17"/>
      <c r="CFG991" s="17"/>
      <c r="CFH991" s="17"/>
      <c r="CFI991" s="17"/>
      <c r="CFJ991" s="17"/>
      <c r="CFK991" s="17"/>
      <c r="CFL991" s="17"/>
      <c r="CFM991" s="17"/>
      <c r="CFN991" s="17"/>
      <c r="CFO991" s="17"/>
      <c r="CFP991" s="17"/>
      <c r="CFQ991" s="17"/>
      <c r="CFR991" s="17"/>
      <c r="CFS991" s="17"/>
      <c r="CFT991" s="17"/>
      <c r="CFU991" s="17"/>
      <c r="CFV991" s="17"/>
      <c r="CFW991" s="17"/>
      <c r="CFX991" s="17"/>
      <c r="CFY991" s="17"/>
      <c r="CFZ991" s="17"/>
      <c r="CGA991" s="17"/>
      <c r="CGB991" s="17"/>
      <c r="CGC991" s="17"/>
      <c r="CGD991" s="17"/>
      <c r="CGE991" s="17"/>
      <c r="CGF991" s="17"/>
      <c r="CGG991" s="17"/>
      <c r="CGH991" s="17"/>
      <c r="CGI991" s="17"/>
      <c r="CGJ991" s="17"/>
      <c r="CGK991" s="17"/>
      <c r="CGL991" s="17"/>
      <c r="CGM991" s="17"/>
      <c r="CGN991" s="17"/>
      <c r="CGO991" s="17"/>
      <c r="CGP991" s="17"/>
      <c r="CGQ991" s="17"/>
      <c r="CGR991" s="17"/>
      <c r="CGS991" s="17"/>
      <c r="CGT991" s="17"/>
      <c r="CGU991" s="17"/>
      <c r="CGV991" s="17"/>
      <c r="CGW991" s="17"/>
      <c r="CGX991" s="17"/>
      <c r="CGY991" s="17"/>
      <c r="CGZ991" s="17"/>
      <c r="CHA991" s="17"/>
      <c r="CHB991" s="17"/>
      <c r="CHC991" s="17"/>
      <c r="CHD991" s="17"/>
      <c r="CHE991" s="17"/>
      <c r="CHF991" s="17"/>
      <c r="CHG991" s="17"/>
      <c r="CHH991" s="17"/>
      <c r="CHI991" s="17"/>
      <c r="CHJ991" s="17"/>
      <c r="CHK991" s="17"/>
      <c r="CHL991" s="17"/>
      <c r="CHM991" s="17"/>
      <c r="CHN991" s="17"/>
      <c r="CHO991" s="17"/>
      <c r="CHP991" s="17"/>
      <c r="CHQ991" s="17"/>
      <c r="CHR991" s="17"/>
      <c r="CHS991" s="17"/>
      <c r="CHT991" s="17"/>
      <c r="CHU991" s="17"/>
      <c r="CHV991" s="17"/>
      <c r="CHW991" s="17"/>
      <c r="CHX991" s="17"/>
      <c r="CHY991" s="17"/>
      <c r="CHZ991" s="17"/>
      <c r="CIA991" s="17"/>
      <c r="CIB991" s="17"/>
      <c r="CIC991" s="17"/>
      <c r="CID991" s="17"/>
      <c r="CIE991" s="17"/>
      <c r="CIF991" s="17"/>
      <c r="CIG991" s="17"/>
      <c r="CIH991" s="17"/>
      <c r="CII991" s="17"/>
      <c r="CIJ991" s="17"/>
      <c r="CIK991" s="17"/>
      <c r="CIL991" s="17"/>
      <c r="CIM991" s="17"/>
      <c r="CIN991" s="17"/>
      <c r="CIO991" s="17"/>
      <c r="CIP991" s="17"/>
      <c r="CIQ991" s="17"/>
      <c r="CIR991" s="17"/>
      <c r="CIS991" s="17"/>
      <c r="CIT991" s="17"/>
      <c r="CIU991" s="17"/>
      <c r="CIV991" s="17"/>
      <c r="CIW991" s="17"/>
      <c r="CIX991" s="17"/>
      <c r="CIY991" s="17"/>
      <c r="CIZ991" s="17"/>
      <c r="CJA991" s="17"/>
      <c r="CJB991" s="17"/>
      <c r="CJC991" s="17"/>
      <c r="CJD991" s="17"/>
      <c r="CJE991" s="17"/>
      <c r="CJF991" s="17"/>
      <c r="CJG991" s="17"/>
      <c r="CJH991" s="17"/>
      <c r="CJI991" s="17"/>
      <c r="CJJ991" s="17"/>
      <c r="CJK991" s="17"/>
      <c r="CJL991" s="17"/>
      <c r="CJM991" s="17"/>
      <c r="CJN991" s="17"/>
      <c r="CJO991" s="17"/>
      <c r="CJP991" s="17"/>
      <c r="CJQ991" s="17"/>
      <c r="CJR991" s="17"/>
      <c r="CJS991" s="17"/>
      <c r="CJT991" s="17"/>
      <c r="CJU991" s="17"/>
      <c r="CJV991" s="17"/>
      <c r="CJW991" s="17"/>
      <c r="CJX991" s="17"/>
      <c r="CJY991" s="17"/>
      <c r="CJZ991" s="17"/>
      <c r="CKA991" s="17"/>
      <c r="CKB991" s="17"/>
      <c r="CKC991" s="17"/>
      <c r="CKD991" s="17"/>
      <c r="CKE991" s="17"/>
      <c r="CKF991" s="17"/>
      <c r="CKG991" s="17"/>
      <c r="CKH991" s="17"/>
      <c r="CKI991" s="17"/>
      <c r="CKJ991" s="17"/>
      <c r="CKK991" s="17"/>
      <c r="CKL991" s="17"/>
      <c r="CKM991" s="17"/>
      <c r="CKN991" s="17"/>
      <c r="CKO991" s="17"/>
      <c r="CKP991" s="17"/>
      <c r="CKQ991" s="17"/>
      <c r="CKR991" s="17"/>
      <c r="CKS991" s="17"/>
      <c r="CKT991" s="17"/>
      <c r="CKU991" s="17"/>
      <c r="CKV991" s="17"/>
      <c r="CKW991" s="17"/>
      <c r="CKX991" s="17"/>
      <c r="CKY991" s="17"/>
      <c r="CKZ991" s="17"/>
      <c r="CLA991" s="17"/>
      <c r="CLB991" s="17"/>
      <c r="CLC991" s="17"/>
      <c r="CLD991" s="17"/>
      <c r="CLE991" s="17"/>
      <c r="CLF991" s="17"/>
      <c r="CLG991" s="17"/>
      <c r="CLH991" s="17"/>
      <c r="CLI991" s="17"/>
      <c r="CLJ991" s="17"/>
      <c r="CLK991" s="17"/>
      <c r="CLL991" s="17"/>
      <c r="CLM991" s="17"/>
      <c r="CLN991" s="17"/>
      <c r="CLO991" s="17"/>
      <c r="CLP991" s="17"/>
      <c r="CLQ991" s="17"/>
      <c r="CLR991" s="17"/>
      <c r="CLS991" s="17"/>
      <c r="CLT991" s="17"/>
      <c r="CLU991" s="17"/>
      <c r="CLV991" s="17"/>
      <c r="CLW991" s="17"/>
      <c r="CLX991" s="17"/>
      <c r="CLY991" s="17"/>
      <c r="CLZ991" s="17"/>
      <c r="CMA991" s="17"/>
      <c r="CMB991" s="17"/>
      <c r="CMC991" s="17"/>
      <c r="CMD991" s="17"/>
      <c r="CME991" s="17"/>
      <c r="CMF991" s="17"/>
      <c r="CMG991" s="17"/>
      <c r="CMH991" s="17"/>
      <c r="CMI991" s="17"/>
      <c r="CMJ991" s="17"/>
      <c r="CMK991" s="17"/>
      <c r="CML991" s="17"/>
      <c r="CMM991" s="17"/>
      <c r="CMN991" s="17"/>
      <c r="CMO991" s="17"/>
      <c r="CMP991" s="17"/>
      <c r="CMQ991" s="17"/>
      <c r="CMR991" s="17"/>
      <c r="CMS991" s="17"/>
      <c r="CMT991" s="17"/>
      <c r="CMU991" s="17"/>
      <c r="CMV991" s="17"/>
      <c r="CMW991" s="17"/>
      <c r="CMX991" s="17"/>
      <c r="CMY991" s="17"/>
      <c r="CMZ991" s="17"/>
      <c r="CNA991" s="17"/>
      <c r="CNB991" s="17"/>
      <c r="CNC991" s="17"/>
      <c r="CND991" s="17"/>
      <c r="CNE991" s="17"/>
      <c r="CNF991" s="17"/>
      <c r="CNG991" s="17"/>
      <c r="CNH991" s="17"/>
      <c r="CNI991" s="17"/>
      <c r="CNJ991" s="17"/>
      <c r="CNK991" s="17"/>
      <c r="CNL991" s="17"/>
      <c r="CNM991" s="17"/>
      <c r="CNN991" s="17"/>
      <c r="CNO991" s="17"/>
      <c r="CNP991" s="17"/>
      <c r="CNQ991" s="17"/>
      <c r="CNR991" s="17"/>
      <c r="CNS991" s="17"/>
      <c r="CNT991" s="17"/>
      <c r="CNU991" s="17"/>
      <c r="CNV991" s="17"/>
      <c r="CNW991" s="17"/>
      <c r="CNX991" s="17"/>
      <c r="CNY991" s="17"/>
      <c r="CNZ991" s="17"/>
      <c r="COA991" s="17"/>
      <c r="COB991" s="17"/>
      <c r="COC991" s="17"/>
      <c r="COD991" s="17"/>
      <c r="COE991" s="17"/>
      <c r="COF991" s="17"/>
      <c r="COG991" s="17"/>
      <c r="COH991" s="17"/>
      <c r="COI991" s="17"/>
      <c r="COJ991" s="17"/>
      <c r="COK991" s="17"/>
      <c r="COL991" s="17"/>
      <c r="COM991" s="17"/>
      <c r="CON991" s="17"/>
      <c r="COO991" s="17"/>
      <c r="COP991" s="17"/>
      <c r="COQ991" s="17"/>
      <c r="COR991" s="17"/>
      <c r="COS991" s="17"/>
      <c r="COT991" s="17"/>
      <c r="COU991" s="17"/>
      <c r="COV991" s="17"/>
      <c r="COW991" s="17"/>
      <c r="COX991" s="17"/>
      <c r="COY991" s="17"/>
      <c r="COZ991" s="17"/>
      <c r="CPA991" s="17"/>
      <c r="CPB991" s="17"/>
      <c r="CPC991" s="17"/>
      <c r="CPD991" s="17"/>
      <c r="CPE991" s="17"/>
      <c r="CPF991" s="17"/>
      <c r="CPG991" s="17"/>
      <c r="CPH991" s="17"/>
      <c r="CPI991" s="17"/>
      <c r="CPJ991" s="17"/>
      <c r="CPK991" s="17"/>
      <c r="CPL991" s="17"/>
      <c r="CPM991" s="17"/>
      <c r="CPN991" s="17"/>
      <c r="CPO991" s="17"/>
      <c r="CPP991" s="17"/>
      <c r="CPQ991" s="17"/>
      <c r="CPR991" s="17"/>
      <c r="CPS991" s="17"/>
      <c r="CPT991" s="17"/>
      <c r="CPU991" s="17"/>
      <c r="CPV991" s="17"/>
      <c r="CPW991" s="17"/>
      <c r="CPX991" s="17"/>
      <c r="CPY991" s="17"/>
      <c r="CPZ991" s="17"/>
      <c r="CQA991" s="17"/>
      <c r="CQB991" s="17"/>
      <c r="CQC991" s="17"/>
      <c r="CQD991" s="17"/>
      <c r="CQE991" s="17"/>
      <c r="CQF991" s="17"/>
      <c r="CQG991" s="17"/>
      <c r="CQH991" s="17"/>
      <c r="CQI991" s="17"/>
      <c r="CQJ991" s="17"/>
      <c r="CQK991" s="17"/>
      <c r="CQL991" s="17"/>
      <c r="CQM991" s="17"/>
      <c r="CQN991" s="17"/>
      <c r="CQO991" s="17"/>
      <c r="CQP991" s="17"/>
      <c r="CQQ991" s="17"/>
      <c r="CQR991" s="17"/>
      <c r="CQS991" s="17"/>
      <c r="CQT991" s="17"/>
      <c r="CQU991" s="17"/>
      <c r="CQV991" s="17"/>
      <c r="CQW991" s="17"/>
      <c r="CQX991" s="17"/>
      <c r="CQY991" s="17"/>
      <c r="CQZ991" s="17"/>
      <c r="CRA991" s="17"/>
      <c r="CRB991" s="17"/>
      <c r="CRC991" s="17"/>
      <c r="CRD991" s="17"/>
      <c r="CRE991" s="17"/>
      <c r="CRF991" s="17"/>
      <c r="CRG991" s="17"/>
      <c r="CRH991" s="17"/>
      <c r="CRI991" s="17"/>
      <c r="CRJ991" s="17"/>
      <c r="CRK991" s="17"/>
      <c r="CRL991" s="17"/>
      <c r="CRM991" s="17"/>
      <c r="CRN991" s="17"/>
      <c r="CRO991" s="17"/>
      <c r="CRP991" s="17"/>
      <c r="CRQ991" s="17"/>
      <c r="CRR991" s="17"/>
      <c r="CRS991" s="17"/>
      <c r="CRT991" s="17"/>
      <c r="CRU991" s="17"/>
      <c r="CRV991" s="17"/>
      <c r="CRW991" s="17"/>
      <c r="CRX991" s="17"/>
      <c r="CRY991" s="17"/>
      <c r="CRZ991" s="17"/>
      <c r="CSA991" s="17"/>
      <c r="CSB991" s="17"/>
      <c r="CSC991" s="17"/>
      <c r="CSD991" s="17"/>
      <c r="CSE991" s="17"/>
      <c r="CSF991" s="17"/>
      <c r="CSG991" s="17"/>
      <c r="CSH991" s="17"/>
      <c r="CSI991" s="17"/>
      <c r="CSJ991" s="17"/>
      <c r="CSK991" s="17"/>
      <c r="CSL991" s="17"/>
      <c r="CSM991" s="17"/>
      <c r="CSN991" s="17"/>
      <c r="CSO991" s="17"/>
      <c r="CSP991" s="17"/>
      <c r="CSQ991" s="17"/>
      <c r="CSR991" s="17"/>
      <c r="CSS991" s="17"/>
      <c r="CST991" s="17"/>
      <c r="CSU991" s="17"/>
      <c r="CSV991" s="17"/>
      <c r="CSW991" s="17"/>
      <c r="CSX991" s="17"/>
      <c r="CSY991" s="17"/>
      <c r="CSZ991" s="17"/>
      <c r="CTA991" s="17"/>
      <c r="CTB991" s="17"/>
      <c r="CTC991" s="17"/>
      <c r="CTD991" s="17"/>
      <c r="CTE991" s="17"/>
      <c r="CTF991" s="17"/>
      <c r="CTG991" s="17"/>
      <c r="CTH991" s="17"/>
      <c r="CTI991" s="17"/>
      <c r="CTJ991" s="17"/>
      <c r="CTK991" s="17"/>
      <c r="CTL991" s="17"/>
      <c r="CTM991" s="17"/>
      <c r="CTN991" s="17"/>
      <c r="CTO991" s="17"/>
      <c r="CTP991" s="17"/>
      <c r="CTQ991" s="17"/>
      <c r="CTR991" s="17"/>
      <c r="CTS991" s="17"/>
      <c r="CTT991" s="17"/>
      <c r="CTU991" s="17"/>
      <c r="CTV991" s="17"/>
      <c r="CTW991" s="17"/>
      <c r="CTX991" s="17"/>
      <c r="CTY991" s="17"/>
      <c r="CTZ991" s="17"/>
      <c r="CUA991" s="17"/>
      <c r="CUB991" s="17"/>
      <c r="CUC991" s="17"/>
      <c r="CUD991" s="17"/>
      <c r="CUE991" s="17"/>
      <c r="CUF991" s="17"/>
      <c r="CUG991" s="17"/>
      <c r="CUH991" s="17"/>
      <c r="CUI991" s="17"/>
      <c r="CUJ991" s="17"/>
      <c r="CUK991" s="17"/>
      <c r="CUL991" s="17"/>
      <c r="CUM991" s="17"/>
      <c r="CUN991" s="17"/>
      <c r="CUO991" s="17"/>
      <c r="CUP991" s="17"/>
      <c r="CUQ991" s="17"/>
      <c r="CUR991" s="17"/>
      <c r="CUS991" s="17"/>
      <c r="CUT991" s="17"/>
      <c r="CUU991" s="17"/>
      <c r="CUV991" s="17"/>
      <c r="CUW991" s="17"/>
      <c r="CUX991" s="17"/>
      <c r="CUY991" s="17"/>
      <c r="CUZ991" s="17"/>
      <c r="CVA991" s="17"/>
      <c r="CVB991" s="17"/>
      <c r="CVC991" s="17"/>
      <c r="CVD991" s="17"/>
      <c r="CVE991" s="17"/>
      <c r="CVF991" s="17"/>
      <c r="CVG991" s="17"/>
      <c r="CVH991" s="17"/>
      <c r="CVI991" s="17"/>
      <c r="CVJ991" s="17"/>
      <c r="CVK991" s="17"/>
      <c r="CVL991" s="17"/>
      <c r="CVM991" s="17"/>
      <c r="CVN991" s="17"/>
      <c r="CVO991" s="17"/>
      <c r="CVP991" s="17"/>
      <c r="CVQ991" s="17"/>
      <c r="CVR991" s="17"/>
      <c r="CVS991" s="17"/>
      <c r="CVT991" s="17"/>
      <c r="CVU991" s="17"/>
      <c r="CVV991" s="17"/>
      <c r="CVW991" s="17"/>
      <c r="CVX991" s="17"/>
      <c r="CVY991" s="17"/>
      <c r="CVZ991" s="17"/>
      <c r="CWA991" s="17"/>
      <c r="CWB991" s="17"/>
      <c r="CWC991" s="17"/>
      <c r="CWD991" s="17"/>
      <c r="CWE991" s="17"/>
      <c r="CWF991" s="17"/>
      <c r="CWG991" s="17"/>
      <c r="CWH991" s="17"/>
      <c r="CWI991" s="17"/>
      <c r="CWJ991" s="17"/>
      <c r="CWK991" s="17"/>
      <c r="CWL991" s="17"/>
      <c r="CWM991" s="17"/>
      <c r="CWN991" s="17"/>
      <c r="CWO991" s="17"/>
      <c r="CWP991" s="17"/>
      <c r="CWQ991" s="17"/>
      <c r="CWR991" s="17"/>
      <c r="CWS991" s="17"/>
      <c r="CWT991" s="17"/>
      <c r="CWU991" s="17"/>
      <c r="CWV991" s="17"/>
      <c r="CWW991" s="17"/>
      <c r="CWX991" s="17"/>
      <c r="CWY991" s="17"/>
      <c r="CWZ991" s="17"/>
      <c r="CXA991" s="17"/>
      <c r="CXB991" s="17"/>
      <c r="CXC991" s="17"/>
      <c r="CXD991" s="17"/>
      <c r="CXE991" s="17"/>
      <c r="CXF991" s="17"/>
      <c r="CXG991" s="17"/>
      <c r="CXH991" s="17"/>
      <c r="CXI991" s="17"/>
      <c r="CXJ991" s="17"/>
      <c r="CXK991" s="17"/>
      <c r="CXL991" s="17"/>
      <c r="CXM991" s="17"/>
      <c r="CXN991" s="17"/>
      <c r="CXO991" s="17"/>
      <c r="CXP991" s="17"/>
      <c r="CXQ991" s="17"/>
      <c r="CXR991" s="17"/>
      <c r="CXS991" s="17"/>
      <c r="CXT991" s="17"/>
      <c r="CXU991" s="17"/>
      <c r="CXV991" s="17"/>
      <c r="CXW991" s="17"/>
      <c r="CXX991" s="17"/>
      <c r="CXY991" s="17"/>
      <c r="CXZ991" s="17"/>
      <c r="CYA991" s="17"/>
      <c r="CYB991" s="17"/>
      <c r="CYC991" s="17"/>
      <c r="CYD991" s="17"/>
      <c r="CYE991" s="17"/>
      <c r="CYF991" s="17"/>
      <c r="CYG991" s="17"/>
      <c r="CYH991" s="17"/>
      <c r="CYI991" s="17"/>
      <c r="CYJ991" s="17"/>
      <c r="CYK991" s="17"/>
      <c r="CYL991" s="17"/>
      <c r="CYM991" s="17"/>
      <c r="CYN991" s="17"/>
      <c r="CYO991" s="17"/>
      <c r="CYP991" s="17"/>
      <c r="CYQ991" s="17"/>
      <c r="CYR991" s="17"/>
      <c r="CYS991" s="17"/>
      <c r="CYT991" s="17"/>
      <c r="CYU991" s="17"/>
      <c r="CYV991" s="17"/>
      <c r="CYW991" s="17"/>
      <c r="CYX991" s="17"/>
      <c r="CYY991" s="17"/>
      <c r="CYZ991" s="17"/>
      <c r="CZA991" s="17"/>
      <c r="CZB991" s="17"/>
      <c r="CZC991" s="17"/>
      <c r="CZD991" s="17"/>
      <c r="CZE991" s="17"/>
      <c r="CZF991" s="17"/>
      <c r="CZG991" s="17"/>
      <c r="CZH991" s="17"/>
      <c r="CZI991" s="17"/>
      <c r="CZJ991" s="17"/>
      <c r="CZK991" s="17"/>
      <c r="CZL991" s="17"/>
      <c r="CZM991" s="17"/>
      <c r="CZN991" s="17"/>
      <c r="CZO991" s="17"/>
      <c r="CZP991" s="17"/>
      <c r="CZQ991" s="17"/>
      <c r="CZR991" s="17"/>
      <c r="CZS991" s="17"/>
      <c r="CZT991" s="17"/>
      <c r="CZU991" s="17"/>
      <c r="CZV991" s="17"/>
      <c r="CZW991" s="17"/>
      <c r="CZX991" s="17"/>
      <c r="CZY991" s="17"/>
      <c r="CZZ991" s="17"/>
      <c r="DAA991" s="17"/>
      <c r="DAB991" s="17"/>
      <c r="DAC991" s="17"/>
      <c r="DAD991" s="17"/>
      <c r="DAE991" s="17"/>
      <c r="DAF991" s="17"/>
      <c r="DAG991" s="17"/>
      <c r="DAH991" s="17"/>
      <c r="DAI991" s="17"/>
      <c r="DAJ991" s="17"/>
      <c r="DAK991" s="17"/>
      <c r="DAL991" s="17"/>
      <c r="DAM991" s="17"/>
      <c r="DAN991" s="17"/>
      <c r="DAO991" s="17"/>
      <c r="DAP991" s="17"/>
      <c r="DAQ991" s="17"/>
      <c r="DAR991" s="17"/>
      <c r="DAS991" s="17"/>
      <c r="DAT991" s="17"/>
      <c r="DAU991" s="17"/>
      <c r="DAV991" s="17"/>
      <c r="DAW991" s="17"/>
      <c r="DAX991" s="17"/>
      <c r="DAY991" s="17"/>
      <c r="DAZ991" s="17"/>
      <c r="DBA991" s="17"/>
      <c r="DBB991" s="17"/>
      <c r="DBC991" s="17"/>
      <c r="DBD991" s="17"/>
      <c r="DBE991" s="17"/>
      <c r="DBF991" s="17"/>
      <c r="DBG991" s="17"/>
      <c r="DBH991" s="17"/>
      <c r="DBI991" s="17"/>
      <c r="DBJ991" s="17"/>
      <c r="DBK991" s="17"/>
      <c r="DBL991" s="17"/>
      <c r="DBM991" s="17"/>
      <c r="DBN991" s="17"/>
      <c r="DBO991" s="17"/>
      <c r="DBP991" s="17"/>
      <c r="DBQ991" s="17"/>
      <c r="DBR991" s="17"/>
      <c r="DBS991" s="17"/>
      <c r="DBT991" s="17"/>
      <c r="DBU991" s="17"/>
      <c r="DBV991" s="17"/>
      <c r="DBW991" s="17"/>
      <c r="DBX991" s="17"/>
      <c r="DBY991" s="17"/>
      <c r="DBZ991" s="17"/>
      <c r="DCA991" s="17"/>
      <c r="DCB991" s="17"/>
      <c r="DCC991" s="17"/>
      <c r="DCD991" s="17"/>
      <c r="DCE991" s="17"/>
      <c r="DCF991" s="17"/>
      <c r="DCG991" s="17"/>
      <c r="DCH991" s="17"/>
      <c r="DCI991" s="17"/>
      <c r="DCJ991" s="17"/>
      <c r="DCK991" s="17"/>
      <c r="DCL991" s="17"/>
      <c r="DCM991" s="17"/>
      <c r="DCN991" s="17"/>
      <c r="DCO991" s="17"/>
      <c r="DCP991" s="17"/>
      <c r="DCQ991" s="17"/>
      <c r="DCR991" s="17"/>
      <c r="DCS991" s="17"/>
      <c r="DCT991" s="17"/>
      <c r="DCU991" s="17"/>
      <c r="DCV991" s="17"/>
      <c r="DCW991" s="17"/>
      <c r="DCX991" s="17"/>
      <c r="DCY991" s="17"/>
      <c r="DCZ991" s="17"/>
      <c r="DDA991" s="17"/>
      <c r="DDB991" s="17"/>
      <c r="DDC991" s="17"/>
      <c r="DDD991" s="17"/>
      <c r="DDE991" s="17"/>
      <c r="DDF991" s="17"/>
      <c r="DDG991" s="17"/>
      <c r="DDH991" s="17"/>
      <c r="DDI991" s="17"/>
      <c r="DDJ991" s="17"/>
      <c r="DDK991" s="17"/>
      <c r="DDL991" s="17"/>
      <c r="DDM991" s="17"/>
      <c r="DDN991" s="17"/>
      <c r="DDO991" s="17"/>
      <c r="DDP991" s="17"/>
      <c r="DDQ991" s="17"/>
      <c r="DDR991" s="17"/>
      <c r="DDS991" s="17"/>
      <c r="DDT991" s="17"/>
      <c r="DDU991" s="17"/>
      <c r="DDV991" s="17"/>
      <c r="DDW991" s="17"/>
      <c r="DDX991" s="17"/>
      <c r="DDY991" s="17"/>
      <c r="DDZ991" s="17"/>
      <c r="DEA991" s="17"/>
      <c r="DEB991" s="17"/>
      <c r="DEC991" s="17"/>
      <c r="DED991" s="17"/>
      <c r="DEE991" s="17"/>
      <c r="DEF991" s="17"/>
      <c r="DEG991" s="17"/>
      <c r="DEH991" s="17"/>
      <c r="DEI991" s="17"/>
      <c r="DEJ991" s="17"/>
      <c r="DEK991" s="17"/>
      <c r="DEL991" s="17"/>
      <c r="DEM991" s="17"/>
      <c r="DEN991" s="17"/>
      <c r="DEO991" s="17"/>
      <c r="DEP991" s="17"/>
      <c r="DEQ991" s="17"/>
      <c r="DER991" s="17"/>
      <c r="DES991" s="17"/>
      <c r="DET991" s="17"/>
      <c r="DEU991" s="17"/>
      <c r="DEV991" s="17"/>
      <c r="DEW991" s="17"/>
      <c r="DEX991" s="17"/>
      <c r="DEY991" s="17"/>
      <c r="DEZ991" s="17"/>
      <c r="DFA991" s="17"/>
      <c r="DFB991" s="17"/>
      <c r="DFC991" s="17"/>
      <c r="DFD991" s="17"/>
      <c r="DFE991" s="17"/>
      <c r="DFF991" s="17"/>
      <c r="DFG991" s="17"/>
      <c r="DFH991" s="17"/>
      <c r="DFI991" s="17"/>
      <c r="DFJ991" s="17"/>
      <c r="DFK991" s="17"/>
      <c r="DFL991" s="17"/>
      <c r="DFM991" s="17"/>
      <c r="DFN991" s="17"/>
      <c r="DFO991" s="17"/>
      <c r="DFP991" s="17"/>
      <c r="DFQ991" s="17"/>
      <c r="DFR991" s="17"/>
      <c r="DFS991" s="17"/>
      <c r="DFT991" s="17"/>
      <c r="DFU991" s="17"/>
      <c r="DFV991" s="17"/>
      <c r="DFW991" s="17"/>
      <c r="DFX991" s="17"/>
      <c r="DFY991" s="17"/>
      <c r="DFZ991" s="17"/>
      <c r="DGA991" s="17"/>
      <c r="DGB991" s="17"/>
      <c r="DGC991" s="17"/>
      <c r="DGD991" s="17"/>
      <c r="DGE991" s="17"/>
      <c r="DGF991" s="17"/>
      <c r="DGG991" s="17"/>
      <c r="DGH991" s="17"/>
      <c r="DGI991" s="17"/>
      <c r="DGJ991" s="17"/>
      <c r="DGK991" s="17"/>
      <c r="DGL991" s="17"/>
      <c r="DGM991" s="17"/>
      <c r="DGN991" s="17"/>
      <c r="DGO991" s="17"/>
      <c r="DGP991" s="17"/>
      <c r="DGQ991" s="17"/>
      <c r="DGR991" s="17"/>
      <c r="DGS991" s="17"/>
      <c r="DGT991" s="17"/>
      <c r="DGU991" s="17"/>
      <c r="DGV991" s="17"/>
      <c r="DGW991" s="17"/>
      <c r="DGX991" s="17"/>
      <c r="DGY991" s="17"/>
      <c r="DGZ991" s="17"/>
      <c r="DHA991" s="17"/>
      <c r="DHB991" s="17"/>
      <c r="DHC991" s="17"/>
      <c r="DHD991" s="17"/>
      <c r="DHE991" s="17"/>
      <c r="DHF991" s="17"/>
      <c r="DHG991" s="17"/>
      <c r="DHH991" s="17"/>
      <c r="DHI991" s="17"/>
      <c r="DHJ991" s="17"/>
      <c r="DHK991" s="17"/>
      <c r="DHL991" s="17"/>
      <c r="DHM991" s="17"/>
      <c r="DHN991" s="17"/>
      <c r="DHO991" s="17"/>
      <c r="DHP991" s="17"/>
      <c r="DHQ991" s="17"/>
      <c r="DHR991" s="17"/>
      <c r="DHS991" s="17"/>
      <c r="DHT991" s="17"/>
      <c r="DHU991" s="17"/>
      <c r="DHV991" s="17"/>
      <c r="DHW991" s="17"/>
      <c r="DHX991" s="17"/>
      <c r="DHY991" s="17"/>
      <c r="DHZ991" s="17"/>
      <c r="DIA991" s="17"/>
      <c r="DIB991" s="17"/>
      <c r="DIC991" s="17"/>
      <c r="DID991" s="17"/>
      <c r="DIE991" s="17"/>
      <c r="DIF991" s="17"/>
      <c r="DIG991" s="17"/>
      <c r="DIH991" s="17"/>
      <c r="DII991" s="17"/>
      <c r="DIJ991" s="17"/>
      <c r="DIK991" s="17"/>
      <c r="DIL991" s="17"/>
      <c r="DIM991" s="17"/>
      <c r="DIN991" s="17"/>
      <c r="DIO991" s="17"/>
      <c r="DIP991" s="17"/>
      <c r="DIQ991" s="17"/>
      <c r="DIR991" s="17"/>
      <c r="DIS991" s="17"/>
      <c r="DIT991" s="17"/>
      <c r="DIU991" s="17"/>
      <c r="DIV991" s="17"/>
      <c r="DIW991" s="17"/>
      <c r="DIX991" s="17"/>
      <c r="DIY991" s="17"/>
      <c r="DIZ991" s="17"/>
      <c r="DJA991" s="17"/>
      <c r="DJB991" s="17"/>
      <c r="DJC991" s="17"/>
      <c r="DJD991" s="17"/>
      <c r="DJE991" s="17"/>
      <c r="DJF991" s="17"/>
      <c r="DJG991" s="17"/>
      <c r="DJH991" s="17"/>
      <c r="DJI991" s="17"/>
      <c r="DJJ991" s="17"/>
      <c r="DJK991" s="17"/>
      <c r="DJL991" s="17"/>
      <c r="DJM991" s="17"/>
      <c r="DJN991" s="17"/>
      <c r="DJO991" s="17"/>
      <c r="DJP991" s="17"/>
      <c r="DJQ991" s="17"/>
      <c r="DJR991" s="17"/>
      <c r="DJS991" s="17"/>
      <c r="DJT991" s="17"/>
      <c r="DJU991" s="17"/>
      <c r="DJV991" s="17"/>
      <c r="DJW991" s="17"/>
      <c r="DJX991" s="17"/>
      <c r="DJY991" s="17"/>
      <c r="DJZ991" s="17"/>
      <c r="DKA991" s="17"/>
      <c r="DKB991" s="17"/>
      <c r="DKC991" s="17"/>
      <c r="DKD991" s="17"/>
      <c r="DKE991" s="17"/>
      <c r="DKF991" s="17"/>
      <c r="DKG991" s="17"/>
      <c r="DKH991" s="17"/>
      <c r="DKI991" s="17"/>
      <c r="DKJ991" s="17"/>
      <c r="DKK991" s="17"/>
      <c r="DKL991" s="17"/>
      <c r="DKM991" s="17"/>
      <c r="DKN991" s="17"/>
      <c r="DKO991" s="17"/>
      <c r="DKP991" s="17"/>
      <c r="DKQ991" s="17"/>
      <c r="DKR991" s="17"/>
      <c r="DKS991" s="17"/>
      <c r="DKT991" s="17"/>
      <c r="DKU991" s="17"/>
      <c r="DKV991" s="17"/>
      <c r="DKW991" s="17"/>
      <c r="DKX991" s="17"/>
      <c r="DKY991" s="17"/>
      <c r="DKZ991" s="17"/>
      <c r="DLA991" s="17"/>
      <c r="DLB991" s="17"/>
      <c r="DLC991" s="17"/>
      <c r="DLD991" s="17"/>
      <c r="DLE991" s="17"/>
      <c r="DLF991" s="17"/>
      <c r="DLG991" s="17"/>
      <c r="DLH991" s="17"/>
      <c r="DLI991" s="17"/>
      <c r="DLJ991" s="17"/>
      <c r="DLK991" s="17"/>
      <c r="DLL991" s="17"/>
      <c r="DLM991" s="17"/>
      <c r="DLN991" s="17"/>
      <c r="DLO991" s="17"/>
      <c r="DLP991" s="17"/>
      <c r="DLQ991" s="17"/>
      <c r="DLR991" s="17"/>
      <c r="DLS991" s="17"/>
      <c r="DLT991" s="17"/>
      <c r="DLU991" s="17"/>
      <c r="DLV991" s="17"/>
      <c r="DLW991" s="17"/>
      <c r="DLX991" s="17"/>
      <c r="DLY991" s="17"/>
      <c r="DLZ991" s="17"/>
      <c r="DMA991" s="17"/>
      <c r="DMB991" s="17"/>
      <c r="DMC991" s="17"/>
      <c r="DMD991" s="17"/>
      <c r="DME991" s="17"/>
      <c r="DMF991" s="17"/>
      <c r="DMG991" s="17"/>
      <c r="DMH991" s="17"/>
      <c r="DMI991" s="17"/>
      <c r="DMJ991" s="17"/>
      <c r="DMK991" s="17"/>
      <c r="DML991" s="17"/>
      <c r="DMM991" s="17"/>
      <c r="DMN991" s="17"/>
      <c r="DMO991" s="17"/>
      <c r="DMP991" s="17"/>
      <c r="DMQ991" s="17"/>
      <c r="DMR991" s="17"/>
      <c r="DMS991" s="17"/>
      <c r="DMT991" s="17"/>
      <c r="DMU991" s="17"/>
      <c r="DMV991" s="17"/>
      <c r="DMW991" s="17"/>
      <c r="DMX991" s="17"/>
      <c r="DMY991" s="17"/>
      <c r="DMZ991" s="17"/>
      <c r="DNA991" s="17"/>
      <c r="DNB991" s="17"/>
      <c r="DNC991" s="17"/>
      <c r="DND991" s="17"/>
      <c r="DNE991" s="17"/>
      <c r="DNF991" s="17"/>
      <c r="DNG991" s="17"/>
      <c r="DNH991" s="17"/>
      <c r="DNI991" s="17"/>
      <c r="DNJ991" s="17"/>
      <c r="DNK991" s="17"/>
      <c r="DNL991" s="17"/>
      <c r="DNM991" s="17"/>
      <c r="DNN991" s="17"/>
      <c r="DNO991" s="17"/>
      <c r="DNP991" s="17"/>
      <c r="DNQ991" s="17"/>
      <c r="DNR991" s="17"/>
      <c r="DNS991" s="17"/>
      <c r="DNT991" s="17"/>
      <c r="DNU991" s="17"/>
      <c r="DNV991" s="17"/>
      <c r="DNW991" s="17"/>
      <c r="DNX991" s="17"/>
      <c r="DNY991" s="17"/>
      <c r="DNZ991" s="17"/>
      <c r="DOA991" s="17"/>
      <c r="DOB991" s="17"/>
      <c r="DOC991" s="17"/>
      <c r="DOD991" s="17"/>
      <c r="DOE991" s="17"/>
      <c r="DOF991" s="17"/>
      <c r="DOG991" s="17"/>
      <c r="DOH991" s="17"/>
      <c r="DOI991" s="17"/>
      <c r="DOJ991" s="17"/>
      <c r="DOK991" s="17"/>
      <c r="DOL991" s="17"/>
      <c r="DOM991" s="17"/>
      <c r="DON991" s="17"/>
      <c r="DOO991" s="17"/>
      <c r="DOP991" s="17"/>
      <c r="DOQ991" s="17"/>
      <c r="DOR991" s="17"/>
      <c r="DOS991" s="17"/>
      <c r="DOT991" s="17"/>
      <c r="DOU991" s="17"/>
      <c r="DOV991" s="17"/>
      <c r="DOW991" s="17"/>
      <c r="DOX991" s="17"/>
      <c r="DOY991" s="17"/>
      <c r="DOZ991" s="17"/>
      <c r="DPA991" s="17"/>
      <c r="DPB991" s="17"/>
      <c r="DPC991" s="17"/>
      <c r="DPD991" s="17"/>
      <c r="DPE991" s="17"/>
      <c r="DPF991" s="17"/>
      <c r="DPG991" s="17"/>
      <c r="DPH991" s="17"/>
      <c r="DPI991" s="17"/>
      <c r="DPJ991" s="17"/>
      <c r="DPK991" s="17"/>
      <c r="DPL991" s="17"/>
      <c r="DPM991" s="17"/>
      <c r="DPN991" s="17"/>
      <c r="DPO991" s="17"/>
      <c r="DPP991" s="17"/>
      <c r="DPQ991" s="17"/>
      <c r="DPR991" s="17"/>
      <c r="DPS991" s="17"/>
      <c r="DPT991" s="17"/>
      <c r="DPU991" s="17"/>
      <c r="DPV991" s="17"/>
      <c r="DPW991" s="17"/>
      <c r="DPX991" s="17"/>
      <c r="DPY991" s="17"/>
      <c r="DPZ991" s="17"/>
      <c r="DQA991" s="17"/>
      <c r="DQB991" s="17"/>
      <c r="DQC991" s="17"/>
      <c r="DQD991" s="17"/>
      <c r="DQE991" s="17"/>
      <c r="DQF991" s="17"/>
      <c r="DQG991" s="17"/>
      <c r="DQH991" s="17"/>
      <c r="DQI991" s="17"/>
      <c r="DQJ991" s="17"/>
      <c r="DQK991" s="17"/>
      <c r="DQL991" s="17"/>
      <c r="DQM991" s="17"/>
      <c r="DQN991" s="17"/>
      <c r="DQO991" s="17"/>
      <c r="DQP991" s="17"/>
      <c r="DQQ991" s="17"/>
      <c r="DQR991" s="17"/>
      <c r="DQS991" s="17"/>
      <c r="DQT991" s="17"/>
      <c r="DQU991" s="17"/>
      <c r="DQV991" s="17"/>
      <c r="DQW991" s="17"/>
      <c r="DQX991" s="17"/>
      <c r="DQY991" s="17"/>
      <c r="DQZ991" s="17"/>
      <c r="DRA991" s="17"/>
      <c r="DRB991" s="17"/>
      <c r="DRC991" s="17"/>
      <c r="DRD991" s="17"/>
      <c r="DRE991" s="17"/>
      <c r="DRF991" s="17"/>
      <c r="DRG991" s="17"/>
      <c r="DRH991" s="17"/>
      <c r="DRI991" s="17"/>
      <c r="DRJ991" s="17"/>
      <c r="DRK991" s="17"/>
      <c r="DRL991" s="17"/>
      <c r="DRM991" s="17"/>
      <c r="DRN991" s="17"/>
      <c r="DRO991" s="17"/>
      <c r="DRP991" s="17"/>
      <c r="DRQ991" s="17"/>
      <c r="DRR991" s="17"/>
      <c r="DRS991" s="17"/>
      <c r="DRT991" s="17"/>
      <c r="DRU991" s="17"/>
      <c r="DRV991" s="17"/>
      <c r="DRW991" s="17"/>
      <c r="DRX991" s="17"/>
      <c r="DRY991" s="17"/>
      <c r="DRZ991" s="17"/>
      <c r="DSA991" s="17"/>
      <c r="DSB991" s="17"/>
      <c r="DSC991" s="17"/>
      <c r="DSD991" s="17"/>
      <c r="DSE991" s="17"/>
      <c r="DSF991" s="17"/>
      <c r="DSG991" s="17"/>
      <c r="DSH991" s="17"/>
      <c r="DSI991" s="17"/>
      <c r="DSJ991" s="17"/>
      <c r="DSK991" s="17"/>
      <c r="DSL991" s="17"/>
      <c r="DSM991" s="17"/>
      <c r="DSN991" s="17"/>
      <c r="DSO991" s="17"/>
      <c r="DSP991" s="17"/>
      <c r="DSQ991" s="17"/>
      <c r="DSR991" s="17"/>
      <c r="DSS991" s="17"/>
      <c r="DST991" s="17"/>
      <c r="DSU991" s="17"/>
      <c r="DSV991" s="17"/>
      <c r="DSW991" s="17"/>
      <c r="DSX991" s="17"/>
      <c r="DSY991" s="17"/>
      <c r="DSZ991" s="17"/>
      <c r="DTA991" s="17"/>
      <c r="DTB991" s="17"/>
      <c r="DTC991" s="17"/>
      <c r="DTD991" s="17"/>
      <c r="DTE991" s="17"/>
      <c r="DTF991" s="17"/>
      <c r="DTG991" s="17"/>
      <c r="DTH991" s="17"/>
      <c r="DTI991" s="17"/>
      <c r="DTJ991" s="17"/>
      <c r="DTK991" s="17"/>
      <c r="DTL991" s="17"/>
      <c r="DTM991" s="17"/>
      <c r="DTN991" s="17"/>
      <c r="DTO991" s="17"/>
      <c r="DTP991" s="17"/>
      <c r="DTQ991" s="17"/>
      <c r="DTR991" s="17"/>
      <c r="DTS991" s="17"/>
      <c r="DTT991" s="17"/>
      <c r="DTU991" s="17"/>
      <c r="DTV991" s="17"/>
      <c r="DTW991" s="17"/>
      <c r="DTX991" s="17"/>
      <c r="DTY991" s="17"/>
      <c r="DTZ991" s="17"/>
      <c r="DUA991" s="17"/>
      <c r="DUB991" s="17"/>
      <c r="DUC991" s="17"/>
      <c r="DUD991" s="17"/>
      <c r="DUE991" s="17"/>
      <c r="DUF991" s="17"/>
      <c r="DUG991" s="17"/>
      <c r="DUH991" s="17"/>
      <c r="DUI991" s="17"/>
      <c r="DUJ991" s="17"/>
      <c r="DUK991" s="17"/>
      <c r="DUL991" s="17"/>
      <c r="DUM991" s="17"/>
      <c r="DUN991" s="17"/>
      <c r="DUO991" s="17"/>
      <c r="DUP991" s="17"/>
      <c r="DUQ991" s="17"/>
      <c r="DUR991" s="17"/>
      <c r="DUS991" s="17"/>
      <c r="DUT991" s="17"/>
      <c r="DUU991" s="17"/>
      <c r="DUV991" s="17"/>
      <c r="DUW991" s="17"/>
      <c r="DUX991" s="17"/>
      <c r="DUY991" s="17"/>
      <c r="DUZ991" s="17"/>
      <c r="DVA991" s="17"/>
      <c r="DVB991" s="17"/>
      <c r="DVC991" s="17"/>
      <c r="DVD991" s="17"/>
      <c r="DVE991" s="17"/>
      <c r="DVF991" s="17"/>
      <c r="DVG991" s="17"/>
      <c r="DVH991" s="17"/>
      <c r="DVI991" s="17"/>
      <c r="DVJ991" s="17"/>
      <c r="DVK991" s="17"/>
      <c r="DVL991" s="17"/>
      <c r="DVM991" s="17"/>
      <c r="DVN991" s="17"/>
      <c r="DVO991" s="17"/>
      <c r="DVP991" s="17"/>
      <c r="DVQ991" s="17"/>
      <c r="DVR991" s="17"/>
      <c r="DVS991" s="17"/>
      <c r="DVT991" s="17"/>
      <c r="DVU991" s="17"/>
      <c r="DVV991" s="17"/>
      <c r="DVW991" s="17"/>
      <c r="DVX991" s="17"/>
      <c r="DVY991" s="17"/>
      <c r="DVZ991" s="17"/>
      <c r="DWA991" s="17"/>
      <c r="DWB991" s="17"/>
      <c r="DWC991" s="17"/>
      <c r="DWD991" s="17"/>
      <c r="DWE991" s="17"/>
      <c r="DWF991" s="17"/>
      <c r="DWG991" s="17"/>
      <c r="DWH991" s="17"/>
      <c r="DWI991" s="17"/>
      <c r="DWJ991" s="17"/>
      <c r="DWK991" s="17"/>
      <c r="DWL991" s="17"/>
      <c r="DWM991" s="17"/>
      <c r="DWN991" s="17"/>
      <c r="DWO991" s="17"/>
      <c r="DWP991" s="17"/>
      <c r="DWQ991" s="17"/>
      <c r="DWR991" s="17"/>
      <c r="DWS991" s="17"/>
      <c r="DWT991" s="17"/>
      <c r="DWU991" s="17"/>
      <c r="DWV991" s="17"/>
      <c r="DWW991" s="17"/>
      <c r="DWX991" s="17"/>
      <c r="DWY991" s="17"/>
      <c r="DWZ991" s="17"/>
      <c r="DXA991" s="17"/>
      <c r="DXB991" s="17"/>
      <c r="DXC991" s="17"/>
      <c r="DXD991" s="17"/>
      <c r="DXE991" s="17"/>
      <c r="DXF991" s="17"/>
      <c r="DXG991" s="17"/>
      <c r="DXH991" s="17"/>
      <c r="DXI991" s="17"/>
      <c r="DXJ991" s="17"/>
      <c r="DXK991" s="17"/>
      <c r="DXL991" s="17"/>
      <c r="DXM991" s="17"/>
      <c r="DXN991" s="17"/>
      <c r="DXO991" s="17"/>
      <c r="DXP991" s="17"/>
      <c r="DXQ991" s="17"/>
      <c r="DXR991" s="17"/>
      <c r="DXS991" s="17"/>
      <c r="DXT991" s="17"/>
      <c r="DXU991" s="17"/>
      <c r="DXV991" s="17"/>
      <c r="DXW991" s="17"/>
      <c r="DXX991" s="17"/>
      <c r="DXY991" s="17"/>
      <c r="DXZ991" s="17"/>
      <c r="DYA991" s="17"/>
      <c r="DYB991" s="17"/>
      <c r="DYC991" s="17"/>
      <c r="DYD991" s="17"/>
      <c r="DYE991" s="17"/>
      <c r="DYF991" s="17"/>
      <c r="DYG991" s="17"/>
      <c r="DYH991" s="17"/>
      <c r="DYI991" s="17"/>
      <c r="DYJ991" s="17"/>
      <c r="DYK991" s="17"/>
      <c r="DYL991" s="17"/>
      <c r="DYM991" s="17"/>
      <c r="DYN991" s="17"/>
      <c r="DYO991" s="17"/>
      <c r="DYP991" s="17"/>
      <c r="DYQ991" s="17"/>
      <c r="DYR991" s="17"/>
      <c r="DYS991" s="17"/>
      <c r="DYT991" s="17"/>
      <c r="DYU991" s="17"/>
      <c r="DYV991" s="17"/>
      <c r="DYW991" s="17"/>
      <c r="DYX991" s="17"/>
      <c r="DYY991" s="17"/>
      <c r="DYZ991" s="17"/>
      <c r="DZA991" s="17"/>
      <c r="DZB991" s="17"/>
      <c r="DZC991" s="17"/>
      <c r="DZD991" s="17"/>
      <c r="DZE991" s="17"/>
      <c r="DZF991" s="17"/>
      <c r="DZG991" s="17"/>
      <c r="DZH991" s="17"/>
      <c r="DZI991" s="17"/>
      <c r="DZJ991" s="17"/>
      <c r="DZK991" s="17"/>
      <c r="DZL991" s="17"/>
      <c r="DZM991" s="17"/>
      <c r="DZN991" s="17"/>
      <c r="DZO991" s="17"/>
      <c r="DZP991" s="17"/>
      <c r="DZQ991" s="17"/>
      <c r="DZR991" s="17"/>
      <c r="DZS991" s="17"/>
      <c r="DZT991" s="17"/>
      <c r="DZU991" s="17"/>
      <c r="DZV991" s="17"/>
      <c r="DZW991" s="17"/>
      <c r="DZX991" s="17"/>
      <c r="DZY991" s="17"/>
      <c r="DZZ991" s="17"/>
      <c r="EAA991" s="17"/>
      <c r="EAB991" s="17"/>
      <c r="EAC991" s="17"/>
      <c r="EAD991" s="17"/>
      <c r="EAE991" s="17"/>
      <c r="EAF991" s="17"/>
      <c r="EAG991" s="17"/>
      <c r="EAH991" s="17"/>
      <c r="EAI991" s="17"/>
      <c r="EAJ991" s="17"/>
      <c r="EAK991" s="17"/>
      <c r="EAL991" s="17"/>
      <c r="EAM991" s="17"/>
      <c r="EAN991" s="17"/>
      <c r="EAO991" s="17"/>
      <c r="EAP991" s="17"/>
      <c r="EAQ991" s="17"/>
      <c r="EAR991" s="17"/>
      <c r="EAS991" s="17"/>
      <c r="EAT991" s="17"/>
      <c r="EAU991" s="17"/>
      <c r="EAV991" s="17"/>
      <c r="EAW991" s="17"/>
      <c r="EAX991" s="17"/>
      <c r="EAY991" s="17"/>
      <c r="EAZ991" s="17"/>
      <c r="EBA991" s="17"/>
      <c r="EBB991" s="17"/>
      <c r="EBC991" s="17"/>
      <c r="EBD991" s="17"/>
      <c r="EBE991" s="17"/>
      <c r="EBF991" s="17"/>
      <c r="EBG991" s="17"/>
      <c r="EBH991" s="17"/>
      <c r="EBI991" s="17"/>
      <c r="EBJ991" s="17"/>
      <c r="EBK991" s="17"/>
      <c r="EBL991" s="17"/>
      <c r="EBM991" s="17"/>
      <c r="EBN991" s="17"/>
      <c r="EBO991" s="17"/>
      <c r="EBP991" s="17"/>
      <c r="EBQ991" s="17"/>
      <c r="EBR991" s="17"/>
      <c r="EBS991" s="17"/>
      <c r="EBT991" s="17"/>
      <c r="EBU991" s="17"/>
      <c r="EBV991" s="17"/>
      <c r="EBW991" s="17"/>
      <c r="EBX991" s="17"/>
      <c r="EBY991" s="17"/>
      <c r="EBZ991" s="17"/>
      <c r="ECA991" s="17"/>
      <c r="ECB991" s="17"/>
      <c r="ECC991" s="17"/>
      <c r="ECD991" s="17"/>
      <c r="ECE991" s="17"/>
      <c r="ECF991" s="17"/>
      <c r="ECG991" s="17"/>
      <c r="ECH991" s="17"/>
      <c r="ECI991" s="17"/>
      <c r="ECJ991" s="17"/>
      <c r="ECK991" s="17"/>
      <c r="ECL991" s="17"/>
      <c r="ECM991" s="17"/>
      <c r="ECN991" s="17"/>
      <c r="ECO991" s="17"/>
      <c r="ECP991" s="17"/>
      <c r="ECQ991" s="17"/>
      <c r="ECR991" s="17"/>
      <c r="ECS991" s="17"/>
      <c r="ECT991" s="17"/>
      <c r="ECU991" s="17"/>
      <c r="ECV991" s="17"/>
      <c r="ECW991" s="17"/>
      <c r="ECX991" s="17"/>
      <c r="ECY991" s="17"/>
      <c r="ECZ991" s="17"/>
      <c r="EDA991" s="17"/>
      <c r="EDB991" s="17"/>
      <c r="EDC991" s="17"/>
      <c r="EDD991" s="17"/>
      <c r="EDE991" s="17"/>
      <c r="EDF991" s="17"/>
      <c r="EDG991" s="17"/>
      <c r="EDH991" s="17"/>
      <c r="EDI991" s="17"/>
      <c r="EDJ991" s="17"/>
      <c r="EDK991" s="17"/>
      <c r="EDL991" s="17"/>
      <c r="EDM991" s="17"/>
      <c r="EDN991" s="17"/>
      <c r="EDO991" s="17"/>
      <c r="EDP991" s="17"/>
      <c r="EDQ991" s="17"/>
      <c r="EDR991" s="17"/>
      <c r="EDS991" s="17"/>
      <c r="EDT991" s="17"/>
      <c r="EDU991" s="17"/>
      <c r="EDV991" s="17"/>
      <c r="EDW991" s="17"/>
      <c r="EDX991" s="17"/>
      <c r="EDY991" s="17"/>
      <c r="EDZ991" s="17"/>
      <c r="EEA991" s="17"/>
      <c r="EEB991" s="17"/>
      <c r="EEC991" s="17"/>
      <c r="EED991" s="17"/>
      <c r="EEE991" s="17"/>
      <c r="EEF991" s="17"/>
      <c r="EEG991" s="17"/>
      <c r="EEH991" s="17"/>
      <c r="EEI991" s="17"/>
      <c r="EEJ991" s="17"/>
      <c r="EEK991" s="17"/>
      <c r="EEL991" s="17"/>
      <c r="EEM991" s="17"/>
      <c r="EEN991" s="17"/>
      <c r="EEO991" s="17"/>
      <c r="EEP991" s="17"/>
      <c r="EEQ991" s="17"/>
      <c r="EER991" s="17"/>
      <c r="EES991" s="17"/>
      <c r="EET991" s="17"/>
      <c r="EEU991" s="17"/>
      <c r="EEV991" s="17"/>
      <c r="EEW991" s="17"/>
      <c r="EEX991" s="17"/>
      <c r="EEY991" s="17"/>
      <c r="EEZ991" s="17"/>
      <c r="EFA991" s="17"/>
      <c r="EFB991" s="17"/>
      <c r="EFC991" s="17"/>
      <c r="EFD991" s="17"/>
      <c r="EFE991" s="17"/>
      <c r="EFF991" s="17"/>
      <c r="EFG991" s="17"/>
      <c r="EFH991" s="17"/>
      <c r="EFI991" s="17"/>
      <c r="EFJ991" s="17"/>
      <c r="EFK991" s="17"/>
      <c r="EFL991" s="17"/>
      <c r="EFM991" s="17"/>
      <c r="EFN991" s="17"/>
      <c r="EFO991" s="17"/>
      <c r="EFP991" s="17"/>
      <c r="EFQ991" s="17"/>
      <c r="EFR991" s="17"/>
      <c r="EFS991" s="17"/>
      <c r="EFT991" s="17"/>
      <c r="EFU991" s="17"/>
      <c r="EFV991" s="17"/>
      <c r="EFW991" s="17"/>
      <c r="EFX991" s="17"/>
      <c r="EFY991" s="17"/>
      <c r="EFZ991" s="17"/>
      <c r="EGA991" s="17"/>
      <c r="EGB991" s="17"/>
      <c r="EGC991" s="17"/>
      <c r="EGD991" s="17"/>
      <c r="EGE991" s="17"/>
      <c r="EGF991" s="17"/>
      <c r="EGG991" s="17"/>
      <c r="EGH991" s="17"/>
      <c r="EGI991" s="17"/>
      <c r="EGJ991" s="17"/>
      <c r="EGK991" s="17"/>
      <c r="EGL991" s="17"/>
      <c r="EGM991" s="17"/>
      <c r="EGN991" s="17"/>
      <c r="EGO991" s="17"/>
      <c r="EGP991" s="17"/>
      <c r="EGQ991" s="17"/>
      <c r="EGR991" s="17"/>
      <c r="EGS991" s="17"/>
      <c r="EGT991" s="17"/>
      <c r="EGU991" s="17"/>
      <c r="EGV991" s="17"/>
      <c r="EGW991" s="17"/>
      <c r="EGX991" s="17"/>
      <c r="EGY991" s="17"/>
      <c r="EGZ991" s="17"/>
      <c r="EHA991" s="17"/>
      <c r="EHB991" s="17"/>
      <c r="EHC991" s="17"/>
      <c r="EHD991" s="17"/>
      <c r="EHE991" s="17"/>
      <c r="EHF991" s="17"/>
      <c r="EHG991" s="17"/>
      <c r="EHH991" s="17"/>
      <c r="EHI991" s="17"/>
      <c r="EHJ991" s="17"/>
      <c r="EHK991" s="17"/>
      <c r="EHL991" s="17"/>
      <c r="EHM991" s="17"/>
      <c r="EHN991" s="17"/>
      <c r="EHO991" s="17"/>
      <c r="EHP991" s="17"/>
      <c r="EHQ991" s="17"/>
      <c r="EHR991" s="17"/>
      <c r="EHS991" s="17"/>
      <c r="EHT991" s="17"/>
      <c r="EHU991" s="17"/>
      <c r="EHV991" s="17"/>
      <c r="EHW991" s="17"/>
      <c r="EHX991" s="17"/>
      <c r="EHY991" s="17"/>
      <c r="EHZ991" s="17"/>
      <c r="EIA991" s="17"/>
      <c r="EIB991" s="17"/>
      <c r="EIC991" s="17"/>
      <c r="EID991" s="17"/>
      <c r="EIE991" s="17"/>
      <c r="EIF991" s="17"/>
      <c r="EIG991" s="17"/>
      <c r="EIH991" s="17"/>
      <c r="EII991" s="17"/>
      <c r="EIJ991" s="17"/>
      <c r="EIK991" s="17"/>
      <c r="EIL991" s="17"/>
      <c r="EIM991" s="17"/>
      <c r="EIN991" s="17"/>
      <c r="EIO991" s="17"/>
      <c r="EIP991" s="17"/>
      <c r="EIQ991" s="17"/>
      <c r="EIR991" s="17"/>
      <c r="EIS991" s="17"/>
      <c r="EIT991" s="17"/>
      <c r="EIU991" s="17"/>
      <c r="EIV991" s="17"/>
      <c r="EIW991" s="17"/>
      <c r="EIX991" s="17"/>
      <c r="EIY991" s="17"/>
      <c r="EIZ991" s="17"/>
      <c r="EJA991" s="17"/>
      <c r="EJB991" s="17"/>
      <c r="EJC991" s="17"/>
      <c r="EJD991" s="17"/>
      <c r="EJE991" s="17"/>
      <c r="EJF991" s="17"/>
      <c r="EJG991" s="17"/>
      <c r="EJH991" s="17"/>
      <c r="EJI991" s="17"/>
      <c r="EJJ991" s="17"/>
      <c r="EJK991" s="17"/>
      <c r="EJL991" s="17"/>
      <c r="EJM991" s="17"/>
      <c r="EJN991" s="17"/>
      <c r="EJO991" s="17"/>
      <c r="EJP991" s="17"/>
      <c r="EJQ991" s="17"/>
      <c r="EJR991" s="17"/>
      <c r="EJS991" s="17"/>
      <c r="EJT991" s="17"/>
      <c r="EJU991" s="17"/>
      <c r="EJV991" s="17"/>
      <c r="EJW991" s="17"/>
      <c r="EJX991" s="17"/>
      <c r="EJY991" s="17"/>
      <c r="EJZ991" s="17"/>
      <c r="EKA991" s="17"/>
      <c r="EKB991" s="17"/>
      <c r="EKC991" s="17"/>
      <c r="EKD991" s="17"/>
      <c r="EKE991" s="17"/>
      <c r="EKF991" s="17"/>
      <c r="EKG991" s="17"/>
      <c r="EKH991" s="17"/>
      <c r="EKI991" s="17"/>
      <c r="EKJ991" s="17"/>
      <c r="EKK991" s="17"/>
      <c r="EKL991" s="17"/>
      <c r="EKM991" s="17"/>
      <c r="EKN991" s="17"/>
      <c r="EKO991" s="17"/>
      <c r="EKP991" s="17"/>
      <c r="EKQ991" s="17"/>
      <c r="EKR991" s="17"/>
      <c r="EKS991" s="17"/>
      <c r="EKT991" s="17"/>
      <c r="EKU991" s="17"/>
      <c r="EKV991" s="17"/>
      <c r="EKW991" s="17"/>
      <c r="EKX991" s="17"/>
      <c r="EKY991" s="17"/>
      <c r="EKZ991" s="17"/>
      <c r="ELA991" s="17"/>
      <c r="ELB991" s="17"/>
      <c r="ELC991" s="17"/>
      <c r="ELD991" s="17"/>
      <c r="ELE991" s="17"/>
      <c r="ELF991" s="17"/>
      <c r="ELG991" s="17"/>
      <c r="ELH991" s="17"/>
      <c r="ELI991" s="17"/>
      <c r="ELJ991" s="17"/>
      <c r="ELK991" s="17"/>
      <c r="ELL991" s="17"/>
      <c r="ELM991" s="17"/>
      <c r="ELN991" s="17"/>
      <c r="ELO991" s="17"/>
      <c r="ELP991" s="17"/>
      <c r="ELQ991" s="17"/>
      <c r="ELR991" s="17"/>
      <c r="ELS991" s="17"/>
      <c r="ELT991" s="17"/>
      <c r="ELU991" s="17"/>
      <c r="ELV991" s="17"/>
      <c r="ELW991" s="17"/>
      <c r="ELX991" s="17"/>
      <c r="ELY991" s="17"/>
      <c r="ELZ991" s="17"/>
      <c r="EMA991" s="17"/>
      <c r="EMB991" s="17"/>
      <c r="EMC991" s="17"/>
      <c r="EMD991" s="17"/>
      <c r="EME991" s="17"/>
      <c r="EMF991" s="17"/>
      <c r="EMG991" s="17"/>
      <c r="EMH991" s="17"/>
      <c r="EMI991" s="17"/>
      <c r="EMJ991" s="17"/>
      <c r="EMK991" s="17"/>
      <c r="EML991" s="17"/>
      <c r="EMM991" s="17"/>
      <c r="EMN991" s="17"/>
      <c r="EMO991" s="17"/>
      <c r="EMP991" s="17"/>
      <c r="EMQ991" s="17"/>
      <c r="EMR991" s="17"/>
      <c r="EMS991" s="17"/>
      <c r="EMT991" s="17"/>
      <c r="EMU991" s="17"/>
      <c r="EMV991" s="17"/>
      <c r="EMW991" s="17"/>
      <c r="EMX991" s="17"/>
      <c r="EMY991" s="17"/>
      <c r="EMZ991" s="17"/>
      <c r="ENA991" s="17"/>
      <c r="ENB991" s="17"/>
      <c r="ENC991" s="17"/>
      <c r="END991" s="17"/>
      <c r="ENE991" s="17"/>
      <c r="ENF991" s="17"/>
      <c r="ENG991" s="17"/>
      <c r="ENH991" s="17"/>
      <c r="ENI991" s="17"/>
      <c r="ENJ991" s="17"/>
      <c r="ENK991" s="17"/>
      <c r="ENL991" s="17"/>
      <c r="ENM991" s="17"/>
      <c r="ENN991" s="17"/>
      <c r="ENO991" s="17"/>
      <c r="ENP991" s="17"/>
      <c r="ENQ991" s="17"/>
      <c r="ENR991" s="17"/>
      <c r="ENS991" s="17"/>
      <c r="ENT991" s="17"/>
      <c r="ENU991" s="17"/>
      <c r="ENV991" s="17"/>
      <c r="ENW991" s="17"/>
      <c r="ENX991" s="17"/>
      <c r="ENY991" s="17"/>
      <c r="ENZ991" s="17"/>
      <c r="EOA991" s="17"/>
      <c r="EOB991" s="17"/>
      <c r="EOC991" s="17"/>
      <c r="EOD991" s="17"/>
      <c r="EOE991" s="17"/>
      <c r="EOF991" s="17"/>
      <c r="EOG991" s="17"/>
      <c r="EOH991" s="17"/>
      <c r="EOI991" s="17"/>
      <c r="EOJ991" s="17"/>
      <c r="EOK991" s="17"/>
      <c r="EOL991" s="17"/>
      <c r="EOM991" s="17"/>
      <c r="EON991" s="17"/>
      <c r="EOO991" s="17"/>
      <c r="EOP991" s="17"/>
      <c r="EOQ991" s="17"/>
      <c r="EOR991" s="17"/>
      <c r="EOS991" s="17"/>
      <c r="EOT991" s="17"/>
      <c r="EOU991" s="17"/>
      <c r="EOV991" s="17"/>
      <c r="EOW991" s="17"/>
      <c r="EOX991" s="17"/>
      <c r="EOY991" s="17"/>
      <c r="EOZ991" s="17"/>
      <c r="EPA991" s="17"/>
      <c r="EPB991" s="17"/>
      <c r="EPC991" s="17"/>
      <c r="EPD991" s="17"/>
      <c r="EPE991" s="17"/>
      <c r="EPF991" s="17"/>
      <c r="EPG991" s="17"/>
      <c r="EPH991" s="17"/>
      <c r="EPI991" s="17"/>
      <c r="EPJ991" s="17"/>
      <c r="EPK991" s="17"/>
      <c r="EPL991" s="17"/>
      <c r="EPM991" s="17"/>
      <c r="EPN991" s="17"/>
      <c r="EPO991" s="17"/>
      <c r="EPP991" s="17"/>
      <c r="EPQ991" s="17"/>
      <c r="EPR991" s="17"/>
      <c r="EPS991" s="17"/>
      <c r="EPT991" s="17"/>
      <c r="EPU991" s="17"/>
      <c r="EPV991" s="17"/>
      <c r="EPW991" s="17"/>
      <c r="EPX991" s="17"/>
      <c r="EPY991" s="17"/>
      <c r="EPZ991" s="17"/>
      <c r="EQA991" s="17"/>
      <c r="EQB991" s="17"/>
      <c r="EQC991" s="17"/>
      <c r="EQD991" s="17"/>
      <c r="EQE991" s="17"/>
      <c r="EQF991" s="17"/>
      <c r="EQG991" s="17"/>
      <c r="EQH991" s="17"/>
      <c r="EQI991" s="17"/>
      <c r="EQJ991" s="17"/>
      <c r="EQK991" s="17"/>
      <c r="EQL991" s="17"/>
      <c r="EQM991" s="17"/>
      <c r="EQN991" s="17"/>
      <c r="EQO991" s="17"/>
      <c r="EQP991" s="17"/>
      <c r="EQQ991" s="17"/>
      <c r="EQR991" s="17"/>
      <c r="EQS991" s="17"/>
      <c r="EQT991" s="17"/>
      <c r="EQU991" s="17"/>
      <c r="EQV991" s="17"/>
      <c r="EQW991" s="17"/>
      <c r="EQX991" s="17"/>
      <c r="EQY991" s="17"/>
      <c r="EQZ991" s="17"/>
      <c r="ERA991" s="17"/>
      <c r="ERB991" s="17"/>
      <c r="ERC991" s="17"/>
      <c r="ERD991" s="17"/>
      <c r="ERE991" s="17"/>
      <c r="ERF991" s="17"/>
      <c r="ERG991" s="17"/>
      <c r="ERH991" s="17"/>
      <c r="ERI991" s="17"/>
      <c r="ERJ991" s="17"/>
      <c r="ERK991" s="17"/>
      <c r="ERL991" s="17"/>
      <c r="ERM991" s="17"/>
      <c r="ERN991" s="17"/>
      <c r="ERO991" s="17"/>
      <c r="ERP991" s="17"/>
      <c r="ERQ991" s="17"/>
      <c r="ERR991" s="17"/>
      <c r="ERS991" s="17"/>
      <c r="ERT991" s="17"/>
      <c r="ERU991" s="17"/>
      <c r="ERV991" s="17"/>
      <c r="ERW991" s="17"/>
      <c r="ERX991" s="17"/>
      <c r="ERY991" s="17"/>
      <c r="ERZ991" s="17"/>
      <c r="ESA991" s="17"/>
      <c r="ESB991" s="17"/>
      <c r="ESC991" s="17"/>
      <c r="ESD991" s="17"/>
      <c r="ESE991" s="17"/>
      <c r="ESF991" s="17"/>
      <c r="ESG991" s="17"/>
      <c r="ESH991" s="17"/>
      <c r="ESI991" s="17"/>
      <c r="ESJ991" s="17"/>
      <c r="ESK991" s="17"/>
      <c r="ESL991" s="17"/>
      <c r="ESM991" s="17"/>
      <c r="ESN991" s="17"/>
      <c r="ESO991" s="17"/>
      <c r="ESP991" s="17"/>
      <c r="ESQ991" s="17"/>
      <c r="ESR991" s="17"/>
      <c r="ESS991" s="17"/>
      <c r="EST991" s="17"/>
      <c r="ESU991" s="17"/>
      <c r="ESV991" s="17"/>
      <c r="ESW991" s="17"/>
      <c r="ESX991" s="17"/>
      <c r="ESY991" s="17"/>
      <c r="ESZ991" s="17"/>
      <c r="ETA991" s="17"/>
      <c r="ETB991" s="17"/>
      <c r="ETC991" s="17"/>
      <c r="ETD991" s="17"/>
      <c r="ETE991" s="17"/>
      <c r="ETF991" s="17"/>
      <c r="ETG991" s="17"/>
      <c r="ETH991" s="17"/>
      <c r="ETI991" s="17"/>
      <c r="ETJ991" s="17"/>
      <c r="ETK991" s="17"/>
      <c r="ETL991" s="17"/>
      <c r="ETM991" s="17"/>
      <c r="ETN991" s="17"/>
      <c r="ETO991" s="17"/>
      <c r="ETP991" s="17"/>
      <c r="ETQ991" s="17"/>
      <c r="ETR991" s="17"/>
      <c r="ETS991" s="17"/>
      <c r="ETT991" s="17"/>
      <c r="ETU991" s="17"/>
      <c r="ETV991" s="17"/>
      <c r="ETW991" s="17"/>
      <c r="ETX991" s="17"/>
      <c r="ETY991" s="17"/>
      <c r="ETZ991" s="17"/>
      <c r="EUA991" s="17"/>
      <c r="EUB991" s="17"/>
      <c r="EUC991" s="17"/>
      <c r="EUD991" s="17"/>
      <c r="EUE991" s="17"/>
      <c r="EUF991" s="17"/>
      <c r="EUG991" s="17"/>
      <c r="EUH991" s="17"/>
      <c r="EUI991" s="17"/>
      <c r="EUJ991" s="17"/>
      <c r="EUK991" s="17"/>
      <c r="EUL991" s="17"/>
      <c r="EUM991" s="17"/>
      <c r="EUN991" s="17"/>
      <c r="EUO991" s="17"/>
      <c r="EUP991" s="17"/>
      <c r="EUQ991" s="17"/>
      <c r="EUR991" s="17"/>
      <c r="EUS991" s="17"/>
      <c r="EUT991" s="17"/>
      <c r="EUU991" s="17"/>
      <c r="EUV991" s="17"/>
      <c r="EUW991" s="17"/>
      <c r="EUX991" s="17"/>
      <c r="EUY991" s="17"/>
      <c r="EUZ991" s="17"/>
      <c r="EVA991" s="17"/>
      <c r="EVB991" s="17"/>
      <c r="EVC991" s="17"/>
      <c r="EVD991" s="17"/>
      <c r="EVE991" s="17"/>
      <c r="EVF991" s="17"/>
      <c r="EVG991" s="17"/>
      <c r="EVH991" s="17"/>
      <c r="EVI991" s="17"/>
      <c r="EVJ991" s="17"/>
      <c r="EVK991" s="17"/>
      <c r="EVL991" s="17"/>
      <c r="EVM991" s="17"/>
      <c r="EVN991" s="17"/>
      <c r="EVO991" s="17"/>
      <c r="EVP991" s="17"/>
      <c r="EVQ991" s="17"/>
      <c r="EVR991" s="17"/>
      <c r="EVS991" s="17"/>
      <c r="EVT991" s="17"/>
      <c r="EVU991" s="17"/>
      <c r="EVV991" s="17"/>
      <c r="EVW991" s="17"/>
      <c r="EVX991" s="17"/>
      <c r="EVY991" s="17"/>
      <c r="EVZ991" s="17"/>
      <c r="EWA991" s="17"/>
      <c r="EWB991" s="17"/>
      <c r="EWC991" s="17"/>
      <c r="EWD991" s="17"/>
      <c r="EWE991" s="17"/>
      <c r="EWF991" s="17"/>
      <c r="EWG991" s="17"/>
      <c r="EWH991" s="17"/>
      <c r="EWI991" s="17"/>
      <c r="EWJ991" s="17"/>
      <c r="EWK991" s="17"/>
      <c r="EWL991" s="17"/>
      <c r="EWM991" s="17"/>
      <c r="EWN991" s="17"/>
      <c r="EWO991" s="17"/>
      <c r="EWP991" s="17"/>
      <c r="EWQ991" s="17"/>
      <c r="EWR991" s="17"/>
      <c r="EWS991" s="17"/>
      <c r="EWT991" s="17"/>
      <c r="EWU991" s="17"/>
      <c r="EWV991" s="17"/>
      <c r="EWW991" s="17"/>
      <c r="EWX991" s="17"/>
      <c r="EWY991" s="17"/>
      <c r="EWZ991" s="17"/>
      <c r="EXA991" s="17"/>
      <c r="EXB991" s="17"/>
      <c r="EXC991" s="17"/>
      <c r="EXD991" s="17"/>
      <c r="EXE991" s="17"/>
      <c r="EXF991" s="17"/>
      <c r="EXG991" s="17"/>
      <c r="EXH991" s="17"/>
      <c r="EXI991" s="17"/>
      <c r="EXJ991" s="17"/>
      <c r="EXK991" s="17"/>
      <c r="EXL991" s="17"/>
      <c r="EXM991" s="17"/>
      <c r="EXN991" s="17"/>
      <c r="EXO991" s="17"/>
      <c r="EXP991" s="17"/>
      <c r="EXQ991" s="17"/>
      <c r="EXR991" s="17"/>
      <c r="EXS991" s="17"/>
      <c r="EXT991" s="17"/>
      <c r="EXU991" s="17"/>
      <c r="EXV991" s="17"/>
      <c r="EXW991" s="17"/>
      <c r="EXX991" s="17"/>
      <c r="EXY991" s="17"/>
      <c r="EXZ991" s="17"/>
      <c r="EYA991" s="17"/>
      <c r="EYB991" s="17"/>
      <c r="EYC991" s="17"/>
      <c r="EYD991" s="17"/>
      <c r="EYE991" s="17"/>
      <c r="EYF991" s="17"/>
      <c r="EYG991" s="17"/>
      <c r="EYH991" s="17"/>
      <c r="EYI991" s="17"/>
      <c r="EYJ991" s="17"/>
      <c r="EYK991" s="17"/>
      <c r="EYL991" s="17"/>
      <c r="EYM991" s="17"/>
      <c r="EYN991" s="17"/>
      <c r="EYO991" s="17"/>
      <c r="EYP991" s="17"/>
      <c r="EYQ991" s="17"/>
      <c r="EYR991" s="17"/>
      <c r="EYS991" s="17"/>
      <c r="EYT991" s="17"/>
      <c r="EYU991" s="17"/>
      <c r="EYV991" s="17"/>
      <c r="EYW991" s="17"/>
      <c r="EYX991" s="17"/>
      <c r="EYY991" s="17"/>
      <c r="EYZ991" s="17"/>
      <c r="EZA991" s="17"/>
      <c r="EZB991" s="17"/>
      <c r="EZC991" s="17"/>
      <c r="EZD991" s="17"/>
      <c r="EZE991" s="17"/>
      <c r="EZF991" s="17"/>
      <c r="EZG991" s="17"/>
      <c r="EZH991" s="17"/>
      <c r="EZI991" s="17"/>
      <c r="EZJ991" s="17"/>
      <c r="EZK991" s="17"/>
      <c r="EZL991" s="17"/>
      <c r="EZM991" s="17"/>
      <c r="EZN991" s="17"/>
      <c r="EZO991" s="17"/>
      <c r="EZP991" s="17"/>
      <c r="EZQ991" s="17"/>
      <c r="EZR991" s="17"/>
      <c r="EZS991" s="17"/>
      <c r="EZT991" s="17"/>
      <c r="EZU991" s="17"/>
      <c r="EZV991" s="17"/>
      <c r="EZW991" s="17"/>
      <c r="EZX991" s="17"/>
      <c r="EZY991" s="17"/>
      <c r="EZZ991" s="17"/>
      <c r="FAA991" s="17"/>
      <c r="FAB991" s="17"/>
      <c r="FAC991" s="17"/>
      <c r="FAD991" s="17"/>
      <c r="FAE991" s="17"/>
      <c r="FAF991" s="17"/>
      <c r="FAG991" s="17"/>
      <c r="FAH991" s="17"/>
      <c r="FAI991" s="17"/>
      <c r="FAJ991" s="17"/>
      <c r="FAK991" s="17"/>
      <c r="FAL991" s="17"/>
      <c r="FAM991" s="17"/>
      <c r="FAN991" s="17"/>
      <c r="FAO991" s="17"/>
      <c r="FAP991" s="17"/>
      <c r="FAQ991" s="17"/>
      <c r="FAR991" s="17"/>
      <c r="FAS991" s="17"/>
      <c r="FAT991" s="17"/>
      <c r="FAU991" s="17"/>
      <c r="FAV991" s="17"/>
      <c r="FAW991" s="17"/>
      <c r="FAX991" s="17"/>
      <c r="FAY991" s="17"/>
      <c r="FAZ991" s="17"/>
      <c r="FBA991" s="17"/>
      <c r="FBB991" s="17"/>
      <c r="FBC991" s="17"/>
      <c r="FBD991" s="17"/>
      <c r="FBE991" s="17"/>
      <c r="FBF991" s="17"/>
      <c r="FBG991" s="17"/>
      <c r="FBH991" s="17"/>
      <c r="FBI991" s="17"/>
      <c r="FBJ991" s="17"/>
      <c r="FBK991" s="17"/>
      <c r="FBL991" s="17"/>
      <c r="FBM991" s="17"/>
      <c r="FBN991" s="17"/>
      <c r="FBO991" s="17"/>
      <c r="FBP991" s="17"/>
      <c r="FBQ991" s="17"/>
      <c r="FBR991" s="17"/>
      <c r="FBS991" s="17"/>
      <c r="FBT991" s="17"/>
      <c r="FBU991" s="17"/>
      <c r="FBV991" s="17"/>
      <c r="FBW991" s="17"/>
      <c r="FBX991" s="17"/>
      <c r="FBY991" s="17"/>
      <c r="FBZ991" s="17"/>
      <c r="FCA991" s="17"/>
      <c r="FCB991" s="17"/>
      <c r="FCC991" s="17"/>
      <c r="FCD991" s="17"/>
      <c r="FCE991" s="17"/>
      <c r="FCF991" s="17"/>
      <c r="FCG991" s="17"/>
      <c r="FCH991" s="17"/>
      <c r="FCI991" s="17"/>
      <c r="FCJ991" s="17"/>
      <c r="FCK991" s="17"/>
      <c r="FCL991" s="17"/>
      <c r="FCM991" s="17"/>
      <c r="FCN991" s="17"/>
      <c r="FCO991" s="17"/>
      <c r="FCP991" s="17"/>
      <c r="FCQ991" s="17"/>
      <c r="FCR991" s="17"/>
      <c r="FCS991" s="17"/>
      <c r="FCT991" s="17"/>
      <c r="FCU991" s="17"/>
      <c r="FCV991" s="17"/>
      <c r="FCW991" s="17"/>
      <c r="FCX991" s="17"/>
      <c r="FCY991" s="17"/>
      <c r="FCZ991" s="17"/>
      <c r="FDA991" s="17"/>
      <c r="FDB991" s="17"/>
      <c r="FDC991" s="17"/>
      <c r="FDD991" s="17"/>
      <c r="FDE991" s="17"/>
      <c r="FDF991" s="17"/>
      <c r="FDG991" s="17"/>
      <c r="FDH991" s="17"/>
      <c r="FDI991" s="17"/>
      <c r="FDJ991" s="17"/>
      <c r="FDK991" s="17"/>
      <c r="FDL991" s="17"/>
      <c r="FDM991" s="17"/>
      <c r="FDN991" s="17"/>
      <c r="FDO991" s="17"/>
      <c r="FDP991" s="17"/>
      <c r="FDQ991" s="17"/>
      <c r="FDR991" s="17"/>
      <c r="FDS991" s="17"/>
      <c r="FDT991" s="17"/>
      <c r="FDU991" s="17"/>
      <c r="FDV991" s="17"/>
      <c r="FDW991" s="17"/>
      <c r="FDX991" s="17"/>
      <c r="FDY991" s="17"/>
      <c r="FDZ991" s="17"/>
      <c r="FEA991" s="17"/>
      <c r="FEB991" s="17"/>
      <c r="FEC991" s="17"/>
      <c r="FED991" s="17"/>
      <c r="FEE991" s="17"/>
      <c r="FEF991" s="17"/>
      <c r="FEG991" s="17"/>
      <c r="FEH991" s="17"/>
      <c r="FEI991" s="17"/>
      <c r="FEJ991" s="17"/>
      <c r="FEK991" s="17"/>
      <c r="FEL991" s="17"/>
      <c r="FEM991" s="17"/>
      <c r="FEN991" s="17"/>
      <c r="FEO991" s="17"/>
      <c r="FEP991" s="17"/>
      <c r="FEQ991" s="17"/>
      <c r="FER991" s="17"/>
      <c r="FES991" s="17"/>
      <c r="FET991" s="17"/>
      <c r="FEU991" s="17"/>
      <c r="FEV991" s="17"/>
      <c r="FEW991" s="17"/>
      <c r="FEX991" s="17"/>
      <c r="FEY991" s="17"/>
      <c r="FEZ991" s="17"/>
      <c r="FFA991" s="17"/>
      <c r="FFB991" s="17"/>
      <c r="FFC991" s="17"/>
      <c r="FFD991" s="17"/>
      <c r="FFE991" s="17"/>
      <c r="FFF991" s="17"/>
      <c r="FFG991" s="17"/>
      <c r="FFH991" s="17"/>
      <c r="FFI991" s="17"/>
      <c r="FFJ991" s="17"/>
      <c r="FFK991" s="17"/>
      <c r="FFL991" s="17"/>
      <c r="FFM991" s="17"/>
      <c r="FFN991" s="17"/>
      <c r="FFO991" s="17"/>
      <c r="FFP991" s="17"/>
      <c r="FFQ991" s="17"/>
      <c r="FFR991" s="17"/>
      <c r="FFS991" s="17"/>
      <c r="FFT991" s="17"/>
      <c r="FFU991" s="17"/>
      <c r="FFV991" s="17"/>
      <c r="FFW991" s="17"/>
      <c r="FFX991" s="17"/>
      <c r="FFY991" s="17"/>
      <c r="FFZ991" s="17"/>
      <c r="FGA991" s="17"/>
      <c r="FGB991" s="17"/>
      <c r="FGC991" s="17"/>
      <c r="FGD991" s="17"/>
      <c r="FGE991" s="17"/>
      <c r="FGF991" s="17"/>
      <c r="FGG991" s="17"/>
      <c r="FGH991" s="17"/>
      <c r="FGI991" s="17"/>
      <c r="FGJ991" s="17"/>
      <c r="FGK991" s="17"/>
      <c r="FGL991" s="17"/>
      <c r="FGM991" s="17"/>
      <c r="FGN991" s="17"/>
      <c r="FGO991" s="17"/>
      <c r="FGP991" s="17"/>
      <c r="FGQ991" s="17"/>
      <c r="FGR991" s="17"/>
      <c r="FGS991" s="17"/>
      <c r="FGT991" s="17"/>
      <c r="FGU991" s="17"/>
      <c r="FGV991" s="17"/>
      <c r="FGW991" s="17"/>
      <c r="FGX991" s="17"/>
      <c r="FGY991" s="17"/>
      <c r="FGZ991" s="17"/>
      <c r="FHA991" s="17"/>
      <c r="FHB991" s="17"/>
      <c r="FHC991" s="17"/>
      <c r="FHD991" s="17"/>
      <c r="FHE991" s="17"/>
      <c r="FHF991" s="17"/>
      <c r="FHG991" s="17"/>
      <c r="FHH991" s="17"/>
      <c r="FHI991" s="17"/>
      <c r="FHJ991" s="17"/>
      <c r="FHK991" s="17"/>
      <c r="FHL991" s="17"/>
      <c r="FHM991" s="17"/>
      <c r="FHN991" s="17"/>
      <c r="FHO991" s="17"/>
      <c r="FHP991" s="17"/>
      <c r="FHQ991" s="17"/>
      <c r="FHR991" s="17"/>
      <c r="FHS991" s="17"/>
      <c r="FHT991" s="17"/>
      <c r="FHU991" s="17"/>
      <c r="FHV991" s="17"/>
      <c r="FHW991" s="17"/>
      <c r="FHX991" s="17"/>
      <c r="FHY991" s="17"/>
      <c r="FHZ991" s="17"/>
      <c r="FIA991" s="17"/>
      <c r="FIB991" s="17"/>
      <c r="FIC991" s="17"/>
      <c r="FID991" s="17"/>
      <c r="FIE991" s="17"/>
      <c r="FIF991" s="17"/>
      <c r="FIG991" s="17"/>
      <c r="FIH991" s="17"/>
      <c r="FII991" s="17"/>
      <c r="FIJ991" s="17"/>
      <c r="FIK991" s="17"/>
      <c r="FIL991" s="17"/>
      <c r="FIM991" s="17"/>
      <c r="FIN991" s="17"/>
      <c r="FIO991" s="17"/>
      <c r="FIP991" s="17"/>
      <c r="FIQ991" s="17"/>
      <c r="FIR991" s="17"/>
      <c r="FIS991" s="17"/>
      <c r="FIT991" s="17"/>
      <c r="FIU991" s="17"/>
      <c r="FIV991" s="17"/>
      <c r="FIW991" s="17"/>
      <c r="FIX991" s="17"/>
      <c r="FIY991" s="17"/>
      <c r="FIZ991" s="17"/>
      <c r="FJA991" s="17"/>
      <c r="FJB991" s="17"/>
      <c r="FJC991" s="17"/>
      <c r="FJD991" s="17"/>
      <c r="FJE991" s="17"/>
      <c r="FJF991" s="17"/>
      <c r="FJG991" s="17"/>
      <c r="FJH991" s="17"/>
      <c r="FJI991" s="17"/>
      <c r="FJJ991" s="17"/>
      <c r="FJK991" s="17"/>
      <c r="FJL991" s="17"/>
      <c r="FJM991" s="17"/>
      <c r="FJN991" s="17"/>
      <c r="FJO991" s="17"/>
      <c r="FJP991" s="17"/>
      <c r="FJQ991" s="17"/>
      <c r="FJR991" s="17"/>
      <c r="FJS991" s="17"/>
      <c r="FJT991" s="17"/>
      <c r="FJU991" s="17"/>
      <c r="FJV991" s="17"/>
      <c r="FJW991" s="17"/>
      <c r="FJX991" s="17"/>
      <c r="FJY991" s="17"/>
      <c r="FJZ991" s="17"/>
      <c r="FKA991" s="17"/>
      <c r="FKB991" s="17"/>
      <c r="FKC991" s="17"/>
      <c r="FKD991" s="17"/>
      <c r="FKE991" s="17"/>
      <c r="FKF991" s="17"/>
      <c r="FKG991" s="17"/>
      <c r="FKH991" s="17"/>
      <c r="FKI991" s="17"/>
      <c r="FKJ991" s="17"/>
      <c r="FKK991" s="17"/>
      <c r="FKL991" s="17"/>
      <c r="FKM991" s="17"/>
      <c r="FKN991" s="17"/>
      <c r="FKO991" s="17"/>
      <c r="FKP991" s="17"/>
      <c r="FKQ991" s="17"/>
      <c r="FKR991" s="17"/>
      <c r="FKS991" s="17"/>
      <c r="FKT991" s="17"/>
      <c r="FKU991" s="17"/>
      <c r="FKV991" s="17"/>
      <c r="FKW991" s="17"/>
      <c r="FKX991" s="17"/>
      <c r="FKY991" s="17"/>
      <c r="FKZ991" s="17"/>
      <c r="FLA991" s="17"/>
      <c r="FLB991" s="17"/>
      <c r="FLC991" s="17"/>
      <c r="FLD991" s="17"/>
      <c r="FLE991" s="17"/>
      <c r="FLF991" s="17"/>
      <c r="FLG991" s="17"/>
      <c r="FLH991" s="17"/>
      <c r="FLI991" s="17"/>
      <c r="FLJ991" s="17"/>
      <c r="FLK991" s="17"/>
      <c r="FLL991" s="17"/>
      <c r="FLM991" s="17"/>
      <c r="FLN991" s="17"/>
      <c r="FLO991" s="17"/>
      <c r="FLP991" s="17"/>
      <c r="FLQ991" s="17"/>
      <c r="FLR991" s="17"/>
      <c r="FLS991" s="17"/>
      <c r="FLT991" s="17"/>
      <c r="FLU991" s="17"/>
      <c r="FLV991" s="17"/>
      <c r="FLW991" s="17"/>
      <c r="FLX991" s="17"/>
      <c r="FLY991" s="17"/>
      <c r="FLZ991" s="17"/>
      <c r="FMA991" s="17"/>
      <c r="FMB991" s="17"/>
      <c r="FMC991" s="17"/>
      <c r="FMD991" s="17"/>
      <c r="FME991" s="17"/>
      <c r="FMF991" s="17"/>
      <c r="FMG991" s="17"/>
      <c r="FMH991" s="17"/>
      <c r="FMI991" s="17"/>
      <c r="FMJ991" s="17"/>
      <c r="FMK991" s="17"/>
      <c r="FML991" s="17"/>
      <c r="FMM991" s="17"/>
      <c r="FMN991" s="17"/>
      <c r="FMO991" s="17"/>
      <c r="FMP991" s="17"/>
      <c r="FMQ991" s="17"/>
      <c r="FMR991" s="17"/>
      <c r="FMS991" s="17"/>
      <c r="FMT991" s="17"/>
      <c r="FMU991" s="17"/>
      <c r="FMV991" s="17"/>
      <c r="FMW991" s="17"/>
      <c r="FMX991" s="17"/>
      <c r="FMY991" s="17"/>
      <c r="FMZ991" s="17"/>
      <c r="FNA991" s="17"/>
      <c r="FNB991" s="17"/>
      <c r="FNC991" s="17"/>
      <c r="FND991" s="17"/>
      <c r="FNE991" s="17"/>
      <c r="FNF991" s="17"/>
      <c r="FNG991" s="17"/>
      <c r="FNH991" s="17"/>
      <c r="FNI991" s="17"/>
      <c r="FNJ991" s="17"/>
      <c r="FNK991" s="17"/>
      <c r="FNL991" s="17"/>
      <c r="FNM991" s="17"/>
      <c r="FNN991" s="17"/>
      <c r="FNO991" s="17"/>
      <c r="FNP991" s="17"/>
      <c r="FNQ991" s="17"/>
      <c r="FNR991" s="17"/>
      <c r="FNS991" s="17"/>
      <c r="FNT991" s="17"/>
      <c r="FNU991" s="17"/>
      <c r="FNV991" s="17"/>
      <c r="FNW991" s="17"/>
      <c r="FNX991" s="17"/>
      <c r="FNY991" s="17"/>
      <c r="FNZ991" s="17"/>
      <c r="FOA991" s="17"/>
      <c r="FOB991" s="17"/>
      <c r="FOC991" s="17"/>
      <c r="FOD991" s="17"/>
      <c r="FOE991" s="17"/>
      <c r="FOF991" s="17"/>
      <c r="FOG991" s="17"/>
      <c r="FOH991" s="17"/>
      <c r="FOI991" s="17"/>
      <c r="FOJ991" s="17"/>
      <c r="FOK991" s="17"/>
      <c r="FOL991" s="17"/>
      <c r="FOM991" s="17"/>
      <c r="FON991" s="17"/>
      <c r="FOO991" s="17"/>
      <c r="FOP991" s="17"/>
      <c r="FOQ991" s="17"/>
      <c r="FOR991" s="17"/>
      <c r="FOS991" s="17"/>
      <c r="FOT991" s="17"/>
      <c r="FOU991" s="17"/>
      <c r="FOV991" s="17"/>
      <c r="FOW991" s="17"/>
      <c r="FOX991" s="17"/>
      <c r="FOY991" s="17"/>
      <c r="FOZ991" s="17"/>
      <c r="FPA991" s="17"/>
      <c r="FPB991" s="17"/>
      <c r="FPC991" s="17"/>
      <c r="FPD991" s="17"/>
      <c r="FPE991" s="17"/>
      <c r="FPF991" s="17"/>
      <c r="FPG991" s="17"/>
      <c r="FPH991" s="17"/>
      <c r="FPI991" s="17"/>
      <c r="FPJ991" s="17"/>
      <c r="FPK991" s="17"/>
      <c r="FPL991" s="17"/>
      <c r="FPM991" s="17"/>
      <c r="FPN991" s="17"/>
      <c r="FPO991" s="17"/>
      <c r="FPP991" s="17"/>
      <c r="FPQ991" s="17"/>
      <c r="FPR991" s="17"/>
      <c r="FPS991" s="17"/>
      <c r="FPT991" s="17"/>
      <c r="FPU991" s="17"/>
      <c r="FPV991" s="17"/>
      <c r="FPW991" s="17"/>
      <c r="FPX991" s="17"/>
      <c r="FPY991" s="17"/>
      <c r="FPZ991" s="17"/>
      <c r="FQA991" s="17"/>
      <c r="FQB991" s="17"/>
      <c r="FQC991" s="17"/>
      <c r="FQD991" s="17"/>
      <c r="FQE991" s="17"/>
      <c r="FQF991" s="17"/>
      <c r="FQG991" s="17"/>
      <c r="FQH991" s="17"/>
      <c r="FQI991" s="17"/>
      <c r="FQJ991" s="17"/>
      <c r="FQK991" s="17"/>
      <c r="FQL991" s="17"/>
      <c r="FQM991" s="17"/>
      <c r="FQN991" s="17"/>
      <c r="FQO991" s="17"/>
      <c r="FQP991" s="17"/>
      <c r="FQQ991" s="17"/>
      <c r="FQR991" s="17"/>
      <c r="FQS991" s="17"/>
      <c r="FQT991" s="17"/>
      <c r="FQU991" s="17"/>
      <c r="FQV991" s="17"/>
      <c r="FQW991" s="17"/>
      <c r="FQX991" s="17"/>
      <c r="FQY991" s="17"/>
      <c r="FQZ991" s="17"/>
      <c r="FRA991" s="17"/>
      <c r="FRB991" s="17"/>
      <c r="FRC991" s="17"/>
      <c r="FRD991" s="17"/>
      <c r="FRE991" s="17"/>
      <c r="FRF991" s="17"/>
      <c r="FRG991" s="17"/>
      <c r="FRH991" s="17"/>
      <c r="FRI991" s="17"/>
      <c r="FRJ991" s="17"/>
      <c r="FRK991" s="17"/>
      <c r="FRL991" s="17"/>
      <c r="FRM991" s="17"/>
      <c r="FRN991" s="17"/>
      <c r="FRO991" s="17"/>
      <c r="FRP991" s="17"/>
      <c r="FRQ991" s="17"/>
      <c r="FRR991" s="17"/>
      <c r="FRS991" s="17"/>
      <c r="FRT991" s="17"/>
      <c r="FRU991" s="17"/>
      <c r="FRV991" s="17"/>
      <c r="FRW991" s="17"/>
      <c r="FRX991" s="17"/>
      <c r="FRY991" s="17"/>
      <c r="FRZ991" s="17"/>
      <c r="FSA991" s="17"/>
      <c r="FSB991" s="17"/>
      <c r="FSC991" s="17"/>
      <c r="FSD991" s="17"/>
      <c r="FSE991" s="17"/>
      <c r="FSF991" s="17"/>
      <c r="FSG991" s="17"/>
      <c r="FSH991" s="17"/>
      <c r="FSI991" s="17"/>
      <c r="FSJ991" s="17"/>
      <c r="FSK991" s="17"/>
      <c r="FSL991" s="17"/>
      <c r="FSM991" s="17"/>
      <c r="FSN991" s="17"/>
      <c r="FSO991" s="17"/>
      <c r="FSP991" s="17"/>
      <c r="FSQ991" s="17"/>
      <c r="FSR991" s="17"/>
      <c r="FSS991" s="17"/>
      <c r="FST991" s="17"/>
      <c r="FSU991" s="17"/>
      <c r="FSV991" s="17"/>
      <c r="FSW991" s="17"/>
      <c r="FSX991" s="17"/>
      <c r="FSY991" s="17"/>
      <c r="FSZ991" s="17"/>
      <c r="FTA991" s="17"/>
      <c r="FTB991" s="17"/>
      <c r="FTC991" s="17"/>
      <c r="FTD991" s="17"/>
      <c r="FTE991" s="17"/>
      <c r="FTF991" s="17"/>
      <c r="FTG991" s="17"/>
      <c r="FTH991" s="17"/>
      <c r="FTI991" s="17"/>
      <c r="FTJ991" s="17"/>
      <c r="FTK991" s="17"/>
      <c r="FTL991" s="17"/>
      <c r="FTM991" s="17"/>
      <c r="FTN991" s="17"/>
      <c r="FTO991" s="17"/>
      <c r="FTP991" s="17"/>
      <c r="FTQ991" s="17"/>
      <c r="FTR991" s="17"/>
      <c r="FTS991" s="17"/>
      <c r="FTT991" s="17"/>
      <c r="FTU991" s="17"/>
      <c r="FTV991" s="17"/>
      <c r="FTW991" s="17"/>
      <c r="FTX991" s="17"/>
      <c r="FTY991" s="17"/>
      <c r="FTZ991" s="17"/>
      <c r="FUA991" s="17"/>
      <c r="FUB991" s="17"/>
      <c r="FUC991" s="17"/>
      <c r="FUD991" s="17"/>
      <c r="FUE991" s="17"/>
      <c r="FUF991" s="17"/>
      <c r="FUG991" s="17"/>
      <c r="FUH991" s="17"/>
      <c r="FUI991" s="17"/>
      <c r="FUJ991" s="17"/>
      <c r="FUK991" s="17"/>
      <c r="FUL991" s="17"/>
      <c r="FUM991" s="17"/>
      <c r="FUN991" s="17"/>
      <c r="FUO991" s="17"/>
      <c r="FUP991" s="17"/>
      <c r="FUQ991" s="17"/>
      <c r="FUR991" s="17"/>
      <c r="FUS991" s="17"/>
      <c r="FUT991" s="17"/>
      <c r="FUU991" s="17"/>
      <c r="FUV991" s="17"/>
      <c r="FUW991" s="17"/>
      <c r="FUX991" s="17"/>
      <c r="FUY991" s="17"/>
      <c r="FUZ991" s="17"/>
      <c r="FVA991" s="17"/>
      <c r="FVB991" s="17"/>
      <c r="FVC991" s="17"/>
      <c r="FVD991" s="17"/>
      <c r="FVE991" s="17"/>
      <c r="FVF991" s="17"/>
      <c r="FVG991" s="17"/>
      <c r="FVH991" s="17"/>
      <c r="FVI991" s="17"/>
      <c r="FVJ991" s="17"/>
      <c r="FVK991" s="17"/>
      <c r="FVL991" s="17"/>
      <c r="FVM991" s="17"/>
      <c r="FVN991" s="17"/>
      <c r="FVO991" s="17"/>
      <c r="FVP991" s="17"/>
      <c r="FVQ991" s="17"/>
      <c r="FVR991" s="17"/>
      <c r="FVS991" s="17"/>
      <c r="FVT991" s="17"/>
      <c r="FVU991" s="17"/>
      <c r="FVV991" s="17"/>
      <c r="FVW991" s="17"/>
      <c r="FVX991" s="17"/>
      <c r="FVY991" s="17"/>
      <c r="FVZ991" s="17"/>
      <c r="FWA991" s="17"/>
      <c r="FWB991" s="17"/>
      <c r="FWC991" s="17"/>
      <c r="FWD991" s="17"/>
      <c r="FWE991" s="17"/>
      <c r="FWF991" s="17"/>
      <c r="FWG991" s="17"/>
      <c r="FWH991" s="17"/>
      <c r="FWI991" s="17"/>
      <c r="FWJ991" s="17"/>
      <c r="FWK991" s="17"/>
      <c r="FWL991" s="17"/>
      <c r="FWM991" s="17"/>
      <c r="FWN991" s="17"/>
      <c r="FWO991" s="17"/>
      <c r="FWP991" s="17"/>
      <c r="FWQ991" s="17"/>
      <c r="FWR991" s="17"/>
      <c r="FWS991" s="17"/>
      <c r="FWT991" s="17"/>
      <c r="FWU991" s="17"/>
      <c r="FWV991" s="17"/>
      <c r="FWW991" s="17"/>
      <c r="FWX991" s="17"/>
      <c r="FWY991" s="17"/>
      <c r="FWZ991" s="17"/>
      <c r="FXA991" s="17"/>
      <c r="FXB991" s="17"/>
      <c r="FXC991" s="17"/>
      <c r="FXD991" s="17"/>
      <c r="FXE991" s="17"/>
      <c r="FXF991" s="17"/>
      <c r="FXG991" s="17"/>
      <c r="FXH991" s="17"/>
      <c r="FXI991" s="17"/>
      <c r="FXJ991" s="17"/>
      <c r="FXK991" s="17"/>
      <c r="FXL991" s="17"/>
      <c r="FXM991" s="17"/>
      <c r="FXN991" s="17"/>
      <c r="FXO991" s="17"/>
      <c r="FXP991" s="17"/>
      <c r="FXQ991" s="17"/>
      <c r="FXR991" s="17"/>
      <c r="FXS991" s="17"/>
      <c r="FXT991" s="17"/>
      <c r="FXU991" s="17"/>
      <c r="FXV991" s="17"/>
      <c r="FXW991" s="17"/>
      <c r="FXX991" s="17"/>
      <c r="FXY991" s="17"/>
      <c r="FXZ991" s="17"/>
      <c r="FYA991" s="17"/>
      <c r="FYB991" s="17"/>
      <c r="FYC991" s="17"/>
      <c r="FYD991" s="17"/>
      <c r="FYE991" s="17"/>
      <c r="FYF991" s="17"/>
      <c r="FYG991" s="17"/>
      <c r="FYH991" s="17"/>
      <c r="FYI991" s="17"/>
      <c r="FYJ991" s="17"/>
      <c r="FYK991" s="17"/>
      <c r="FYL991" s="17"/>
      <c r="FYM991" s="17"/>
      <c r="FYN991" s="17"/>
      <c r="FYO991" s="17"/>
      <c r="FYP991" s="17"/>
      <c r="FYQ991" s="17"/>
      <c r="FYR991" s="17"/>
      <c r="FYS991" s="17"/>
      <c r="FYT991" s="17"/>
      <c r="FYU991" s="17"/>
      <c r="FYV991" s="17"/>
      <c r="FYW991" s="17"/>
      <c r="FYX991" s="17"/>
      <c r="FYY991" s="17"/>
      <c r="FYZ991" s="17"/>
      <c r="FZA991" s="17"/>
      <c r="FZB991" s="17"/>
      <c r="FZC991" s="17"/>
      <c r="FZD991" s="17"/>
      <c r="FZE991" s="17"/>
      <c r="FZF991" s="17"/>
      <c r="FZG991" s="17"/>
      <c r="FZH991" s="17"/>
      <c r="FZI991" s="17"/>
      <c r="FZJ991" s="17"/>
      <c r="FZK991" s="17"/>
      <c r="FZL991" s="17"/>
      <c r="FZM991" s="17"/>
      <c r="FZN991" s="17"/>
      <c r="FZO991" s="17"/>
      <c r="FZP991" s="17"/>
      <c r="FZQ991" s="17"/>
      <c r="FZR991" s="17"/>
      <c r="FZS991" s="17"/>
      <c r="FZT991" s="17"/>
      <c r="FZU991" s="17"/>
      <c r="FZV991" s="17"/>
      <c r="FZW991" s="17"/>
      <c r="FZX991" s="17"/>
      <c r="FZY991" s="17"/>
      <c r="FZZ991" s="17"/>
      <c r="GAA991" s="17"/>
      <c r="GAB991" s="17"/>
      <c r="GAC991" s="17"/>
      <c r="GAD991" s="17"/>
      <c r="GAE991" s="17"/>
      <c r="GAF991" s="17"/>
      <c r="GAG991" s="17"/>
      <c r="GAH991" s="17"/>
      <c r="GAI991" s="17"/>
      <c r="GAJ991" s="17"/>
      <c r="GAK991" s="17"/>
      <c r="GAL991" s="17"/>
      <c r="GAM991" s="17"/>
      <c r="GAN991" s="17"/>
      <c r="GAO991" s="17"/>
      <c r="GAP991" s="17"/>
      <c r="GAQ991" s="17"/>
      <c r="GAR991" s="17"/>
      <c r="GAS991" s="17"/>
      <c r="GAT991" s="17"/>
      <c r="GAU991" s="17"/>
      <c r="GAV991" s="17"/>
      <c r="GAW991" s="17"/>
      <c r="GAX991" s="17"/>
      <c r="GAY991" s="17"/>
      <c r="GAZ991" s="17"/>
      <c r="GBA991" s="17"/>
      <c r="GBB991" s="17"/>
      <c r="GBC991" s="17"/>
      <c r="GBD991" s="17"/>
      <c r="GBE991" s="17"/>
      <c r="GBF991" s="17"/>
      <c r="GBG991" s="17"/>
      <c r="GBH991" s="17"/>
      <c r="GBI991" s="17"/>
      <c r="GBJ991" s="17"/>
      <c r="GBK991" s="17"/>
      <c r="GBL991" s="17"/>
      <c r="GBM991" s="17"/>
      <c r="GBN991" s="17"/>
      <c r="GBO991" s="17"/>
      <c r="GBP991" s="17"/>
      <c r="GBQ991" s="17"/>
      <c r="GBR991" s="17"/>
      <c r="GBS991" s="17"/>
      <c r="GBT991" s="17"/>
      <c r="GBU991" s="17"/>
      <c r="GBV991" s="17"/>
      <c r="GBW991" s="17"/>
      <c r="GBX991" s="17"/>
      <c r="GBY991" s="17"/>
      <c r="GBZ991" s="17"/>
      <c r="GCA991" s="17"/>
      <c r="GCB991" s="17"/>
      <c r="GCC991" s="17"/>
      <c r="GCD991" s="17"/>
      <c r="GCE991" s="17"/>
      <c r="GCF991" s="17"/>
      <c r="GCG991" s="17"/>
      <c r="GCH991" s="17"/>
      <c r="GCI991" s="17"/>
      <c r="GCJ991" s="17"/>
      <c r="GCK991" s="17"/>
      <c r="GCL991" s="17"/>
      <c r="GCM991" s="17"/>
      <c r="GCN991" s="17"/>
      <c r="GCO991" s="17"/>
      <c r="GCP991" s="17"/>
      <c r="GCQ991" s="17"/>
      <c r="GCR991" s="17"/>
      <c r="GCS991" s="17"/>
      <c r="GCT991" s="17"/>
      <c r="GCU991" s="17"/>
      <c r="GCV991" s="17"/>
      <c r="GCW991" s="17"/>
      <c r="GCX991" s="17"/>
      <c r="GCY991" s="17"/>
      <c r="GCZ991" s="17"/>
      <c r="GDA991" s="17"/>
      <c r="GDB991" s="17"/>
      <c r="GDC991" s="17"/>
      <c r="GDD991" s="17"/>
      <c r="GDE991" s="17"/>
      <c r="GDF991" s="17"/>
      <c r="GDG991" s="17"/>
      <c r="GDH991" s="17"/>
      <c r="GDI991" s="17"/>
      <c r="GDJ991" s="17"/>
      <c r="GDK991" s="17"/>
      <c r="GDL991" s="17"/>
      <c r="GDM991" s="17"/>
      <c r="GDN991" s="17"/>
      <c r="GDO991" s="17"/>
      <c r="GDP991" s="17"/>
      <c r="GDQ991" s="17"/>
      <c r="GDR991" s="17"/>
      <c r="GDS991" s="17"/>
      <c r="GDT991" s="17"/>
      <c r="GDU991" s="17"/>
      <c r="GDV991" s="17"/>
      <c r="GDW991" s="17"/>
      <c r="GDX991" s="17"/>
      <c r="GDY991" s="17"/>
      <c r="GDZ991" s="17"/>
      <c r="GEA991" s="17"/>
      <c r="GEB991" s="17"/>
      <c r="GEC991" s="17"/>
      <c r="GED991" s="17"/>
      <c r="GEE991" s="17"/>
      <c r="GEF991" s="17"/>
      <c r="GEG991" s="17"/>
      <c r="GEH991" s="17"/>
      <c r="GEI991" s="17"/>
      <c r="GEJ991" s="17"/>
      <c r="GEK991" s="17"/>
      <c r="GEL991" s="17"/>
      <c r="GEM991" s="17"/>
      <c r="GEN991" s="17"/>
      <c r="GEO991" s="17"/>
      <c r="GEP991" s="17"/>
      <c r="GEQ991" s="17"/>
      <c r="GER991" s="17"/>
      <c r="GES991" s="17"/>
      <c r="GET991" s="17"/>
      <c r="GEU991" s="17"/>
      <c r="GEV991" s="17"/>
      <c r="GEW991" s="17"/>
      <c r="GEX991" s="17"/>
      <c r="GEY991" s="17"/>
      <c r="GEZ991" s="17"/>
      <c r="GFA991" s="17"/>
      <c r="GFB991" s="17"/>
      <c r="GFC991" s="17"/>
      <c r="GFD991" s="17"/>
      <c r="GFE991" s="17"/>
      <c r="GFF991" s="17"/>
      <c r="GFG991" s="17"/>
      <c r="GFH991" s="17"/>
      <c r="GFI991" s="17"/>
      <c r="GFJ991" s="17"/>
      <c r="GFK991" s="17"/>
      <c r="GFL991" s="17"/>
      <c r="GFM991" s="17"/>
      <c r="GFN991" s="17"/>
      <c r="GFO991" s="17"/>
      <c r="GFP991" s="17"/>
      <c r="GFQ991" s="17"/>
      <c r="GFR991" s="17"/>
      <c r="GFS991" s="17"/>
      <c r="GFT991" s="17"/>
      <c r="GFU991" s="17"/>
      <c r="GFV991" s="17"/>
      <c r="GFW991" s="17"/>
      <c r="GFX991" s="17"/>
      <c r="GFY991" s="17"/>
      <c r="GFZ991" s="17"/>
      <c r="GGA991" s="17"/>
      <c r="GGB991" s="17"/>
      <c r="GGC991" s="17"/>
      <c r="GGD991" s="17"/>
      <c r="GGE991" s="17"/>
      <c r="GGF991" s="17"/>
      <c r="GGG991" s="17"/>
      <c r="GGH991" s="17"/>
      <c r="GGI991" s="17"/>
      <c r="GGJ991" s="17"/>
      <c r="GGK991" s="17"/>
      <c r="GGL991" s="17"/>
      <c r="GGM991" s="17"/>
      <c r="GGN991" s="17"/>
      <c r="GGO991" s="17"/>
      <c r="GGP991" s="17"/>
      <c r="GGQ991" s="17"/>
      <c r="GGR991" s="17"/>
      <c r="GGS991" s="17"/>
      <c r="GGT991" s="17"/>
      <c r="GGU991" s="17"/>
      <c r="GGV991" s="17"/>
      <c r="GGW991" s="17"/>
      <c r="GGX991" s="17"/>
      <c r="GGY991" s="17"/>
      <c r="GGZ991" s="17"/>
      <c r="GHA991" s="17"/>
      <c r="GHB991" s="17"/>
      <c r="GHC991" s="17"/>
      <c r="GHD991" s="17"/>
      <c r="GHE991" s="17"/>
      <c r="GHF991" s="17"/>
      <c r="GHG991" s="17"/>
      <c r="GHH991" s="17"/>
      <c r="GHI991" s="17"/>
      <c r="GHJ991" s="17"/>
      <c r="GHK991" s="17"/>
      <c r="GHL991" s="17"/>
      <c r="GHM991" s="17"/>
      <c r="GHN991" s="17"/>
      <c r="GHO991" s="17"/>
      <c r="GHP991" s="17"/>
      <c r="GHQ991" s="17"/>
      <c r="GHR991" s="17"/>
      <c r="GHS991" s="17"/>
      <c r="GHT991" s="17"/>
      <c r="GHU991" s="17"/>
      <c r="GHV991" s="17"/>
      <c r="GHW991" s="17"/>
      <c r="GHX991" s="17"/>
      <c r="GHY991" s="17"/>
      <c r="GHZ991" s="17"/>
      <c r="GIA991" s="17"/>
      <c r="GIB991" s="17"/>
      <c r="GIC991" s="17"/>
      <c r="GID991" s="17"/>
      <c r="GIE991" s="17"/>
      <c r="GIF991" s="17"/>
      <c r="GIG991" s="17"/>
      <c r="GIH991" s="17"/>
      <c r="GII991" s="17"/>
      <c r="GIJ991" s="17"/>
      <c r="GIK991" s="17"/>
      <c r="GIL991" s="17"/>
      <c r="GIM991" s="17"/>
      <c r="GIN991" s="17"/>
      <c r="GIO991" s="17"/>
      <c r="GIP991" s="17"/>
      <c r="GIQ991" s="17"/>
      <c r="GIR991" s="17"/>
      <c r="GIS991" s="17"/>
      <c r="GIT991" s="17"/>
      <c r="GIU991" s="17"/>
      <c r="GIV991" s="17"/>
      <c r="GIW991" s="17"/>
      <c r="GIX991" s="17"/>
      <c r="GIY991" s="17"/>
      <c r="GIZ991" s="17"/>
      <c r="GJA991" s="17"/>
      <c r="GJB991" s="17"/>
      <c r="GJC991" s="17"/>
      <c r="GJD991" s="17"/>
      <c r="GJE991" s="17"/>
      <c r="GJF991" s="17"/>
      <c r="GJG991" s="17"/>
      <c r="GJH991" s="17"/>
      <c r="GJI991" s="17"/>
      <c r="GJJ991" s="17"/>
      <c r="GJK991" s="17"/>
      <c r="GJL991" s="17"/>
      <c r="GJM991" s="17"/>
      <c r="GJN991" s="17"/>
      <c r="GJO991" s="17"/>
      <c r="GJP991" s="17"/>
      <c r="GJQ991" s="17"/>
      <c r="GJR991" s="17"/>
      <c r="GJS991" s="17"/>
      <c r="GJT991" s="17"/>
      <c r="GJU991" s="17"/>
      <c r="GJV991" s="17"/>
      <c r="GJW991" s="17"/>
      <c r="GJX991" s="17"/>
      <c r="GJY991" s="17"/>
      <c r="GJZ991" s="17"/>
      <c r="GKA991" s="17"/>
      <c r="GKB991" s="17"/>
      <c r="GKC991" s="17"/>
      <c r="GKD991" s="17"/>
      <c r="GKE991" s="17"/>
      <c r="GKF991" s="17"/>
      <c r="GKG991" s="17"/>
      <c r="GKH991" s="17"/>
      <c r="GKI991" s="17"/>
      <c r="GKJ991" s="17"/>
      <c r="GKK991" s="17"/>
      <c r="GKL991" s="17"/>
      <c r="GKM991" s="17"/>
      <c r="GKN991" s="17"/>
      <c r="GKO991" s="17"/>
      <c r="GKP991" s="17"/>
      <c r="GKQ991" s="17"/>
      <c r="GKR991" s="17"/>
      <c r="GKS991" s="17"/>
      <c r="GKT991" s="17"/>
      <c r="GKU991" s="17"/>
      <c r="GKV991" s="17"/>
      <c r="GKW991" s="17"/>
      <c r="GKX991" s="17"/>
      <c r="GKY991" s="17"/>
      <c r="GKZ991" s="17"/>
      <c r="GLA991" s="17"/>
      <c r="GLB991" s="17"/>
      <c r="GLC991" s="17"/>
      <c r="GLD991" s="17"/>
      <c r="GLE991" s="17"/>
      <c r="GLF991" s="17"/>
      <c r="GLG991" s="17"/>
      <c r="GLH991" s="17"/>
      <c r="GLI991" s="17"/>
      <c r="GLJ991" s="17"/>
      <c r="GLK991" s="17"/>
      <c r="GLL991" s="17"/>
      <c r="GLM991" s="17"/>
      <c r="GLN991" s="17"/>
      <c r="GLO991" s="17"/>
      <c r="GLP991" s="17"/>
      <c r="GLQ991" s="17"/>
      <c r="GLR991" s="17"/>
      <c r="GLS991" s="17"/>
      <c r="GLT991" s="17"/>
      <c r="GLU991" s="17"/>
      <c r="GLV991" s="17"/>
      <c r="GLW991" s="17"/>
      <c r="GLX991" s="17"/>
      <c r="GLY991" s="17"/>
      <c r="GLZ991" s="17"/>
      <c r="GMA991" s="17"/>
      <c r="GMB991" s="17"/>
      <c r="GMC991" s="17"/>
      <c r="GMD991" s="17"/>
      <c r="GME991" s="17"/>
      <c r="GMF991" s="17"/>
      <c r="GMG991" s="17"/>
      <c r="GMH991" s="17"/>
      <c r="GMI991" s="17"/>
      <c r="GMJ991" s="17"/>
      <c r="GMK991" s="17"/>
      <c r="GML991" s="17"/>
      <c r="GMM991" s="17"/>
      <c r="GMN991" s="17"/>
      <c r="GMO991" s="17"/>
      <c r="GMP991" s="17"/>
      <c r="GMQ991" s="17"/>
      <c r="GMR991" s="17"/>
      <c r="GMS991" s="17"/>
      <c r="GMT991" s="17"/>
      <c r="GMU991" s="17"/>
      <c r="GMV991" s="17"/>
      <c r="GMW991" s="17"/>
      <c r="GMX991" s="17"/>
      <c r="GMY991" s="17"/>
      <c r="GMZ991" s="17"/>
      <c r="GNA991" s="17"/>
      <c r="GNB991" s="17"/>
      <c r="GNC991" s="17"/>
      <c r="GND991" s="17"/>
      <c r="GNE991" s="17"/>
      <c r="GNF991" s="17"/>
      <c r="GNG991" s="17"/>
      <c r="GNH991" s="17"/>
      <c r="GNI991" s="17"/>
      <c r="GNJ991" s="17"/>
      <c r="GNK991" s="17"/>
      <c r="GNL991" s="17"/>
      <c r="GNM991" s="17"/>
      <c r="GNN991" s="17"/>
      <c r="GNO991" s="17"/>
      <c r="GNP991" s="17"/>
      <c r="GNQ991" s="17"/>
      <c r="GNR991" s="17"/>
      <c r="GNS991" s="17"/>
      <c r="GNT991" s="17"/>
      <c r="GNU991" s="17"/>
      <c r="GNV991" s="17"/>
      <c r="GNW991" s="17"/>
      <c r="GNX991" s="17"/>
      <c r="GNY991" s="17"/>
      <c r="GNZ991" s="17"/>
      <c r="GOA991" s="17"/>
      <c r="GOB991" s="17"/>
      <c r="GOC991" s="17"/>
      <c r="GOD991" s="17"/>
      <c r="GOE991" s="17"/>
      <c r="GOF991" s="17"/>
      <c r="GOG991" s="17"/>
      <c r="GOH991" s="17"/>
      <c r="GOI991" s="17"/>
      <c r="GOJ991" s="17"/>
      <c r="GOK991" s="17"/>
      <c r="GOL991" s="17"/>
      <c r="GOM991" s="17"/>
      <c r="GON991" s="17"/>
      <c r="GOO991" s="17"/>
      <c r="GOP991" s="17"/>
      <c r="GOQ991" s="17"/>
      <c r="GOR991" s="17"/>
      <c r="GOS991" s="17"/>
      <c r="GOT991" s="17"/>
      <c r="GOU991" s="17"/>
      <c r="GOV991" s="17"/>
      <c r="GOW991" s="17"/>
      <c r="GOX991" s="17"/>
      <c r="GOY991" s="17"/>
      <c r="GOZ991" s="17"/>
      <c r="GPA991" s="17"/>
      <c r="GPB991" s="17"/>
      <c r="GPC991" s="17"/>
      <c r="GPD991" s="17"/>
      <c r="GPE991" s="17"/>
      <c r="GPF991" s="17"/>
      <c r="GPG991" s="17"/>
      <c r="GPH991" s="17"/>
      <c r="GPI991" s="17"/>
      <c r="GPJ991" s="17"/>
      <c r="GPK991" s="17"/>
      <c r="GPL991" s="17"/>
      <c r="GPM991" s="17"/>
      <c r="GPN991" s="17"/>
      <c r="GPO991" s="17"/>
      <c r="GPP991" s="17"/>
      <c r="GPQ991" s="17"/>
      <c r="GPR991" s="17"/>
      <c r="GPS991" s="17"/>
      <c r="GPT991" s="17"/>
      <c r="GPU991" s="17"/>
      <c r="GPV991" s="17"/>
      <c r="GPW991" s="17"/>
      <c r="GPX991" s="17"/>
      <c r="GPY991" s="17"/>
      <c r="GPZ991" s="17"/>
      <c r="GQA991" s="17"/>
      <c r="GQB991" s="17"/>
      <c r="GQC991" s="17"/>
      <c r="GQD991" s="17"/>
      <c r="GQE991" s="17"/>
      <c r="GQF991" s="17"/>
      <c r="GQG991" s="17"/>
      <c r="GQH991" s="17"/>
      <c r="GQI991" s="17"/>
      <c r="GQJ991" s="17"/>
      <c r="GQK991" s="17"/>
      <c r="GQL991" s="17"/>
      <c r="GQM991" s="17"/>
      <c r="GQN991" s="17"/>
      <c r="GQO991" s="17"/>
      <c r="GQP991" s="17"/>
      <c r="GQQ991" s="17"/>
      <c r="GQR991" s="17"/>
      <c r="GQS991" s="17"/>
      <c r="GQT991" s="17"/>
      <c r="GQU991" s="17"/>
      <c r="GQV991" s="17"/>
      <c r="GQW991" s="17"/>
      <c r="GQX991" s="17"/>
      <c r="GQY991" s="17"/>
      <c r="GQZ991" s="17"/>
      <c r="GRA991" s="17"/>
      <c r="GRB991" s="17"/>
      <c r="GRC991" s="17"/>
      <c r="GRD991" s="17"/>
      <c r="GRE991" s="17"/>
      <c r="GRF991" s="17"/>
      <c r="GRG991" s="17"/>
      <c r="GRH991" s="17"/>
      <c r="GRI991" s="17"/>
      <c r="GRJ991" s="17"/>
      <c r="GRK991" s="17"/>
      <c r="GRL991" s="17"/>
      <c r="GRM991" s="17"/>
      <c r="GRN991" s="17"/>
      <c r="GRO991" s="17"/>
      <c r="GRP991" s="17"/>
      <c r="GRQ991" s="17"/>
      <c r="GRR991" s="17"/>
      <c r="GRS991" s="17"/>
      <c r="GRT991" s="17"/>
      <c r="GRU991" s="17"/>
      <c r="GRV991" s="17"/>
      <c r="GRW991" s="17"/>
      <c r="GRX991" s="17"/>
      <c r="GRY991" s="17"/>
      <c r="GRZ991" s="17"/>
      <c r="GSA991" s="17"/>
      <c r="GSB991" s="17"/>
      <c r="GSC991" s="17"/>
      <c r="GSD991" s="17"/>
      <c r="GSE991" s="17"/>
      <c r="GSF991" s="17"/>
      <c r="GSG991" s="17"/>
      <c r="GSH991" s="17"/>
      <c r="GSI991" s="17"/>
      <c r="GSJ991" s="17"/>
      <c r="GSK991" s="17"/>
      <c r="GSL991" s="17"/>
      <c r="GSM991" s="17"/>
      <c r="GSN991" s="17"/>
      <c r="GSO991" s="17"/>
      <c r="GSP991" s="17"/>
      <c r="GSQ991" s="17"/>
      <c r="GSR991" s="17"/>
      <c r="GSS991" s="17"/>
      <c r="GST991" s="17"/>
      <c r="GSU991" s="17"/>
      <c r="GSV991" s="17"/>
      <c r="GSW991" s="17"/>
      <c r="GSX991" s="17"/>
      <c r="GSY991" s="17"/>
      <c r="GSZ991" s="17"/>
      <c r="GTA991" s="17"/>
      <c r="GTB991" s="17"/>
      <c r="GTC991" s="17"/>
      <c r="GTD991" s="17"/>
      <c r="GTE991" s="17"/>
      <c r="GTF991" s="17"/>
      <c r="GTG991" s="17"/>
      <c r="GTH991" s="17"/>
      <c r="GTI991" s="17"/>
      <c r="GTJ991" s="17"/>
      <c r="GTK991" s="17"/>
      <c r="GTL991" s="17"/>
      <c r="GTM991" s="17"/>
      <c r="GTN991" s="17"/>
      <c r="GTO991" s="17"/>
      <c r="GTP991" s="17"/>
      <c r="GTQ991" s="17"/>
      <c r="GTR991" s="17"/>
      <c r="GTS991" s="17"/>
      <c r="GTT991" s="17"/>
      <c r="GTU991" s="17"/>
      <c r="GTV991" s="17"/>
      <c r="GTW991" s="17"/>
      <c r="GTX991" s="17"/>
      <c r="GTY991" s="17"/>
      <c r="GTZ991" s="17"/>
      <c r="GUA991" s="17"/>
      <c r="GUB991" s="17"/>
      <c r="GUC991" s="17"/>
      <c r="GUD991" s="17"/>
      <c r="GUE991" s="17"/>
      <c r="GUF991" s="17"/>
      <c r="GUG991" s="17"/>
      <c r="GUH991" s="17"/>
      <c r="GUI991" s="17"/>
      <c r="GUJ991" s="17"/>
      <c r="GUK991" s="17"/>
      <c r="GUL991" s="17"/>
      <c r="GUM991" s="17"/>
      <c r="GUN991" s="17"/>
      <c r="GUO991" s="17"/>
      <c r="GUP991" s="17"/>
      <c r="GUQ991" s="17"/>
      <c r="GUR991" s="17"/>
      <c r="GUS991" s="17"/>
      <c r="GUT991" s="17"/>
      <c r="GUU991" s="17"/>
      <c r="GUV991" s="17"/>
      <c r="GUW991" s="17"/>
      <c r="GUX991" s="17"/>
      <c r="GUY991" s="17"/>
      <c r="GUZ991" s="17"/>
      <c r="GVA991" s="17"/>
      <c r="GVB991" s="17"/>
      <c r="GVC991" s="17"/>
      <c r="GVD991" s="17"/>
      <c r="GVE991" s="17"/>
      <c r="GVF991" s="17"/>
      <c r="GVG991" s="17"/>
      <c r="GVH991" s="17"/>
      <c r="GVI991" s="17"/>
      <c r="GVJ991" s="17"/>
      <c r="GVK991" s="17"/>
      <c r="GVL991" s="17"/>
      <c r="GVM991" s="17"/>
      <c r="GVN991" s="17"/>
      <c r="GVO991" s="17"/>
      <c r="GVP991" s="17"/>
      <c r="GVQ991" s="17"/>
      <c r="GVR991" s="17"/>
      <c r="GVS991" s="17"/>
      <c r="GVT991" s="17"/>
      <c r="GVU991" s="17"/>
      <c r="GVV991" s="17"/>
      <c r="GVW991" s="17"/>
      <c r="GVX991" s="17"/>
      <c r="GVY991" s="17"/>
      <c r="GVZ991" s="17"/>
      <c r="GWA991" s="17"/>
      <c r="GWB991" s="17"/>
      <c r="GWC991" s="17"/>
      <c r="GWD991" s="17"/>
      <c r="GWE991" s="17"/>
      <c r="GWF991" s="17"/>
      <c r="GWG991" s="17"/>
      <c r="GWH991" s="17"/>
      <c r="GWI991" s="17"/>
      <c r="GWJ991" s="17"/>
      <c r="GWK991" s="17"/>
      <c r="GWL991" s="17"/>
      <c r="GWM991" s="17"/>
      <c r="GWN991" s="17"/>
      <c r="GWO991" s="17"/>
      <c r="GWP991" s="17"/>
      <c r="GWQ991" s="17"/>
      <c r="GWR991" s="17"/>
      <c r="GWS991" s="17"/>
      <c r="GWT991" s="17"/>
      <c r="GWU991" s="17"/>
      <c r="GWV991" s="17"/>
      <c r="GWW991" s="17"/>
      <c r="GWX991" s="17"/>
      <c r="GWY991" s="17"/>
      <c r="GWZ991" s="17"/>
      <c r="GXA991" s="17"/>
      <c r="GXB991" s="17"/>
      <c r="GXC991" s="17"/>
      <c r="GXD991" s="17"/>
      <c r="GXE991" s="17"/>
      <c r="GXF991" s="17"/>
      <c r="GXG991" s="17"/>
      <c r="GXH991" s="17"/>
      <c r="GXI991" s="17"/>
      <c r="GXJ991" s="17"/>
      <c r="GXK991" s="17"/>
      <c r="GXL991" s="17"/>
      <c r="GXM991" s="17"/>
      <c r="GXN991" s="17"/>
      <c r="GXO991" s="17"/>
      <c r="GXP991" s="17"/>
      <c r="GXQ991" s="17"/>
      <c r="GXR991" s="17"/>
      <c r="GXS991" s="17"/>
      <c r="GXT991" s="17"/>
      <c r="GXU991" s="17"/>
      <c r="GXV991" s="17"/>
      <c r="GXW991" s="17"/>
      <c r="GXX991" s="17"/>
      <c r="GXY991" s="17"/>
      <c r="GXZ991" s="17"/>
      <c r="GYA991" s="17"/>
      <c r="GYB991" s="17"/>
      <c r="GYC991" s="17"/>
      <c r="GYD991" s="17"/>
      <c r="GYE991" s="17"/>
      <c r="GYF991" s="17"/>
      <c r="GYG991" s="17"/>
      <c r="GYH991" s="17"/>
      <c r="GYI991" s="17"/>
      <c r="GYJ991" s="17"/>
      <c r="GYK991" s="17"/>
      <c r="GYL991" s="17"/>
      <c r="GYM991" s="17"/>
      <c r="GYN991" s="17"/>
      <c r="GYO991" s="17"/>
      <c r="GYP991" s="17"/>
      <c r="GYQ991" s="17"/>
      <c r="GYR991" s="17"/>
      <c r="GYS991" s="17"/>
      <c r="GYT991" s="17"/>
      <c r="GYU991" s="17"/>
      <c r="GYV991" s="17"/>
      <c r="GYW991" s="17"/>
      <c r="GYX991" s="17"/>
      <c r="GYY991" s="17"/>
      <c r="GYZ991" s="17"/>
      <c r="GZA991" s="17"/>
      <c r="GZB991" s="17"/>
      <c r="GZC991" s="17"/>
      <c r="GZD991" s="17"/>
      <c r="GZE991" s="17"/>
      <c r="GZF991" s="17"/>
      <c r="GZG991" s="17"/>
      <c r="GZH991" s="17"/>
      <c r="GZI991" s="17"/>
      <c r="GZJ991" s="17"/>
      <c r="GZK991" s="17"/>
      <c r="GZL991" s="17"/>
      <c r="GZM991" s="17"/>
      <c r="GZN991" s="17"/>
      <c r="GZO991" s="17"/>
      <c r="GZP991" s="17"/>
      <c r="GZQ991" s="17"/>
      <c r="GZR991" s="17"/>
      <c r="GZS991" s="17"/>
      <c r="GZT991" s="17"/>
      <c r="GZU991" s="17"/>
      <c r="GZV991" s="17"/>
      <c r="GZW991" s="17"/>
      <c r="GZX991" s="17"/>
      <c r="GZY991" s="17"/>
      <c r="GZZ991" s="17"/>
      <c r="HAA991" s="17"/>
      <c r="HAB991" s="17"/>
      <c r="HAC991" s="17"/>
      <c r="HAD991" s="17"/>
      <c r="HAE991" s="17"/>
      <c r="HAF991" s="17"/>
      <c r="HAG991" s="17"/>
      <c r="HAH991" s="17"/>
      <c r="HAI991" s="17"/>
      <c r="HAJ991" s="17"/>
      <c r="HAK991" s="17"/>
      <c r="HAL991" s="17"/>
      <c r="HAM991" s="17"/>
      <c r="HAN991" s="17"/>
      <c r="HAO991" s="17"/>
      <c r="HAP991" s="17"/>
      <c r="HAQ991" s="17"/>
      <c r="HAR991" s="17"/>
      <c r="HAS991" s="17"/>
      <c r="HAT991" s="17"/>
      <c r="HAU991" s="17"/>
      <c r="HAV991" s="17"/>
      <c r="HAW991" s="17"/>
      <c r="HAX991" s="17"/>
      <c r="HAY991" s="17"/>
      <c r="HAZ991" s="17"/>
      <c r="HBA991" s="17"/>
      <c r="HBB991" s="17"/>
      <c r="HBC991" s="17"/>
      <c r="HBD991" s="17"/>
      <c r="HBE991" s="17"/>
      <c r="HBF991" s="17"/>
      <c r="HBG991" s="17"/>
      <c r="HBH991" s="17"/>
      <c r="HBI991" s="17"/>
      <c r="HBJ991" s="17"/>
      <c r="HBK991" s="17"/>
      <c r="HBL991" s="17"/>
      <c r="HBM991" s="17"/>
      <c r="HBN991" s="17"/>
      <c r="HBO991" s="17"/>
      <c r="HBP991" s="17"/>
      <c r="HBQ991" s="17"/>
      <c r="HBR991" s="17"/>
      <c r="HBS991" s="17"/>
      <c r="HBT991" s="17"/>
      <c r="HBU991" s="17"/>
      <c r="HBV991" s="17"/>
      <c r="HBW991" s="17"/>
      <c r="HBX991" s="17"/>
      <c r="HBY991" s="17"/>
      <c r="HBZ991" s="17"/>
      <c r="HCA991" s="17"/>
      <c r="HCB991" s="17"/>
      <c r="HCC991" s="17"/>
      <c r="HCD991" s="17"/>
      <c r="HCE991" s="17"/>
      <c r="HCF991" s="17"/>
      <c r="HCG991" s="17"/>
      <c r="HCH991" s="17"/>
      <c r="HCI991" s="17"/>
      <c r="HCJ991" s="17"/>
      <c r="HCK991" s="17"/>
      <c r="HCL991" s="17"/>
      <c r="HCM991" s="17"/>
      <c r="HCN991" s="17"/>
      <c r="HCO991" s="17"/>
      <c r="HCP991" s="17"/>
      <c r="HCQ991" s="17"/>
      <c r="HCR991" s="17"/>
      <c r="HCS991" s="17"/>
      <c r="HCT991" s="17"/>
      <c r="HCU991" s="17"/>
      <c r="HCV991" s="17"/>
      <c r="HCW991" s="17"/>
      <c r="HCX991" s="17"/>
      <c r="HCY991" s="17"/>
      <c r="HCZ991" s="17"/>
      <c r="HDA991" s="17"/>
      <c r="HDB991" s="17"/>
      <c r="HDC991" s="17"/>
      <c r="HDD991" s="17"/>
      <c r="HDE991" s="17"/>
      <c r="HDF991" s="17"/>
      <c r="HDG991" s="17"/>
      <c r="HDH991" s="17"/>
      <c r="HDI991" s="17"/>
      <c r="HDJ991" s="17"/>
      <c r="HDK991" s="17"/>
      <c r="HDL991" s="17"/>
      <c r="HDM991" s="17"/>
      <c r="HDN991" s="17"/>
      <c r="HDO991" s="17"/>
      <c r="HDP991" s="17"/>
      <c r="HDQ991" s="17"/>
      <c r="HDR991" s="17"/>
      <c r="HDS991" s="17"/>
      <c r="HDT991" s="17"/>
      <c r="HDU991" s="17"/>
      <c r="HDV991" s="17"/>
      <c r="HDW991" s="17"/>
      <c r="HDX991" s="17"/>
      <c r="HDY991" s="17"/>
      <c r="HDZ991" s="17"/>
      <c r="HEA991" s="17"/>
      <c r="HEB991" s="17"/>
      <c r="HEC991" s="17"/>
      <c r="HED991" s="17"/>
      <c r="HEE991" s="17"/>
      <c r="HEF991" s="17"/>
      <c r="HEG991" s="17"/>
      <c r="HEH991" s="17"/>
      <c r="HEI991" s="17"/>
      <c r="HEJ991" s="17"/>
      <c r="HEK991" s="17"/>
      <c r="HEL991" s="17"/>
      <c r="HEM991" s="17"/>
      <c r="HEN991" s="17"/>
      <c r="HEO991" s="17"/>
      <c r="HEP991" s="17"/>
      <c r="HEQ991" s="17"/>
      <c r="HER991" s="17"/>
      <c r="HES991" s="17"/>
      <c r="HET991" s="17"/>
      <c r="HEU991" s="17"/>
      <c r="HEV991" s="17"/>
      <c r="HEW991" s="17"/>
      <c r="HEX991" s="17"/>
      <c r="HEY991" s="17"/>
      <c r="HEZ991" s="17"/>
      <c r="HFA991" s="17"/>
      <c r="HFB991" s="17"/>
      <c r="HFC991" s="17"/>
      <c r="HFD991" s="17"/>
      <c r="HFE991" s="17"/>
      <c r="HFF991" s="17"/>
      <c r="HFG991" s="17"/>
      <c r="HFH991" s="17"/>
      <c r="HFI991" s="17"/>
      <c r="HFJ991" s="17"/>
      <c r="HFK991" s="17"/>
      <c r="HFL991" s="17"/>
      <c r="HFM991" s="17"/>
      <c r="HFN991" s="17"/>
      <c r="HFO991" s="17"/>
      <c r="HFP991" s="17"/>
      <c r="HFQ991" s="17"/>
      <c r="HFR991" s="17"/>
      <c r="HFS991" s="17"/>
      <c r="HFT991" s="17"/>
      <c r="HFU991" s="17"/>
      <c r="HFV991" s="17"/>
      <c r="HFW991" s="17"/>
      <c r="HFX991" s="17"/>
      <c r="HFY991" s="17"/>
      <c r="HFZ991" s="17"/>
      <c r="HGA991" s="17"/>
      <c r="HGB991" s="17"/>
      <c r="HGC991" s="17"/>
      <c r="HGD991" s="17"/>
      <c r="HGE991" s="17"/>
      <c r="HGF991" s="17"/>
      <c r="HGG991" s="17"/>
      <c r="HGH991" s="17"/>
      <c r="HGI991" s="17"/>
      <c r="HGJ991" s="17"/>
      <c r="HGK991" s="17"/>
      <c r="HGL991" s="17"/>
      <c r="HGM991" s="17"/>
      <c r="HGN991" s="17"/>
      <c r="HGO991" s="17"/>
      <c r="HGP991" s="17"/>
      <c r="HGQ991" s="17"/>
      <c r="HGR991" s="17"/>
      <c r="HGS991" s="17"/>
      <c r="HGT991" s="17"/>
      <c r="HGU991" s="17"/>
      <c r="HGV991" s="17"/>
      <c r="HGW991" s="17"/>
      <c r="HGX991" s="17"/>
      <c r="HGY991" s="17"/>
      <c r="HGZ991" s="17"/>
      <c r="HHA991" s="17"/>
      <c r="HHB991" s="17"/>
      <c r="HHC991" s="17"/>
      <c r="HHD991" s="17"/>
      <c r="HHE991" s="17"/>
      <c r="HHF991" s="17"/>
      <c r="HHG991" s="17"/>
      <c r="HHH991" s="17"/>
      <c r="HHI991" s="17"/>
      <c r="HHJ991" s="17"/>
      <c r="HHK991" s="17"/>
      <c r="HHL991" s="17"/>
      <c r="HHM991" s="17"/>
      <c r="HHN991" s="17"/>
      <c r="HHO991" s="17"/>
      <c r="HHP991" s="17"/>
      <c r="HHQ991" s="17"/>
      <c r="HHR991" s="17"/>
      <c r="HHS991" s="17"/>
      <c r="HHT991" s="17"/>
      <c r="HHU991" s="17"/>
      <c r="HHV991" s="17"/>
      <c r="HHW991" s="17"/>
      <c r="HHX991" s="17"/>
      <c r="HHY991" s="17"/>
      <c r="HHZ991" s="17"/>
      <c r="HIA991" s="17"/>
      <c r="HIB991" s="17"/>
      <c r="HIC991" s="17"/>
      <c r="HID991" s="17"/>
      <c r="HIE991" s="17"/>
      <c r="HIF991" s="17"/>
      <c r="HIG991" s="17"/>
      <c r="HIH991" s="17"/>
      <c r="HII991" s="17"/>
      <c r="HIJ991" s="17"/>
      <c r="HIK991" s="17"/>
      <c r="HIL991" s="17"/>
      <c r="HIM991" s="17"/>
      <c r="HIN991" s="17"/>
      <c r="HIO991" s="17"/>
      <c r="HIP991" s="17"/>
      <c r="HIQ991" s="17"/>
      <c r="HIR991" s="17"/>
      <c r="HIS991" s="17"/>
      <c r="HIT991" s="17"/>
      <c r="HIU991" s="17"/>
      <c r="HIV991" s="17"/>
      <c r="HIW991" s="17"/>
      <c r="HIX991" s="17"/>
      <c r="HIY991" s="17"/>
      <c r="HIZ991" s="17"/>
      <c r="HJA991" s="17"/>
      <c r="HJB991" s="17"/>
      <c r="HJC991" s="17"/>
      <c r="HJD991" s="17"/>
      <c r="HJE991" s="17"/>
      <c r="HJF991" s="17"/>
      <c r="HJG991" s="17"/>
      <c r="HJH991" s="17"/>
      <c r="HJI991" s="17"/>
      <c r="HJJ991" s="17"/>
      <c r="HJK991" s="17"/>
      <c r="HJL991" s="17"/>
      <c r="HJM991" s="17"/>
      <c r="HJN991" s="17"/>
      <c r="HJO991" s="17"/>
      <c r="HJP991" s="17"/>
      <c r="HJQ991" s="17"/>
      <c r="HJR991" s="17"/>
      <c r="HJS991" s="17"/>
      <c r="HJT991" s="17"/>
      <c r="HJU991" s="17"/>
      <c r="HJV991" s="17"/>
      <c r="HJW991" s="17"/>
      <c r="HJX991" s="17"/>
      <c r="HJY991" s="17"/>
      <c r="HJZ991" s="17"/>
      <c r="HKA991" s="17"/>
      <c r="HKB991" s="17"/>
      <c r="HKC991" s="17"/>
      <c r="HKD991" s="17"/>
      <c r="HKE991" s="17"/>
      <c r="HKF991" s="17"/>
      <c r="HKG991" s="17"/>
      <c r="HKH991" s="17"/>
      <c r="HKI991" s="17"/>
      <c r="HKJ991" s="17"/>
      <c r="HKK991" s="17"/>
      <c r="HKL991" s="17"/>
      <c r="HKM991" s="17"/>
      <c r="HKN991" s="17"/>
      <c r="HKO991" s="17"/>
      <c r="HKP991" s="17"/>
      <c r="HKQ991" s="17"/>
      <c r="HKR991" s="17"/>
      <c r="HKS991" s="17"/>
      <c r="HKT991" s="17"/>
      <c r="HKU991" s="17"/>
      <c r="HKV991" s="17"/>
      <c r="HKW991" s="17"/>
      <c r="HKX991" s="17"/>
      <c r="HKY991" s="17"/>
      <c r="HKZ991" s="17"/>
      <c r="HLA991" s="17"/>
      <c r="HLB991" s="17"/>
      <c r="HLC991" s="17"/>
      <c r="HLD991" s="17"/>
      <c r="HLE991" s="17"/>
      <c r="HLF991" s="17"/>
      <c r="HLG991" s="17"/>
      <c r="HLH991" s="17"/>
      <c r="HLI991" s="17"/>
      <c r="HLJ991" s="17"/>
      <c r="HLK991" s="17"/>
      <c r="HLL991" s="17"/>
      <c r="HLM991" s="17"/>
      <c r="HLN991" s="17"/>
      <c r="HLO991" s="17"/>
      <c r="HLP991" s="17"/>
      <c r="HLQ991" s="17"/>
      <c r="HLR991" s="17"/>
      <c r="HLS991" s="17"/>
      <c r="HLT991" s="17"/>
      <c r="HLU991" s="17"/>
      <c r="HLV991" s="17"/>
      <c r="HLW991" s="17"/>
      <c r="HLX991" s="17"/>
      <c r="HLY991" s="17"/>
      <c r="HLZ991" s="17"/>
      <c r="HMA991" s="17"/>
      <c r="HMB991" s="17"/>
      <c r="HMC991" s="17"/>
      <c r="HMD991" s="17"/>
      <c r="HME991" s="17"/>
      <c r="HMF991" s="17"/>
      <c r="HMG991" s="17"/>
      <c r="HMH991" s="17"/>
      <c r="HMI991" s="17"/>
      <c r="HMJ991" s="17"/>
      <c r="HMK991" s="17"/>
      <c r="HML991" s="17"/>
      <c r="HMM991" s="17"/>
      <c r="HMN991" s="17"/>
      <c r="HMO991" s="17"/>
      <c r="HMP991" s="17"/>
      <c r="HMQ991" s="17"/>
      <c r="HMR991" s="17"/>
      <c r="HMS991" s="17"/>
      <c r="HMT991" s="17"/>
      <c r="HMU991" s="17"/>
      <c r="HMV991" s="17"/>
      <c r="HMW991" s="17"/>
      <c r="HMX991" s="17"/>
      <c r="HMY991" s="17"/>
      <c r="HMZ991" s="17"/>
      <c r="HNA991" s="17"/>
      <c r="HNB991" s="17"/>
      <c r="HNC991" s="17"/>
      <c r="HND991" s="17"/>
      <c r="HNE991" s="17"/>
      <c r="HNF991" s="17"/>
      <c r="HNG991" s="17"/>
      <c r="HNH991" s="17"/>
      <c r="HNI991" s="17"/>
      <c r="HNJ991" s="17"/>
      <c r="HNK991" s="17"/>
      <c r="HNL991" s="17"/>
      <c r="HNM991" s="17"/>
      <c r="HNN991" s="17"/>
      <c r="HNO991" s="17"/>
      <c r="HNP991" s="17"/>
      <c r="HNQ991" s="17"/>
      <c r="HNR991" s="17"/>
      <c r="HNS991" s="17"/>
      <c r="HNT991" s="17"/>
      <c r="HNU991" s="17"/>
      <c r="HNV991" s="17"/>
      <c r="HNW991" s="17"/>
      <c r="HNX991" s="17"/>
      <c r="HNY991" s="17"/>
      <c r="HNZ991" s="17"/>
      <c r="HOA991" s="17"/>
      <c r="HOB991" s="17"/>
      <c r="HOC991" s="17"/>
      <c r="HOD991" s="17"/>
      <c r="HOE991" s="17"/>
      <c r="HOF991" s="17"/>
      <c r="HOG991" s="17"/>
      <c r="HOH991" s="17"/>
      <c r="HOI991" s="17"/>
      <c r="HOJ991" s="17"/>
      <c r="HOK991" s="17"/>
      <c r="HOL991" s="17"/>
      <c r="HOM991" s="17"/>
      <c r="HON991" s="17"/>
      <c r="HOO991" s="17"/>
      <c r="HOP991" s="17"/>
      <c r="HOQ991" s="17"/>
      <c r="HOR991" s="17"/>
      <c r="HOS991" s="17"/>
      <c r="HOT991" s="17"/>
      <c r="HOU991" s="17"/>
      <c r="HOV991" s="17"/>
      <c r="HOW991" s="17"/>
      <c r="HOX991" s="17"/>
      <c r="HOY991" s="17"/>
      <c r="HOZ991" s="17"/>
      <c r="HPA991" s="17"/>
      <c r="HPB991" s="17"/>
      <c r="HPC991" s="17"/>
      <c r="HPD991" s="17"/>
      <c r="HPE991" s="17"/>
      <c r="HPF991" s="17"/>
      <c r="HPG991" s="17"/>
      <c r="HPH991" s="17"/>
      <c r="HPI991" s="17"/>
      <c r="HPJ991" s="17"/>
      <c r="HPK991" s="17"/>
      <c r="HPL991" s="17"/>
      <c r="HPM991" s="17"/>
      <c r="HPN991" s="17"/>
      <c r="HPO991" s="17"/>
      <c r="HPP991" s="17"/>
      <c r="HPQ991" s="17"/>
      <c r="HPR991" s="17"/>
      <c r="HPS991" s="17"/>
      <c r="HPT991" s="17"/>
      <c r="HPU991" s="17"/>
      <c r="HPV991" s="17"/>
      <c r="HPW991" s="17"/>
      <c r="HPX991" s="17"/>
      <c r="HPY991" s="17"/>
      <c r="HPZ991" s="17"/>
      <c r="HQA991" s="17"/>
      <c r="HQB991" s="17"/>
      <c r="HQC991" s="17"/>
      <c r="HQD991" s="17"/>
      <c r="HQE991" s="17"/>
      <c r="HQF991" s="17"/>
      <c r="HQG991" s="17"/>
      <c r="HQH991" s="17"/>
      <c r="HQI991" s="17"/>
      <c r="HQJ991" s="17"/>
      <c r="HQK991" s="17"/>
      <c r="HQL991" s="17"/>
      <c r="HQM991" s="17"/>
      <c r="HQN991" s="17"/>
      <c r="HQO991" s="17"/>
      <c r="HQP991" s="17"/>
      <c r="HQQ991" s="17"/>
      <c r="HQR991" s="17"/>
      <c r="HQS991" s="17"/>
      <c r="HQT991" s="17"/>
      <c r="HQU991" s="17"/>
      <c r="HQV991" s="17"/>
      <c r="HQW991" s="17"/>
      <c r="HQX991" s="17"/>
      <c r="HQY991" s="17"/>
      <c r="HQZ991" s="17"/>
      <c r="HRA991" s="17"/>
      <c r="HRB991" s="17"/>
      <c r="HRC991" s="17"/>
      <c r="HRD991" s="17"/>
      <c r="HRE991" s="17"/>
      <c r="HRF991" s="17"/>
      <c r="HRG991" s="17"/>
      <c r="HRH991" s="17"/>
      <c r="HRI991" s="17"/>
      <c r="HRJ991" s="17"/>
      <c r="HRK991" s="17"/>
      <c r="HRL991" s="17"/>
      <c r="HRM991" s="17"/>
      <c r="HRN991" s="17"/>
      <c r="HRO991" s="17"/>
      <c r="HRP991" s="17"/>
      <c r="HRQ991" s="17"/>
      <c r="HRR991" s="17"/>
      <c r="HRS991" s="17"/>
      <c r="HRT991" s="17"/>
      <c r="HRU991" s="17"/>
      <c r="HRV991" s="17"/>
      <c r="HRW991" s="17"/>
      <c r="HRX991" s="17"/>
      <c r="HRY991" s="17"/>
      <c r="HRZ991" s="17"/>
      <c r="HSA991" s="17"/>
      <c r="HSB991" s="17"/>
      <c r="HSC991" s="17"/>
      <c r="HSD991" s="17"/>
      <c r="HSE991" s="17"/>
      <c r="HSF991" s="17"/>
      <c r="HSG991" s="17"/>
      <c r="HSH991" s="17"/>
      <c r="HSI991" s="17"/>
      <c r="HSJ991" s="17"/>
      <c r="HSK991" s="17"/>
      <c r="HSL991" s="17"/>
      <c r="HSM991" s="17"/>
      <c r="HSN991" s="17"/>
      <c r="HSO991" s="17"/>
      <c r="HSP991" s="17"/>
      <c r="HSQ991" s="17"/>
      <c r="HSR991" s="17"/>
      <c r="HSS991" s="17"/>
      <c r="HST991" s="17"/>
      <c r="HSU991" s="17"/>
      <c r="HSV991" s="17"/>
      <c r="HSW991" s="17"/>
      <c r="HSX991" s="17"/>
      <c r="HSY991" s="17"/>
      <c r="HSZ991" s="17"/>
      <c r="HTA991" s="17"/>
      <c r="HTB991" s="17"/>
      <c r="HTC991" s="17"/>
      <c r="HTD991" s="17"/>
      <c r="HTE991" s="17"/>
      <c r="HTF991" s="17"/>
      <c r="HTG991" s="17"/>
      <c r="HTH991" s="17"/>
      <c r="HTI991" s="17"/>
      <c r="HTJ991" s="17"/>
      <c r="HTK991" s="17"/>
      <c r="HTL991" s="17"/>
      <c r="HTM991" s="17"/>
      <c r="HTN991" s="17"/>
      <c r="HTO991" s="17"/>
      <c r="HTP991" s="17"/>
      <c r="HTQ991" s="17"/>
      <c r="HTR991" s="17"/>
      <c r="HTS991" s="17"/>
      <c r="HTT991" s="17"/>
      <c r="HTU991" s="17"/>
      <c r="HTV991" s="17"/>
      <c r="HTW991" s="17"/>
      <c r="HTX991" s="17"/>
      <c r="HTY991" s="17"/>
      <c r="HTZ991" s="17"/>
      <c r="HUA991" s="17"/>
      <c r="HUB991" s="17"/>
      <c r="HUC991" s="17"/>
      <c r="HUD991" s="17"/>
      <c r="HUE991" s="17"/>
      <c r="HUF991" s="17"/>
      <c r="HUG991" s="17"/>
      <c r="HUH991" s="17"/>
      <c r="HUI991" s="17"/>
      <c r="HUJ991" s="17"/>
      <c r="HUK991" s="17"/>
      <c r="HUL991" s="17"/>
      <c r="HUM991" s="17"/>
      <c r="HUN991" s="17"/>
      <c r="HUO991" s="17"/>
      <c r="HUP991" s="17"/>
      <c r="HUQ991" s="17"/>
      <c r="HUR991" s="17"/>
      <c r="HUS991" s="17"/>
      <c r="HUT991" s="17"/>
      <c r="HUU991" s="17"/>
      <c r="HUV991" s="17"/>
      <c r="HUW991" s="17"/>
      <c r="HUX991" s="17"/>
      <c r="HUY991" s="17"/>
      <c r="HUZ991" s="17"/>
      <c r="HVA991" s="17"/>
      <c r="HVB991" s="17"/>
      <c r="HVC991" s="17"/>
      <c r="HVD991" s="17"/>
      <c r="HVE991" s="17"/>
      <c r="HVF991" s="17"/>
      <c r="HVG991" s="17"/>
      <c r="HVH991" s="17"/>
      <c r="HVI991" s="17"/>
      <c r="HVJ991" s="17"/>
      <c r="HVK991" s="17"/>
      <c r="HVL991" s="17"/>
      <c r="HVM991" s="17"/>
      <c r="HVN991" s="17"/>
      <c r="HVO991" s="17"/>
      <c r="HVP991" s="17"/>
      <c r="HVQ991" s="17"/>
      <c r="HVR991" s="17"/>
      <c r="HVS991" s="17"/>
      <c r="HVT991" s="17"/>
      <c r="HVU991" s="17"/>
      <c r="HVV991" s="17"/>
      <c r="HVW991" s="17"/>
      <c r="HVX991" s="17"/>
      <c r="HVY991" s="17"/>
      <c r="HVZ991" s="17"/>
      <c r="HWA991" s="17"/>
      <c r="HWB991" s="17"/>
      <c r="HWC991" s="17"/>
      <c r="HWD991" s="17"/>
      <c r="HWE991" s="17"/>
      <c r="HWF991" s="17"/>
      <c r="HWG991" s="17"/>
      <c r="HWH991" s="17"/>
      <c r="HWI991" s="17"/>
      <c r="HWJ991" s="17"/>
      <c r="HWK991" s="17"/>
      <c r="HWL991" s="17"/>
      <c r="HWM991" s="17"/>
      <c r="HWN991" s="17"/>
      <c r="HWO991" s="17"/>
      <c r="HWP991" s="17"/>
      <c r="HWQ991" s="17"/>
      <c r="HWR991" s="17"/>
      <c r="HWS991" s="17"/>
      <c r="HWT991" s="17"/>
      <c r="HWU991" s="17"/>
      <c r="HWV991" s="17"/>
      <c r="HWW991" s="17"/>
      <c r="HWX991" s="17"/>
      <c r="HWY991" s="17"/>
      <c r="HWZ991" s="17"/>
      <c r="HXA991" s="17"/>
      <c r="HXB991" s="17"/>
      <c r="HXC991" s="17"/>
      <c r="HXD991" s="17"/>
      <c r="HXE991" s="17"/>
      <c r="HXF991" s="17"/>
      <c r="HXG991" s="17"/>
      <c r="HXH991" s="17"/>
      <c r="HXI991" s="17"/>
      <c r="HXJ991" s="17"/>
      <c r="HXK991" s="17"/>
      <c r="HXL991" s="17"/>
      <c r="HXM991" s="17"/>
      <c r="HXN991" s="17"/>
      <c r="HXO991" s="17"/>
      <c r="HXP991" s="17"/>
      <c r="HXQ991" s="17"/>
      <c r="HXR991" s="17"/>
      <c r="HXS991" s="17"/>
      <c r="HXT991" s="17"/>
      <c r="HXU991" s="17"/>
      <c r="HXV991" s="17"/>
      <c r="HXW991" s="17"/>
      <c r="HXX991" s="17"/>
      <c r="HXY991" s="17"/>
      <c r="HXZ991" s="17"/>
      <c r="HYA991" s="17"/>
      <c r="HYB991" s="17"/>
      <c r="HYC991" s="17"/>
      <c r="HYD991" s="17"/>
      <c r="HYE991" s="17"/>
      <c r="HYF991" s="17"/>
      <c r="HYG991" s="17"/>
      <c r="HYH991" s="17"/>
      <c r="HYI991" s="17"/>
      <c r="HYJ991" s="17"/>
      <c r="HYK991" s="17"/>
      <c r="HYL991" s="17"/>
      <c r="HYM991" s="17"/>
      <c r="HYN991" s="17"/>
      <c r="HYO991" s="17"/>
      <c r="HYP991" s="17"/>
      <c r="HYQ991" s="17"/>
      <c r="HYR991" s="17"/>
      <c r="HYS991" s="17"/>
      <c r="HYT991" s="17"/>
      <c r="HYU991" s="17"/>
      <c r="HYV991" s="17"/>
      <c r="HYW991" s="17"/>
      <c r="HYX991" s="17"/>
      <c r="HYY991" s="17"/>
      <c r="HYZ991" s="17"/>
      <c r="HZA991" s="17"/>
      <c r="HZB991" s="17"/>
      <c r="HZC991" s="17"/>
      <c r="HZD991" s="17"/>
      <c r="HZE991" s="17"/>
      <c r="HZF991" s="17"/>
      <c r="HZG991" s="17"/>
      <c r="HZH991" s="17"/>
      <c r="HZI991" s="17"/>
      <c r="HZJ991" s="17"/>
      <c r="HZK991" s="17"/>
      <c r="HZL991" s="17"/>
      <c r="HZM991" s="17"/>
      <c r="HZN991" s="17"/>
      <c r="HZO991" s="17"/>
      <c r="HZP991" s="17"/>
      <c r="HZQ991" s="17"/>
      <c r="HZR991" s="17"/>
      <c r="HZS991" s="17"/>
      <c r="HZT991" s="17"/>
      <c r="HZU991" s="17"/>
      <c r="HZV991" s="17"/>
      <c r="HZW991" s="17"/>
      <c r="HZX991" s="17"/>
      <c r="HZY991" s="17"/>
      <c r="HZZ991" s="17"/>
      <c r="IAA991" s="17"/>
      <c r="IAB991" s="17"/>
      <c r="IAC991" s="17"/>
      <c r="IAD991" s="17"/>
      <c r="IAE991" s="17"/>
      <c r="IAF991" s="17"/>
      <c r="IAG991" s="17"/>
      <c r="IAH991" s="17"/>
      <c r="IAI991" s="17"/>
      <c r="IAJ991" s="17"/>
      <c r="IAK991" s="17"/>
      <c r="IAL991" s="17"/>
      <c r="IAM991" s="17"/>
      <c r="IAN991" s="17"/>
      <c r="IAO991" s="17"/>
      <c r="IAP991" s="17"/>
      <c r="IAQ991" s="17"/>
      <c r="IAR991" s="17"/>
      <c r="IAS991" s="17"/>
      <c r="IAT991" s="17"/>
      <c r="IAU991" s="17"/>
      <c r="IAV991" s="17"/>
      <c r="IAW991" s="17"/>
      <c r="IAX991" s="17"/>
      <c r="IAY991" s="17"/>
      <c r="IAZ991" s="17"/>
      <c r="IBA991" s="17"/>
      <c r="IBB991" s="17"/>
      <c r="IBC991" s="17"/>
      <c r="IBD991" s="17"/>
      <c r="IBE991" s="17"/>
      <c r="IBF991" s="17"/>
      <c r="IBG991" s="17"/>
      <c r="IBH991" s="17"/>
      <c r="IBI991" s="17"/>
      <c r="IBJ991" s="17"/>
      <c r="IBK991" s="17"/>
      <c r="IBL991" s="17"/>
      <c r="IBM991" s="17"/>
      <c r="IBN991" s="17"/>
      <c r="IBO991" s="17"/>
      <c r="IBP991" s="17"/>
      <c r="IBQ991" s="17"/>
      <c r="IBR991" s="17"/>
      <c r="IBS991" s="17"/>
      <c r="IBT991" s="17"/>
      <c r="IBU991" s="17"/>
      <c r="IBV991" s="17"/>
      <c r="IBW991" s="17"/>
      <c r="IBX991" s="17"/>
      <c r="IBY991" s="17"/>
      <c r="IBZ991" s="17"/>
      <c r="ICA991" s="17"/>
      <c r="ICB991" s="17"/>
      <c r="ICC991" s="17"/>
      <c r="ICD991" s="17"/>
      <c r="ICE991" s="17"/>
      <c r="ICF991" s="17"/>
      <c r="ICG991" s="17"/>
      <c r="ICH991" s="17"/>
      <c r="ICI991" s="17"/>
      <c r="ICJ991" s="17"/>
      <c r="ICK991" s="17"/>
      <c r="ICL991" s="17"/>
      <c r="ICM991" s="17"/>
      <c r="ICN991" s="17"/>
      <c r="ICO991" s="17"/>
      <c r="ICP991" s="17"/>
      <c r="ICQ991" s="17"/>
      <c r="ICR991" s="17"/>
      <c r="ICS991" s="17"/>
      <c r="ICT991" s="17"/>
      <c r="ICU991" s="17"/>
      <c r="ICV991" s="17"/>
      <c r="ICW991" s="17"/>
      <c r="ICX991" s="17"/>
      <c r="ICY991" s="17"/>
      <c r="ICZ991" s="17"/>
      <c r="IDA991" s="17"/>
      <c r="IDB991" s="17"/>
      <c r="IDC991" s="17"/>
      <c r="IDD991" s="17"/>
      <c r="IDE991" s="17"/>
      <c r="IDF991" s="17"/>
      <c r="IDG991" s="17"/>
      <c r="IDH991" s="17"/>
      <c r="IDI991" s="17"/>
      <c r="IDJ991" s="17"/>
      <c r="IDK991" s="17"/>
      <c r="IDL991" s="17"/>
      <c r="IDM991" s="17"/>
      <c r="IDN991" s="17"/>
      <c r="IDO991" s="17"/>
      <c r="IDP991" s="17"/>
      <c r="IDQ991" s="17"/>
      <c r="IDR991" s="17"/>
      <c r="IDS991" s="17"/>
      <c r="IDT991" s="17"/>
      <c r="IDU991" s="17"/>
      <c r="IDV991" s="17"/>
      <c r="IDW991" s="17"/>
      <c r="IDX991" s="17"/>
      <c r="IDY991" s="17"/>
      <c r="IDZ991" s="17"/>
      <c r="IEA991" s="17"/>
      <c r="IEB991" s="17"/>
      <c r="IEC991" s="17"/>
      <c r="IED991" s="17"/>
      <c r="IEE991" s="17"/>
      <c r="IEF991" s="17"/>
      <c r="IEG991" s="17"/>
      <c r="IEH991" s="17"/>
      <c r="IEI991" s="17"/>
      <c r="IEJ991" s="17"/>
      <c r="IEK991" s="17"/>
      <c r="IEL991" s="17"/>
      <c r="IEM991" s="17"/>
      <c r="IEN991" s="17"/>
      <c r="IEO991" s="17"/>
      <c r="IEP991" s="17"/>
      <c r="IEQ991" s="17"/>
      <c r="IER991" s="17"/>
      <c r="IES991" s="17"/>
      <c r="IET991" s="17"/>
      <c r="IEU991" s="17"/>
      <c r="IEV991" s="17"/>
      <c r="IEW991" s="17"/>
      <c r="IEX991" s="17"/>
      <c r="IEY991" s="17"/>
      <c r="IEZ991" s="17"/>
      <c r="IFA991" s="17"/>
      <c r="IFB991" s="17"/>
      <c r="IFC991" s="17"/>
      <c r="IFD991" s="17"/>
      <c r="IFE991" s="17"/>
      <c r="IFF991" s="17"/>
      <c r="IFG991" s="17"/>
      <c r="IFH991" s="17"/>
      <c r="IFI991" s="17"/>
      <c r="IFJ991" s="17"/>
      <c r="IFK991" s="17"/>
      <c r="IFL991" s="17"/>
      <c r="IFM991" s="17"/>
      <c r="IFN991" s="17"/>
      <c r="IFO991" s="17"/>
      <c r="IFP991" s="17"/>
      <c r="IFQ991" s="17"/>
      <c r="IFR991" s="17"/>
      <c r="IFS991" s="17"/>
      <c r="IFT991" s="17"/>
      <c r="IFU991" s="17"/>
      <c r="IFV991" s="17"/>
      <c r="IFW991" s="17"/>
      <c r="IFX991" s="17"/>
      <c r="IFY991" s="17"/>
      <c r="IFZ991" s="17"/>
      <c r="IGA991" s="17"/>
      <c r="IGB991" s="17"/>
      <c r="IGC991" s="17"/>
      <c r="IGD991" s="17"/>
      <c r="IGE991" s="17"/>
      <c r="IGF991" s="17"/>
      <c r="IGG991" s="17"/>
      <c r="IGH991" s="17"/>
      <c r="IGI991" s="17"/>
      <c r="IGJ991" s="17"/>
      <c r="IGK991" s="17"/>
      <c r="IGL991" s="17"/>
      <c r="IGM991" s="17"/>
      <c r="IGN991" s="17"/>
      <c r="IGO991" s="17"/>
      <c r="IGP991" s="17"/>
      <c r="IGQ991" s="17"/>
      <c r="IGR991" s="17"/>
      <c r="IGS991" s="17"/>
      <c r="IGT991" s="17"/>
      <c r="IGU991" s="17"/>
      <c r="IGV991" s="17"/>
      <c r="IGW991" s="17"/>
      <c r="IGX991" s="17"/>
      <c r="IGY991" s="17"/>
      <c r="IGZ991" s="17"/>
      <c r="IHA991" s="17"/>
      <c r="IHB991" s="17"/>
      <c r="IHC991" s="17"/>
      <c r="IHD991" s="17"/>
      <c r="IHE991" s="17"/>
      <c r="IHF991" s="17"/>
      <c r="IHG991" s="17"/>
      <c r="IHH991" s="17"/>
      <c r="IHI991" s="17"/>
      <c r="IHJ991" s="17"/>
      <c r="IHK991" s="17"/>
      <c r="IHL991" s="17"/>
      <c r="IHM991" s="17"/>
      <c r="IHN991" s="17"/>
      <c r="IHO991" s="17"/>
      <c r="IHP991" s="17"/>
      <c r="IHQ991" s="17"/>
      <c r="IHR991" s="17"/>
      <c r="IHS991" s="17"/>
      <c r="IHT991" s="17"/>
      <c r="IHU991" s="17"/>
      <c r="IHV991" s="17"/>
      <c r="IHW991" s="17"/>
      <c r="IHX991" s="17"/>
      <c r="IHY991" s="17"/>
      <c r="IHZ991" s="17"/>
      <c r="IIA991" s="17"/>
      <c r="IIB991" s="17"/>
      <c r="IIC991" s="17"/>
      <c r="IID991" s="17"/>
      <c r="IIE991" s="17"/>
      <c r="IIF991" s="17"/>
      <c r="IIG991" s="17"/>
      <c r="IIH991" s="17"/>
      <c r="III991" s="17"/>
      <c r="IIJ991" s="17"/>
      <c r="IIK991" s="17"/>
      <c r="IIL991" s="17"/>
      <c r="IIM991" s="17"/>
      <c r="IIN991" s="17"/>
      <c r="IIO991" s="17"/>
      <c r="IIP991" s="17"/>
      <c r="IIQ991" s="17"/>
      <c r="IIR991" s="17"/>
      <c r="IIS991" s="17"/>
      <c r="IIT991" s="17"/>
      <c r="IIU991" s="17"/>
      <c r="IIV991" s="17"/>
      <c r="IIW991" s="17"/>
      <c r="IIX991" s="17"/>
      <c r="IIY991" s="17"/>
      <c r="IIZ991" s="17"/>
      <c r="IJA991" s="17"/>
      <c r="IJB991" s="17"/>
      <c r="IJC991" s="17"/>
      <c r="IJD991" s="17"/>
      <c r="IJE991" s="17"/>
      <c r="IJF991" s="17"/>
      <c r="IJG991" s="17"/>
      <c r="IJH991" s="17"/>
      <c r="IJI991" s="17"/>
      <c r="IJJ991" s="17"/>
      <c r="IJK991" s="17"/>
      <c r="IJL991" s="17"/>
      <c r="IJM991" s="17"/>
      <c r="IJN991" s="17"/>
      <c r="IJO991" s="17"/>
      <c r="IJP991" s="17"/>
      <c r="IJQ991" s="17"/>
      <c r="IJR991" s="17"/>
      <c r="IJS991" s="17"/>
      <c r="IJT991" s="17"/>
      <c r="IJU991" s="17"/>
      <c r="IJV991" s="17"/>
      <c r="IJW991" s="17"/>
      <c r="IJX991" s="17"/>
      <c r="IJY991" s="17"/>
      <c r="IJZ991" s="17"/>
      <c r="IKA991" s="17"/>
      <c r="IKB991" s="17"/>
      <c r="IKC991" s="17"/>
      <c r="IKD991" s="17"/>
      <c r="IKE991" s="17"/>
      <c r="IKF991" s="17"/>
      <c r="IKG991" s="17"/>
      <c r="IKH991" s="17"/>
      <c r="IKI991" s="17"/>
      <c r="IKJ991" s="17"/>
      <c r="IKK991" s="17"/>
      <c r="IKL991" s="17"/>
      <c r="IKM991" s="17"/>
      <c r="IKN991" s="17"/>
      <c r="IKO991" s="17"/>
      <c r="IKP991" s="17"/>
      <c r="IKQ991" s="17"/>
      <c r="IKR991" s="17"/>
      <c r="IKS991" s="17"/>
      <c r="IKT991" s="17"/>
      <c r="IKU991" s="17"/>
      <c r="IKV991" s="17"/>
      <c r="IKW991" s="17"/>
      <c r="IKX991" s="17"/>
      <c r="IKY991" s="17"/>
      <c r="IKZ991" s="17"/>
      <c r="ILA991" s="17"/>
      <c r="ILB991" s="17"/>
      <c r="ILC991" s="17"/>
      <c r="ILD991" s="17"/>
      <c r="ILE991" s="17"/>
      <c r="ILF991" s="17"/>
      <c r="ILG991" s="17"/>
      <c r="ILH991" s="17"/>
      <c r="ILI991" s="17"/>
      <c r="ILJ991" s="17"/>
      <c r="ILK991" s="17"/>
      <c r="ILL991" s="17"/>
      <c r="ILM991" s="17"/>
      <c r="ILN991" s="17"/>
      <c r="ILO991" s="17"/>
      <c r="ILP991" s="17"/>
      <c r="ILQ991" s="17"/>
      <c r="ILR991" s="17"/>
      <c r="ILS991" s="17"/>
      <c r="ILT991" s="17"/>
      <c r="ILU991" s="17"/>
      <c r="ILV991" s="17"/>
      <c r="ILW991" s="17"/>
      <c r="ILX991" s="17"/>
      <c r="ILY991" s="17"/>
      <c r="ILZ991" s="17"/>
      <c r="IMA991" s="17"/>
      <c r="IMB991" s="17"/>
      <c r="IMC991" s="17"/>
      <c r="IMD991" s="17"/>
      <c r="IME991" s="17"/>
      <c r="IMF991" s="17"/>
      <c r="IMG991" s="17"/>
      <c r="IMH991" s="17"/>
      <c r="IMI991" s="17"/>
      <c r="IMJ991" s="17"/>
      <c r="IMK991" s="17"/>
      <c r="IML991" s="17"/>
      <c r="IMM991" s="17"/>
      <c r="IMN991" s="17"/>
      <c r="IMO991" s="17"/>
      <c r="IMP991" s="17"/>
      <c r="IMQ991" s="17"/>
      <c r="IMR991" s="17"/>
      <c r="IMS991" s="17"/>
      <c r="IMT991" s="17"/>
      <c r="IMU991" s="17"/>
      <c r="IMV991" s="17"/>
      <c r="IMW991" s="17"/>
      <c r="IMX991" s="17"/>
      <c r="IMY991" s="17"/>
      <c r="IMZ991" s="17"/>
      <c r="INA991" s="17"/>
      <c r="INB991" s="17"/>
      <c r="INC991" s="17"/>
      <c r="IND991" s="17"/>
      <c r="INE991" s="17"/>
      <c r="INF991" s="17"/>
      <c r="ING991" s="17"/>
      <c r="INH991" s="17"/>
      <c r="INI991" s="17"/>
      <c r="INJ991" s="17"/>
      <c r="INK991" s="17"/>
      <c r="INL991" s="17"/>
      <c r="INM991" s="17"/>
      <c r="INN991" s="17"/>
      <c r="INO991" s="17"/>
      <c r="INP991" s="17"/>
      <c r="INQ991" s="17"/>
      <c r="INR991" s="17"/>
      <c r="INS991" s="17"/>
      <c r="INT991" s="17"/>
      <c r="INU991" s="17"/>
      <c r="INV991" s="17"/>
      <c r="INW991" s="17"/>
      <c r="INX991" s="17"/>
      <c r="INY991" s="17"/>
      <c r="INZ991" s="17"/>
      <c r="IOA991" s="17"/>
      <c r="IOB991" s="17"/>
      <c r="IOC991" s="17"/>
      <c r="IOD991" s="17"/>
      <c r="IOE991" s="17"/>
      <c r="IOF991" s="17"/>
      <c r="IOG991" s="17"/>
      <c r="IOH991" s="17"/>
      <c r="IOI991" s="17"/>
      <c r="IOJ991" s="17"/>
      <c r="IOK991" s="17"/>
      <c r="IOL991" s="17"/>
      <c r="IOM991" s="17"/>
      <c r="ION991" s="17"/>
      <c r="IOO991" s="17"/>
      <c r="IOP991" s="17"/>
      <c r="IOQ991" s="17"/>
      <c r="IOR991" s="17"/>
      <c r="IOS991" s="17"/>
      <c r="IOT991" s="17"/>
      <c r="IOU991" s="17"/>
      <c r="IOV991" s="17"/>
      <c r="IOW991" s="17"/>
      <c r="IOX991" s="17"/>
      <c r="IOY991" s="17"/>
      <c r="IOZ991" s="17"/>
      <c r="IPA991" s="17"/>
      <c r="IPB991" s="17"/>
      <c r="IPC991" s="17"/>
      <c r="IPD991" s="17"/>
      <c r="IPE991" s="17"/>
      <c r="IPF991" s="17"/>
      <c r="IPG991" s="17"/>
      <c r="IPH991" s="17"/>
      <c r="IPI991" s="17"/>
      <c r="IPJ991" s="17"/>
      <c r="IPK991" s="17"/>
      <c r="IPL991" s="17"/>
      <c r="IPM991" s="17"/>
      <c r="IPN991" s="17"/>
      <c r="IPO991" s="17"/>
      <c r="IPP991" s="17"/>
      <c r="IPQ991" s="17"/>
      <c r="IPR991" s="17"/>
      <c r="IPS991" s="17"/>
      <c r="IPT991" s="17"/>
      <c r="IPU991" s="17"/>
      <c r="IPV991" s="17"/>
      <c r="IPW991" s="17"/>
      <c r="IPX991" s="17"/>
      <c r="IPY991" s="17"/>
      <c r="IPZ991" s="17"/>
      <c r="IQA991" s="17"/>
      <c r="IQB991" s="17"/>
      <c r="IQC991" s="17"/>
      <c r="IQD991" s="17"/>
      <c r="IQE991" s="17"/>
      <c r="IQF991" s="17"/>
      <c r="IQG991" s="17"/>
      <c r="IQH991" s="17"/>
      <c r="IQI991" s="17"/>
      <c r="IQJ991" s="17"/>
      <c r="IQK991" s="17"/>
      <c r="IQL991" s="17"/>
      <c r="IQM991" s="17"/>
      <c r="IQN991" s="17"/>
      <c r="IQO991" s="17"/>
      <c r="IQP991" s="17"/>
      <c r="IQQ991" s="17"/>
      <c r="IQR991" s="17"/>
      <c r="IQS991" s="17"/>
      <c r="IQT991" s="17"/>
      <c r="IQU991" s="17"/>
      <c r="IQV991" s="17"/>
      <c r="IQW991" s="17"/>
      <c r="IQX991" s="17"/>
      <c r="IQY991" s="17"/>
      <c r="IQZ991" s="17"/>
      <c r="IRA991" s="17"/>
      <c r="IRB991" s="17"/>
      <c r="IRC991" s="17"/>
      <c r="IRD991" s="17"/>
      <c r="IRE991" s="17"/>
      <c r="IRF991" s="17"/>
      <c r="IRG991" s="17"/>
      <c r="IRH991" s="17"/>
      <c r="IRI991" s="17"/>
      <c r="IRJ991" s="17"/>
      <c r="IRK991" s="17"/>
      <c r="IRL991" s="17"/>
      <c r="IRM991" s="17"/>
      <c r="IRN991" s="17"/>
      <c r="IRO991" s="17"/>
      <c r="IRP991" s="17"/>
      <c r="IRQ991" s="17"/>
      <c r="IRR991" s="17"/>
      <c r="IRS991" s="17"/>
      <c r="IRT991" s="17"/>
      <c r="IRU991" s="17"/>
      <c r="IRV991" s="17"/>
      <c r="IRW991" s="17"/>
      <c r="IRX991" s="17"/>
      <c r="IRY991" s="17"/>
      <c r="IRZ991" s="17"/>
      <c r="ISA991" s="17"/>
      <c r="ISB991" s="17"/>
      <c r="ISC991" s="17"/>
      <c r="ISD991" s="17"/>
      <c r="ISE991" s="17"/>
      <c r="ISF991" s="17"/>
      <c r="ISG991" s="17"/>
      <c r="ISH991" s="17"/>
      <c r="ISI991" s="17"/>
      <c r="ISJ991" s="17"/>
      <c r="ISK991" s="17"/>
      <c r="ISL991" s="17"/>
      <c r="ISM991" s="17"/>
      <c r="ISN991" s="17"/>
      <c r="ISO991" s="17"/>
      <c r="ISP991" s="17"/>
      <c r="ISQ991" s="17"/>
      <c r="ISR991" s="17"/>
      <c r="ISS991" s="17"/>
      <c r="IST991" s="17"/>
      <c r="ISU991" s="17"/>
      <c r="ISV991" s="17"/>
      <c r="ISW991" s="17"/>
      <c r="ISX991" s="17"/>
      <c r="ISY991" s="17"/>
      <c r="ISZ991" s="17"/>
      <c r="ITA991" s="17"/>
      <c r="ITB991" s="17"/>
      <c r="ITC991" s="17"/>
      <c r="ITD991" s="17"/>
      <c r="ITE991" s="17"/>
      <c r="ITF991" s="17"/>
      <c r="ITG991" s="17"/>
      <c r="ITH991" s="17"/>
      <c r="ITI991" s="17"/>
      <c r="ITJ991" s="17"/>
      <c r="ITK991" s="17"/>
      <c r="ITL991" s="17"/>
      <c r="ITM991" s="17"/>
      <c r="ITN991" s="17"/>
      <c r="ITO991" s="17"/>
      <c r="ITP991" s="17"/>
      <c r="ITQ991" s="17"/>
      <c r="ITR991" s="17"/>
      <c r="ITS991" s="17"/>
      <c r="ITT991" s="17"/>
      <c r="ITU991" s="17"/>
      <c r="ITV991" s="17"/>
      <c r="ITW991" s="17"/>
      <c r="ITX991" s="17"/>
      <c r="ITY991" s="17"/>
      <c r="ITZ991" s="17"/>
      <c r="IUA991" s="17"/>
      <c r="IUB991" s="17"/>
      <c r="IUC991" s="17"/>
      <c r="IUD991" s="17"/>
      <c r="IUE991" s="17"/>
      <c r="IUF991" s="17"/>
      <c r="IUG991" s="17"/>
      <c r="IUH991" s="17"/>
      <c r="IUI991" s="17"/>
      <c r="IUJ991" s="17"/>
      <c r="IUK991" s="17"/>
      <c r="IUL991" s="17"/>
      <c r="IUM991" s="17"/>
      <c r="IUN991" s="17"/>
      <c r="IUO991" s="17"/>
      <c r="IUP991" s="17"/>
      <c r="IUQ991" s="17"/>
      <c r="IUR991" s="17"/>
      <c r="IUS991" s="17"/>
      <c r="IUT991" s="17"/>
      <c r="IUU991" s="17"/>
      <c r="IUV991" s="17"/>
      <c r="IUW991" s="17"/>
      <c r="IUX991" s="17"/>
      <c r="IUY991" s="17"/>
      <c r="IUZ991" s="17"/>
      <c r="IVA991" s="17"/>
      <c r="IVB991" s="17"/>
      <c r="IVC991" s="17"/>
      <c r="IVD991" s="17"/>
      <c r="IVE991" s="17"/>
      <c r="IVF991" s="17"/>
      <c r="IVG991" s="17"/>
      <c r="IVH991" s="17"/>
      <c r="IVI991" s="17"/>
      <c r="IVJ991" s="17"/>
      <c r="IVK991" s="17"/>
      <c r="IVL991" s="17"/>
      <c r="IVM991" s="17"/>
      <c r="IVN991" s="17"/>
      <c r="IVO991" s="17"/>
      <c r="IVP991" s="17"/>
      <c r="IVQ991" s="17"/>
      <c r="IVR991" s="17"/>
      <c r="IVS991" s="17"/>
      <c r="IVT991" s="17"/>
      <c r="IVU991" s="17"/>
      <c r="IVV991" s="17"/>
      <c r="IVW991" s="17"/>
      <c r="IVX991" s="17"/>
      <c r="IVY991" s="17"/>
      <c r="IVZ991" s="17"/>
      <c r="IWA991" s="17"/>
      <c r="IWB991" s="17"/>
      <c r="IWC991" s="17"/>
      <c r="IWD991" s="17"/>
      <c r="IWE991" s="17"/>
      <c r="IWF991" s="17"/>
      <c r="IWG991" s="17"/>
      <c r="IWH991" s="17"/>
      <c r="IWI991" s="17"/>
      <c r="IWJ991" s="17"/>
      <c r="IWK991" s="17"/>
      <c r="IWL991" s="17"/>
      <c r="IWM991" s="17"/>
      <c r="IWN991" s="17"/>
      <c r="IWO991" s="17"/>
      <c r="IWP991" s="17"/>
      <c r="IWQ991" s="17"/>
      <c r="IWR991" s="17"/>
      <c r="IWS991" s="17"/>
      <c r="IWT991" s="17"/>
      <c r="IWU991" s="17"/>
      <c r="IWV991" s="17"/>
      <c r="IWW991" s="17"/>
      <c r="IWX991" s="17"/>
      <c r="IWY991" s="17"/>
      <c r="IWZ991" s="17"/>
      <c r="IXA991" s="17"/>
      <c r="IXB991" s="17"/>
      <c r="IXC991" s="17"/>
      <c r="IXD991" s="17"/>
      <c r="IXE991" s="17"/>
      <c r="IXF991" s="17"/>
      <c r="IXG991" s="17"/>
      <c r="IXH991" s="17"/>
      <c r="IXI991" s="17"/>
      <c r="IXJ991" s="17"/>
      <c r="IXK991" s="17"/>
      <c r="IXL991" s="17"/>
      <c r="IXM991" s="17"/>
      <c r="IXN991" s="17"/>
      <c r="IXO991" s="17"/>
      <c r="IXP991" s="17"/>
      <c r="IXQ991" s="17"/>
      <c r="IXR991" s="17"/>
      <c r="IXS991" s="17"/>
      <c r="IXT991" s="17"/>
      <c r="IXU991" s="17"/>
      <c r="IXV991" s="17"/>
      <c r="IXW991" s="17"/>
      <c r="IXX991" s="17"/>
      <c r="IXY991" s="17"/>
      <c r="IXZ991" s="17"/>
      <c r="IYA991" s="17"/>
      <c r="IYB991" s="17"/>
      <c r="IYC991" s="17"/>
      <c r="IYD991" s="17"/>
      <c r="IYE991" s="17"/>
      <c r="IYF991" s="17"/>
      <c r="IYG991" s="17"/>
      <c r="IYH991" s="17"/>
      <c r="IYI991" s="17"/>
      <c r="IYJ991" s="17"/>
      <c r="IYK991" s="17"/>
      <c r="IYL991" s="17"/>
      <c r="IYM991" s="17"/>
      <c r="IYN991" s="17"/>
      <c r="IYO991" s="17"/>
      <c r="IYP991" s="17"/>
      <c r="IYQ991" s="17"/>
      <c r="IYR991" s="17"/>
      <c r="IYS991" s="17"/>
      <c r="IYT991" s="17"/>
      <c r="IYU991" s="17"/>
      <c r="IYV991" s="17"/>
      <c r="IYW991" s="17"/>
      <c r="IYX991" s="17"/>
      <c r="IYY991" s="17"/>
      <c r="IYZ991" s="17"/>
      <c r="IZA991" s="17"/>
      <c r="IZB991" s="17"/>
      <c r="IZC991" s="17"/>
      <c r="IZD991" s="17"/>
      <c r="IZE991" s="17"/>
      <c r="IZF991" s="17"/>
      <c r="IZG991" s="17"/>
      <c r="IZH991" s="17"/>
      <c r="IZI991" s="17"/>
      <c r="IZJ991" s="17"/>
      <c r="IZK991" s="17"/>
      <c r="IZL991" s="17"/>
      <c r="IZM991" s="17"/>
      <c r="IZN991" s="17"/>
      <c r="IZO991" s="17"/>
      <c r="IZP991" s="17"/>
      <c r="IZQ991" s="17"/>
      <c r="IZR991" s="17"/>
      <c r="IZS991" s="17"/>
      <c r="IZT991" s="17"/>
      <c r="IZU991" s="17"/>
      <c r="IZV991" s="17"/>
      <c r="IZW991" s="17"/>
      <c r="IZX991" s="17"/>
      <c r="IZY991" s="17"/>
      <c r="IZZ991" s="17"/>
      <c r="JAA991" s="17"/>
      <c r="JAB991" s="17"/>
      <c r="JAC991" s="17"/>
      <c r="JAD991" s="17"/>
      <c r="JAE991" s="17"/>
      <c r="JAF991" s="17"/>
      <c r="JAG991" s="17"/>
      <c r="JAH991" s="17"/>
      <c r="JAI991" s="17"/>
      <c r="JAJ991" s="17"/>
      <c r="JAK991" s="17"/>
      <c r="JAL991" s="17"/>
      <c r="JAM991" s="17"/>
      <c r="JAN991" s="17"/>
      <c r="JAO991" s="17"/>
      <c r="JAP991" s="17"/>
      <c r="JAQ991" s="17"/>
      <c r="JAR991" s="17"/>
      <c r="JAS991" s="17"/>
      <c r="JAT991" s="17"/>
      <c r="JAU991" s="17"/>
      <c r="JAV991" s="17"/>
      <c r="JAW991" s="17"/>
      <c r="JAX991" s="17"/>
      <c r="JAY991" s="17"/>
      <c r="JAZ991" s="17"/>
      <c r="JBA991" s="17"/>
      <c r="JBB991" s="17"/>
      <c r="JBC991" s="17"/>
      <c r="JBD991" s="17"/>
      <c r="JBE991" s="17"/>
      <c r="JBF991" s="17"/>
      <c r="JBG991" s="17"/>
      <c r="JBH991" s="17"/>
      <c r="JBI991" s="17"/>
      <c r="JBJ991" s="17"/>
      <c r="JBK991" s="17"/>
      <c r="JBL991" s="17"/>
      <c r="JBM991" s="17"/>
      <c r="JBN991" s="17"/>
      <c r="JBO991" s="17"/>
      <c r="JBP991" s="17"/>
      <c r="JBQ991" s="17"/>
      <c r="JBR991" s="17"/>
      <c r="JBS991" s="17"/>
      <c r="JBT991" s="17"/>
      <c r="JBU991" s="17"/>
      <c r="JBV991" s="17"/>
      <c r="JBW991" s="17"/>
      <c r="JBX991" s="17"/>
      <c r="JBY991" s="17"/>
      <c r="JBZ991" s="17"/>
      <c r="JCA991" s="17"/>
      <c r="JCB991" s="17"/>
      <c r="JCC991" s="17"/>
      <c r="JCD991" s="17"/>
      <c r="JCE991" s="17"/>
      <c r="JCF991" s="17"/>
      <c r="JCG991" s="17"/>
      <c r="JCH991" s="17"/>
      <c r="JCI991" s="17"/>
      <c r="JCJ991" s="17"/>
      <c r="JCK991" s="17"/>
      <c r="JCL991" s="17"/>
      <c r="JCM991" s="17"/>
      <c r="JCN991" s="17"/>
      <c r="JCO991" s="17"/>
      <c r="JCP991" s="17"/>
      <c r="JCQ991" s="17"/>
      <c r="JCR991" s="17"/>
      <c r="JCS991" s="17"/>
      <c r="JCT991" s="17"/>
      <c r="JCU991" s="17"/>
      <c r="JCV991" s="17"/>
      <c r="JCW991" s="17"/>
      <c r="JCX991" s="17"/>
      <c r="JCY991" s="17"/>
      <c r="JCZ991" s="17"/>
      <c r="JDA991" s="17"/>
      <c r="JDB991" s="17"/>
      <c r="JDC991" s="17"/>
      <c r="JDD991" s="17"/>
      <c r="JDE991" s="17"/>
      <c r="JDF991" s="17"/>
      <c r="JDG991" s="17"/>
      <c r="JDH991" s="17"/>
      <c r="JDI991" s="17"/>
      <c r="JDJ991" s="17"/>
      <c r="JDK991" s="17"/>
      <c r="JDL991" s="17"/>
      <c r="JDM991" s="17"/>
      <c r="JDN991" s="17"/>
      <c r="JDO991" s="17"/>
      <c r="JDP991" s="17"/>
      <c r="JDQ991" s="17"/>
      <c r="JDR991" s="17"/>
      <c r="JDS991" s="17"/>
      <c r="JDT991" s="17"/>
      <c r="JDU991" s="17"/>
      <c r="JDV991" s="17"/>
      <c r="JDW991" s="17"/>
      <c r="JDX991" s="17"/>
      <c r="JDY991" s="17"/>
      <c r="JDZ991" s="17"/>
      <c r="JEA991" s="17"/>
      <c r="JEB991" s="17"/>
      <c r="JEC991" s="17"/>
      <c r="JED991" s="17"/>
      <c r="JEE991" s="17"/>
      <c r="JEF991" s="17"/>
      <c r="JEG991" s="17"/>
      <c r="JEH991" s="17"/>
      <c r="JEI991" s="17"/>
      <c r="JEJ991" s="17"/>
      <c r="JEK991" s="17"/>
      <c r="JEL991" s="17"/>
      <c r="JEM991" s="17"/>
      <c r="JEN991" s="17"/>
      <c r="JEO991" s="17"/>
      <c r="JEP991" s="17"/>
      <c r="JEQ991" s="17"/>
      <c r="JER991" s="17"/>
      <c r="JES991" s="17"/>
      <c r="JET991" s="17"/>
      <c r="JEU991" s="17"/>
      <c r="JEV991" s="17"/>
      <c r="JEW991" s="17"/>
      <c r="JEX991" s="17"/>
      <c r="JEY991" s="17"/>
      <c r="JEZ991" s="17"/>
      <c r="JFA991" s="17"/>
      <c r="JFB991" s="17"/>
      <c r="JFC991" s="17"/>
      <c r="JFD991" s="17"/>
      <c r="JFE991" s="17"/>
      <c r="JFF991" s="17"/>
      <c r="JFG991" s="17"/>
      <c r="JFH991" s="17"/>
      <c r="JFI991" s="17"/>
      <c r="JFJ991" s="17"/>
      <c r="JFK991" s="17"/>
      <c r="JFL991" s="17"/>
      <c r="JFM991" s="17"/>
      <c r="JFN991" s="17"/>
      <c r="JFO991" s="17"/>
      <c r="JFP991" s="17"/>
      <c r="JFQ991" s="17"/>
      <c r="JFR991" s="17"/>
      <c r="JFS991" s="17"/>
      <c r="JFT991" s="17"/>
      <c r="JFU991" s="17"/>
      <c r="JFV991" s="17"/>
      <c r="JFW991" s="17"/>
      <c r="JFX991" s="17"/>
      <c r="JFY991" s="17"/>
      <c r="JFZ991" s="17"/>
      <c r="JGA991" s="17"/>
      <c r="JGB991" s="17"/>
      <c r="JGC991" s="17"/>
      <c r="JGD991" s="17"/>
      <c r="JGE991" s="17"/>
      <c r="JGF991" s="17"/>
      <c r="JGG991" s="17"/>
      <c r="JGH991" s="17"/>
      <c r="JGI991" s="17"/>
      <c r="JGJ991" s="17"/>
      <c r="JGK991" s="17"/>
      <c r="JGL991" s="17"/>
      <c r="JGM991" s="17"/>
      <c r="JGN991" s="17"/>
      <c r="JGO991" s="17"/>
      <c r="JGP991" s="17"/>
      <c r="JGQ991" s="17"/>
      <c r="JGR991" s="17"/>
      <c r="JGS991" s="17"/>
      <c r="JGT991" s="17"/>
      <c r="JGU991" s="17"/>
      <c r="JGV991" s="17"/>
      <c r="JGW991" s="17"/>
      <c r="JGX991" s="17"/>
      <c r="JGY991" s="17"/>
      <c r="JGZ991" s="17"/>
      <c r="JHA991" s="17"/>
      <c r="JHB991" s="17"/>
      <c r="JHC991" s="17"/>
      <c r="JHD991" s="17"/>
      <c r="JHE991" s="17"/>
      <c r="JHF991" s="17"/>
      <c r="JHG991" s="17"/>
      <c r="JHH991" s="17"/>
      <c r="JHI991" s="17"/>
      <c r="JHJ991" s="17"/>
      <c r="JHK991" s="17"/>
      <c r="JHL991" s="17"/>
      <c r="JHM991" s="17"/>
      <c r="JHN991" s="17"/>
      <c r="JHO991" s="17"/>
      <c r="JHP991" s="17"/>
      <c r="JHQ991" s="17"/>
      <c r="JHR991" s="17"/>
      <c r="JHS991" s="17"/>
      <c r="JHT991" s="17"/>
      <c r="JHU991" s="17"/>
      <c r="JHV991" s="17"/>
      <c r="JHW991" s="17"/>
      <c r="JHX991" s="17"/>
      <c r="JHY991" s="17"/>
      <c r="JHZ991" s="17"/>
      <c r="JIA991" s="17"/>
      <c r="JIB991" s="17"/>
      <c r="JIC991" s="17"/>
      <c r="JID991" s="17"/>
      <c r="JIE991" s="17"/>
      <c r="JIF991" s="17"/>
      <c r="JIG991" s="17"/>
      <c r="JIH991" s="17"/>
      <c r="JII991" s="17"/>
      <c r="JIJ991" s="17"/>
      <c r="JIK991" s="17"/>
      <c r="JIL991" s="17"/>
      <c r="JIM991" s="17"/>
      <c r="JIN991" s="17"/>
      <c r="JIO991" s="17"/>
      <c r="JIP991" s="17"/>
      <c r="JIQ991" s="17"/>
      <c r="JIR991" s="17"/>
      <c r="JIS991" s="17"/>
      <c r="JIT991" s="17"/>
      <c r="JIU991" s="17"/>
      <c r="JIV991" s="17"/>
      <c r="JIW991" s="17"/>
      <c r="JIX991" s="17"/>
      <c r="JIY991" s="17"/>
      <c r="JIZ991" s="17"/>
      <c r="JJA991" s="17"/>
      <c r="JJB991" s="17"/>
      <c r="JJC991" s="17"/>
      <c r="JJD991" s="17"/>
      <c r="JJE991" s="17"/>
      <c r="JJF991" s="17"/>
      <c r="JJG991" s="17"/>
      <c r="JJH991" s="17"/>
      <c r="JJI991" s="17"/>
      <c r="JJJ991" s="17"/>
      <c r="JJK991" s="17"/>
      <c r="JJL991" s="17"/>
      <c r="JJM991" s="17"/>
      <c r="JJN991" s="17"/>
      <c r="JJO991" s="17"/>
      <c r="JJP991" s="17"/>
      <c r="JJQ991" s="17"/>
      <c r="JJR991" s="17"/>
      <c r="JJS991" s="17"/>
      <c r="JJT991" s="17"/>
      <c r="JJU991" s="17"/>
      <c r="JJV991" s="17"/>
      <c r="JJW991" s="17"/>
      <c r="JJX991" s="17"/>
      <c r="JJY991" s="17"/>
      <c r="JJZ991" s="17"/>
      <c r="JKA991" s="17"/>
      <c r="JKB991" s="17"/>
      <c r="JKC991" s="17"/>
      <c r="JKD991" s="17"/>
      <c r="JKE991" s="17"/>
      <c r="JKF991" s="17"/>
      <c r="JKG991" s="17"/>
      <c r="JKH991" s="17"/>
      <c r="JKI991" s="17"/>
      <c r="JKJ991" s="17"/>
      <c r="JKK991" s="17"/>
      <c r="JKL991" s="17"/>
      <c r="JKM991" s="17"/>
      <c r="JKN991" s="17"/>
      <c r="JKO991" s="17"/>
      <c r="JKP991" s="17"/>
      <c r="JKQ991" s="17"/>
      <c r="JKR991" s="17"/>
      <c r="JKS991" s="17"/>
      <c r="JKT991" s="17"/>
      <c r="JKU991" s="17"/>
      <c r="JKV991" s="17"/>
      <c r="JKW991" s="17"/>
      <c r="JKX991" s="17"/>
      <c r="JKY991" s="17"/>
      <c r="JKZ991" s="17"/>
      <c r="JLA991" s="17"/>
      <c r="JLB991" s="17"/>
      <c r="JLC991" s="17"/>
      <c r="JLD991" s="17"/>
      <c r="JLE991" s="17"/>
      <c r="JLF991" s="17"/>
      <c r="JLG991" s="17"/>
      <c r="JLH991" s="17"/>
      <c r="JLI991" s="17"/>
      <c r="JLJ991" s="17"/>
      <c r="JLK991" s="17"/>
      <c r="JLL991" s="17"/>
      <c r="JLM991" s="17"/>
      <c r="JLN991" s="17"/>
      <c r="JLO991" s="17"/>
      <c r="JLP991" s="17"/>
      <c r="JLQ991" s="17"/>
      <c r="JLR991" s="17"/>
      <c r="JLS991" s="17"/>
      <c r="JLT991" s="17"/>
      <c r="JLU991" s="17"/>
      <c r="JLV991" s="17"/>
      <c r="JLW991" s="17"/>
      <c r="JLX991" s="17"/>
      <c r="JLY991" s="17"/>
      <c r="JLZ991" s="17"/>
      <c r="JMA991" s="17"/>
      <c r="JMB991" s="17"/>
      <c r="JMC991" s="17"/>
      <c r="JMD991" s="17"/>
      <c r="JME991" s="17"/>
      <c r="JMF991" s="17"/>
      <c r="JMG991" s="17"/>
      <c r="JMH991" s="17"/>
      <c r="JMI991" s="17"/>
      <c r="JMJ991" s="17"/>
      <c r="JMK991" s="17"/>
      <c r="JML991" s="17"/>
      <c r="JMM991" s="17"/>
      <c r="JMN991" s="17"/>
      <c r="JMO991" s="17"/>
      <c r="JMP991" s="17"/>
      <c r="JMQ991" s="17"/>
      <c r="JMR991" s="17"/>
      <c r="JMS991" s="17"/>
      <c r="JMT991" s="17"/>
      <c r="JMU991" s="17"/>
      <c r="JMV991" s="17"/>
      <c r="JMW991" s="17"/>
      <c r="JMX991" s="17"/>
      <c r="JMY991" s="17"/>
      <c r="JMZ991" s="17"/>
      <c r="JNA991" s="17"/>
      <c r="JNB991" s="17"/>
      <c r="JNC991" s="17"/>
      <c r="JND991" s="17"/>
      <c r="JNE991" s="17"/>
      <c r="JNF991" s="17"/>
      <c r="JNG991" s="17"/>
      <c r="JNH991" s="17"/>
      <c r="JNI991" s="17"/>
      <c r="JNJ991" s="17"/>
      <c r="JNK991" s="17"/>
      <c r="JNL991" s="17"/>
      <c r="JNM991" s="17"/>
      <c r="JNN991" s="17"/>
      <c r="JNO991" s="17"/>
      <c r="JNP991" s="17"/>
      <c r="JNQ991" s="17"/>
      <c r="JNR991" s="17"/>
      <c r="JNS991" s="17"/>
      <c r="JNT991" s="17"/>
      <c r="JNU991" s="17"/>
      <c r="JNV991" s="17"/>
      <c r="JNW991" s="17"/>
      <c r="JNX991" s="17"/>
      <c r="JNY991" s="17"/>
      <c r="JNZ991" s="17"/>
      <c r="JOA991" s="17"/>
      <c r="JOB991" s="17"/>
      <c r="JOC991" s="17"/>
      <c r="JOD991" s="17"/>
      <c r="JOE991" s="17"/>
      <c r="JOF991" s="17"/>
      <c r="JOG991" s="17"/>
      <c r="JOH991" s="17"/>
      <c r="JOI991" s="17"/>
      <c r="JOJ991" s="17"/>
      <c r="JOK991" s="17"/>
      <c r="JOL991" s="17"/>
      <c r="JOM991" s="17"/>
      <c r="JON991" s="17"/>
      <c r="JOO991" s="17"/>
      <c r="JOP991" s="17"/>
      <c r="JOQ991" s="17"/>
      <c r="JOR991" s="17"/>
      <c r="JOS991" s="17"/>
      <c r="JOT991" s="17"/>
      <c r="JOU991" s="17"/>
      <c r="JOV991" s="17"/>
      <c r="JOW991" s="17"/>
      <c r="JOX991" s="17"/>
      <c r="JOY991" s="17"/>
      <c r="JOZ991" s="17"/>
      <c r="JPA991" s="17"/>
      <c r="JPB991" s="17"/>
      <c r="JPC991" s="17"/>
      <c r="JPD991" s="17"/>
      <c r="JPE991" s="17"/>
      <c r="JPF991" s="17"/>
      <c r="JPG991" s="17"/>
      <c r="JPH991" s="17"/>
      <c r="JPI991" s="17"/>
      <c r="JPJ991" s="17"/>
      <c r="JPK991" s="17"/>
      <c r="JPL991" s="17"/>
      <c r="JPM991" s="17"/>
      <c r="JPN991" s="17"/>
      <c r="JPO991" s="17"/>
      <c r="JPP991" s="17"/>
      <c r="JPQ991" s="17"/>
      <c r="JPR991" s="17"/>
      <c r="JPS991" s="17"/>
      <c r="JPT991" s="17"/>
      <c r="JPU991" s="17"/>
      <c r="JPV991" s="17"/>
      <c r="JPW991" s="17"/>
      <c r="JPX991" s="17"/>
      <c r="JPY991" s="17"/>
      <c r="JPZ991" s="17"/>
      <c r="JQA991" s="17"/>
      <c r="JQB991" s="17"/>
      <c r="JQC991" s="17"/>
      <c r="JQD991" s="17"/>
      <c r="JQE991" s="17"/>
      <c r="JQF991" s="17"/>
      <c r="JQG991" s="17"/>
      <c r="JQH991" s="17"/>
      <c r="JQI991" s="17"/>
      <c r="JQJ991" s="17"/>
      <c r="JQK991" s="17"/>
      <c r="JQL991" s="17"/>
      <c r="JQM991" s="17"/>
      <c r="JQN991" s="17"/>
      <c r="JQO991" s="17"/>
      <c r="JQP991" s="17"/>
      <c r="JQQ991" s="17"/>
      <c r="JQR991" s="17"/>
      <c r="JQS991" s="17"/>
      <c r="JQT991" s="17"/>
      <c r="JQU991" s="17"/>
      <c r="JQV991" s="17"/>
      <c r="JQW991" s="17"/>
      <c r="JQX991" s="17"/>
      <c r="JQY991" s="17"/>
      <c r="JQZ991" s="17"/>
      <c r="JRA991" s="17"/>
      <c r="JRB991" s="17"/>
      <c r="JRC991" s="17"/>
      <c r="JRD991" s="17"/>
      <c r="JRE991" s="17"/>
      <c r="JRF991" s="17"/>
      <c r="JRG991" s="17"/>
      <c r="JRH991" s="17"/>
      <c r="JRI991" s="17"/>
      <c r="JRJ991" s="17"/>
      <c r="JRK991" s="17"/>
      <c r="JRL991" s="17"/>
      <c r="JRM991" s="17"/>
      <c r="JRN991" s="17"/>
      <c r="JRO991" s="17"/>
      <c r="JRP991" s="17"/>
      <c r="JRQ991" s="17"/>
      <c r="JRR991" s="17"/>
      <c r="JRS991" s="17"/>
      <c r="JRT991" s="17"/>
      <c r="JRU991" s="17"/>
      <c r="JRV991" s="17"/>
      <c r="JRW991" s="17"/>
      <c r="JRX991" s="17"/>
      <c r="JRY991" s="17"/>
      <c r="JRZ991" s="17"/>
      <c r="JSA991" s="17"/>
      <c r="JSB991" s="17"/>
      <c r="JSC991" s="17"/>
      <c r="JSD991" s="17"/>
      <c r="JSE991" s="17"/>
      <c r="JSF991" s="17"/>
      <c r="JSG991" s="17"/>
      <c r="JSH991" s="17"/>
      <c r="JSI991" s="17"/>
      <c r="JSJ991" s="17"/>
      <c r="JSK991" s="17"/>
      <c r="JSL991" s="17"/>
      <c r="JSM991" s="17"/>
      <c r="JSN991" s="17"/>
      <c r="JSO991" s="17"/>
      <c r="JSP991" s="17"/>
      <c r="JSQ991" s="17"/>
      <c r="JSR991" s="17"/>
      <c r="JSS991" s="17"/>
      <c r="JST991" s="17"/>
      <c r="JSU991" s="17"/>
      <c r="JSV991" s="17"/>
      <c r="JSW991" s="17"/>
      <c r="JSX991" s="17"/>
      <c r="JSY991" s="17"/>
      <c r="JSZ991" s="17"/>
      <c r="JTA991" s="17"/>
      <c r="JTB991" s="17"/>
      <c r="JTC991" s="17"/>
      <c r="JTD991" s="17"/>
      <c r="JTE991" s="17"/>
      <c r="JTF991" s="17"/>
      <c r="JTG991" s="17"/>
      <c r="JTH991" s="17"/>
      <c r="JTI991" s="17"/>
      <c r="JTJ991" s="17"/>
      <c r="JTK991" s="17"/>
      <c r="JTL991" s="17"/>
      <c r="JTM991" s="17"/>
      <c r="JTN991" s="17"/>
      <c r="JTO991" s="17"/>
      <c r="JTP991" s="17"/>
      <c r="JTQ991" s="17"/>
      <c r="JTR991" s="17"/>
      <c r="JTS991" s="17"/>
      <c r="JTT991" s="17"/>
      <c r="JTU991" s="17"/>
      <c r="JTV991" s="17"/>
      <c r="JTW991" s="17"/>
      <c r="JTX991" s="17"/>
      <c r="JTY991" s="17"/>
      <c r="JTZ991" s="17"/>
      <c r="JUA991" s="17"/>
      <c r="JUB991" s="17"/>
      <c r="JUC991" s="17"/>
      <c r="JUD991" s="17"/>
      <c r="JUE991" s="17"/>
      <c r="JUF991" s="17"/>
      <c r="JUG991" s="17"/>
      <c r="JUH991" s="17"/>
      <c r="JUI991" s="17"/>
      <c r="JUJ991" s="17"/>
      <c r="JUK991" s="17"/>
      <c r="JUL991" s="17"/>
      <c r="JUM991" s="17"/>
      <c r="JUN991" s="17"/>
      <c r="JUO991" s="17"/>
      <c r="JUP991" s="17"/>
      <c r="JUQ991" s="17"/>
      <c r="JUR991" s="17"/>
      <c r="JUS991" s="17"/>
      <c r="JUT991" s="17"/>
      <c r="JUU991" s="17"/>
      <c r="JUV991" s="17"/>
      <c r="JUW991" s="17"/>
      <c r="JUX991" s="17"/>
      <c r="JUY991" s="17"/>
      <c r="JUZ991" s="17"/>
      <c r="JVA991" s="17"/>
      <c r="JVB991" s="17"/>
      <c r="JVC991" s="17"/>
      <c r="JVD991" s="17"/>
      <c r="JVE991" s="17"/>
      <c r="JVF991" s="17"/>
      <c r="JVG991" s="17"/>
      <c r="JVH991" s="17"/>
      <c r="JVI991" s="17"/>
      <c r="JVJ991" s="17"/>
      <c r="JVK991" s="17"/>
      <c r="JVL991" s="17"/>
      <c r="JVM991" s="17"/>
      <c r="JVN991" s="17"/>
      <c r="JVO991" s="17"/>
      <c r="JVP991" s="17"/>
      <c r="JVQ991" s="17"/>
      <c r="JVR991" s="17"/>
      <c r="JVS991" s="17"/>
      <c r="JVT991" s="17"/>
      <c r="JVU991" s="17"/>
      <c r="JVV991" s="17"/>
      <c r="JVW991" s="17"/>
      <c r="JVX991" s="17"/>
      <c r="JVY991" s="17"/>
      <c r="JVZ991" s="17"/>
      <c r="JWA991" s="17"/>
      <c r="JWB991" s="17"/>
      <c r="JWC991" s="17"/>
      <c r="JWD991" s="17"/>
      <c r="JWE991" s="17"/>
      <c r="JWF991" s="17"/>
      <c r="JWG991" s="17"/>
      <c r="JWH991" s="17"/>
      <c r="JWI991" s="17"/>
      <c r="JWJ991" s="17"/>
      <c r="JWK991" s="17"/>
      <c r="JWL991" s="17"/>
      <c r="JWM991" s="17"/>
      <c r="JWN991" s="17"/>
      <c r="JWO991" s="17"/>
      <c r="JWP991" s="17"/>
      <c r="JWQ991" s="17"/>
      <c r="JWR991" s="17"/>
      <c r="JWS991" s="17"/>
      <c r="JWT991" s="17"/>
      <c r="JWU991" s="17"/>
      <c r="JWV991" s="17"/>
      <c r="JWW991" s="17"/>
      <c r="JWX991" s="17"/>
      <c r="JWY991" s="17"/>
      <c r="JWZ991" s="17"/>
      <c r="JXA991" s="17"/>
      <c r="JXB991" s="17"/>
      <c r="JXC991" s="17"/>
      <c r="JXD991" s="17"/>
      <c r="JXE991" s="17"/>
      <c r="JXF991" s="17"/>
      <c r="JXG991" s="17"/>
      <c r="JXH991" s="17"/>
      <c r="JXI991" s="17"/>
      <c r="JXJ991" s="17"/>
      <c r="JXK991" s="17"/>
      <c r="JXL991" s="17"/>
      <c r="JXM991" s="17"/>
      <c r="JXN991" s="17"/>
      <c r="JXO991" s="17"/>
      <c r="JXP991" s="17"/>
      <c r="JXQ991" s="17"/>
      <c r="JXR991" s="17"/>
      <c r="JXS991" s="17"/>
      <c r="JXT991" s="17"/>
      <c r="JXU991" s="17"/>
      <c r="JXV991" s="17"/>
      <c r="JXW991" s="17"/>
      <c r="JXX991" s="17"/>
      <c r="JXY991" s="17"/>
      <c r="JXZ991" s="17"/>
      <c r="JYA991" s="17"/>
      <c r="JYB991" s="17"/>
      <c r="JYC991" s="17"/>
      <c r="JYD991" s="17"/>
      <c r="JYE991" s="17"/>
      <c r="JYF991" s="17"/>
      <c r="JYG991" s="17"/>
      <c r="JYH991" s="17"/>
      <c r="JYI991" s="17"/>
      <c r="JYJ991" s="17"/>
      <c r="JYK991" s="17"/>
      <c r="JYL991" s="17"/>
      <c r="JYM991" s="17"/>
      <c r="JYN991" s="17"/>
      <c r="JYO991" s="17"/>
      <c r="JYP991" s="17"/>
      <c r="JYQ991" s="17"/>
      <c r="JYR991" s="17"/>
      <c r="JYS991" s="17"/>
      <c r="JYT991" s="17"/>
      <c r="JYU991" s="17"/>
      <c r="JYV991" s="17"/>
      <c r="JYW991" s="17"/>
      <c r="JYX991" s="17"/>
      <c r="JYY991" s="17"/>
      <c r="JYZ991" s="17"/>
      <c r="JZA991" s="17"/>
      <c r="JZB991" s="17"/>
      <c r="JZC991" s="17"/>
      <c r="JZD991" s="17"/>
      <c r="JZE991" s="17"/>
      <c r="JZF991" s="17"/>
      <c r="JZG991" s="17"/>
      <c r="JZH991" s="17"/>
      <c r="JZI991" s="17"/>
      <c r="JZJ991" s="17"/>
      <c r="JZK991" s="17"/>
      <c r="JZL991" s="17"/>
      <c r="JZM991" s="17"/>
      <c r="JZN991" s="17"/>
      <c r="JZO991" s="17"/>
      <c r="JZP991" s="17"/>
      <c r="JZQ991" s="17"/>
      <c r="JZR991" s="17"/>
      <c r="JZS991" s="17"/>
      <c r="JZT991" s="17"/>
      <c r="JZU991" s="17"/>
      <c r="JZV991" s="17"/>
      <c r="JZW991" s="17"/>
      <c r="JZX991" s="17"/>
      <c r="JZY991" s="17"/>
      <c r="JZZ991" s="17"/>
      <c r="KAA991" s="17"/>
      <c r="KAB991" s="17"/>
      <c r="KAC991" s="17"/>
      <c r="KAD991" s="17"/>
      <c r="KAE991" s="17"/>
      <c r="KAF991" s="17"/>
      <c r="KAG991" s="17"/>
      <c r="KAH991" s="17"/>
      <c r="KAI991" s="17"/>
      <c r="KAJ991" s="17"/>
      <c r="KAK991" s="17"/>
      <c r="KAL991" s="17"/>
      <c r="KAM991" s="17"/>
      <c r="KAN991" s="17"/>
      <c r="KAO991" s="17"/>
      <c r="KAP991" s="17"/>
      <c r="KAQ991" s="17"/>
      <c r="KAR991" s="17"/>
      <c r="KAS991" s="17"/>
      <c r="KAT991" s="17"/>
      <c r="KAU991" s="17"/>
      <c r="KAV991" s="17"/>
      <c r="KAW991" s="17"/>
      <c r="KAX991" s="17"/>
      <c r="KAY991" s="17"/>
      <c r="KAZ991" s="17"/>
      <c r="KBA991" s="17"/>
      <c r="KBB991" s="17"/>
      <c r="KBC991" s="17"/>
      <c r="KBD991" s="17"/>
      <c r="KBE991" s="17"/>
      <c r="KBF991" s="17"/>
      <c r="KBG991" s="17"/>
      <c r="KBH991" s="17"/>
      <c r="KBI991" s="17"/>
      <c r="KBJ991" s="17"/>
      <c r="KBK991" s="17"/>
      <c r="KBL991" s="17"/>
      <c r="KBM991" s="17"/>
      <c r="KBN991" s="17"/>
      <c r="KBO991" s="17"/>
      <c r="KBP991" s="17"/>
      <c r="KBQ991" s="17"/>
      <c r="KBR991" s="17"/>
      <c r="KBS991" s="17"/>
      <c r="KBT991" s="17"/>
      <c r="KBU991" s="17"/>
      <c r="KBV991" s="17"/>
      <c r="KBW991" s="17"/>
      <c r="KBX991" s="17"/>
      <c r="KBY991" s="17"/>
      <c r="KBZ991" s="17"/>
      <c r="KCA991" s="17"/>
      <c r="KCB991" s="17"/>
      <c r="KCC991" s="17"/>
      <c r="KCD991" s="17"/>
      <c r="KCE991" s="17"/>
      <c r="KCF991" s="17"/>
      <c r="KCG991" s="17"/>
      <c r="KCH991" s="17"/>
      <c r="KCI991" s="17"/>
      <c r="KCJ991" s="17"/>
      <c r="KCK991" s="17"/>
      <c r="KCL991" s="17"/>
      <c r="KCM991" s="17"/>
      <c r="KCN991" s="17"/>
      <c r="KCO991" s="17"/>
      <c r="KCP991" s="17"/>
      <c r="KCQ991" s="17"/>
      <c r="KCR991" s="17"/>
      <c r="KCS991" s="17"/>
      <c r="KCT991" s="17"/>
      <c r="KCU991" s="17"/>
      <c r="KCV991" s="17"/>
      <c r="KCW991" s="17"/>
      <c r="KCX991" s="17"/>
      <c r="KCY991" s="17"/>
      <c r="KCZ991" s="17"/>
      <c r="KDA991" s="17"/>
      <c r="KDB991" s="17"/>
      <c r="KDC991" s="17"/>
      <c r="KDD991" s="17"/>
      <c r="KDE991" s="17"/>
      <c r="KDF991" s="17"/>
      <c r="KDG991" s="17"/>
      <c r="KDH991" s="17"/>
      <c r="KDI991" s="17"/>
      <c r="KDJ991" s="17"/>
      <c r="KDK991" s="17"/>
      <c r="KDL991" s="17"/>
      <c r="KDM991" s="17"/>
      <c r="KDN991" s="17"/>
      <c r="KDO991" s="17"/>
      <c r="KDP991" s="17"/>
      <c r="KDQ991" s="17"/>
      <c r="KDR991" s="17"/>
      <c r="KDS991" s="17"/>
      <c r="KDT991" s="17"/>
      <c r="KDU991" s="17"/>
      <c r="KDV991" s="17"/>
      <c r="KDW991" s="17"/>
      <c r="KDX991" s="17"/>
      <c r="KDY991" s="17"/>
      <c r="KDZ991" s="17"/>
      <c r="KEA991" s="17"/>
      <c r="KEB991" s="17"/>
      <c r="KEC991" s="17"/>
      <c r="KED991" s="17"/>
      <c r="KEE991" s="17"/>
      <c r="KEF991" s="17"/>
      <c r="KEG991" s="17"/>
      <c r="KEH991" s="17"/>
      <c r="KEI991" s="17"/>
      <c r="KEJ991" s="17"/>
      <c r="KEK991" s="17"/>
      <c r="KEL991" s="17"/>
      <c r="KEM991" s="17"/>
      <c r="KEN991" s="17"/>
      <c r="KEO991" s="17"/>
      <c r="KEP991" s="17"/>
      <c r="KEQ991" s="17"/>
      <c r="KER991" s="17"/>
      <c r="KES991" s="17"/>
      <c r="KET991" s="17"/>
      <c r="KEU991" s="17"/>
      <c r="KEV991" s="17"/>
      <c r="KEW991" s="17"/>
      <c r="KEX991" s="17"/>
      <c r="KEY991" s="17"/>
      <c r="KEZ991" s="17"/>
      <c r="KFA991" s="17"/>
      <c r="KFB991" s="17"/>
      <c r="KFC991" s="17"/>
      <c r="KFD991" s="17"/>
      <c r="KFE991" s="17"/>
      <c r="KFF991" s="17"/>
      <c r="KFG991" s="17"/>
      <c r="KFH991" s="17"/>
      <c r="KFI991" s="17"/>
      <c r="KFJ991" s="17"/>
      <c r="KFK991" s="17"/>
      <c r="KFL991" s="17"/>
      <c r="KFM991" s="17"/>
      <c r="KFN991" s="17"/>
      <c r="KFO991" s="17"/>
      <c r="KFP991" s="17"/>
      <c r="KFQ991" s="17"/>
      <c r="KFR991" s="17"/>
      <c r="KFS991" s="17"/>
      <c r="KFT991" s="17"/>
      <c r="KFU991" s="17"/>
      <c r="KFV991" s="17"/>
      <c r="KFW991" s="17"/>
      <c r="KFX991" s="17"/>
      <c r="KFY991" s="17"/>
      <c r="KFZ991" s="17"/>
      <c r="KGA991" s="17"/>
      <c r="KGB991" s="17"/>
      <c r="KGC991" s="17"/>
      <c r="KGD991" s="17"/>
      <c r="KGE991" s="17"/>
      <c r="KGF991" s="17"/>
      <c r="KGG991" s="17"/>
      <c r="KGH991" s="17"/>
      <c r="KGI991" s="17"/>
      <c r="KGJ991" s="17"/>
      <c r="KGK991" s="17"/>
      <c r="KGL991" s="17"/>
      <c r="KGM991" s="17"/>
      <c r="KGN991" s="17"/>
      <c r="KGO991" s="17"/>
      <c r="KGP991" s="17"/>
      <c r="KGQ991" s="17"/>
      <c r="KGR991" s="17"/>
      <c r="KGS991" s="17"/>
      <c r="KGT991" s="17"/>
      <c r="KGU991" s="17"/>
      <c r="KGV991" s="17"/>
      <c r="KGW991" s="17"/>
      <c r="KGX991" s="17"/>
      <c r="KGY991" s="17"/>
      <c r="KGZ991" s="17"/>
      <c r="KHA991" s="17"/>
      <c r="KHB991" s="17"/>
      <c r="KHC991" s="17"/>
      <c r="KHD991" s="17"/>
      <c r="KHE991" s="17"/>
      <c r="KHF991" s="17"/>
      <c r="KHG991" s="17"/>
      <c r="KHH991" s="17"/>
      <c r="KHI991" s="17"/>
      <c r="KHJ991" s="17"/>
      <c r="KHK991" s="17"/>
      <c r="KHL991" s="17"/>
      <c r="KHM991" s="17"/>
      <c r="KHN991" s="17"/>
      <c r="KHO991" s="17"/>
      <c r="KHP991" s="17"/>
      <c r="KHQ991" s="17"/>
      <c r="KHR991" s="17"/>
      <c r="KHS991" s="17"/>
      <c r="KHT991" s="17"/>
      <c r="KHU991" s="17"/>
      <c r="KHV991" s="17"/>
      <c r="KHW991" s="17"/>
      <c r="KHX991" s="17"/>
      <c r="KHY991" s="17"/>
      <c r="KHZ991" s="17"/>
      <c r="KIA991" s="17"/>
      <c r="KIB991" s="17"/>
      <c r="KIC991" s="17"/>
      <c r="KID991" s="17"/>
      <c r="KIE991" s="17"/>
      <c r="KIF991" s="17"/>
      <c r="KIG991" s="17"/>
      <c r="KIH991" s="17"/>
      <c r="KII991" s="17"/>
      <c r="KIJ991" s="17"/>
      <c r="KIK991" s="17"/>
      <c r="KIL991" s="17"/>
      <c r="KIM991" s="17"/>
      <c r="KIN991" s="17"/>
      <c r="KIO991" s="17"/>
      <c r="KIP991" s="17"/>
      <c r="KIQ991" s="17"/>
      <c r="KIR991" s="17"/>
      <c r="KIS991" s="17"/>
      <c r="KIT991" s="17"/>
      <c r="KIU991" s="17"/>
      <c r="KIV991" s="17"/>
      <c r="KIW991" s="17"/>
      <c r="KIX991" s="17"/>
      <c r="KIY991" s="17"/>
      <c r="KIZ991" s="17"/>
      <c r="KJA991" s="17"/>
      <c r="KJB991" s="17"/>
      <c r="KJC991" s="17"/>
      <c r="KJD991" s="17"/>
      <c r="KJE991" s="17"/>
      <c r="KJF991" s="17"/>
      <c r="KJG991" s="17"/>
      <c r="KJH991" s="17"/>
      <c r="KJI991" s="17"/>
      <c r="KJJ991" s="17"/>
      <c r="KJK991" s="17"/>
      <c r="KJL991" s="17"/>
      <c r="KJM991" s="17"/>
      <c r="KJN991" s="17"/>
      <c r="KJO991" s="17"/>
      <c r="KJP991" s="17"/>
      <c r="KJQ991" s="17"/>
      <c r="KJR991" s="17"/>
      <c r="KJS991" s="17"/>
      <c r="KJT991" s="17"/>
      <c r="KJU991" s="17"/>
      <c r="KJV991" s="17"/>
      <c r="KJW991" s="17"/>
      <c r="KJX991" s="17"/>
      <c r="KJY991" s="17"/>
      <c r="KJZ991" s="17"/>
      <c r="KKA991" s="17"/>
      <c r="KKB991" s="17"/>
      <c r="KKC991" s="17"/>
      <c r="KKD991" s="17"/>
      <c r="KKE991" s="17"/>
      <c r="KKF991" s="17"/>
      <c r="KKG991" s="17"/>
      <c r="KKH991" s="17"/>
      <c r="KKI991" s="17"/>
      <c r="KKJ991" s="17"/>
      <c r="KKK991" s="17"/>
      <c r="KKL991" s="17"/>
      <c r="KKM991" s="17"/>
      <c r="KKN991" s="17"/>
      <c r="KKO991" s="17"/>
      <c r="KKP991" s="17"/>
      <c r="KKQ991" s="17"/>
      <c r="KKR991" s="17"/>
      <c r="KKS991" s="17"/>
      <c r="KKT991" s="17"/>
      <c r="KKU991" s="17"/>
      <c r="KKV991" s="17"/>
      <c r="KKW991" s="17"/>
      <c r="KKX991" s="17"/>
      <c r="KKY991" s="17"/>
      <c r="KKZ991" s="17"/>
      <c r="KLA991" s="17"/>
      <c r="KLB991" s="17"/>
      <c r="KLC991" s="17"/>
      <c r="KLD991" s="17"/>
      <c r="KLE991" s="17"/>
      <c r="KLF991" s="17"/>
      <c r="KLG991" s="17"/>
      <c r="KLH991" s="17"/>
      <c r="KLI991" s="17"/>
      <c r="KLJ991" s="17"/>
      <c r="KLK991" s="17"/>
      <c r="KLL991" s="17"/>
      <c r="KLM991" s="17"/>
      <c r="KLN991" s="17"/>
      <c r="KLO991" s="17"/>
      <c r="KLP991" s="17"/>
      <c r="KLQ991" s="17"/>
      <c r="KLR991" s="17"/>
      <c r="KLS991" s="17"/>
      <c r="KLT991" s="17"/>
      <c r="KLU991" s="17"/>
      <c r="KLV991" s="17"/>
      <c r="KLW991" s="17"/>
      <c r="KLX991" s="17"/>
      <c r="KLY991" s="17"/>
      <c r="KLZ991" s="17"/>
      <c r="KMA991" s="17"/>
      <c r="KMB991" s="17"/>
      <c r="KMC991" s="17"/>
      <c r="KMD991" s="17"/>
      <c r="KME991" s="17"/>
      <c r="KMF991" s="17"/>
      <c r="KMG991" s="17"/>
      <c r="KMH991" s="17"/>
      <c r="KMI991" s="17"/>
      <c r="KMJ991" s="17"/>
      <c r="KMK991" s="17"/>
      <c r="KML991" s="17"/>
      <c r="KMM991" s="17"/>
      <c r="KMN991" s="17"/>
      <c r="KMO991" s="17"/>
      <c r="KMP991" s="17"/>
      <c r="KMQ991" s="17"/>
      <c r="KMR991" s="17"/>
      <c r="KMS991" s="17"/>
      <c r="KMT991" s="17"/>
      <c r="KMU991" s="17"/>
      <c r="KMV991" s="17"/>
      <c r="KMW991" s="17"/>
      <c r="KMX991" s="17"/>
      <c r="KMY991" s="17"/>
      <c r="KMZ991" s="17"/>
      <c r="KNA991" s="17"/>
      <c r="KNB991" s="17"/>
      <c r="KNC991" s="17"/>
      <c r="KND991" s="17"/>
      <c r="KNE991" s="17"/>
      <c r="KNF991" s="17"/>
      <c r="KNG991" s="17"/>
      <c r="KNH991" s="17"/>
      <c r="KNI991" s="17"/>
      <c r="KNJ991" s="17"/>
      <c r="KNK991" s="17"/>
      <c r="KNL991" s="17"/>
      <c r="KNM991" s="17"/>
      <c r="KNN991" s="17"/>
      <c r="KNO991" s="17"/>
      <c r="KNP991" s="17"/>
      <c r="KNQ991" s="17"/>
      <c r="KNR991" s="17"/>
      <c r="KNS991" s="17"/>
      <c r="KNT991" s="17"/>
      <c r="KNU991" s="17"/>
      <c r="KNV991" s="17"/>
      <c r="KNW991" s="17"/>
      <c r="KNX991" s="17"/>
      <c r="KNY991" s="17"/>
      <c r="KNZ991" s="17"/>
      <c r="KOA991" s="17"/>
      <c r="KOB991" s="17"/>
      <c r="KOC991" s="17"/>
      <c r="KOD991" s="17"/>
      <c r="KOE991" s="17"/>
      <c r="KOF991" s="17"/>
      <c r="KOG991" s="17"/>
      <c r="KOH991" s="17"/>
      <c r="KOI991" s="17"/>
      <c r="KOJ991" s="17"/>
      <c r="KOK991" s="17"/>
      <c r="KOL991" s="17"/>
      <c r="KOM991" s="17"/>
      <c r="KON991" s="17"/>
      <c r="KOO991" s="17"/>
      <c r="KOP991" s="17"/>
      <c r="KOQ991" s="17"/>
      <c r="KOR991" s="17"/>
      <c r="KOS991" s="17"/>
      <c r="KOT991" s="17"/>
      <c r="KOU991" s="17"/>
      <c r="KOV991" s="17"/>
      <c r="KOW991" s="17"/>
      <c r="KOX991" s="17"/>
      <c r="KOY991" s="17"/>
      <c r="KOZ991" s="17"/>
      <c r="KPA991" s="17"/>
      <c r="KPB991" s="17"/>
      <c r="KPC991" s="17"/>
      <c r="KPD991" s="17"/>
      <c r="KPE991" s="17"/>
      <c r="KPF991" s="17"/>
      <c r="KPG991" s="17"/>
      <c r="KPH991" s="17"/>
      <c r="KPI991" s="17"/>
      <c r="KPJ991" s="17"/>
      <c r="KPK991" s="17"/>
      <c r="KPL991" s="17"/>
      <c r="KPM991" s="17"/>
      <c r="KPN991" s="17"/>
      <c r="KPO991" s="17"/>
      <c r="KPP991" s="17"/>
      <c r="KPQ991" s="17"/>
      <c r="KPR991" s="17"/>
      <c r="KPS991" s="17"/>
      <c r="KPT991" s="17"/>
      <c r="KPU991" s="17"/>
      <c r="KPV991" s="17"/>
      <c r="KPW991" s="17"/>
      <c r="KPX991" s="17"/>
      <c r="KPY991" s="17"/>
      <c r="KPZ991" s="17"/>
      <c r="KQA991" s="17"/>
      <c r="KQB991" s="17"/>
      <c r="KQC991" s="17"/>
      <c r="KQD991" s="17"/>
      <c r="KQE991" s="17"/>
      <c r="KQF991" s="17"/>
      <c r="KQG991" s="17"/>
      <c r="KQH991" s="17"/>
      <c r="KQI991" s="17"/>
      <c r="KQJ991" s="17"/>
      <c r="KQK991" s="17"/>
      <c r="KQL991" s="17"/>
      <c r="KQM991" s="17"/>
      <c r="KQN991" s="17"/>
      <c r="KQO991" s="17"/>
      <c r="KQP991" s="17"/>
      <c r="KQQ991" s="17"/>
      <c r="KQR991" s="17"/>
      <c r="KQS991" s="17"/>
      <c r="KQT991" s="17"/>
      <c r="KQU991" s="17"/>
      <c r="KQV991" s="17"/>
      <c r="KQW991" s="17"/>
      <c r="KQX991" s="17"/>
      <c r="KQY991" s="17"/>
      <c r="KQZ991" s="17"/>
      <c r="KRA991" s="17"/>
      <c r="KRB991" s="17"/>
      <c r="KRC991" s="17"/>
      <c r="KRD991" s="17"/>
      <c r="KRE991" s="17"/>
      <c r="KRF991" s="17"/>
      <c r="KRG991" s="17"/>
      <c r="KRH991" s="17"/>
      <c r="KRI991" s="17"/>
      <c r="KRJ991" s="17"/>
      <c r="KRK991" s="17"/>
      <c r="KRL991" s="17"/>
      <c r="KRM991" s="17"/>
      <c r="KRN991" s="17"/>
      <c r="KRO991" s="17"/>
      <c r="KRP991" s="17"/>
      <c r="KRQ991" s="17"/>
      <c r="KRR991" s="17"/>
      <c r="KRS991" s="17"/>
      <c r="KRT991" s="17"/>
      <c r="KRU991" s="17"/>
      <c r="KRV991" s="17"/>
      <c r="KRW991" s="17"/>
      <c r="KRX991" s="17"/>
      <c r="KRY991" s="17"/>
      <c r="KRZ991" s="17"/>
      <c r="KSA991" s="17"/>
      <c r="KSB991" s="17"/>
      <c r="KSC991" s="17"/>
      <c r="KSD991" s="17"/>
      <c r="KSE991" s="17"/>
      <c r="KSF991" s="17"/>
      <c r="KSG991" s="17"/>
      <c r="KSH991" s="17"/>
      <c r="KSI991" s="17"/>
      <c r="KSJ991" s="17"/>
      <c r="KSK991" s="17"/>
      <c r="KSL991" s="17"/>
      <c r="KSM991" s="17"/>
      <c r="KSN991" s="17"/>
      <c r="KSO991" s="17"/>
      <c r="KSP991" s="17"/>
      <c r="KSQ991" s="17"/>
      <c r="KSR991" s="17"/>
      <c r="KSS991" s="17"/>
      <c r="KST991" s="17"/>
      <c r="KSU991" s="17"/>
      <c r="KSV991" s="17"/>
      <c r="KSW991" s="17"/>
      <c r="KSX991" s="17"/>
      <c r="KSY991" s="17"/>
      <c r="KSZ991" s="17"/>
      <c r="KTA991" s="17"/>
      <c r="KTB991" s="17"/>
      <c r="KTC991" s="17"/>
      <c r="KTD991" s="17"/>
      <c r="KTE991" s="17"/>
      <c r="KTF991" s="17"/>
      <c r="KTG991" s="17"/>
      <c r="KTH991" s="17"/>
      <c r="KTI991" s="17"/>
      <c r="KTJ991" s="17"/>
      <c r="KTK991" s="17"/>
      <c r="KTL991" s="17"/>
      <c r="KTM991" s="17"/>
      <c r="KTN991" s="17"/>
      <c r="KTO991" s="17"/>
      <c r="KTP991" s="17"/>
      <c r="KTQ991" s="17"/>
      <c r="KTR991" s="17"/>
      <c r="KTS991" s="17"/>
      <c r="KTT991" s="17"/>
      <c r="KTU991" s="17"/>
      <c r="KTV991" s="17"/>
      <c r="KTW991" s="17"/>
      <c r="KTX991" s="17"/>
      <c r="KTY991" s="17"/>
      <c r="KTZ991" s="17"/>
      <c r="KUA991" s="17"/>
      <c r="KUB991" s="17"/>
      <c r="KUC991" s="17"/>
      <c r="KUD991" s="17"/>
      <c r="KUE991" s="17"/>
      <c r="KUF991" s="17"/>
      <c r="KUG991" s="17"/>
      <c r="KUH991" s="17"/>
      <c r="KUI991" s="17"/>
      <c r="KUJ991" s="17"/>
      <c r="KUK991" s="17"/>
      <c r="KUL991" s="17"/>
      <c r="KUM991" s="17"/>
      <c r="KUN991" s="17"/>
      <c r="KUO991" s="17"/>
      <c r="KUP991" s="17"/>
      <c r="KUQ991" s="17"/>
      <c r="KUR991" s="17"/>
      <c r="KUS991" s="17"/>
      <c r="KUT991" s="17"/>
      <c r="KUU991" s="17"/>
      <c r="KUV991" s="17"/>
      <c r="KUW991" s="17"/>
      <c r="KUX991" s="17"/>
      <c r="KUY991" s="17"/>
      <c r="KUZ991" s="17"/>
      <c r="KVA991" s="17"/>
      <c r="KVB991" s="17"/>
      <c r="KVC991" s="17"/>
      <c r="KVD991" s="17"/>
      <c r="KVE991" s="17"/>
      <c r="KVF991" s="17"/>
      <c r="KVG991" s="17"/>
      <c r="KVH991" s="17"/>
      <c r="KVI991" s="17"/>
      <c r="KVJ991" s="17"/>
      <c r="KVK991" s="17"/>
      <c r="KVL991" s="17"/>
      <c r="KVM991" s="17"/>
      <c r="KVN991" s="17"/>
      <c r="KVO991" s="17"/>
      <c r="KVP991" s="17"/>
      <c r="KVQ991" s="17"/>
      <c r="KVR991" s="17"/>
      <c r="KVS991" s="17"/>
      <c r="KVT991" s="17"/>
      <c r="KVU991" s="17"/>
      <c r="KVV991" s="17"/>
      <c r="KVW991" s="17"/>
      <c r="KVX991" s="17"/>
      <c r="KVY991" s="17"/>
      <c r="KVZ991" s="17"/>
      <c r="KWA991" s="17"/>
      <c r="KWB991" s="17"/>
      <c r="KWC991" s="17"/>
      <c r="KWD991" s="17"/>
      <c r="KWE991" s="17"/>
      <c r="KWF991" s="17"/>
      <c r="KWG991" s="17"/>
      <c r="KWH991" s="17"/>
      <c r="KWI991" s="17"/>
      <c r="KWJ991" s="17"/>
      <c r="KWK991" s="17"/>
      <c r="KWL991" s="17"/>
      <c r="KWM991" s="17"/>
      <c r="KWN991" s="17"/>
      <c r="KWO991" s="17"/>
      <c r="KWP991" s="17"/>
      <c r="KWQ991" s="17"/>
      <c r="KWR991" s="17"/>
      <c r="KWS991" s="17"/>
      <c r="KWT991" s="17"/>
      <c r="KWU991" s="17"/>
      <c r="KWV991" s="17"/>
      <c r="KWW991" s="17"/>
      <c r="KWX991" s="17"/>
      <c r="KWY991" s="17"/>
      <c r="KWZ991" s="17"/>
      <c r="KXA991" s="17"/>
      <c r="KXB991" s="17"/>
      <c r="KXC991" s="17"/>
      <c r="KXD991" s="17"/>
      <c r="KXE991" s="17"/>
      <c r="KXF991" s="17"/>
      <c r="KXG991" s="17"/>
      <c r="KXH991" s="17"/>
      <c r="KXI991" s="17"/>
      <c r="KXJ991" s="17"/>
      <c r="KXK991" s="17"/>
      <c r="KXL991" s="17"/>
      <c r="KXM991" s="17"/>
      <c r="KXN991" s="17"/>
      <c r="KXO991" s="17"/>
      <c r="KXP991" s="17"/>
      <c r="KXQ991" s="17"/>
      <c r="KXR991" s="17"/>
      <c r="KXS991" s="17"/>
      <c r="KXT991" s="17"/>
      <c r="KXU991" s="17"/>
      <c r="KXV991" s="17"/>
      <c r="KXW991" s="17"/>
      <c r="KXX991" s="17"/>
      <c r="KXY991" s="17"/>
      <c r="KXZ991" s="17"/>
      <c r="KYA991" s="17"/>
      <c r="KYB991" s="17"/>
      <c r="KYC991" s="17"/>
      <c r="KYD991" s="17"/>
      <c r="KYE991" s="17"/>
      <c r="KYF991" s="17"/>
      <c r="KYG991" s="17"/>
      <c r="KYH991" s="17"/>
      <c r="KYI991" s="17"/>
      <c r="KYJ991" s="17"/>
      <c r="KYK991" s="17"/>
      <c r="KYL991" s="17"/>
      <c r="KYM991" s="17"/>
      <c r="KYN991" s="17"/>
      <c r="KYO991" s="17"/>
      <c r="KYP991" s="17"/>
      <c r="KYQ991" s="17"/>
      <c r="KYR991" s="17"/>
      <c r="KYS991" s="17"/>
      <c r="KYT991" s="17"/>
      <c r="KYU991" s="17"/>
      <c r="KYV991" s="17"/>
      <c r="KYW991" s="17"/>
      <c r="KYX991" s="17"/>
      <c r="KYY991" s="17"/>
      <c r="KYZ991" s="17"/>
      <c r="KZA991" s="17"/>
      <c r="KZB991" s="17"/>
      <c r="KZC991" s="17"/>
      <c r="KZD991" s="17"/>
      <c r="KZE991" s="17"/>
      <c r="KZF991" s="17"/>
      <c r="KZG991" s="17"/>
      <c r="KZH991" s="17"/>
      <c r="KZI991" s="17"/>
      <c r="KZJ991" s="17"/>
      <c r="KZK991" s="17"/>
      <c r="KZL991" s="17"/>
      <c r="KZM991" s="17"/>
      <c r="KZN991" s="17"/>
      <c r="KZO991" s="17"/>
      <c r="KZP991" s="17"/>
      <c r="KZQ991" s="17"/>
      <c r="KZR991" s="17"/>
      <c r="KZS991" s="17"/>
      <c r="KZT991" s="17"/>
      <c r="KZU991" s="17"/>
      <c r="KZV991" s="17"/>
      <c r="KZW991" s="17"/>
      <c r="KZX991" s="17"/>
      <c r="KZY991" s="17"/>
      <c r="KZZ991" s="17"/>
      <c r="LAA991" s="17"/>
      <c r="LAB991" s="17"/>
      <c r="LAC991" s="17"/>
      <c r="LAD991" s="17"/>
      <c r="LAE991" s="17"/>
      <c r="LAF991" s="17"/>
      <c r="LAG991" s="17"/>
      <c r="LAH991" s="17"/>
      <c r="LAI991" s="17"/>
      <c r="LAJ991" s="17"/>
      <c r="LAK991" s="17"/>
      <c r="LAL991" s="17"/>
      <c r="LAM991" s="17"/>
      <c r="LAN991" s="17"/>
      <c r="LAO991" s="17"/>
      <c r="LAP991" s="17"/>
      <c r="LAQ991" s="17"/>
      <c r="LAR991" s="17"/>
      <c r="LAS991" s="17"/>
      <c r="LAT991" s="17"/>
      <c r="LAU991" s="17"/>
      <c r="LAV991" s="17"/>
      <c r="LAW991" s="17"/>
      <c r="LAX991" s="17"/>
      <c r="LAY991" s="17"/>
      <c r="LAZ991" s="17"/>
      <c r="LBA991" s="17"/>
      <c r="LBB991" s="17"/>
      <c r="LBC991" s="17"/>
      <c r="LBD991" s="17"/>
      <c r="LBE991" s="17"/>
      <c r="LBF991" s="17"/>
      <c r="LBG991" s="17"/>
      <c r="LBH991" s="17"/>
      <c r="LBI991" s="17"/>
      <c r="LBJ991" s="17"/>
      <c r="LBK991" s="17"/>
      <c r="LBL991" s="17"/>
      <c r="LBM991" s="17"/>
      <c r="LBN991" s="17"/>
      <c r="LBO991" s="17"/>
      <c r="LBP991" s="17"/>
      <c r="LBQ991" s="17"/>
      <c r="LBR991" s="17"/>
      <c r="LBS991" s="17"/>
      <c r="LBT991" s="17"/>
      <c r="LBU991" s="17"/>
      <c r="LBV991" s="17"/>
      <c r="LBW991" s="17"/>
      <c r="LBX991" s="17"/>
      <c r="LBY991" s="17"/>
      <c r="LBZ991" s="17"/>
      <c r="LCA991" s="17"/>
      <c r="LCB991" s="17"/>
      <c r="LCC991" s="17"/>
      <c r="LCD991" s="17"/>
      <c r="LCE991" s="17"/>
      <c r="LCF991" s="17"/>
      <c r="LCG991" s="17"/>
      <c r="LCH991" s="17"/>
      <c r="LCI991" s="17"/>
      <c r="LCJ991" s="17"/>
      <c r="LCK991" s="17"/>
      <c r="LCL991" s="17"/>
      <c r="LCM991" s="17"/>
      <c r="LCN991" s="17"/>
      <c r="LCO991" s="17"/>
      <c r="LCP991" s="17"/>
      <c r="LCQ991" s="17"/>
      <c r="LCR991" s="17"/>
      <c r="LCS991" s="17"/>
      <c r="LCT991" s="17"/>
      <c r="LCU991" s="17"/>
      <c r="LCV991" s="17"/>
      <c r="LCW991" s="17"/>
      <c r="LCX991" s="17"/>
      <c r="LCY991" s="17"/>
      <c r="LCZ991" s="17"/>
      <c r="LDA991" s="17"/>
      <c r="LDB991" s="17"/>
      <c r="LDC991" s="17"/>
      <c r="LDD991" s="17"/>
      <c r="LDE991" s="17"/>
      <c r="LDF991" s="17"/>
      <c r="LDG991" s="17"/>
      <c r="LDH991" s="17"/>
      <c r="LDI991" s="17"/>
      <c r="LDJ991" s="17"/>
      <c r="LDK991" s="17"/>
      <c r="LDL991" s="17"/>
      <c r="LDM991" s="17"/>
      <c r="LDN991" s="17"/>
      <c r="LDO991" s="17"/>
      <c r="LDP991" s="17"/>
      <c r="LDQ991" s="17"/>
      <c r="LDR991" s="17"/>
      <c r="LDS991" s="17"/>
      <c r="LDT991" s="17"/>
      <c r="LDU991" s="17"/>
      <c r="LDV991" s="17"/>
      <c r="LDW991" s="17"/>
      <c r="LDX991" s="17"/>
      <c r="LDY991" s="17"/>
      <c r="LDZ991" s="17"/>
      <c r="LEA991" s="17"/>
      <c r="LEB991" s="17"/>
      <c r="LEC991" s="17"/>
      <c r="LED991" s="17"/>
      <c r="LEE991" s="17"/>
      <c r="LEF991" s="17"/>
      <c r="LEG991" s="17"/>
      <c r="LEH991" s="17"/>
      <c r="LEI991" s="17"/>
      <c r="LEJ991" s="17"/>
      <c r="LEK991" s="17"/>
      <c r="LEL991" s="17"/>
      <c r="LEM991" s="17"/>
      <c r="LEN991" s="17"/>
      <c r="LEO991" s="17"/>
      <c r="LEP991" s="17"/>
      <c r="LEQ991" s="17"/>
      <c r="LER991" s="17"/>
      <c r="LES991" s="17"/>
      <c r="LET991" s="17"/>
      <c r="LEU991" s="17"/>
      <c r="LEV991" s="17"/>
      <c r="LEW991" s="17"/>
      <c r="LEX991" s="17"/>
      <c r="LEY991" s="17"/>
      <c r="LEZ991" s="17"/>
      <c r="LFA991" s="17"/>
      <c r="LFB991" s="17"/>
      <c r="LFC991" s="17"/>
      <c r="LFD991" s="17"/>
      <c r="LFE991" s="17"/>
      <c r="LFF991" s="17"/>
      <c r="LFG991" s="17"/>
      <c r="LFH991" s="17"/>
      <c r="LFI991" s="17"/>
      <c r="LFJ991" s="17"/>
      <c r="LFK991" s="17"/>
      <c r="LFL991" s="17"/>
      <c r="LFM991" s="17"/>
      <c r="LFN991" s="17"/>
      <c r="LFO991" s="17"/>
      <c r="LFP991" s="17"/>
      <c r="LFQ991" s="17"/>
      <c r="LFR991" s="17"/>
      <c r="LFS991" s="17"/>
      <c r="LFT991" s="17"/>
      <c r="LFU991" s="17"/>
      <c r="LFV991" s="17"/>
      <c r="LFW991" s="17"/>
      <c r="LFX991" s="17"/>
      <c r="LFY991" s="17"/>
      <c r="LFZ991" s="17"/>
      <c r="LGA991" s="17"/>
      <c r="LGB991" s="17"/>
      <c r="LGC991" s="17"/>
      <c r="LGD991" s="17"/>
      <c r="LGE991" s="17"/>
      <c r="LGF991" s="17"/>
      <c r="LGG991" s="17"/>
      <c r="LGH991" s="17"/>
      <c r="LGI991" s="17"/>
      <c r="LGJ991" s="17"/>
      <c r="LGK991" s="17"/>
      <c r="LGL991" s="17"/>
      <c r="LGM991" s="17"/>
      <c r="LGN991" s="17"/>
      <c r="LGO991" s="17"/>
      <c r="LGP991" s="17"/>
      <c r="LGQ991" s="17"/>
      <c r="LGR991" s="17"/>
      <c r="LGS991" s="17"/>
      <c r="LGT991" s="17"/>
      <c r="LGU991" s="17"/>
      <c r="LGV991" s="17"/>
      <c r="LGW991" s="17"/>
      <c r="LGX991" s="17"/>
      <c r="LGY991" s="17"/>
      <c r="LGZ991" s="17"/>
      <c r="LHA991" s="17"/>
      <c r="LHB991" s="17"/>
      <c r="LHC991" s="17"/>
      <c r="LHD991" s="17"/>
      <c r="LHE991" s="17"/>
      <c r="LHF991" s="17"/>
      <c r="LHG991" s="17"/>
      <c r="LHH991" s="17"/>
      <c r="LHI991" s="17"/>
      <c r="LHJ991" s="17"/>
      <c r="LHK991" s="17"/>
      <c r="LHL991" s="17"/>
      <c r="LHM991" s="17"/>
      <c r="LHN991" s="17"/>
      <c r="LHO991" s="17"/>
      <c r="LHP991" s="17"/>
      <c r="LHQ991" s="17"/>
      <c r="LHR991" s="17"/>
      <c r="LHS991" s="17"/>
      <c r="LHT991" s="17"/>
      <c r="LHU991" s="17"/>
      <c r="LHV991" s="17"/>
      <c r="LHW991" s="17"/>
      <c r="LHX991" s="17"/>
      <c r="LHY991" s="17"/>
      <c r="LHZ991" s="17"/>
      <c r="LIA991" s="17"/>
      <c r="LIB991" s="17"/>
      <c r="LIC991" s="17"/>
      <c r="LID991" s="17"/>
      <c r="LIE991" s="17"/>
      <c r="LIF991" s="17"/>
      <c r="LIG991" s="17"/>
      <c r="LIH991" s="17"/>
      <c r="LII991" s="17"/>
      <c r="LIJ991" s="17"/>
      <c r="LIK991" s="17"/>
      <c r="LIL991" s="17"/>
      <c r="LIM991" s="17"/>
      <c r="LIN991" s="17"/>
      <c r="LIO991" s="17"/>
      <c r="LIP991" s="17"/>
      <c r="LIQ991" s="17"/>
      <c r="LIR991" s="17"/>
      <c r="LIS991" s="17"/>
      <c r="LIT991" s="17"/>
      <c r="LIU991" s="17"/>
      <c r="LIV991" s="17"/>
      <c r="LIW991" s="17"/>
      <c r="LIX991" s="17"/>
      <c r="LIY991" s="17"/>
      <c r="LIZ991" s="17"/>
      <c r="LJA991" s="17"/>
      <c r="LJB991" s="17"/>
      <c r="LJC991" s="17"/>
      <c r="LJD991" s="17"/>
      <c r="LJE991" s="17"/>
      <c r="LJF991" s="17"/>
      <c r="LJG991" s="17"/>
      <c r="LJH991" s="17"/>
      <c r="LJI991" s="17"/>
      <c r="LJJ991" s="17"/>
      <c r="LJK991" s="17"/>
      <c r="LJL991" s="17"/>
      <c r="LJM991" s="17"/>
      <c r="LJN991" s="17"/>
      <c r="LJO991" s="17"/>
      <c r="LJP991" s="17"/>
      <c r="LJQ991" s="17"/>
      <c r="LJR991" s="17"/>
      <c r="LJS991" s="17"/>
      <c r="LJT991" s="17"/>
      <c r="LJU991" s="17"/>
      <c r="LJV991" s="17"/>
      <c r="LJW991" s="17"/>
      <c r="LJX991" s="17"/>
      <c r="LJY991" s="17"/>
      <c r="LJZ991" s="17"/>
      <c r="LKA991" s="17"/>
      <c r="LKB991" s="17"/>
      <c r="LKC991" s="17"/>
      <c r="LKD991" s="17"/>
      <c r="LKE991" s="17"/>
      <c r="LKF991" s="17"/>
      <c r="LKG991" s="17"/>
      <c r="LKH991" s="17"/>
      <c r="LKI991" s="17"/>
      <c r="LKJ991" s="17"/>
      <c r="LKK991" s="17"/>
      <c r="LKL991" s="17"/>
      <c r="LKM991" s="17"/>
      <c r="LKN991" s="17"/>
      <c r="LKO991" s="17"/>
      <c r="LKP991" s="17"/>
      <c r="LKQ991" s="17"/>
      <c r="LKR991" s="17"/>
      <c r="LKS991" s="17"/>
      <c r="LKT991" s="17"/>
      <c r="LKU991" s="17"/>
      <c r="LKV991" s="17"/>
      <c r="LKW991" s="17"/>
      <c r="LKX991" s="17"/>
      <c r="LKY991" s="17"/>
      <c r="LKZ991" s="17"/>
      <c r="LLA991" s="17"/>
      <c r="LLB991" s="17"/>
      <c r="LLC991" s="17"/>
      <c r="LLD991" s="17"/>
      <c r="LLE991" s="17"/>
      <c r="LLF991" s="17"/>
      <c r="LLG991" s="17"/>
      <c r="LLH991" s="17"/>
      <c r="LLI991" s="17"/>
      <c r="LLJ991" s="17"/>
      <c r="LLK991" s="17"/>
      <c r="LLL991" s="17"/>
      <c r="LLM991" s="17"/>
      <c r="LLN991" s="17"/>
      <c r="LLO991" s="17"/>
      <c r="LLP991" s="17"/>
      <c r="LLQ991" s="17"/>
      <c r="LLR991" s="17"/>
      <c r="LLS991" s="17"/>
      <c r="LLT991" s="17"/>
      <c r="LLU991" s="17"/>
      <c r="LLV991" s="17"/>
      <c r="LLW991" s="17"/>
      <c r="LLX991" s="17"/>
      <c r="LLY991" s="17"/>
      <c r="LLZ991" s="17"/>
      <c r="LMA991" s="17"/>
      <c r="LMB991" s="17"/>
      <c r="LMC991" s="17"/>
      <c r="LMD991" s="17"/>
      <c r="LME991" s="17"/>
      <c r="LMF991" s="17"/>
      <c r="LMG991" s="17"/>
      <c r="LMH991" s="17"/>
      <c r="LMI991" s="17"/>
      <c r="LMJ991" s="17"/>
      <c r="LMK991" s="17"/>
      <c r="LML991" s="17"/>
      <c r="LMM991" s="17"/>
      <c r="LMN991" s="17"/>
      <c r="LMO991" s="17"/>
      <c r="LMP991" s="17"/>
      <c r="LMQ991" s="17"/>
      <c r="LMR991" s="17"/>
      <c r="LMS991" s="17"/>
      <c r="LMT991" s="17"/>
      <c r="LMU991" s="17"/>
      <c r="LMV991" s="17"/>
      <c r="LMW991" s="17"/>
      <c r="LMX991" s="17"/>
      <c r="LMY991" s="17"/>
      <c r="LMZ991" s="17"/>
      <c r="LNA991" s="17"/>
      <c r="LNB991" s="17"/>
      <c r="LNC991" s="17"/>
      <c r="LND991" s="17"/>
      <c r="LNE991" s="17"/>
      <c r="LNF991" s="17"/>
      <c r="LNG991" s="17"/>
      <c r="LNH991" s="17"/>
      <c r="LNI991" s="17"/>
      <c r="LNJ991" s="17"/>
      <c r="LNK991" s="17"/>
      <c r="LNL991" s="17"/>
      <c r="LNM991" s="17"/>
      <c r="LNN991" s="17"/>
      <c r="LNO991" s="17"/>
      <c r="LNP991" s="17"/>
      <c r="LNQ991" s="17"/>
      <c r="LNR991" s="17"/>
      <c r="LNS991" s="17"/>
      <c r="LNT991" s="17"/>
      <c r="LNU991" s="17"/>
      <c r="LNV991" s="17"/>
      <c r="LNW991" s="17"/>
      <c r="LNX991" s="17"/>
      <c r="LNY991" s="17"/>
      <c r="LNZ991" s="17"/>
      <c r="LOA991" s="17"/>
      <c r="LOB991" s="17"/>
      <c r="LOC991" s="17"/>
      <c r="LOD991" s="17"/>
      <c r="LOE991" s="17"/>
      <c r="LOF991" s="17"/>
      <c r="LOG991" s="17"/>
      <c r="LOH991" s="17"/>
      <c r="LOI991" s="17"/>
      <c r="LOJ991" s="17"/>
      <c r="LOK991" s="17"/>
      <c r="LOL991" s="17"/>
      <c r="LOM991" s="17"/>
      <c r="LON991" s="17"/>
      <c r="LOO991" s="17"/>
      <c r="LOP991" s="17"/>
      <c r="LOQ991" s="17"/>
      <c r="LOR991" s="17"/>
      <c r="LOS991" s="17"/>
      <c r="LOT991" s="17"/>
      <c r="LOU991" s="17"/>
      <c r="LOV991" s="17"/>
      <c r="LOW991" s="17"/>
      <c r="LOX991" s="17"/>
      <c r="LOY991" s="17"/>
      <c r="LOZ991" s="17"/>
      <c r="LPA991" s="17"/>
      <c r="LPB991" s="17"/>
      <c r="LPC991" s="17"/>
      <c r="LPD991" s="17"/>
      <c r="LPE991" s="17"/>
      <c r="LPF991" s="17"/>
      <c r="LPG991" s="17"/>
      <c r="LPH991" s="17"/>
      <c r="LPI991" s="17"/>
      <c r="LPJ991" s="17"/>
      <c r="LPK991" s="17"/>
      <c r="LPL991" s="17"/>
      <c r="LPM991" s="17"/>
      <c r="LPN991" s="17"/>
      <c r="LPO991" s="17"/>
      <c r="LPP991" s="17"/>
      <c r="LPQ991" s="17"/>
      <c r="LPR991" s="17"/>
      <c r="LPS991" s="17"/>
      <c r="LPT991" s="17"/>
      <c r="LPU991" s="17"/>
      <c r="LPV991" s="17"/>
      <c r="LPW991" s="17"/>
      <c r="LPX991" s="17"/>
      <c r="LPY991" s="17"/>
      <c r="LPZ991" s="17"/>
      <c r="LQA991" s="17"/>
      <c r="LQB991" s="17"/>
      <c r="LQC991" s="17"/>
      <c r="LQD991" s="17"/>
      <c r="LQE991" s="17"/>
      <c r="LQF991" s="17"/>
      <c r="LQG991" s="17"/>
      <c r="LQH991" s="17"/>
      <c r="LQI991" s="17"/>
      <c r="LQJ991" s="17"/>
      <c r="LQK991" s="17"/>
      <c r="LQL991" s="17"/>
      <c r="LQM991" s="17"/>
      <c r="LQN991" s="17"/>
      <c r="LQO991" s="17"/>
      <c r="LQP991" s="17"/>
      <c r="LQQ991" s="17"/>
      <c r="LQR991" s="17"/>
      <c r="LQS991" s="17"/>
      <c r="LQT991" s="17"/>
      <c r="LQU991" s="17"/>
      <c r="LQV991" s="17"/>
      <c r="LQW991" s="17"/>
      <c r="LQX991" s="17"/>
      <c r="LQY991" s="17"/>
      <c r="LQZ991" s="17"/>
      <c r="LRA991" s="17"/>
      <c r="LRB991" s="17"/>
      <c r="LRC991" s="17"/>
      <c r="LRD991" s="17"/>
      <c r="LRE991" s="17"/>
      <c r="LRF991" s="17"/>
      <c r="LRG991" s="17"/>
      <c r="LRH991" s="17"/>
      <c r="LRI991" s="17"/>
      <c r="LRJ991" s="17"/>
      <c r="LRK991" s="17"/>
      <c r="LRL991" s="17"/>
      <c r="LRM991" s="17"/>
      <c r="LRN991" s="17"/>
      <c r="LRO991" s="17"/>
      <c r="LRP991" s="17"/>
      <c r="LRQ991" s="17"/>
      <c r="LRR991" s="17"/>
      <c r="LRS991" s="17"/>
      <c r="LRT991" s="17"/>
      <c r="LRU991" s="17"/>
      <c r="LRV991" s="17"/>
      <c r="LRW991" s="17"/>
      <c r="LRX991" s="17"/>
      <c r="LRY991" s="17"/>
      <c r="LRZ991" s="17"/>
      <c r="LSA991" s="17"/>
      <c r="LSB991" s="17"/>
      <c r="LSC991" s="17"/>
      <c r="LSD991" s="17"/>
      <c r="LSE991" s="17"/>
      <c r="LSF991" s="17"/>
      <c r="LSG991" s="17"/>
      <c r="LSH991" s="17"/>
      <c r="LSI991" s="17"/>
      <c r="LSJ991" s="17"/>
      <c r="LSK991" s="17"/>
      <c r="LSL991" s="17"/>
      <c r="LSM991" s="17"/>
      <c r="LSN991" s="17"/>
      <c r="LSO991" s="17"/>
      <c r="LSP991" s="17"/>
      <c r="LSQ991" s="17"/>
      <c r="LSR991" s="17"/>
      <c r="LSS991" s="17"/>
      <c r="LST991" s="17"/>
      <c r="LSU991" s="17"/>
      <c r="LSV991" s="17"/>
      <c r="LSW991" s="17"/>
      <c r="LSX991" s="17"/>
      <c r="LSY991" s="17"/>
      <c r="LSZ991" s="17"/>
      <c r="LTA991" s="17"/>
      <c r="LTB991" s="17"/>
      <c r="LTC991" s="17"/>
      <c r="LTD991" s="17"/>
      <c r="LTE991" s="17"/>
      <c r="LTF991" s="17"/>
      <c r="LTG991" s="17"/>
      <c r="LTH991" s="17"/>
      <c r="LTI991" s="17"/>
      <c r="LTJ991" s="17"/>
      <c r="LTK991" s="17"/>
      <c r="LTL991" s="17"/>
      <c r="LTM991" s="17"/>
      <c r="LTN991" s="17"/>
      <c r="LTO991" s="17"/>
      <c r="LTP991" s="17"/>
      <c r="LTQ991" s="17"/>
      <c r="LTR991" s="17"/>
      <c r="LTS991" s="17"/>
      <c r="LTT991" s="17"/>
      <c r="LTU991" s="17"/>
      <c r="LTV991" s="17"/>
      <c r="LTW991" s="17"/>
      <c r="LTX991" s="17"/>
      <c r="LTY991" s="17"/>
      <c r="LTZ991" s="17"/>
      <c r="LUA991" s="17"/>
      <c r="LUB991" s="17"/>
      <c r="LUC991" s="17"/>
      <c r="LUD991" s="17"/>
      <c r="LUE991" s="17"/>
      <c r="LUF991" s="17"/>
      <c r="LUG991" s="17"/>
      <c r="LUH991" s="17"/>
      <c r="LUI991" s="17"/>
      <c r="LUJ991" s="17"/>
      <c r="LUK991" s="17"/>
      <c r="LUL991" s="17"/>
      <c r="LUM991" s="17"/>
      <c r="LUN991" s="17"/>
      <c r="LUO991" s="17"/>
      <c r="LUP991" s="17"/>
      <c r="LUQ991" s="17"/>
      <c r="LUR991" s="17"/>
      <c r="LUS991" s="17"/>
      <c r="LUT991" s="17"/>
      <c r="LUU991" s="17"/>
      <c r="LUV991" s="17"/>
      <c r="LUW991" s="17"/>
      <c r="LUX991" s="17"/>
      <c r="LUY991" s="17"/>
      <c r="LUZ991" s="17"/>
      <c r="LVA991" s="17"/>
      <c r="LVB991" s="17"/>
      <c r="LVC991" s="17"/>
      <c r="LVD991" s="17"/>
      <c r="LVE991" s="17"/>
      <c r="LVF991" s="17"/>
      <c r="LVG991" s="17"/>
      <c r="LVH991" s="17"/>
      <c r="LVI991" s="17"/>
      <c r="LVJ991" s="17"/>
      <c r="LVK991" s="17"/>
      <c r="LVL991" s="17"/>
      <c r="LVM991" s="17"/>
      <c r="LVN991" s="17"/>
      <c r="LVO991" s="17"/>
      <c r="LVP991" s="17"/>
      <c r="LVQ991" s="17"/>
      <c r="LVR991" s="17"/>
      <c r="LVS991" s="17"/>
      <c r="LVT991" s="17"/>
      <c r="LVU991" s="17"/>
      <c r="LVV991" s="17"/>
      <c r="LVW991" s="17"/>
      <c r="LVX991" s="17"/>
      <c r="LVY991" s="17"/>
      <c r="LVZ991" s="17"/>
      <c r="LWA991" s="17"/>
      <c r="LWB991" s="17"/>
      <c r="LWC991" s="17"/>
      <c r="LWD991" s="17"/>
      <c r="LWE991" s="17"/>
      <c r="LWF991" s="17"/>
      <c r="LWG991" s="17"/>
      <c r="LWH991" s="17"/>
      <c r="LWI991" s="17"/>
      <c r="LWJ991" s="17"/>
      <c r="LWK991" s="17"/>
      <c r="LWL991" s="17"/>
      <c r="LWM991" s="17"/>
      <c r="LWN991" s="17"/>
      <c r="LWO991" s="17"/>
      <c r="LWP991" s="17"/>
      <c r="LWQ991" s="17"/>
      <c r="LWR991" s="17"/>
      <c r="LWS991" s="17"/>
      <c r="LWT991" s="17"/>
      <c r="LWU991" s="17"/>
      <c r="LWV991" s="17"/>
      <c r="LWW991" s="17"/>
      <c r="LWX991" s="17"/>
      <c r="LWY991" s="17"/>
      <c r="LWZ991" s="17"/>
      <c r="LXA991" s="17"/>
      <c r="LXB991" s="17"/>
      <c r="LXC991" s="17"/>
      <c r="LXD991" s="17"/>
      <c r="LXE991" s="17"/>
      <c r="LXF991" s="17"/>
      <c r="LXG991" s="17"/>
      <c r="LXH991" s="17"/>
      <c r="LXI991" s="17"/>
      <c r="LXJ991" s="17"/>
      <c r="LXK991" s="17"/>
      <c r="LXL991" s="17"/>
      <c r="LXM991" s="17"/>
      <c r="LXN991" s="17"/>
      <c r="LXO991" s="17"/>
      <c r="LXP991" s="17"/>
      <c r="LXQ991" s="17"/>
      <c r="LXR991" s="17"/>
      <c r="LXS991" s="17"/>
      <c r="LXT991" s="17"/>
      <c r="LXU991" s="17"/>
      <c r="LXV991" s="17"/>
      <c r="LXW991" s="17"/>
      <c r="LXX991" s="17"/>
      <c r="LXY991" s="17"/>
      <c r="LXZ991" s="17"/>
      <c r="LYA991" s="17"/>
      <c r="LYB991" s="17"/>
      <c r="LYC991" s="17"/>
      <c r="LYD991" s="17"/>
      <c r="LYE991" s="17"/>
      <c r="LYF991" s="17"/>
      <c r="LYG991" s="17"/>
      <c r="LYH991" s="17"/>
      <c r="LYI991" s="17"/>
      <c r="LYJ991" s="17"/>
      <c r="LYK991" s="17"/>
      <c r="LYL991" s="17"/>
      <c r="LYM991" s="17"/>
      <c r="LYN991" s="17"/>
      <c r="LYO991" s="17"/>
      <c r="LYP991" s="17"/>
      <c r="LYQ991" s="17"/>
      <c r="LYR991" s="17"/>
      <c r="LYS991" s="17"/>
      <c r="LYT991" s="17"/>
      <c r="LYU991" s="17"/>
      <c r="LYV991" s="17"/>
      <c r="LYW991" s="17"/>
      <c r="LYX991" s="17"/>
      <c r="LYY991" s="17"/>
      <c r="LYZ991" s="17"/>
      <c r="LZA991" s="17"/>
      <c r="LZB991" s="17"/>
      <c r="LZC991" s="17"/>
      <c r="LZD991" s="17"/>
      <c r="LZE991" s="17"/>
      <c r="LZF991" s="17"/>
      <c r="LZG991" s="17"/>
      <c r="LZH991" s="17"/>
      <c r="LZI991" s="17"/>
      <c r="LZJ991" s="17"/>
      <c r="LZK991" s="17"/>
      <c r="LZL991" s="17"/>
      <c r="LZM991" s="17"/>
      <c r="LZN991" s="17"/>
      <c r="LZO991" s="17"/>
      <c r="LZP991" s="17"/>
      <c r="LZQ991" s="17"/>
      <c r="LZR991" s="17"/>
      <c r="LZS991" s="17"/>
      <c r="LZT991" s="17"/>
      <c r="LZU991" s="17"/>
      <c r="LZV991" s="17"/>
      <c r="LZW991" s="17"/>
      <c r="LZX991" s="17"/>
      <c r="LZY991" s="17"/>
      <c r="LZZ991" s="17"/>
      <c r="MAA991" s="17"/>
      <c r="MAB991" s="17"/>
      <c r="MAC991" s="17"/>
      <c r="MAD991" s="17"/>
      <c r="MAE991" s="17"/>
      <c r="MAF991" s="17"/>
      <c r="MAG991" s="17"/>
      <c r="MAH991" s="17"/>
      <c r="MAI991" s="17"/>
      <c r="MAJ991" s="17"/>
      <c r="MAK991" s="17"/>
      <c r="MAL991" s="17"/>
      <c r="MAM991" s="17"/>
      <c r="MAN991" s="17"/>
      <c r="MAO991" s="17"/>
      <c r="MAP991" s="17"/>
      <c r="MAQ991" s="17"/>
      <c r="MAR991" s="17"/>
      <c r="MAS991" s="17"/>
      <c r="MAT991" s="17"/>
      <c r="MAU991" s="17"/>
      <c r="MAV991" s="17"/>
      <c r="MAW991" s="17"/>
      <c r="MAX991" s="17"/>
      <c r="MAY991" s="17"/>
      <c r="MAZ991" s="17"/>
      <c r="MBA991" s="17"/>
      <c r="MBB991" s="17"/>
      <c r="MBC991" s="17"/>
      <c r="MBD991" s="17"/>
      <c r="MBE991" s="17"/>
      <c r="MBF991" s="17"/>
      <c r="MBG991" s="17"/>
      <c r="MBH991" s="17"/>
      <c r="MBI991" s="17"/>
      <c r="MBJ991" s="17"/>
      <c r="MBK991" s="17"/>
      <c r="MBL991" s="17"/>
      <c r="MBM991" s="17"/>
      <c r="MBN991" s="17"/>
      <c r="MBO991" s="17"/>
      <c r="MBP991" s="17"/>
      <c r="MBQ991" s="17"/>
      <c r="MBR991" s="17"/>
      <c r="MBS991" s="17"/>
      <c r="MBT991" s="17"/>
      <c r="MBU991" s="17"/>
      <c r="MBV991" s="17"/>
      <c r="MBW991" s="17"/>
      <c r="MBX991" s="17"/>
      <c r="MBY991" s="17"/>
      <c r="MBZ991" s="17"/>
      <c r="MCA991" s="17"/>
      <c r="MCB991" s="17"/>
      <c r="MCC991" s="17"/>
      <c r="MCD991" s="17"/>
      <c r="MCE991" s="17"/>
      <c r="MCF991" s="17"/>
      <c r="MCG991" s="17"/>
      <c r="MCH991" s="17"/>
      <c r="MCI991" s="17"/>
      <c r="MCJ991" s="17"/>
      <c r="MCK991" s="17"/>
      <c r="MCL991" s="17"/>
      <c r="MCM991" s="17"/>
      <c r="MCN991" s="17"/>
      <c r="MCO991" s="17"/>
      <c r="MCP991" s="17"/>
      <c r="MCQ991" s="17"/>
      <c r="MCR991" s="17"/>
      <c r="MCS991" s="17"/>
      <c r="MCT991" s="17"/>
      <c r="MCU991" s="17"/>
      <c r="MCV991" s="17"/>
      <c r="MCW991" s="17"/>
      <c r="MCX991" s="17"/>
      <c r="MCY991" s="17"/>
      <c r="MCZ991" s="17"/>
      <c r="MDA991" s="17"/>
      <c r="MDB991" s="17"/>
      <c r="MDC991" s="17"/>
      <c r="MDD991" s="17"/>
      <c r="MDE991" s="17"/>
      <c r="MDF991" s="17"/>
      <c r="MDG991" s="17"/>
      <c r="MDH991" s="17"/>
      <c r="MDI991" s="17"/>
      <c r="MDJ991" s="17"/>
      <c r="MDK991" s="17"/>
      <c r="MDL991" s="17"/>
      <c r="MDM991" s="17"/>
      <c r="MDN991" s="17"/>
      <c r="MDO991" s="17"/>
      <c r="MDP991" s="17"/>
      <c r="MDQ991" s="17"/>
      <c r="MDR991" s="17"/>
      <c r="MDS991" s="17"/>
      <c r="MDT991" s="17"/>
      <c r="MDU991" s="17"/>
      <c r="MDV991" s="17"/>
      <c r="MDW991" s="17"/>
      <c r="MDX991" s="17"/>
      <c r="MDY991" s="17"/>
      <c r="MDZ991" s="17"/>
      <c r="MEA991" s="17"/>
      <c r="MEB991" s="17"/>
      <c r="MEC991" s="17"/>
      <c r="MED991" s="17"/>
      <c r="MEE991" s="17"/>
      <c r="MEF991" s="17"/>
      <c r="MEG991" s="17"/>
      <c r="MEH991" s="17"/>
      <c r="MEI991" s="17"/>
      <c r="MEJ991" s="17"/>
      <c r="MEK991" s="17"/>
      <c r="MEL991" s="17"/>
      <c r="MEM991" s="17"/>
      <c r="MEN991" s="17"/>
      <c r="MEO991" s="17"/>
      <c r="MEP991" s="17"/>
      <c r="MEQ991" s="17"/>
      <c r="MER991" s="17"/>
      <c r="MES991" s="17"/>
      <c r="MET991" s="17"/>
      <c r="MEU991" s="17"/>
      <c r="MEV991" s="17"/>
      <c r="MEW991" s="17"/>
      <c r="MEX991" s="17"/>
      <c r="MEY991" s="17"/>
      <c r="MEZ991" s="17"/>
      <c r="MFA991" s="17"/>
      <c r="MFB991" s="17"/>
      <c r="MFC991" s="17"/>
      <c r="MFD991" s="17"/>
      <c r="MFE991" s="17"/>
      <c r="MFF991" s="17"/>
      <c r="MFG991" s="17"/>
      <c r="MFH991" s="17"/>
      <c r="MFI991" s="17"/>
      <c r="MFJ991" s="17"/>
      <c r="MFK991" s="17"/>
      <c r="MFL991" s="17"/>
      <c r="MFM991" s="17"/>
      <c r="MFN991" s="17"/>
      <c r="MFO991" s="17"/>
      <c r="MFP991" s="17"/>
      <c r="MFQ991" s="17"/>
      <c r="MFR991" s="17"/>
      <c r="MFS991" s="17"/>
      <c r="MFT991" s="17"/>
      <c r="MFU991" s="17"/>
      <c r="MFV991" s="17"/>
      <c r="MFW991" s="17"/>
      <c r="MFX991" s="17"/>
      <c r="MFY991" s="17"/>
      <c r="MFZ991" s="17"/>
      <c r="MGA991" s="17"/>
      <c r="MGB991" s="17"/>
      <c r="MGC991" s="17"/>
      <c r="MGD991" s="17"/>
      <c r="MGE991" s="17"/>
      <c r="MGF991" s="17"/>
      <c r="MGG991" s="17"/>
      <c r="MGH991" s="17"/>
      <c r="MGI991" s="17"/>
      <c r="MGJ991" s="17"/>
      <c r="MGK991" s="17"/>
      <c r="MGL991" s="17"/>
      <c r="MGM991" s="17"/>
      <c r="MGN991" s="17"/>
      <c r="MGO991" s="17"/>
      <c r="MGP991" s="17"/>
      <c r="MGQ991" s="17"/>
      <c r="MGR991" s="17"/>
      <c r="MGS991" s="17"/>
      <c r="MGT991" s="17"/>
      <c r="MGU991" s="17"/>
      <c r="MGV991" s="17"/>
      <c r="MGW991" s="17"/>
      <c r="MGX991" s="17"/>
      <c r="MGY991" s="17"/>
      <c r="MGZ991" s="17"/>
      <c r="MHA991" s="17"/>
      <c r="MHB991" s="17"/>
      <c r="MHC991" s="17"/>
      <c r="MHD991" s="17"/>
      <c r="MHE991" s="17"/>
      <c r="MHF991" s="17"/>
      <c r="MHG991" s="17"/>
      <c r="MHH991" s="17"/>
      <c r="MHI991" s="17"/>
      <c r="MHJ991" s="17"/>
      <c r="MHK991" s="17"/>
      <c r="MHL991" s="17"/>
      <c r="MHM991" s="17"/>
      <c r="MHN991" s="17"/>
      <c r="MHO991" s="17"/>
      <c r="MHP991" s="17"/>
      <c r="MHQ991" s="17"/>
      <c r="MHR991" s="17"/>
      <c r="MHS991" s="17"/>
      <c r="MHT991" s="17"/>
      <c r="MHU991" s="17"/>
      <c r="MHV991" s="17"/>
      <c r="MHW991" s="17"/>
      <c r="MHX991" s="17"/>
      <c r="MHY991" s="17"/>
      <c r="MHZ991" s="17"/>
      <c r="MIA991" s="17"/>
      <c r="MIB991" s="17"/>
      <c r="MIC991" s="17"/>
      <c r="MID991" s="17"/>
      <c r="MIE991" s="17"/>
      <c r="MIF991" s="17"/>
      <c r="MIG991" s="17"/>
      <c r="MIH991" s="17"/>
      <c r="MII991" s="17"/>
      <c r="MIJ991" s="17"/>
      <c r="MIK991" s="17"/>
      <c r="MIL991" s="17"/>
      <c r="MIM991" s="17"/>
      <c r="MIN991" s="17"/>
      <c r="MIO991" s="17"/>
      <c r="MIP991" s="17"/>
      <c r="MIQ991" s="17"/>
      <c r="MIR991" s="17"/>
      <c r="MIS991" s="17"/>
      <c r="MIT991" s="17"/>
      <c r="MIU991" s="17"/>
      <c r="MIV991" s="17"/>
      <c r="MIW991" s="17"/>
      <c r="MIX991" s="17"/>
      <c r="MIY991" s="17"/>
      <c r="MIZ991" s="17"/>
      <c r="MJA991" s="17"/>
      <c r="MJB991" s="17"/>
      <c r="MJC991" s="17"/>
      <c r="MJD991" s="17"/>
      <c r="MJE991" s="17"/>
      <c r="MJF991" s="17"/>
      <c r="MJG991" s="17"/>
      <c r="MJH991" s="17"/>
      <c r="MJI991" s="17"/>
      <c r="MJJ991" s="17"/>
      <c r="MJK991" s="17"/>
      <c r="MJL991" s="17"/>
      <c r="MJM991" s="17"/>
      <c r="MJN991" s="17"/>
      <c r="MJO991" s="17"/>
      <c r="MJP991" s="17"/>
      <c r="MJQ991" s="17"/>
      <c r="MJR991" s="17"/>
      <c r="MJS991" s="17"/>
      <c r="MJT991" s="17"/>
      <c r="MJU991" s="17"/>
      <c r="MJV991" s="17"/>
      <c r="MJW991" s="17"/>
      <c r="MJX991" s="17"/>
      <c r="MJY991" s="17"/>
      <c r="MJZ991" s="17"/>
      <c r="MKA991" s="17"/>
      <c r="MKB991" s="17"/>
      <c r="MKC991" s="17"/>
      <c r="MKD991" s="17"/>
      <c r="MKE991" s="17"/>
      <c r="MKF991" s="17"/>
      <c r="MKG991" s="17"/>
      <c r="MKH991" s="17"/>
      <c r="MKI991" s="17"/>
      <c r="MKJ991" s="17"/>
      <c r="MKK991" s="17"/>
      <c r="MKL991" s="17"/>
      <c r="MKM991" s="17"/>
      <c r="MKN991" s="17"/>
      <c r="MKO991" s="17"/>
      <c r="MKP991" s="17"/>
      <c r="MKQ991" s="17"/>
      <c r="MKR991" s="17"/>
      <c r="MKS991" s="17"/>
      <c r="MKT991" s="17"/>
      <c r="MKU991" s="17"/>
      <c r="MKV991" s="17"/>
      <c r="MKW991" s="17"/>
      <c r="MKX991" s="17"/>
      <c r="MKY991" s="17"/>
      <c r="MKZ991" s="17"/>
      <c r="MLA991" s="17"/>
      <c r="MLB991" s="17"/>
      <c r="MLC991" s="17"/>
      <c r="MLD991" s="17"/>
      <c r="MLE991" s="17"/>
      <c r="MLF991" s="17"/>
      <c r="MLG991" s="17"/>
      <c r="MLH991" s="17"/>
      <c r="MLI991" s="17"/>
      <c r="MLJ991" s="17"/>
      <c r="MLK991" s="17"/>
      <c r="MLL991" s="17"/>
      <c r="MLM991" s="17"/>
      <c r="MLN991" s="17"/>
      <c r="MLO991" s="17"/>
      <c r="MLP991" s="17"/>
      <c r="MLQ991" s="17"/>
      <c r="MLR991" s="17"/>
      <c r="MLS991" s="17"/>
      <c r="MLT991" s="17"/>
      <c r="MLU991" s="17"/>
      <c r="MLV991" s="17"/>
      <c r="MLW991" s="17"/>
      <c r="MLX991" s="17"/>
      <c r="MLY991" s="17"/>
      <c r="MLZ991" s="17"/>
      <c r="MMA991" s="17"/>
      <c r="MMB991" s="17"/>
      <c r="MMC991" s="17"/>
      <c r="MMD991" s="17"/>
      <c r="MME991" s="17"/>
      <c r="MMF991" s="17"/>
      <c r="MMG991" s="17"/>
      <c r="MMH991" s="17"/>
      <c r="MMI991" s="17"/>
      <c r="MMJ991" s="17"/>
      <c r="MMK991" s="17"/>
      <c r="MML991" s="17"/>
      <c r="MMM991" s="17"/>
      <c r="MMN991" s="17"/>
      <c r="MMO991" s="17"/>
      <c r="MMP991" s="17"/>
      <c r="MMQ991" s="17"/>
      <c r="MMR991" s="17"/>
      <c r="MMS991" s="17"/>
      <c r="MMT991" s="17"/>
      <c r="MMU991" s="17"/>
      <c r="MMV991" s="17"/>
      <c r="MMW991" s="17"/>
      <c r="MMX991" s="17"/>
      <c r="MMY991" s="17"/>
      <c r="MMZ991" s="17"/>
      <c r="MNA991" s="17"/>
      <c r="MNB991" s="17"/>
      <c r="MNC991" s="17"/>
      <c r="MND991" s="17"/>
      <c r="MNE991" s="17"/>
      <c r="MNF991" s="17"/>
      <c r="MNG991" s="17"/>
      <c r="MNH991" s="17"/>
      <c r="MNI991" s="17"/>
      <c r="MNJ991" s="17"/>
      <c r="MNK991" s="17"/>
      <c r="MNL991" s="17"/>
      <c r="MNM991" s="17"/>
      <c r="MNN991" s="17"/>
      <c r="MNO991" s="17"/>
      <c r="MNP991" s="17"/>
      <c r="MNQ991" s="17"/>
      <c r="MNR991" s="17"/>
      <c r="MNS991" s="17"/>
      <c r="MNT991" s="17"/>
      <c r="MNU991" s="17"/>
      <c r="MNV991" s="17"/>
      <c r="MNW991" s="17"/>
      <c r="MNX991" s="17"/>
      <c r="MNY991" s="17"/>
      <c r="MNZ991" s="17"/>
      <c r="MOA991" s="17"/>
      <c r="MOB991" s="17"/>
      <c r="MOC991" s="17"/>
      <c r="MOD991" s="17"/>
      <c r="MOE991" s="17"/>
      <c r="MOF991" s="17"/>
      <c r="MOG991" s="17"/>
      <c r="MOH991" s="17"/>
      <c r="MOI991" s="17"/>
      <c r="MOJ991" s="17"/>
      <c r="MOK991" s="17"/>
      <c r="MOL991" s="17"/>
      <c r="MOM991" s="17"/>
      <c r="MON991" s="17"/>
      <c r="MOO991" s="17"/>
      <c r="MOP991" s="17"/>
      <c r="MOQ991" s="17"/>
      <c r="MOR991" s="17"/>
      <c r="MOS991" s="17"/>
      <c r="MOT991" s="17"/>
      <c r="MOU991" s="17"/>
      <c r="MOV991" s="17"/>
      <c r="MOW991" s="17"/>
      <c r="MOX991" s="17"/>
      <c r="MOY991" s="17"/>
      <c r="MOZ991" s="17"/>
      <c r="MPA991" s="17"/>
      <c r="MPB991" s="17"/>
      <c r="MPC991" s="17"/>
      <c r="MPD991" s="17"/>
      <c r="MPE991" s="17"/>
      <c r="MPF991" s="17"/>
      <c r="MPG991" s="17"/>
      <c r="MPH991" s="17"/>
      <c r="MPI991" s="17"/>
      <c r="MPJ991" s="17"/>
      <c r="MPK991" s="17"/>
      <c r="MPL991" s="17"/>
      <c r="MPM991" s="17"/>
      <c r="MPN991" s="17"/>
      <c r="MPO991" s="17"/>
      <c r="MPP991" s="17"/>
      <c r="MPQ991" s="17"/>
      <c r="MPR991" s="17"/>
      <c r="MPS991" s="17"/>
      <c r="MPT991" s="17"/>
      <c r="MPU991" s="17"/>
      <c r="MPV991" s="17"/>
      <c r="MPW991" s="17"/>
      <c r="MPX991" s="17"/>
      <c r="MPY991" s="17"/>
      <c r="MPZ991" s="17"/>
      <c r="MQA991" s="17"/>
      <c r="MQB991" s="17"/>
      <c r="MQC991" s="17"/>
      <c r="MQD991" s="17"/>
      <c r="MQE991" s="17"/>
      <c r="MQF991" s="17"/>
      <c r="MQG991" s="17"/>
      <c r="MQH991" s="17"/>
      <c r="MQI991" s="17"/>
      <c r="MQJ991" s="17"/>
      <c r="MQK991" s="17"/>
      <c r="MQL991" s="17"/>
      <c r="MQM991" s="17"/>
      <c r="MQN991" s="17"/>
      <c r="MQO991" s="17"/>
      <c r="MQP991" s="17"/>
      <c r="MQQ991" s="17"/>
      <c r="MQR991" s="17"/>
      <c r="MQS991" s="17"/>
      <c r="MQT991" s="17"/>
      <c r="MQU991" s="17"/>
      <c r="MQV991" s="17"/>
      <c r="MQW991" s="17"/>
      <c r="MQX991" s="17"/>
      <c r="MQY991" s="17"/>
      <c r="MQZ991" s="17"/>
      <c r="MRA991" s="17"/>
      <c r="MRB991" s="17"/>
      <c r="MRC991" s="17"/>
      <c r="MRD991" s="17"/>
      <c r="MRE991" s="17"/>
      <c r="MRF991" s="17"/>
      <c r="MRG991" s="17"/>
      <c r="MRH991" s="17"/>
      <c r="MRI991" s="17"/>
      <c r="MRJ991" s="17"/>
      <c r="MRK991" s="17"/>
      <c r="MRL991" s="17"/>
      <c r="MRM991" s="17"/>
      <c r="MRN991" s="17"/>
      <c r="MRO991" s="17"/>
      <c r="MRP991" s="17"/>
      <c r="MRQ991" s="17"/>
      <c r="MRR991" s="17"/>
      <c r="MRS991" s="17"/>
      <c r="MRT991" s="17"/>
      <c r="MRU991" s="17"/>
      <c r="MRV991" s="17"/>
      <c r="MRW991" s="17"/>
      <c r="MRX991" s="17"/>
      <c r="MRY991" s="17"/>
      <c r="MRZ991" s="17"/>
      <c r="MSA991" s="17"/>
      <c r="MSB991" s="17"/>
      <c r="MSC991" s="17"/>
      <c r="MSD991" s="17"/>
      <c r="MSE991" s="17"/>
      <c r="MSF991" s="17"/>
      <c r="MSG991" s="17"/>
      <c r="MSH991" s="17"/>
      <c r="MSI991" s="17"/>
      <c r="MSJ991" s="17"/>
      <c r="MSK991" s="17"/>
      <c r="MSL991" s="17"/>
      <c r="MSM991" s="17"/>
      <c r="MSN991" s="17"/>
      <c r="MSO991" s="17"/>
      <c r="MSP991" s="17"/>
      <c r="MSQ991" s="17"/>
      <c r="MSR991" s="17"/>
      <c r="MSS991" s="17"/>
      <c r="MST991" s="17"/>
      <c r="MSU991" s="17"/>
      <c r="MSV991" s="17"/>
      <c r="MSW991" s="17"/>
      <c r="MSX991" s="17"/>
      <c r="MSY991" s="17"/>
      <c r="MSZ991" s="17"/>
      <c r="MTA991" s="17"/>
      <c r="MTB991" s="17"/>
      <c r="MTC991" s="17"/>
      <c r="MTD991" s="17"/>
      <c r="MTE991" s="17"/>
      <c r="MTF991" s="17"/>
      <c r="MTG991" s="17"/>
      <c r="MTH991" s="17"/>
      <c r="MTI991" s="17"/>
      <c r="MTJ991" s="17"/>
      <c r="MTK991" s="17"/>
      <c r="MTL991" s="17"/>
      <c r="MTM991" s="17"/>
      <c r="MTN991" s="17"/>
      <c r="MTO991" s="17"/>
      <c r="MTP991" s="17"/>
      <c r="MTQ991" s="17"/>
      <c r="MTR991" s="17"/>
      <c r="MTS991" s="17"/>
      <c r="MTT991" s="17"/>
      <c r="MTU991" s="17"/>
      <c r="MTV991" s="17"/>
      <c r="MTW991" s="17"/>
      <c r="MTX991" s="17"/>
      <c r="MTY991" s="17"/>
      <c r="MTZ991" s="17"/>
      <c r="MUA991" s="17"/>
      <c r="MUB991" s="17"/>
      <c r="MUC991" s="17"/>
      <c r="MUD991" s="17"/>
      <c r="MUE991" s="17"/>
      <c r="MUF991" s="17"/>
      <c r="MUG991" s="17"/>
      <c r="MUH991" s="17"/>
      <c r="MUI991" s="17"/>
      <c r="MUJ991" s="17"/>
      <c r="MUK991" s="17"/>
      <c r="MUL991" s="17"/>
      <c r="MUM991" s="17"/>
      <c r="MUN991" s="17"/>
      <c r="MUO991" s="17"/>
      <c r="MUP991" s="17"/>
      <c r="MUQ991" s="17"/>
      <c r="MUR991" s="17"/>
      <c r="MUS991" s="17"/>
      <c r="MUT991" s="17"/>
      <c r="MUU991" s="17"/>
      <c r="MUV991" s="17"/>
      <c r="MUW991" s="17"/>
      <c r="MUX991" s="17"/>
      <c r="MUY991" s="17"/>
      <c r="MUZ991" s="17"/>
      <c r="MVA991" s="17"/>
      <c r="MVB991" s="17"/>
      <c r="MVC991" s="17"/>
      <c r="MVD991" s="17"/>
      <c r="MVE991" s="17"/>
      <c r="MVF991" s="17"/>
      <c r="MVG991" s="17"/>
      <c r="MVH991" s="17"/>
      <c r="MVI991" s="17"/>
      <c r="MVJ991" s="17"/>
      <c r="MVK991" s="17"/>
      <c r="MVL991" s="17"/>
      <c r="MVM991" s="17"/>
      <c r="MVN991" s="17"/>
      <c r="MVO991" s="17"/>
      <c r="MVP991" s="17"/>
      <c r="MVQ991" s="17"/>
      <c r="MVR991" s="17"/>
      <c r="MVS991" s="17"/>
      <c r="MVT991" s="17"/>
      <c r="MVU991" s="17"/>
      <c r="MVV991" s="17"/>
      <c r="MVW991" s="17"/>
      <c r="MVX991" s="17"/>
      <c r="MVY991" s="17"/>
      <c r="MVZ991" s="17"/>
      <c r="MWA991" s="17"/>
      <c r="MWB991" s="17"/>
      <c r="MWC991" s="17"/>
      <c r="MWD991" s="17"/>
      <c r="MWE991" s="17"/>
      <c r="MWF991" s="17"/>
      <c r="MWG991" s="17"/>
      <c r="MWH991" s="17"/>
      <c r="MWI991" s="17"/>
      <c r="MWJ991" s="17"/>
      <c r="MWK991" s="17"/>
      <c r="MWL991" s="17"/>
      <c r="MWM991" s="17"/>
      <c r="MWN991" s="17"/>
      <c r="MWO991" s="17"/>
      <c r="MWP991" s="17"/>
      <c r="MWQ991" s="17"/>
      <c r="MWR991" s="17"/>
      <c r="MWS991" s="17"/>
      <c r="MWT991" s="17"/>
      <c r="MWU991" s="17"/>
      <c r="MWV991" s="17"/>
      <c r="MWW991" s="17"/>
      <c r="MWX991" s="17"/>
      <c r="MWY991" s="17"/>
      <c r="MWZ991" s="17"/>
      <c r="MXA991" s="17"/>
      <c r="MXB991" s="17"/>
      <c r="MXC991" s="17"/>
      <c r="MXD991" s="17"/>
      <c r="MXE991" s="17"/>
      <c r="MXF991" s="17"/>
      <c r="MXG991" s="17"/>
      <c r="MXH991" s="17"/>
      <c r="MXI991" s="17"/>
      <c r="MXJ991" s="17"/>
      <c r="MXK991" s="17"/>
      <c r="MXL991" s="17"/>
      <c r="MXM991" s="17"/>
      <c r="MXN991" s="17"/>
      <c r="MXO991" s="17"/>
      <c r="MXP991" s="17"/>
      <c r="MXQ991" s="17"/>
      <c r="MXR991" s="17"/>
      <c r="MXS991" s="17"/>
      <c r="MXT991" s="17"/>
      <c r="MXU991" s="17"/>
      <c r="MXV991" s="17"/>
      <c r="MXW991" s="17"/>
      <c r="MXX991" s="17"/>
      <c r="MXY991" s="17"/>
      <c r="MXZ991" s="17"/>
      <c r="MYA991" s="17"/>
      <c r="MYB991" s="17"/>
      <c r="MYC991" s="17"/>
      <c r="MYD991" s="17"/>
      <c r="MYE991" s="17"/>
      <c r="MYF991" s="17"/>
      <c r="MYG991" s="17"/>
      <c r="MYH991" s="17"/>
      <c r="MYI991" s="17"/>
      <c r="MYJ991" s="17"/>
      <c r="MYK991" s="17"/>
      <c r="MYL991" s="17"/>
      <c r="MYM991" s="17"/>
      <c r="MYN991" s="17"/>
      <c r="MYO991" s="17"/>
      <c r="MYP991" s="17"/>
      <c r="MYQ991" s="17"/>
      <c r="MYR991" s="17"/>
      <c r="MYS991" s="17"/>
      <c r="MYT991" s="17"/>
      <c r="MYU991" s="17"/>
      <c r="MYV991" s="17"/>
      <c r="MYW991" s="17"/>
      <c r="MYX991" s="17"/>
      <c r="MYY991" s="17"/>
      <c r="MYZ991" s="17"/>
      <c r="MZA991" s="17"/>
      <c r="MZB991" s="17"/>
      <c r="MZC991" s="17"/>
      <c r="MZD991" s="17"/>
      <c r="MZE991" s="17"/>
      <c r="MZF991" s="17"/>
      <c r="MZG991" s="17"/>
      <c r="MZH991" s="17"/>
      <c r="MZI991" s="17"/>
      <c r="MZJ991" s="17"/>
      <c r="MZK991" s="17"/>
      <c r="MZL991" s="17"/>
      <c r="MZM991" s="17"/>
      <c r="MZN991" s="17"/>
      <c r="MZO991" s="17"/>
      <c r="MZP991" s="17"/>
      <c r="MZQ991" s="17"/>
      <c r="MZR991" s="17"/>
      <c r="MZS991" s="17"/>
      <c r="MZT991" s="17"/>
      <c r="MZU991" s="17"/>
      <c r="MZV991" s="17"/>
      <c r="MZW991" s="17"/>
      <c r="MZX991" s="17"/>
      <c r="MZY991" s="17"/>
      <c r="MZZ991" s="17"/>
      <c r="NAA991" s="17"/>
      <c r="NAB991" s="17"/>
      <c r="NAC991" s="17"/>
      <c r="NAD991" s="17"/>
      <c r="NAE991" s="17"/>
      <c r="NAF991" s="17"/>
      <c r="NAG991" s="17"/>
      <c r="NAH991" s="17"/>
      <c r="NAI991" s="17"/>
      <c r="NAJ991" s="17"/>
      <c r="NAK991" s="17"/>
      <c r="NAL991" s="17"/>
      <c r="NAM991" s="17"/>
      <c r="NAN991" s="17"/>
      <c r="NAO991" s="17"/>
      <c r="NAP991" s="17"/>
      <c r="NAQ991" s="17"/>
      <c r="NAR991" s="17"/>
      <c r="NAS991" s="17"/>
      <c r="NAT991" s="17"/>
      <c r="NAU991" s="17"/>
      <c r="NAV991" s="17"/>
      <c r="NAW991" s="17"/>
      <c r="NAX991" s="17"/>
      <c r="NAY991" s="17"/>
      <c r="NAZ991" s="17"/>
      <c r="NBA991" s="17"/>
      <c r="NBB991" s="17"/>
      <c r="NBC991" s="17"/>
      <c r="NBD991" s="17"/>
      <c r="NBE991" s="17"/>
      <c r="NBF991" s="17"/>
      <c r="NBG991" s="17"/>
      <c r="NBH991" s="17"/>
      <c r="NBI991" s="17"/>
      <c r="NBJ991" s="17"/>
      <c r="NBK991" s="17"/>
      <c r="NBL991" s="17"/>
      <c r="NBM991" s="17"/>
      <c r="NBN991" s="17"/>
      <c r="NBO991" s="17"/>
      <c r="NBP991" s="17"/>
      <c r="NBQ991" s="17"/>
      <c r="NBR991" s="17"/>
      <c r="NBS991" s="17"/>
      <c r="NBT991" s="17"/>
      <c r="NBU991" s="17"/>
      <c r="NBV991" s="17"/>
      <c r="NBW991" s="17"/>
      <c r="NBX991" s="17"/>
      <c r="NBY991" s="17"/>
      <c r="NBZ991" s="17"/>
      <c r="NCA991" s="17"/>
      <c r="NCB991" s="17"/>
      <c r="NCC991" s="17"/>
      <c r="NCD991" s="17"/>
      <c r="NCE991" s="17"/>
      <c r="NCF991" s="17"/>
      <c r="NCG991" s="17"/>
      <c r="NCH991" s="17"/>
      <c r="NCI991" s="17"/>
      <c r="NCJ991" s="17"/>
      <c r="NCK991" s="17"/>
      <c r="NCL991" s="17"/>
      <c r="NCM991" s="17"/>
      <c r="NCN991" s="17"/>
      <c r="NCO991" s="17"/>
      <c r="NCP991" s="17"/>
      <c r="NCQ991" s="17"/>
      <c r="NCR991" s="17"/>
      <c r="NCS991" s="17"/>
      <c r="NCT991" s="17"/>
      <c r="NCU991" s="17"/>
      <c r="NCV991" s="17"/>
      <c r="NCW991" s="17"/>
      <c r="NCX991" s="17"/>
      <c r="NCY991" s="17"/>
      <c r="NCZ991" s="17"/>
      <c r="NDA991" s="17"/>
      <c r="NDB991" s="17"/>
      <c r="NDC991" s="17"/>
      <c r="NDD991" s="17"/>
      <c r="NDE991" s="17"/>
      <c r="NDF991" s="17"/>
      <c r="NDG991" s="17"/>
      <c r="NDH991" s="17"/>
      <c r="NDI991" s="17"/>
      <c r="NDJ991" s="17"/>
      <c r="NDK991" s="17"/>
      <c r="NDL991" s="17"/>
      <c r="NDM991" s="17"/>
      <c r="NDN991" s="17"/>
      <c r="NDO991" s="17"/>
      <c r="NDP991" s="17"/>
      <c r="NDQ991" s="17"/>
      <c r="NDR991" s="17"/>
      <c r="NDS991" s="17"/>
      <c r="NDT991" s="17"/>
      <c r="NDU991" s="17"/>
      <c r="NDV991" s="17"/>
      <c r="NDW991" s="17"/>
      <c r="NDX991" s="17"/>
      <c r="NDY991" s="17"/>
      <c r="NDZ991" s="17"/>
      <c r="NEA991" s="17"/>
      <c r="NEB991" s="17"/>
      <c r="NEC991" s="17"/>
      <c r="NED991" s="17"/>
      <c r="NEE991" s="17"/>
      <c r="NEF991" s="17"/>
      <c r="NEG991" s="17"/>
      <c r="NEH991" s="17"/>
      <c r="NEI991" s="17"/>
      <c r="NEJ991" s="17"/>
      <c r="NEK991" s="17"/>
      <c r="NEL991" s="17"/>
      <c r="NEM991" s="17"/>
      <c r="NEN991" s="17"/>
      <c r="NEO991" s="17"/>
      <c r="NEP991" s="17"/>
      <c r="NEQ991" s="17"/>
      <c r="NER991" s="17"/>
      <c r="NES991" s="17"/>
      <c r="NET991" s="17"/>
      <c r="NEU991" s="17"/>
      <c r="NEV991" s="17"/>
      <c r="NEW991" s="17"/>
      <c r="NEX991" s="17"/>
      <c r="NEY991" s="17"/>
      <c r="NEZ991" s="17"/>
      <c r="NFA991" s="17"/>
      <c r="NFB991" s="17"/>
      <c r="NFC991" s="17"/>
      <c r="NFD991" s="17"/>
      <c r="NFE991" s="17"/>
      <c r="NFF991" s="17"/>
      <c r="NFG991" s="17"/>
      <c r="NFH991" s="17"/>
      <c r="NFI991" s="17"/>
      <c r="NFJ991" s="17"/>
      <c r="NFK991" s="17"/>
      <c r="NFL991" s="17"/>
      <c r="NFM991" s="17"/>
      <c r="NFN991" s="17"/>
      <c r="NFO991" s="17"/>
      <c r="NFP991" s="17"/>
      <c r="NFQ991" s="17"/>
      <c r="NFR991" s="17"/>
      <c r="NFS991" s="17"/>
      <c r="NFT991" s="17"/>
      <c r="NFU991" s="17"/>
      <c r="NFV991" s="17"/>
      <c r="NFW991" s="17"/>
      <c r="NFX991" s="17"/>
      <c r="NFY991" s="17"/>
      <c r="NFZ991" s="17"/>
      <c r="NGA991" s="17"/>
      <c r="NGB991" s="17"/>
      <c r="NGC991" s="17"/>
      <c r="NGD991" s="17"/>
      <c r="NGE991" s="17"/>
      <c r="NGF991" s="17"/>
      <c r="NGG991" s="17"/>
      <c r="NGH991" s="17"/>
      <c r="NGI991" s="17"/>
      <c r="NGJ991" s="17"/>
      <c r="NGK991" s="17"/>
      <c r="NGL991" s="17"/>
      <c r="NGM991" s="17"/>
      <c r="NGN991" s="17"/>
      <c r="NGO991" s="17"/>
      <c r="NGP991" s="17"/>
      <c r="NGQ991" s="17"/>
      <c r="NGR991" s="17"/>
      <c r="NGS991" s="17"/>
      <c r="NGT991" s="17"/>
      <c r="NGU991" s="17"/>
      <c r="NGV991" s="17"/>
      <c r="NGW991" s="17"/>
      <c r="NGX991" s="17"/>
      <c r="NGY991" s="17"/>
      <c r="NGZ991" s="17"/>
      <c r="NHA991" s="17"/>
      <c r="NHB991" s="17"/>
      <c r="NHC991" s="17"/>
      <c r="NHD991" s="17"/>
      <c r="NHE991" s="17"/>
      <c r="NHF991" s="17"/>
      <c r="NHG991" s="17"/>
      <c r="NHH991" s="17"/>
      <c r="NHI991" s="17"/>
      <c r="NHJ991" s="17"/>
      <c r="NHK991" s="17"/>
      <c r="NHL991" s="17"/>
      <c r="NHM991" s="17"/>
      <c r="NHN991" s="17"/>
      <c r="NHO991" s="17"/>
      <c r="NHP991" s="17"/>
      <c r="NHQ991" s="17"/>
      <c r="NHR991" s="17"/>
      <c r="NHS991" s="17"/>
      <c r="NHT991" s="17"/>
      <c r="NHU991" s="17"/>
      <c r="NHV991" s="17"/>
      <c r="NHW991" s="17"/>
      <c r="NHX991" s="17"/>
      <c r="NHY991" s="17"/>
      <c r="NHZ991" s="17"/>
      <c r="NIA991" s="17"/>
      <c r="NIB991" s="17"/>
      <c r="NIC991" s="17"/>
      <c r="NID991" s="17"/>
      <c r="NIE991" s="17"/>
      <c r="NIF991" s="17"/>
      <c r="NIG991" s="17"/>
      <c r="NIH991" s="17"/>
      <c r="NII991" s="17"/>
      <c r="NIJ991" s="17"/>
      <c r="NIK991" s="17"/>
      <c r="NIL991" s="17"/>
      <c r="NIM991" s="17"/>
      <c r="NIN991" s="17"/>
      <c r="NIO991" s="17"/>
      <c r="NIP991" s="17"/>
      <c r="NIQ991" s="17"/>
      <c r="NIR991" s="17"/>
      <c r="NIS991" s="17"/>
      <c r="NIT991" s="17"/>
      <c r="NIU991" s="17"/>
      <c r="NIV991" s="17"/>
      <c r="NIW991" s="17"/>
      <c r="NIX991" s="17"/>
      <c r="NIY991" s="17"/>
      <c r="NIZ991" s="17"/>
      <c r="NJA991" s="17"/>
      <c r="NJB991" s="17"/>
      <c r="NJC991" s="17"/>
      <c r="NJD991" s="17"/>
      <c r="NJE991" s="17"/>
      <c r="NJF991" s="17"/>
      <c r="NJG991" s="17"/>
      <c r="NJH991" s="17"/>
      <c r="NJI991" s="17"/>
      <c r="NJJ991" s="17"/>
      <c r="NJK991" s="17"/>
      <c r="NJL991" s="17"/>
      <c r="NJM991" s="17"/>
      <c r="NJN991" s="17"/>
      <c r="NJO991" s="17"/>
      <c r="NJP991" s="17"/>
      <c r="NJQ991" s="17"/>
      <c r="NJR991" s="17"/>
      <c r="NJS991" s="17"/>
      <c r="NJT991" s="17"/>
      <c r="NJU991" s="17"/>
      <c r="NJV991" s="17"/>
      <c r="NJW991" s="17"/>
      <c r="NJX991" s="17"/>
      <c r="NJY991" s="17"/>
      <c r="NJZ991" s="17"/>
      <c r="NKA991" s="17"/>
      <c r="NKB991" s="17"/>
      <c r="NKC991" s="17"/>
      <c r="NKD991" s="17"/>
      <c r="NKE991" s="17"/>
      <c r="NKF991" s="17"/>
      <c r="NKG991" s="17"/>
      <c r="NKH991" s="17"/>
      <c r="NKI991" s="17"/>
      <c r="NKJ991" s="17"/>
      <c r="NKK991" s="17"/>
      <c r="NKL991" s="17"/>
      <c r="NKM991" s="17"/>
      <c r="NKN991" s="17"/>
      <c r="NKO991" s="17"/>
      <c r="NKP991" s="17"/>
      <c r="NKQ991" s="17"/>
      <c r="NKR991" s="17"/>
      <c r="NKS991" s="17"/>
      <c r="NKT991" s="17"/>
      <c r="NKU991" s="17"/>
      <c r="NKV991" s="17"/>
      <c r="NKW991" s="17"/>
      <c r="NKX991" s="17"/>
      <c r="NKY991" s="17"/>
      <c r="NKZ991" s="17"/>
      <c r="NLA991" s="17"/>
      <c r="NLB991" s="17"/>
      <c r="NLC991" s="17"/>
      <c r="NLD991" s="17"/>
      <c r="NLE991" s="17"/>
      <c r="NLF991" s="17"/>
      <c r="NLG991" s="17"/>
      <c r="NLH991" s="17"/>
      <c r="NLI991" s="17"/>
      <c r="NLJ991" s="17"/>
      <c r="NLK991" s="17"/>
      <c r="NLL991" s="17"/>
      <c r="NLM991" s="17"/>
      <c r="NLN991" s="17"/>
      <c r="NLO991" s="17"/>
      <c r="NLP991" s="17"/>
      <c r="NLQ991" s="17"/>
      <c r="NLR991" s="17"/>
      <c r="NLS991" s="17"/>
      <c r="NLT991" s="17"/>
      <c r="NLU991" s="17"/>
      <c r="NLV991" s="17"/>
      <c r="NLW991" s="17"/>
      <c r="NLX991" s="17"/>
      <c r="NLY991" s="17"/>
      <c r="NLZ991" s="17"/>
      <c r="NMA991" s="17"/>
      <c r="NMB991" s="17"/>
      <c r="NMC991" s="17"/>
      <c r="NMD991" s="17"/>
      <c r="NME991" s="17"/>
      <c r="NMF991" s="17"/>
      <c r="NMG991" s="17"/>
      <c r="NMH991" s="17"/>
      <c r="NMI991" s="17"/>
      <c r="NMJ991" s="17"/>
      <c r="NMK991" s="17"/>
      <c r="NML991" s="17"/>
      <c r="NMM991" s="17"/>
      <c r="NMN991" s="17"/>
      <c r="NMO991" s="17"/>
      <c r="NMP991" s="17"/>
      <c r="NMQ991" s="17"/>
      <c r="NMR991" s="17"/>
      <c r="NMS991" s="17"/>
      <c r="NMT991" s="17"/>
      <c r="NMU991" s="17"/>
      <c r="NMV991" s="17"/>
      <c r="NMW991" s="17"/>
      <c r="NMX991" s="17"/>
      <c r="NMY991" s="17"/>
      <c r="NMZ991" s="17"/>
      <c r="NNA991" s="17"/>
      <c r="NNB991" s="17"/>
      <c r="NNC991" s="17"/>
      <c r="NND991" s="17"/>
      <c r="NNE991" s="17"/>
      <c r="NNF991" s="17"/>
      <c r="NNG991" s="17"/>
      <c r="NNH991" s="17"/>
      <c r="NNI991" s="17"/>
      <c r="NNJ991" s="17"/>
      <c r="NNK991" s="17"/>
      <c r="NNL991" s="17"/>
      <c r="NNM991" s="17"/>
      <c r="NNN991" s="17"/>
      <c r="NNO991" s="17"/>
      <c r="NNP991" s="17"/>
      <c r="NNQ991" s="17"/>
      <c r="NNR991" s="17"/>
      <c r="NNS991" s="17"/>
      <c r="NNT991" s="17"/>
      <c r="NNU991" s="17"/>
      <c r="NNV991" s="17"/>
      <c r="NNW991" s="17"/>
      <c r="NNX991" s="17"/>
      <c r="NNY991" s="17"/>
      <c r="NNZ991" s="17"/>
      <c r="NOA991" s="17"/>
      <c r="NOB991" s="17"/>
      <c r="NOC991" s="17"/>
      <c r="NOD991" s="17"/>
      <c r="NOE991" s="17"/>
      <c r="NOF991" s="17"/>
      <c r="NOG991" s="17"/>
      <c r="NOH991" s="17"/>
      <c r="NOI991" s="17"/>
      <c r="NOJ991" s="17"/>
      <c r="NOK991" s="17"/>
      <c r="NOL991" s="17"/>
      <c r="NOM991" s="17"/>
      <c r="NON991" s="17"/>
      <c r="NOO991" s="17"/>
      <c r="NOP991" s="17"/>
      <c r="NOQ991" s="17"/>
      <c r="NOR991" s="17"/>
      <c r="NOS991" s="17"/>
      <c r="NOT991" s="17"/>
      <c r="NOU991" s="17"/>
      <c r="NOV991" s="17"/>
      <c r="NOW991" s="17"/>
      <c r="NOX991" s="17"/>
      <c r="NOY991" s="17"/>
      <c r="NOZ991" s="17"/>
      <c r="NPA991" s="17"/>
      <c r="NPB991" s="17"/>
      <c r="NPC991" s="17"/>
      <c r="NPD991" s="17"/>
      <c r="NPE991" s="17"/>
      <c r="NPF991" s="17"/>
      <c r="NPG991" s="17"/>
      <c r="NPH991" s="17"/>
      <c r="NPI991" s="17"/>
      <c r="NPJ991" s="17"/>
      <c r="NPK991" s="17"/>
      <c r="NPL991" s="17"/>
      <c r="NPM991" s="17"/>
      <c r="NPN991" s="17"/>
      <c r="NPO991" s="17"/>
      <c r="NPP991" s="17"/>
      <c r="NPQ991" s="17"/>
      <c r="NPR991" s="17"/>
      <c r="NPS991" s="17"/>
      <c r="NPT991" s="17"/>
      <c r="NPU991" s="17"/>
      <c r="NPV991" s="17"/>
      <c r="NPW991" s="17"/>
      <c r="NPX991" s="17"/>
      <c r="NPY991" s="17"/>
      <c r="NPZ991" s="17"/>
      <c r="NQA991" s="17"/>
      <c r="NQB991" s="17"/>
      <c r="NQC991" s="17"/>
      <c r="NQD991" s="17"/>
      <c r="NQE991" s="17"/>
      <c r="NQF991" s="17"/>
      <c r="NQG991" s="17"/>
      <c r="NQH991" s="17"/>
      <c r="NQI991" s="17"/>
      <c r="NQJ991" s="17"/>
      <c r="NQK991" s="17"/>
      <c r="NQL991" s="17"/>
      <c r="NQM991" s="17"/>
      <c r="NQN991" s="17"/>
      <c r="NQO991" s="17"/>
      <c r="NQP991" s="17"/>
      <c r="NQQ991" s="17"/>
      <c r="NQR991" s="17"/>
      <c r="NQS991" s="17"/>
      <c r="NQT991" s="17"/>
      <c r="NQU991" s="17"/>
      <c r="NQV991" s="17"/>
      <c r="NQW991" s="17"/>
      <c r="NQX991" s="17"/>
      <c r="NQY991" s="17"/>
      <c r="NQZ991" s="17"/>
      <c r="NRA991" s="17"/>
      <c r="NRB991" s="17"/>
      <c r="NRC991" s="17"/>
      <c r="NRD991" s="17"/>
      <c r="NRE991" s="17"/>
      <c r="NRF991" s="17"/>
      <c r="NRG991" s="17"/>
      <c r="NRH991" s="17"/>
      <c r="NRI991" s="17"/>
      <c r="NRJ991" s="17"/>
      <c r="NRK991" s="17"/>
      <c r="NRL991" s="17"/>
      <c r="NRM991" s="17"/>
      <c r="NRN991" s="17"/>
      <c r="NRO991" s="17"/>
      <c r="NRP991" s="17"/>
      <c r="NRQ991" s="17"/>
      <c r="NRR991" s="17"/>
      <c r="NRS991" s="17"/>
      <c r="NRT991" s="17"/>
      <c r="NRU991" s="17"/>
      <c r="NRV991" s="17"/>
      <c r="NRW991" s="17"/>
      <c r="NRX991" s="17"/>
      <c r="NRY991" s="17"/>
      <c r="NRZ991" s="17"/>
      <c r="NSA991" s="17"/>
      <c r="NSB991" s="17"/>
      <c r="NSC991" s="17"/>
      <c r="NSD991" s="17"/>
      <c r="NSE991" s="17"/>
      <c r="NSF991" s="17"/>
      <c r="NSG991" s="17"/>
      <c r="NSH991" s="17"/>
      <c r="NSI991" s="17"/>
      <c r="NSJ991" s="17"/>
      <c r="NSK991" s="17"/>
      <c r="NSL991" s="17"/>
      <c r="NSM991" s="17"/>
      <c r="NSN991" s="17"/>
      <c r="NSO991" s="17"/>
      <c r="NSP991" s="17"/>
      <c r="NSQ991" s="17"/>
      <c r="NSR991" s="17"/>
      <c r="NSS991" s="17"/>
      <c r="NST991" s="17"/>
      <c r="NSU991" s="17"/>
      <c r="NSV991" s="17"/>
      <c r="NSW991" s="17"/>
      <c r="NSX991" s="17"/>
      <c r="NSY991" s="17"/>
      <c r="NSZ991" s="17"/>
      <c r="NTA991" s="17"/>
      <c r="NTB991" s="17"/>
      <c r="NTC991" s="17"/>
      <c r="NTD991" s="17"/>
      <c r="NTE991" s="17"/>
      <c r="NTF991" s="17"/>
      <c r="NTG991" s="17"/>
      <c r="NTH991" s="17"/>
      <c r="NTI991" s="17"/>
      <c r="NTJ991" s="17"/>
      <c r="NTK991" s="17"/>
      <c r="NTL991" s="17"/>
      <c r="NTM991" s="17"/>
      <c r="NTN991" s="17"/>
      <c r="NTO991" s="17"/>
      <c r="NTP991" s="17"/>
      <c r="NTQ991" s="17"/>
      <c r="NTR991" s="17"/>
      <c r="NTS991" s="17"/>
      <c r="NTT991" s="17"/>
      <c r="NTU991" s="17"/>
      <c r="NTV991" s="17"/>
      <c r="NTW991" s="17"/>
      <c r="NTX991" s="17"/>
      <c r="NTY991" s="17"/>
      <c r="NTZ991" s="17"/>
      <c r="NUA991" s="17"/>
      <c r="NUB991" s="17"/>
      <c r="NUC991" s="17"/>
      <c r="NUD991" s="17"/>
      <c r="NUE991" s="17"/>
      <c r="NUF991" s="17"/>
      <c r="NUG991" s="17"/>
      <c r="NUH991" s="17"/>
      <c r="NUI991" s="17"/>
      <c r="NUJ991" s="17"/>
      <c r="NUK991" s="17"/>
      <c r="NUL991" s="17"/>
      <c r="NUM991" s="17"/>
      <c r="NUN991" s="17"/>
      <c r="NUO991" s="17"/>
      <c r="NUP991" s="17"/>
      <c r="NUQ991" s="17"/>
      <c r="NUR991" s="17"/>
      <c r="NUS991" s="17"/>
      <c r="NUT991" s="17"/>
      <c r="NUU991" s="17"/>
      <c r="NUV991" s="17"/>
      <c r="NUW991" s="17"/>
      <c r="NUX991" s="17"/>
      <c r="NUY991" s="17"/>
      <c r="NUZ991" s="17"/>
      <c r="NVA991" s="17"/>
      <c r="NVB991" s="17"/>
      <c r="NVC991" s="17"/>
      <c r="NVD991" s="17"/>
      <c r="NVE991" s="17"/>
      <c r="NVF991" s="17"/>
      <c r="NVG991" s="17"/>
      <c r="NVH991" s="17"/>
      <c r="NVI991" s="17"/>
      <c r="NVJ991" s="17"/>
      <c r="NVK991" s="17"/>
      <c r="NVL991" s="17"/>
      <c r="NVM991" s="17"/>
      <c r="NVN991" s="17"/>
      <c r="NVO991" s="17"/>
      <c r="NVP991" s="17"/>
      <c r="NVQ991" s="17"/>
      <c r="NVR991" s="17"/>
      <c r="NVS991" s="17"/>
      <c r="NVT991" s="17"/>
      <c r="NVU991" s="17"/>
      <c r="NVV991" s="17"/>
      <c r="NVW991" s="17"/>
      <c r="NVX991" s="17"/>
      <c r="NVY991" s="17"/>
      <c r="NVZ991" s="17"/>
      <c r="NWA991" s="17"/>
      <c r="NWB991" s="17"/>
      <c r="NWC991" s="17"/>
      <c r="NWD991" s="17"/>
      <c r="NWE991" s="17"/>
      <c r="NWF991" s="17"/>
      <c r="NWG991" s="17"/>
      <c r="NWH991" s="17"/>
      <c r="NWI991" s="17"/>
      <c r="NWJ991" s="17"/>
      <c r="NWK991" s="17"/>
      <c r="NWL991" s="17"/>
      <c r="NWM991" s="17"/>
      <c r="NWN991" s="17"/>
      <c r="NWO991" s="17"/>
      <c r="NWP991" s="17"/>
      <c r="NWQ991" s="17"/>
      <c r="NWR991" s="17"/>
      <c r="NWS991" s="17"/>
      <c r="NWT991" s="17"/>
      <c r="NWU991" s="17"/>
      <c r="NWV991" s="17"/>
      <c r="NWW991" s="17"/>
      <c r="NWX991" s="17"/>
      <c r="NWY991" s="17"/>
      <c r="NWZ991" s="17"/>
      <c r="NXA991" s="17"/>
      <c r="NXB991" s="17"/>
      <c r="NXC991" s="17"/>
      <c r="NXD991" s="17"/>
      <c r="NXE991" s="17"/>
      <c r="NXF991" s="17"/>
      <c r="NXG991" s="17"/>
      <c r="NXH991" s="17"/>
      <c r="NXI991" s="17"/>
      <c r="NXJ991" s="17"/>
      <c r="NXK991" s="17"/>
      <c r="NXL991" s="17"/>
      <c r="NXM991" s="17"/>
      <c r="NXN991" s="17"/>
      <c r="NXO991" s="17"/>
      <c r="NXP991" s="17"/>
      <c r="NXQ991" s="17"/>
      <c r="NXR991" s="17"/>
      <c r="NXS991" s="17"/>
      <c r="NXT991" s="17"/>
      <c r="NXU991" s="17"/>
      <c r="NXV991" s="17"/>
      <c r="NXW991" s="17"/>
      <c r="NXX991" s="17"/>
      <c r="NXY991" s="17"/>
      <c r="NXZ991" s="17"/>
      <c r="NYA991" s="17"/>
      <c r="NYB991" s="17"/>
      <c r="NYC991" s="17"/>
      <c r="NYD991" s="17"/>
      <c r="NYE991" s="17"/>
      <c r="NYF991" s="17"/>
      <c r="NYG991" s="17"/>
      <c r="NYH991" s="17"/>
      <c r="NYI991" s="17"/>
      <c r="NYJ991" s="17"/>
      <c r="NYK991" s="17"/>
      <c r="NYL991" s="17"/>
      <c r="NYM991" s="17"/>
      <c r="NYN991" s="17"/>
      <c r="NYO991" s="17"/>
      <c r="NYP991" s="17"/>
      <c r="NYQ991" s="17"/>
      <c r="NYR991" s="17"/>
      <c r="NYS991" s="17"/>
      <c r="NYT991" s="17"/>
      <c r="NYU991" s="17"/>
      <c r="NYV991" s="17"/>
      <c r="NYW991" s="17"/>
      <c r="NYX991" s="17"/>
      <c r="NYY991" s="17"/>
      <c r="NYZ991" s="17"/>
      <c r="NZA991" s="17"/>
      <c r="NZB991" s="17"/>
      <c r="NZC991" s="17"/>
      <c r="NZD991" s="17"/>
      <c r="NZE991" s="17"/>
      <c r="NZF991" s="17"/>
      <c r="NZG991" s="17"/>
      <c r="NZH991" s="17"/>
      <c r="NZI991" s="17"/>
      <c r="NZJ991" s="17"/>
      <c r="NZK991" s="17"/>
      <c r="NZL991" s="17"/>
      <c r="NZM991" s="17"/>
      <c r="NZN991" s="17"/>
      <c r="NZO991" s="17"/>
      <c r="NZP991" s="17"/>
      <c r="NZQ991" s="17"/>
      <c r="NZR991" s="17"/>
      <c r="NZS991" s="17"/>
      <c r="NZT991" s="17"/>
      <c r="NZU991" s="17"/>
      <c r="NZV991" s="17"/>
      <c r="NZW991" s="17"/>
      <c r="NZX991" s="17"/>
      <c r="NZY991" s="17"/>
      <c r="NZZ991" s="17"/>
      <c r="OAA991" s="17"/>
      <c r="OAB991" s="17"/>
      <c r="OAC991" s="17"/>
      <c r="OAD991" s="17"/>
      <c r="OAE991" s="17"/>
      <c r="OAF991" s="17"/>
      <c r="OAG991" s="17"/>
      <c r="OAH991" s="17"/>
      <c r="OAI991" s="17"/>
      <c r="OAJ991" s="17"/>
      <c r="OAK991" s="17"/>
      <c r="OAL991" s="17"/>
      <c r="OAM991" s="17"/>
      <c r="OAN991" s="17"/>
      <c r="OAO991" s="17"/>
      <c r="OAP991" s="17"/>
      <c r="OAQ991" s="17"/>
      <c r="OAR991" s="17"/>
      <c r="OAS991" s="17"/>
      <c r="OAT991" s="17"/>
      <c r="OAU991" s="17"/>
      <c r="OAV991" s="17"/>
      <c r="OAW991" s="17"/>
      <c r="OAX991" s="17"/>
      <c r="OAY991" s="17"/>
      <c r="OAZ991" s="17"/>
      <c r="OBA991" s="17"/>
      <c r="OBB991" s="17"/>
      <c r="OBC991" s="17"/>
      <c r="OBD991" s="17"/>
      <c r="OBE991" s="17"/>
      <c r="OBF991" s="17"/>
      <c r="OBG991" s="17"/>
      <c r="OBH991" s="17"/>
      <c r="OBI991" s="17"/>
      <c r="OBJ991" s="17"/>
      <c r="OBK991" s="17"/>
      <c r="OBL991" s="17"/>
      <c r="OBM991" s="17"/>
      <c r="OBN991" s="17"/>
      <c r="OBO991" s="17"/>
      <c r="OBP991" s="17"/>
      <c r="OBQ991" s="17"/>
      <c r="OBR991" s="17"/>
      <c r="OBS991" s="17"/>
      <c r="OBT991" s="17"/>
      <c r="OBU991" s="17"/>
      <c r="OBV991" s="17"/>
      <c r="OBW991" s="17"/>
      <c r="OBX991" s="17"/>
      <c r="OBY991" s="17"/>
      <c r="OBZ991" s="17"/>
      <c r="OCA991" s="17"/>
      <c r="OCB991" s="17"/>
      <c r="OCC991" s="17"/>
      <c r="OCD991" s="17"/>
      <c r="OCE991" s="17"/>
      <c r="OCF991" s="17"/>
      <c r="OCG991" s="17"/>
      <c r="OCH991" s="17"/>
      <c r="OCI991" s="17"/>
      <c r="OCJ991" s="17"/>
      <c r="OCK991" s="17"/>
      <c r="OCL991" s="17"/>
      <c r="OCM991" s="17"/>
      <c r="OCN991" s="17"/>
      <c r="OCO991" s="17"/>
      <c r="OCP991" s="17"/>
      <c r="OCQ991" s="17"/>
      <c r="OCR991" s="17"/>
      <c r="OCS991" s="17"/>
      <c r="OCT991" s="17"/>
      <c r="OCU991" s="17"/>
      <c r="OCV991" s="17"/>
      <c r="OCW991" s="17"/>
      <c r="OCX991" s="17"/>
      <c r="OCY991" s="17"/>
      <c r="OCZ991" s="17"/>
      <c r="ODA991" s="17"/>
      <c r="ODB991" s="17"/>
      <c r="ODC991" s="17"/>
      <c r="ODD991" s="17"/>
      <c r="ODE991" s="17"/>
      <c r="ODF991" s="17"/>
      <c r="ODG991" s="17"/>
      <c r="ODH991" s="17"/>
      <c r="ODI991" s="17"/>
      <c r="ODJ991" s="17"/>
      <c r="ODK991" s="17"/>
      <c r="ODL991" s="17"/>
      <c r="ODM991" s="17"/>
      <c r="ODN991" s="17"/>
      <c r="ODO991" s="17"/>
      <c r="ODP991" s="17"/>
      <c r="ODQ991" s="17"/>
      <c r="ODR991" s="17"/>
      <c r="ODS991" s="17"/>
      <c r="ODT991" s="17"/>
      <c r="ODU991" s="17"/>
      <c r="ODV991" s="17"/>
      <c r="ODW991" s="17"/>
      <c r="ODX991" s="17"/>
      <c r="ODY991" s="17"/>
      <c r="ODZ991" s="17"/>
      <c r="OEA991" s="17"/>
      <c r="OEB991" s="17"/>
      <c r="OEC991" s="17"/>
      <c r="OED991" s="17"/>
      <c r="OEE991" s="17"/>
      <c r="OEF991" s="17"/>
      <c r="OEG991" s="17"/>
      <c r="OEH991" s="17"/>
      <c r="OEI991" s="17"/>
      <c r="OEJ991" s="17"/>
      <c r="OEK991" s="17"/>
      <c r="OEL991" s="17"/>
      <c r="OEM991" s="17"/>
      <c r="OEN991" s="17"/>
      <c r="OEO991" s="17"/>
      <c r="OEP991" s="17"/>
      <c r="OEQ991" s="17"/>
      <c r="OER991" s="17"/>
      <c r="OES991" s="17"/>
      <c r="OET991" s="17"/>
      <c r="OEU991" s="17"/>
      <c r="OEV991" s="17"/>
      <c r="OEW991" s="17"/>
      <c r="OEX991" s="17"/>
      <c r="OEY991" s="17"/>
      <c r="OEZ991" s="17"/>
      <c r="OFA991" s="17"/>
      <c r="OFB991" s="17"/>
      <c r="OFC991" s="17"/>
      <c r="OFD991" s="17"/>
      <c r="OFE991" s="17"/>
      <c r="OFF991" s="17"/>
      <c r="OFG991" s="17"/>
      <c r="OFH991" s="17"/>
      <c r="OFI991" s="17"/>
      <c r="OFJ991" s="17"/>
      <c r="OFK991" s="17"/>
      <c r="OFL991" s="17"/>
      <c r="OFM991" s="17"/>
      <c r="OFN991" s="17"/>
      <c r="OFO991" s="17"/>
      <c r="OFP991" s="17"/>
      <c r="OFQ991" s="17"/>
      <c r="OFR991" s="17"/>
      <c r="OFS991" s="17"/>
      <c r="OFT991" s="17"/>
      <c r="OFU991" s="17"/>
      <c r="OFV991" s="17"/>
      <c r="OFW991" s="17"/>
      <c r="OFX991" s="17"/>
      <c r="OFY991" s="17"/>
      <c r="OFZ991" s="17"/>
      <c r="OGA991" s="17"/>
      <c r="OGB991" s="17"/>
      <c r="OGC991" s="17"/>
      <c r="OGD991" s="17"/>
      <c r="OGE991" s="17"/>
      <c r="OGF991" s="17"/>
      <c r="OGG991" s="17"/>
      <c r="OGH991" s="17"/>
      <c r="OGI991" s="17"/>
      <c r="OGJ991" s="17"/>
      <c r="OGK991" s="17"/>
      <c r="OGL991" s="17"/>
      <c r="OGM991" s="17"/>
      <c r="OGN991" s="17"/>
      <c r="OGO991" s="17"/>
      <c r="OGP991" s="17"/>
      <c r="OGQ991" s="17"/>
      <c r="OGR991" s="17"/>
      <c r="OGS991" s="17"/>
      <c r="OGT991" s="17"/>
      <c r="OGU991" s="17"/>
      <c r="OGV991" s="17"/>
      <c r="OGW991" s="17"/>
      <c r="OGX991" s="17"/>
      <c r="OGY991" s="17"/>
      <c r="OGZ991" s="17"/>
      <c r="OHA991" s="17"/>
      <c r="OHB991" s="17"/>
      <c r="OHC991" s="17"/>
      <c r="OHD991" s="17"/>
      <c r="OHE991" s="17"/>
      <c r="OHF991" s="17"/>
      <c r="OHG991" s="17"/>
      <c r="OHH991" s="17"/>
      <c r="OHI991" s="17"/>
      <c r="OHJ991" s="17"/>
      <c r="OHK991" s="17"/>
      <c r="OHL991" s="17"/>
      <c r="OHM991" s="17"/>
      <c r="OHN991" s="17"/>
      <c r="OHO991" s="17"/>
      <c r="OHP991" s="17"/>
      <c r="OHQ991" s="17"/>
      <c r="OHR991" s="17"/>
      <c r="OHS991" s="17"/>
      <c r="OHT991" s="17"/>
      <c r="OHU991" s="17"/>
      <c r="OHV991" s="17"/>
      <c r="OHW991" s="17"/>
      <c r="OHX991" s="17"/>
      <c r="OHY991" s="17"/>
      <c r="OHZ991" s="17"/>
      <c r="OIA991" s="17"/>
      <c r="OIB991" s="17"/>
      <c r="OIC991" s="17"/>
      <c r="OID991" s="17"/>
      <c r="OIE991" s="17"/>
      <c r="OIF991" s="17"/>
      <c r="OIG991" s="17"/>
      <c r="OIH991" s="17"/>
      <c r="OII991" s="17"/>
      <c r="OIJ991" s="17"/>
      <c r="OIK991" s="17"/>
      <c r="OIL991" s="17"/>
      <c r="OIM991" s="17"/>
      <c r="OIN991" s="17"/>
      <c r="OIO991" s="17"/>
      <c r="OIP991" s="17"/>
      <c r="OIQ991" s="17"/>
      <c r="OIR991" s="17"/>
      <c r="OIS991" s="17"/>
      <c r="OIT991" s="17"/>
      <c r="OIU991" s="17"/>
      <c r="OIV991" s="17"/>
      <c r="OIW991" s="17"/>
      <c r="OIX991" s="17"/>
      <c r="OIY991" s="17"/>
      <c r="OIZ991" s="17"/>
      <c r="OJA991" s="17"/>
      <c r="OJB991" s="17"/>
      <c r="OJC991" s="17"/>
      <c r="OJD991" s="17"/>
      <c r="OJE991" s="17"/>
      <c r="OJF991" s="17"/>
      <c r="OJG991" s="17"/>
      <c r="OJH991" s="17"/>
      <c r="OJI991" s="17"/>
      <c r="OJJ991" s="17"/>
      <c r="OJK991" s="17"/>
      <c r="OJL991" s="17"/>
      <c r="OJM991" s="17"/>
      <c r="OJN991" s="17"/>
      <c r="OJO991" s="17"/>
      <c r="OJP991" s="17"/>
      <c r="OJQ991" s="17"/>
      <c r="OJR991" s="17"/>
      <c r="OJS991" s="17"/>
      <c r="OJT991" s="17"/>
      <c r="OJU991" s="17"/>
      <c r="OJV991" s="17"/>
      <c r="OJW991" s="17"/>
      <c r="OJX991" s="17"/>
      <c r="OJY991" s="17"/>
      <c r="OJZ991" s="17"/>
      <c r="OKA991" s="17"/>
      <c r="OKB991" s="17"/>
      <c r="OKC991" s="17"/>
      <c r="OKD991" s="17"/>
      <c r="OKE991" s="17"/>
      <c r="OKF991" s="17"/>
      <c r="OKG991" s="17"/>
      <c r="OKH991" s="17"/>
      <c r="OKI991" s="17"/>
      <c r="OKJ991" s="17"/>
      <c r="OKK991" s="17"/>
      <c r="OKL991" s="17"/>
      <c r="OKM991" s="17"/>
      <c r="OKN991" s="17"/>
      <c r="OKO991" s="17"/>
      <c r="OKP991" s="17"/>
      <c r="OKQ991" s="17"/>
      <c r="OKR991" s="17"/>
      <c r="OKS991" s="17"/>
      <c r="OKT991" s="17"/>
      <c r="OKU991" s="17"/>
      <c r="OKV991" s="17"/>
      <c r="OKW991" s="17"/>
      <c r="OKX991" s="17"/>
      <c r="OKY991" s="17"/>
      <c r="OKZ991" s="17"/>
      <c r="OLA991" s="17"/>
      <c r="OLB991" s="17"/>
      <c r="OLC991" s="17"/>
      <c r="OLD991" s="17"/>
      <c r="OLE991" s="17"/>
      <c r="OLF991" s="17"/>
      <c r="OLG991" s="17"/>
      <c r="OLH991" s="17"/>
      <c r="OLI991" s="17"/>
      <c r="OLJ991" s="17"/>
      <c r="OLK991" s="17"/>
      <c r="OLL991" s="17"/>
      <c r="OLM991" s="17"/>
      <c r="OLN991" s="17"/>
      <c r="OLO991" s="17"/>
      <c r="OLP991" s="17"/>
      <c r="OLQ991" s="17"/>
      <c r="OLR991" s="17"/>
      <c r="OLS991" s="17"/>
      <c r="OLT991" s="17"/>
      <c r="OLU991" s="17"/>
      <c r="OLV991" s="17"/>
      <c r="OLW991" s="17"/>
      <c r="OLX991" s="17"/>
      <c r="OLY991" s="17"/>
      <c r="OLZ991" s="17"/>
      <c r="OMA991" s="17"/>
      <c r="OMB991" s="17"/>
      <c r="OMC991" s="17"/>
      <c r="OMD991" s="17"/>
      <c r="OME991" s="17"/>
      <c r="OMF991" s="17"/>
      <c r="OMG991" s="17"/>
      <c r="OMH991" s="17"/>
      <c r="OMI991" s="17"/>
      <c r="OMJ991" s="17"/>
      <c r="OMK991" s="17"/>
      <c r="OML991" s="17"/>
      <c r="OMM991" s="17"/>
      <c r="OMN991" s="17"/>
      <c r="OMO991" s="17"/>
      <c r="OMP991" s="17"/>
      <c r="OMQ991" s="17"/>
      <c r="OMR991" s="17"/>
      <c r="OMS991" s="17"/>
      <c r="OMT991" s="17"/>
      <c r="OMU991" s="17"/>
      <c r="OMV991" s="17"/>
      <c r="OMW991" s="17"/>
      <c r="OMX991" s="17"/>
      <c r="OMY991" s="17"/>
      <c r="OMZ991" s="17"/>
      <c r="ONA991" s="17"/>
      <c r="ONB991" s="17"/>
      <c r="ONC991" s="17"/>
      <c r="OND991" s="17"/>
      <c r="ONE991" s="17"/>
      <c r="ONF991" s="17"/>
      <c r="ONG991" s="17"/>
      <c r="ONH991" s="17"/>
      <c r="ONI991" s="17"/>
      <c r="ONJ991" s="17"/>
      <c r="ONK991" s="17"/>
      <c r="ONL991" s="17"/>
      <c r="ONM991" s="17"/>
      <c r="ONN991" s="17"/>
      <c r="ONO991" s="17"/>
      <c r="ONP991" s="17"/>
      <c r="ONQ991" s="17"/>
      <c r="ONR991" s="17"/>
      <c r="ONS991" s="17"/>
      <c r="ONT991" s="17"/>
      <c r="ONU991" s="17"/>
      <c r="ONV991" s="17"/>
      <c r="ONW991" s="17"/>
      <c r="ONX991" s="17"/>
      <c r="ONY991" s="17"/>
      <c r="ONZ991" s="17"/>
      <c r="OOA991" s="17"/>
      <c r="OOB991" s="17"/>
      <c r="OOC991" s="17"/>
      <c r="OOD991" s="17"/>
      <c r="OOE991" s="17"/>
      <c r="OOF991" s="17"/>
      <c r="OOG991" s="17"/>
      <c r="OOH991" s="17"/>
      <c r="OOI991" s="17"/>
      <c r="OOJ991" s="17"/>
      <c r="OOK991" s="17"/>
      <c r="OOL991" s="17"/>
      <c r="OOM991" s="17"/>
      <c r="OON991" s="17"/>
      <c r="OOO991" s="17"/>
      <c r="OOP991" s="17"/>
      <c r="OOQ991" s="17"/>
      <c r="OOR991" s="17"/>
      <c r="OOS991" s="17"/>
      <c r="OOT991" s="17"/>
      <c r="OOU991" s="17"/>
      <c r="OOV991" s="17"/>
      <c r="OOW991" s="17"/>
      <c r="OOX991" s="17"/>
      <c r="OOY991" s="17"/>
      <c r="OOZ991" s="17"/>
      <c r="OPA991" s="17"/>
      <c r="OPB991" s="17"/>
      <c r="OPC991" s="17"/>
      <c r="OPD991" s="17"/>
      <c r="OPE991" s="17"/>
      <c r="OPF991" s="17"/>
      <c r="OPG991" s="17"/>
      <c r="OPH991" s="17"/>
      <c r="OPI991" s="17"/>
      <c r="OPJ991" s="17"/>
      <c r="OPK991" s="17"/>
      <c r="OPL991" s="17"/>
      <c r="OPM991" s="17"/>
      <c r="OPN991" s="17"/>
      <c r="OPO991" s="17"/>
      <c r="OPP991" s="17"/>
      <c r="OPQ991" s="17"/>
      <c r="OPR991" s="17"/>
      <c r="OPS991" s="17"/>
      <c r="OPT991" s="17"/>
      <c r="OPU991" s="17"/>
      <c r="OPV991" s="17"/>
      <c r="OPW991" s="17"/>
      <c r="OPX991" s="17"/>
      <c r="OPY991" s="17"/>
      <c r="OPZ991" s="17"/>
      <c r="OQA991" s="17"/>
      <c r="OQB991" s="17"/>
      <c r="OQC991" s="17"/>
      <c r="OQD991" s="17"/>
      <c r="OQE991" s="17"/>
      <c r="OQF991" s="17"/>
      <c r="OQG991" s="17"/>
      <c r="OQH991" s="17"/>
      <c r="OQI991" s="17"/>
      <c r="OQJ991" s="17"/>
      <c r="OQK991" s="17"/>
      <c r="OQL991" s="17"/>
      <c r="OQM991" s="17"/>
      <c r="OQN991" s="17"/>
      <c r="OQO991" s="17"/>
      <c r="OQP991" s="17"/>
      <c r="OQQ991" s="17"/>
      <c r="OQR991" s="17"/>
      <c r="OQS991" s="17"/>
      <c r="OQT991" s="17"/>
      <c r="OQU991" s="17"/>
      <c r="OQV991" s="17"/>
      <c r="OQW991" s="17"/>
      <c r="OQX991" s="17"/>
      <c r="OQY991" s="17"/>
      <c r="OQZ991" s="17"/>
      <c r="ORA991" s="17"/>
      <c r="ORB991" s="17"/>
      <c r="ORC991" s="17"/>
      <c r="ORD991" s="17"/>
      <c r="ORE991" s="17"/>
      <c r="ORF991" s="17"/>
      <c r="ORG991" s="17"/>
      <c r="ORH991" s="17"/>
      <c r="ORI991" s="17"/>
      <c r="ORJ991" s="17"/>
      <c r="ORK991" s="17"/>
      <c r="ORL991" s="17"/>
      <c r="ORM991" s="17"/>
      <c r="ORN991" s="17"/>
      <c r="ORO991" s="17"/>
      <c r="ORP991" s="17"/>
      <c r="ORQ991" s="17"/>
      <c r="ORR991" s="17"/>
      <c r="ORS991" s="17"/>
      <c r="ORT991" s="17"/>
      <c r="ORU991" s="17"/>
      <c r="ORV991" s="17"/>
      <c r="ORW991" s="17"/>
      <c r="ORX991" s="17"/>
      <c r="ORY991" s="17"/>
      <c r="ORZ991" s="17"/>
      <c r="OSA991" s="17"/>
      <c r="OSB991" s="17"/>
      <c r="OSC991" s="17"/>
      <c r="OSD991" s="17"/>
      <c r="OSE991" s="17"/>
      <c r="OSF991" s="17"/>
      <c r="OSG991" s="17"/>
      <c r="OSH991" s="17"/>
      <c r="OSI991" s="17"/>
      <c r="OSJ991" s="17"/>
      <c r="OSK991" s="17"/>
      <c r="OSL991" s="17"/>
      <c r="OSM991" s="17"/>
      <c r="OSN991" s="17"/>
      <c r="OSO991" s="17"/>
      <c r="OSP991" s="17"/>
      <c r="OSQ991" s="17"/>
      <c r="OSR991" s="17"/>
      <c r="OSS991" s="17"/>
      <c r="OST991" s="17"/>
      <c r="OSU991" s="17"/>
      <c r="OSV991" s="17"/>
      <c r="OSW991" s="17"/>
      <c r="OSX991" s="17"/>
      <c r="OSY991" s="17"/>
      <c r="OSZ991" s="17"/>
      <c r="OTA991" s="17"/>
      <c r="OTB991" s="17"/>
      <c r="OTC991" s="17"/>
      <c r="OTD991" s="17"/>
      <c r="OTE991" s="17"/>
      <c r="OTF991" s="17"/>
      <c r="OTG991" s="17"/>
      <c r="OTH991" s="17"/>
      <c r="OTI991" s="17"/>
      <c r="OTJ991" s="17"/>
      <c r="OTK991" s="17"/>
      <c r="OTL991" s="17"/>
      <c r="OTM991" s="17"/>
      <c r="OTN991" s="17"/>
      <c r="OTO991" s="17"/>
      <c r="OTP991" s="17"/>
      <c r="OTQ991" s="17"/>
      <c r="OTR991" s="17"/>
      <c r="OTS991" s="17"/>
      <c r="OTT991" s="17"/>
      <c r="OTU991" s="17"/>
      <c r="OTV991" s="17"/>
      <c r="OTW991" s="17"/>
      <c r="OTX991" s="17"/>
      <c r="OTY991" s="17"/>
      <c r="OTZ991" s="17"/>
      <c r="OUA991" s="17"/>
      <c r="OUB991" s="17"/>
      <c r="OUC991" s="17"/>
      <c r="OUD991" s="17"/>
      <c r="OUE991" s="17"/>
      <c r="OUF991" s="17"/>
      <c r="OUG991" s="17"/>
      <c r="OUH991" s="17"/>
      <c r="OUI991" s="17"/>
      <c r="OUJ991" s="17"/>
      <c r="OUK991" s="17"/>
      <c r="OUL991" s="17"/>
      <c r="OUM991" s="17"/>
      <c r="OUN991" s="17"/>
      <c r="OUO991" s="17"/>
      <c r="OUP991" s="17"/>
      <c r="OUQ991" s="17"/>
      <c r="OUR991" s="17"/>
      <c r="OUS991" s="17"/>
      <c r="OUT991" s="17"/>
      <c r="OUU991" s="17"/>
      <c r="OUV991" s="17"/>
      <c r="OUW991" s="17"/>
      <c r="OUX991" s="17"/>
      <c r="OUY991" s="17"/>
      <c r="OUZ991" s="17"/>
      <c r="OVA991" s="17"/>
      <c r="OVB991" s="17"/>
      <c r="OVC991" s="17"/>
      <c r="OVD991" s="17"/>
      <c r="OVE991" s="17"/>
      <c r="OVF991" s="17"/>
      <c r="OVG991" s="17"/>
      <c r="OVH991" s="17"/>
      <c r="OVI991" s="17"/>
      <c r="OVJ991" s="17"/>
      <c r="OVK991" s="17"/>
      <c r="OVL991" s="17"/>
      <c r="OVM991" s="17"/>
      <c r="OVN991" s="17"/>
      <c r="OVO991" s="17"/>
      <c r="OVP991" s="17"/>
      <c r="OVQ991" s="17"/>
      <c r="OVR991" s="17"/>
      <c r="OVS991" s="17"/>
      <c r="OVT991" s="17"/>
      <c r="OVU991" s="17"/>
      <c r="OVV991" s="17"/>
      <c r="OVW991" s="17"/>
      <c r="OVX991" s="17"/>
      <c r="OVY991" s="17"/>
      <c r="OVZ991" s="17"/>
      <c r="OWA991" s="17"/>
      <c r="OWB991" s="17"/>
      <c r="OWC991" s="17"/>
      <c r="OWD991" s="17"/>
      <c r="OWE991" s="17"/>
      <c r="OWF991" s="17"/>
      <c r="OWG991" s="17"/>
      <c r="OWH991" s="17"/>
      <c r="OWI991" s="17"/>
      <c r="OWJ991" s="17"/>
      <c r="OWK991" s="17"/>
      <c r="OWL991" s="17"/>
      <c r="OWM991" s="17"/>
      <c r="OWN991" s="17"/>
      <c r="OWO991" s="17"/>
      <c r="OWP991" s="17"/>
      <c r="OWQ991" s="17"/>
      <c r="OWR991" s="17"/>
      <c r="OWS991" s="17"/>
      <c r="OWT991" s="17"/>
      <c r="OWU991" s="17"/>
      <c r="OWV991" s="17"/>
      <c r="OWW991" s="17"/>
      <c r="OWX991" s="17"/>
      <c r="OWY991" s="17"/>
      <c r="OWZ991" s="17"/>
      <c r="OXA991" s="17"/>
      <c r="OXB991" s="17"/>
      <c r="OXC991" s="17"/>
      <c r="OXD991" s="17"/>
      <c r="OXE991" s="17"/>
      <c r="OXF991" s="17"/>
      <c r="OXG991" s="17"/>
      <c r="OXH991" s="17"/>
      <c r="OXI991" s="17"/>
      <c r="OXJ991" s="17"/>
      <c r="OXK991" s="17"/>
      <c r="OXL991" s="17"/>
      <c r="OXM991" s="17"/>
      <c r="OXN991" s="17"/>
      <c r="OXO991" s="17"/>
      <c r="OXP991" s="17"/>
      <c r="OXQ991" s="17"/>
      <c r="OXR991" s="17"/>
      <c r="OXS991" s="17"/>
      <c r="OXT991" s="17"/>
      <c r="OXU991" s="17"/>
      <c r="OXV991" s="17"/>
      <c r="OXW991" s="17"/>
      <c r="OXX991" s="17"/>
      <c r="OXY991" s="17"/>
      <c r="OXZ991" s="17"/>
      <c r="OYA991" s="17"/>
      <c r="OYB991" s="17"/>
      <c r="OYC991" s="17"/>
      <c r="OYD991" s="17"/>
      <c r="OYE991" s="17"/>
      <c r="OYF991" s="17"/>
      <c r="OYG991" s="17"/>
      <c r="OYH991" s="17"/>
      <c r="OYI991" s="17"/>
      <c r="OYJ991" s="17"/>
      <c r="OYK991" s="17"/>
      <c r="OYL991" s="17"/>
      <c r="OYM991" s="17"/>
      <c r="OYN991" s="17"/>
      <c r="OYO991" s="17"/>
      <c r="OYP991" s="17"/>
      <c r="OYQ991" s="17"/>
      <c r="OYR991" s="17"/>
      <c r="OYS991" s="17"/>
      <c r="OYT991" s="17"/>
      <c r="OYU991" s="17"/>
      <c r="OYV991" s="17"/>
      <c r="OYW991" s="17"/>
      <c r="OYX991" s="17"/>
      <c r="OYY991" s="17"/>
      <c r="OYZ991" s="17"/>
      <c r="OZA991" s="17"/>
      <c r="OZB991" s="17"/>
      <c r="OZC991" s="17"/>
      <c r="OZD991" s="17"/>
      <c r="OZE991" s="17"/>
      <c r="OZF991" s="17"/>
      <c r="OZG991" s="17"/>
      <c r="OZH991" s="17"/>
      <c r="OZI991" s="17"/>
      <c r="OZJ991" s="17"/>
      <c r="OZK991" s="17"/>
      <c r="OZL991" s="17"/>
      <c r="OZM991" s="17"/>
      <c r="OZN991" s="17"/>
      <c r="OZO991" s="17"/>
      <c r="OZP991" s="17"/>
      <c r="OZQ991" s="17"/>
      <c r="OZR991" s="17"/>
      <c r="OZS991" s="17"/>
      <c r="OZT991" s="17"/>
      <c r="OZU991" s="17"/>
      <c r="OZV991" s="17"/>
      <c r="OZW991" s="17"/>
      <c r="OZX991" s="17"/>
      <c r="OZY991" s="17"/>
      <c r="OZZ991" s="17"/>
      <c r="PAA991" s="17"/>
      <c r="PAB991" s="17"/>
      <c r="PAC991" s="17"/>
      <c r="PAD991" s="17"/>
      <c r="PAE991" s="17"/>
      <c r="PAF991" s="17"/>
      <c r="PAG991" s="17"/>
      <c r="PAH991" s="17"/>
      <c r="PAI991" s="17"/>
      <c r="PAJ991" s="17"/>
      <c r="PAK991" s="17"/>
      <c r="PAL991" s="17"/>
      <c r="PAM991" s="17"/>
      <c r="PAN991" s="17"/>
      <c r="PAO991" s="17"/>
      <c r="PAP991" s="17"/>
      <c r="PAQ991" s="17"/>
      <c r="PAR991" s="17"/>
      <c r="PAS991" s="17"/>
      <c r="PAT991" s="17"/>
      <c r="PAU991" s="17"/>
      <c r="PAV991" s="17"/>
      <c r="PAW991" s="17"/>
      <c r="PAX991" s="17"/>
      <c r="PAY991" s="17"/>
      <c r="PAZ991" s="17"/>
      <c r="PBA991" s="17"/>
      <c r="PBB991" s="17"/>
      <c r="PBC991" s="17"/>
      <c r="PBD991" s="17"/>
      <c r="PBE991" s="17"/>
      <c r="PBF991" s="17"/>
      <c r="PBG991" s="17"/>
      <c r="PBH991" s="17"/>
      <c r="PBI991" s="17"/>
      <c r="PBJ991" s="17"/>
      <c r="PBK991" s="17"/>
      <c r="PBL991" s="17"/>
      <c r="PBM991" s="17"/>
      <c r="PBN991" s="17"/>
      <c r="PBO991" s="17"/>
      <c r="PBP991" s="17"/>
      <c r="PBQ991" s="17"/>
      <c r="PBR991" s="17"/>
      <c r="PBS991" s="17"/>
      <c r="PBT991" s="17"/>
      <c r="PBU991" s="17"/>
      <c r="PBV991" s="17"/>
      <c r="PBW991" s="17"/>
      <c r="PBX991" s="17"/>
      <c r="PBY991" s="17"/>
      <c r="PBZ991" s="17"/>
      <c r="PCA991" s="17"/>
      <c r="PCB991" s="17"/>
      <c r="PCC991" s="17"/>
      <c r="PCD991" s="17"/>
      <c r="PCE991" s="17"/>
      <c r="PCF991" s="17"/>
      <c r="PCG991" s="17"/>
      <c r="PCH991" s="17"/>
      <c r="PCI991" s="17"/>
      <c r="PCJ991" s="17"/>
      <c r="PCK991" s="17"/>
      <c r="PCL991" s="17"/>
      <c r="PCM991" s="17"/>
      <c r="PCN991" s="17"/>
      <c r="PCO991" s="17"/>
      <c r="PCP991" s="17"/>
      <c r="PCQ991" s="17"/>
      <c r="PCR991" s="17"/>
      <c r="PCS991" s="17"/>
      <c r="PCT991" s="17"/>
      <c r="PCU991" s="17"/>
      <c r="PCV991" s="17"/>
      <c r="PCW991" s="17"/>
      <c r="PCX991" s="17"/>
      <c r="PCY991" s="17"/>
      <c r="PCZ991" s="17"/>
      <c r="PDA991" s="17"/>
      <c r="PDB991" s="17"/>
      <c r="PDC991" s="17"/>
      <c r="PDD991" s="17"/>
      <c r="PDE991" s="17"/>
      <c r="PDF991" s="17"/>
      <c r="PDG991" s="17"/>
      <c r="PDH991" s="17"/>
      <c r="PDI991" s="17"/>
      <c r="PDJ991" s="17"/>
      <c r="PDK991" s="17"/>
      <c r="PDL991" s="17"/>
      <c r="PDM991" s="17"/>
      <c r="PDN991" s="17"/>
      <c r="PDO991" s="17"/>
      <c r="PDP991" s="17"/>
      <c r="PDQ991" s="17"/>
      <c r="PDR991" s="17"/>
      <c r="PDS991" s="17"/>
      <c r="PDT991" s="17"/>
      <c r="PDU991" s="17"/>
      <c r="PDV991" s="17"/>
      <c r="PDW991" s="17"/>
      <c r="PDX991" s="17"/>
      <c r="PDY991" s="17"/>
      <c r="PDZ991" s="17"/>
      <c r="PEA991" s="17"/>
      <c r="PEB991" s="17"/>
      <c r="PEC991" s="17"/>
      <c r="PED991" s="17"/>
      <c r="PEE991" s="17"/>
      <c r="PEF991" s="17"/>
      <c r="PEG991" s="17"/>
      <c r="PEH991" s="17"/>
      <c r="PEI991" s="17"/>
      <c r="PEJ991" s="17"/>
      <c r="PEK991" s="17"/>
      <c r="PEL991" s="17"/>
      <c r="PEM991" s="17"/>
      <c r="PEN991" s="17"/>
      <c r="PEO991" s="17"/>
      <c r="PEP991" s="17"/>
      <c r="PEQ991" s="17"/>
      <c r="PER991" s="17"/>
      <c r="PES991" s="17"/>
      <c r="PET991" s="17"/>
      <c r="PEU991" s="17"/>
      <c r="PEV991" s="17"/>
      <c r="PEW991" s="17"/>
      <c r="PEX991" s="17"/>
      <c r="PEY991" s="17"/>
      <c r="PEZ991" s="17"/>
      <c r="PFA991" s="17"/>
      <c r="PFB991" s="17"/>
      <c r="PFC991" s="17"/>
      <c r="PFD991" s="17"/>
      <c r="PFE991" s="17"/>
      <c r="PFF991" s="17"/>
      <c r="PFG991" s="17"/>
      <c r="PFH991" s="17"/>
      <c r="PFI991" s="17"/>
      <c r="PFJ991" s="17"/>
      <c r="PFK991" s="17"/>
      <c r="PFL991" s="17"/>
      <c r="PFM991" s="17"/>
      <c r="PFN991" s="17"/>
      <c r="PFO991" s="17"/>
      <c r="PFP991" s="17"/>
      <c r="PFQ991" s="17"/>
      <c r="PFR991" s="17"/>
      <c r="PFS991" s="17"/>
      <c r="PFT991" s="17"/>
      <c r="PFU991" s="17"/>
      <c r="PFV991" s="17"/>
      <c r="PFW991" s="17"/>
      <c r="PFX991" s="17"/>
      <c r="PFY991" s="17"/>
      <c r="PFZ991" s="17"/>
      <c r="PGA991" s="17"/>
      <c r="PGB991" s="17"/>
      <c r="PGC991" s="17"/>
      <c r="PGD991" s="17"/>
      <c r="PGE991" s="17"/>
      <c r="PGF991" s="17"/>
      <c r="PGG991" s="17"/>
      <c r="PGH991" s="17"/>
      <c r="PGI991" s="17"/>
      <c r="PGJ991" s="17"/>
      <c r="PGK991" s="17"/>
      <c r="PGL991" s="17"/>
      <c r="PGM991" s="17"/>
      <c r="PGN991" s="17"/>
      <c r="PGO991" s="17"/>
      <c r="PGP991" s="17"/>
      <c r="PGQ991" s="17"/>
      <c r="PGR991" s="17"/>
      <c r="PGS991" s="17"/>
      <c r="PGT991" s="17"/>
      <c r="PGU991" s="17"/>
      <c r="PGV991" s="17"/>
      <c r="PGW991" s="17"/>
      <c r="PGX991" s="17"/>
      <c r="PGY991" s="17"/>
      <c r="PGZ991" s="17"/>
      <c r="PHA991" s="17"/>
      <c r="PHB991" s="17"/>
      <c r="PHC991" s="17"/>
      <c r="PHD991" s="17"/>
      <c r="PHE991" s="17"/>
      <c r="PHF991" s="17"/>
      <c r="PHG991" s="17"/>
      <c r="PHH991" s="17"/>
      <c r="PHI991" s="17"/>
      <c r="PHJ991" s="17"/>
      <c r="PHK991" s="17"/>
      <c r="PHL991" s="17"/>
      <c r="PHM991" s="17"/>
      <c r="PHN991" s="17"/>
      <c r="PHO991" s="17"/>
      <c r="PHP991" s="17"/>
      <c r="PHQ991" s="17"/>
      <c r="PHR991" s="17"/>
      <c r="PHS991" s="17"/>
      <c r="PHT991" s="17"/>
      <c r="PHU991" s="17"/>
      <c r="PHV991" s="17"/>
      <c r="PHW991" s="17"/>
      <c r="PHX991" s="17"/>
      <c r="PHY991" s="17"/>
      <c r="PHZ991" s="17"/>
      <c r="PIA991" s="17"/>
      <c r="PIB991" s="17"/>
      <c r="PIC991" s="17"/>
      <c r="PID991" s="17"/>
      <c r="PIE991" s="17"/>
      <c r="PIF991" s="17"/>
      <c r="PIG991" s="17"/>
      <c r="PIH991" s="17"/>
      <c r="PII991" s="17"/>
      <c r="PIJ991" s="17"/>
      <c r="PIK991" s="17"/>
      <c r="PIL991" s="17"/>
      <c r="PIM991" s="17"/>
      <c r="PIN991" s="17"/>
      <c r="PIO991" s="17"/>
      <c r="PIP991" s="17"/>
      <c r="PIQ991" s="17"/>
      <c r="PIR991" s="17"/>
      <c r="PIS991" s="17"/>
      <c r="PIT991" s="17"/>
      <c r="PIU991" s="17"/>
      <c r="PIV991" s="17"/>
      <c r="PIW991" s="17"/>
      <c r="PIX991" s="17"/>
      <c r="PIY991" s="17"/>
      <c r="PIZ991" s="17"/>
      <c r="PJA991" s="17"/>
      <c r="PJB991" s="17"/>
      <c r="PJC991" s="17"/>
      <c r="PJD991" s="17"/>
      <c r="PJE991" s="17"/>
      <c r="PJF991" s="17"/>
      <c r="PJG991" s="17"/>
      <c r="PJH991" s="17"/>
      <c r="PJI991" s="17"/>
      <c r="PJJ991" s="17"/>
      <c r="PJK991" s="17"/>
      <c r="PJL991" s="17"/>
      <c r="PJM991" s="17"/>
      <c r="PJN991" s="17"/>
      <c r="PJO991" s="17"/>
      <c r="PJP991" s="17"/>
      <c r="PJQ991" s="17"/>
      <c r="PJR991" s="17"/>
      <c r="PJS991" s="17"/>
      <c r="PJT991" s="17"/>
      <c r="PJU991" s="17"/>
      <c r="PJV991" s="17"/>
      <c r="PJW991" s="17"/>
      <c r="PJX991" s="17"/>
      <c r="PJY991" s="17"/>
      <c r="PJZ991" s="17"/>
      <c r="PKA991" s="17"/>
      <c r="PKB991" s="17"/>
      <c r="PKC991" s="17"/>
      <c r="PKD991" s="17"/>
      <c r="PKE991" s="17"/>
      <c r="PKF991" s="17"/>
      <c r="PKG991" s="17"/>
      <c r="PKH991" s="17"/>
      <c r="PKI991" s="17"/>
      <c r="PKJ991" s="17"/>
      <c r="PKK991" s="17"/>
      <c r="PKL991" s="17"/>
      <c r="PKM991" s="17"/>
      <c r="PKN991" s="17"/>
      <c r="PKO991" s="17"/>
      <c r="PKP991" s="17"/>
      <c r="PKQ991" s="17"/>
      <c r="PKR991" s="17"/>
      <c r="PKS991" s="17"/>
      <c r="PKT991" s="17"/>
      <c r="PKU991" s="17"/>
      <c r="PKV991" s="17"/>
      <c r="PKW991" s="17"/>
      <c r="PKX991" s="17"/>
      <c r="PKY991" s="17"/>
      <c r="PKZ991" s="17"/>
      <c r="PLA991" s="17"/>
      <c r="PLB991" s="17"/>
      <c r="PLC991" s="17"/>
      <c r="PLD991" s="17"/>
      <c r="PLE991" s="17"/>
      <c r="PLF991" s="17"/>
      <c r="PLG991" s="17"/>
      <c r="PLH991" s="17"/>
      <c r="PLI991" s="17"/>
      <c r="PLJ991" s="17"/>
      <c r="PLK991" s="17"/>
      <c r="PLL991" s="17"/>
      <c r="PLM991" s="17"/>
      <c r="PLN991" s="17"/>
      <c r="PLO991" s="17"/>
      <c r="PLP991" s="17"/>
      <c r="PLQ991" s="17"/>
      <c r="PLR991" s="17"/>
      <c r="PLS991" s="17"/>
      <c r="PLT991" s="17"/>
      <c r="PLU991" s="17"/>
      <c r="PLV991" s="17"/>
      <c r="PLW991" s="17"/>
      <c r="PLX991" s="17"/>
      <c r="PLY991" s="17"/>
      <c r="PLZ991" s="17"/>
      <c r="PMA991" s="17"/>
      <c r="PMB991" s="17"/>
      <c r="PMC991" s="17"/>
      <c r="PMD991" s="17"/>
      <c r="PME991" s="17"/>
      <c r="PMF991" s="17"/>
      <c r="PMG991" s="17"/>
      <c r="PMH991" s="17"/>
      <c r="PMI991" s="17"/>
      <c r="PMJ991" s="17"/>
      <c r="PMK991" s="17"/>
      <c r="PML991" s="17"/>
      <c r="PMM991" s="17"/>
      <c r="PMN991" s="17"/>
      <c r="PMO991" s="17"/>
      <c r="PMP991" s="17"/>
      <c r="PMQ991" s="17"/>
      <c r="PMR991" s="17"/>
      <c r="PMS991" s="17"/>
      <c r="PMT991" s="17"/>
      <c r="PMU991" s="17"/>
      <c r="PMV991" s="17"/>
      <c r="PMW991" s="17"/>
      <c r="PMX991" s="17"/>
      <c r="PMY991" s="17"/>
      <c r="PMZ991" s="17"/>
      <c r="PNA991" s="17"/>
      <c r="PNB991" s="17"/>
      <c r="PNC991" s="17"/>
      <c r="PND991" s="17"/>
      <c r="PNE991" s="17"/>
      <c r="PNF991" s="17"/>
      <c r="PNG991" s="17"/>
      <c r="PNH991" s="17"/>
      <c r="PNI991" s="17"/>
      <c r="PNJ991" s="17"/>
      <c r="PNK991" s="17"/>
      <c r="PNL991" s="17"/>
      <c r="PNM991" s="17"/>
      <c r="PNN991" s="17"/>
      <c r="PNO991" s="17"/>
      <c r="PNP991" s="17"/>
      <c r="PNQ991" s="17"/>
      <c r="PNR991" s="17"/>
      <c r="PNS991" s="17"/>
      <c r="PNT991" s="17"/>
      <c r="PNU991" s="17"/>
      <c r="PNV991" s="17"/>
      <c r="PNW991" s="17"/>
      <c r="PNX991" s="17"/>
      <c r="PNY991" s="17"/>
      <c r="PNZ991" s="17"/>
      <c r="POA991" s="17"/>
      <c r="POB991" s="17"/>
      <c r="POC991" s="17"/>
      <c r="POD991" s="17"/>
      <c r="POE991" s="17"/>
      <c r="POF991" s="17"/>
      <c r="POG991" s="17"/>
      <c r="POH991" s="17"/>
      <c r="POI991" s="17"/>
      <c r="POJ991" s="17"/>
      <c r="POK991" s="17"/>
      <c r="POL991" s="17"/>
      <c r="POM991" s="17"/>
      <c r="PON991" s="17"/>
      <c r="POO991" s="17"/>
      <c r="POP991" s="17"/>
      <c r="POQ991" s="17"/>
      <c r="POR991" s="17"/>
      <c r="POS991" s="17"/>
      <c r="POT991" s="17"/>
      <c r="POU991" s="17"/>
      <c r="POV991" s="17"/>
      <c r="POW991" s="17"/>
      <c r="POX991" s="17"/>
      <c r="POY991" s="17"/>
      <c r="POZ991" s="17"/>
      <c r="PPA991" s="17"/>
      <c r="PPB991" s="17"/>
      <c r="PPC991" s="17"/>
      <c r="PPD991" s="17"/>
      <c r="PPE991" s="17"/>
      <c r="PPF991" s="17"/>
      <c r="PPG991" s="17"/>
      <c r="PPH991" s="17"/>
      <c r="PPI991" s="17"/>
      <c r="PPJ991" s="17"/>
      <c r="PPK991" s="17"/>
      <c r="PPL991" s="17"/>
      <c r="PPM991" s="17"/>
      <c r="PPN991" s="17"/>
      <c r="PPO991" s="17"/>
      <c r="PPP991" s="17"/>
      <c r="PPQ991" s="17"/>
      <c r="PPR991" s="17"/>
      <c r="PPS991" s="17"/>
      <c r="PPT991" s="17"/>
      <c r="PPU991" s="17"/>
      <c r="PPV991" s="17"/>
      <c r="PPW991" s="17"/>
      <c r="PPX991" s="17"/>
      <c r="PPY991" s="17"/>
      <c r="PPZ991" s="17"/>
      <c r="PQA991" s="17"/>
      <c r="PQB991" s="17"/>
      <c r="PQC991" s="17"/>
      <c r="PQD991" s="17"/>
      <c r="PQE991" s="17"/>
      <c r="PQF991" s="17"/>
      <c r="PQG991" s="17"/>
      <c r="PQH991" s="17"/>
      <c r="PQI991" s="17"/>
      <c r="PQJ991" s="17"/>
      <c r="PQK991" s="17"/>
      <c r="PQL991" s="17"/>
      <c r="PQM991" s="17"/>
      <c r="PQN991" s="17"/>
      <c r="PQO991" s="17"/>
      <c r="PQP991" s="17"/>
      <c r="PQQ991" s="17"/>
      <c r="PQR991" s="17"/>
      <c r="PQS991" s="17"/>
      <c r="PQT991" s="17"/>
      <c r="PQU991" s="17"/>
      <c r="PQV991" s="17"/>
      <c r="PQW991" s="17"/>
      <c r="PQX991" s="17"/>
      <c r="PQY991" s="17"/>
      <c r="PQZ991" s="17"/>
      <c r="PRA991" s="17"/>
      <c r="PRB991" s="17"/>
      <c r="PRC991" s="17"/>
      <c r="PRD991" s="17"/>
      <c r="PRE991" s="17"/>
      <c r="PRF991" s="17"/>
      <c r="PRG991" s="17"/>
      <c r="PRH991" s="17"/>
      <c r="PRI991" s="17"/>
      <c r="PRJ991" s="17"/>
      <c r="PRK991" s="17"/>
      <c r="PRL991" s="17"/>
      <c r="PRM991" s="17"/>
      <c r="PRN991" s="17"/>
      <c r="PRO991" s="17"/>
      <c r="PRP991" s="17"/>
      <c r="PRQ991" s="17"/>
      <c r="PRR991" s="17"/>
      <c r="PRS991" s="17"/>
      <c r="PRT991" s="17"/>
      <c r="PRU991" s="17"/>
      <c r="PRV991" s="17"/>
      <c r="PRW991" s="17"/>
      <c r="PRX991" s="17"/>
      <c r="PRY991" s="17"/>
      <c r="PRZ991" s="17"/>
      <c r="PSA991" s="17"/>
      <c r="PSB991" s="17"/>
      <c r="PSC991" s="17"/>
      <c r="PSD991" s="17"/>
      <c r="PSE991" s="17"/>
      <c r="PSF991" s="17"/>
      <c r="PSG991" s="17"/>
      <c r="PSH991" s="17"/>
      <c r="PSI991" s="17"/>
      <c r="PSJ991" s="17"/>
      <c r="PSK991" s="17"/>
      <c r="PSL991" s="17"/>
      <c r="PSM991" s="17"/>
      <c r="PSN991" s="17"/>
      <c r="PSO991" s="17"/>
      <c r="PSP991" s="17"/>
      <c r="PSQ991" s="17"/>
      <c r="PSR991" s="17"/>
      <c r="PSS991" s="17"/>
      <c r="PST991" s="17"/>
      <c r="PSU991" s="17"/>
      <c r="PSV991" s="17"/>
      <c r="PSW991" s="17"/>
      <c r="PSX991" s="17"/>
      <c r="PSY991" s="17"/>
      <c r="PSZ991" s="17"/>
      <c r="PTA991" s="17"/>
      <c r="PTB991" s="17"/>
      <c r="PTC991" s="17"/>
      <c r="PTD991" s="17"/>
      <c r="PTE991" s="17"/>
      <c r="PTF991" s="17"/>
      <c r="PTG991" s="17"/>
      <c r="PTH991" s="17"/>
      <c r="PTI991" s="17"/>
      <c r="PTJ991" s="17"/>
      <c r="PTK991" s="17"/>
      <c r="PTL991" s="17"/>
      <c r="PTM991" s="17"/>
      <c r="PTN991" s="17"/>
      <c r="PTO991" s="17"/>
      <c r="PTP991" s="17"/>
      <c r="PTQ991" s="17"/>
      <c r="PTR991" s="17"/>
      <c r="PTS991" s="17"/>
      <c r="PTT991" s="17"/>
      <c r="PTU991" s="17"/>
      <c r="PTV991" s="17"/>
      <c r="PTW991" s="17"/>
      <c r="PTX991" s="17"/>
      <c r="PTY991" s="17"/>
      <c r="PTZ991" s="17"/>
      <c r="PUA991" s="17"/>
      <c r="PUB991" s="17"/>
      <c r="PUC991" s="17"/>
      <c r="PUD991" s="17"/>
      <c r="PUE991" s="17"/>
      <c r="PUF991" s="17"/>
      <c r="PUG991" s="17"/>
      <c r="PUH991" s="17"/>
      <c r="PUI991" s="17"/>
      <c r="PUJ991" s="17"/>
      <c r="PUK991" s="17"/>
      <c r="PUL991" s="17"/>
      <c r="PUM991" s="17"/>
      <c r="PUN991" s="17"/>
      <c r="PUO991" s="17"/>
      <c r="PUP991" s="17"/>
      <c r="PUQ991" s="17"/>
      <c r="PUR991" s="17"/>
      <c r="PUS991" s="17"/>
      <c r="PUT991" s="17"/>
      <c r="PUU991" s="17"/>
      <c r="PUV991" s="17"/>
      <c r="PUW991" s="17"/>
      <c r="PUX991" s="17"/>
      <c r="PUY991" s="17"/>
      <c r="PUZ991" s="17"/>
      <c r="PVA991" s="17"/>
      <c r="PVB991" s="17"/>
      <c r="PVC991" s="17"/>
      <c r="PVD991" s="17"/>
      <c r="PVE991" s="17"/>
      <c r="PVF991" s="17"/>
      <c r="PVG991" s="17"/>
      <c r="PVH991" s="17"/>
      <c r="PVI991" s="17"/>
      <c r="PVJ991" s="17"/>
      <c r="PVK991" s="17"/>
      <c r="PVL991" s="17"/>
      <c r="PVM991" s="17"/>
      <c r="PVN991" s="17"/>
      <c r="PVO991" s="17"/>
      <c r="PVP991" s="17"/>
      <c r="PVQ991" s="17"/>
      <c r="PVR991" s="17"/>
      <c r="PVS991" s="17"/>
      <c r="PVT991" s="17"/>
      <c r="PVU991" s="17"/>
      <c r="PVV991" s="17"/>
      <c r="PVW991" s="17"/>
      <c r="PVX991" s="17"/>
      <c r="PVY991" s="17"/>
      <c r="PVZ991" s="17"/>
      <c r="PWA991" s="17"/>
      <c r="PWB991" s="17"/>
      <c r="PWC991" s="17"/>
      <c r="PWD991" s="17"/>
      <c r="PWE991" s="17"/>
      <c r="PWF991" s="17"/>
      <c r="PWG991" s="17"/>
      <c r="PWH991" s="17"/>
      <c r="PWI991" s="17"/>
      <c r="PWJ991" s="17"/>
      <c r="PWK991" s="17"/>
      <c r="PWL991" s="17"/>
      <c r="PWM991" s="17"/>
      <c r="PWN991" s="17"/>
      <c r="PWO991" s="17"/>
      <c r="PWP991" s="17"/>
      <c r="PWQ991" s="17"/>
      <c r="PWR991" s="17"/>
      <c r="PWS991" s="17"/>
      <c r="PWT991" s="17"/>
      <c r="PWU991" s="17"/>
      <c r="PWV991" s="17"/>
      <c r="PWW991" s="17"/>
      <c r="PWX991" s="17"/>
      <c r="PWY991" s="17"/>
      <c r="PWZ991" s="17"/>
      <c r="PXA991" s="17"/>
      <c r="PXB991" s="17"/>
      <c r="PXC991" s="17"/>
      <c r="PXD991" s="17"/>
      <c r="PXE991" s="17"/>
      <c r="PXF991" s="17"/>
      <c r="PXG991" s="17"/>
      <c r="PXH991" s="17"/>
      <c r="PXI991" s="17"/>
      <c r="PXJ991" s="17"/>
      <c r="PXK991" s="17"/>
      <c r="PXL991" s="17"/>
      <c r="PXM991" s="17"/>
      <c r="PXN991" s="17"/>
      <c r="PXO991" s="17"/>
      <c r="PXP991" s="17"/>
      <c r="PXQ991" s="17"/>
      <c r="PXR991" s="17"/>
      <c r="PXS991" s="17"/>
      <c r="PXT991" s="17"/>
      <c r="PXU991" s="17"/>
      <c r="PXV991" s="17"/>
      <c r="PXW991" s="17"/>
      <c r="PXX991" s="17"/>
      <c r="PXY991" s="17"/>
      <c r="PXZ991" s="17"/>
      <c r="PYA991" s="17"/>
      <c r="PYB991" s="17"/>
      <c r="PYC991" s="17"/>
      <c r="PYD991" s="17"/>
      <c r="PYE991" s="17"/>
      <c r="PYF991" s="17"/>
      <c r="PYG991" s="17"/>
      <c r="PYH991" s="17"/>
      <c r="PYI991" s="17"/>
      <c r="PYJ991" s="17"/>
      <c r="PYK991" s="17"/>
      <c r="PYL991" s="17"/>
      <c r="PYM991" s="17"/>
      <c r="PYN991" s="17"/>
      <c r="PYO991" s="17"/>
      <c r="PYP991" s="17"/>
      <c r="PYQ991" s="17"/>
      <c r="PYR991" s="17"/>
      <c r="PYS991" s="17"/>
      <c r="PYT991" s="17"/>
      <c r="PYU991" s="17"/>
      <c r="PYV991" s="17"/>
      <c r="PYW991" s="17"/>
      <c r="PYX991" s="17"/>
      <c r="PYY991" s="17"/>
      <c r="PYZ991" s="17"/>
      <c r="PZA991" s="17"/>
      <c r="PZB991" s="17"/>
      <c r="PZC991" s="17"/>
      <c r="PZD991" s="17"/>
      <c r="PZE991" s="17"/>
      <c r="PZF991" s="17"/>
      <c r="PZG991" s="17"/>
      <c r="PZH991" s="17"/>
      <c r="PZI991" s="17"/>
      <c r="PZJ991" s="17"/>
      <c r="PZK991" s="17"/>
      <c r="PZL991" s="17"/>
      <c r="PZM991" s="17"/>
      <c r="PZN991" s="17"/>
      <c r="PZO991" s="17"/>
      <c r="PZP991" s="17"/>
      <c r="PZQ991" s="17"/>
      <c r="PZR991" s="17"/>
      <c r="PZS991" s="17"/>
      <c r="PZT991" s="17"/>
      <c r="PZU991" s="17"/>
      <c r="PZV991" s="17"/>
      <c r="PZW991" s="17"/>
      <c r="PZX991" s="17"/>
      <c r="PZY991" s="17"/>
      <c r="PZZ991" s="17"/>
      <c r="QAA991" s="17"/>
      <c r="QAB991" s="17"/>
      <c r="QAC991" s="17"/>
      <c r="QAD991" s="17"/>
      <c r="QAE991" s="17"/>
      <c r="QAF991" s="17"/>
      <c r="QAG991" s="17"/>
      <c r="QAH991" s="17"/>
      <c r="QAI991" s="17"/>
      <c r="QAJ991" s="17"/>
      <c r="QAK991" s="17"/>
      <c r="QAL991" s="17"/>
      <c r="QAM991" s="17"/>
      <c r="QAN991" s="17"/>
      <c r="QAO991" s="17"/>
      <c r="QAP991" s="17"/>
      <c r="QAQ991" s="17"/>
      <c r="QAR991" s="17"/>
      <c r="QAS991" s="17"/>
      <c r="QAT991" s="17"/>
      <c r="QAU991" s="17"/>
      <c r="QAV991" s="17"/>
      <c r="QAW991" s="17"/>
      <c r="QAX991" s="17"/>
      <c r="QAY991" s="17"/>
      <c r="QAZ991" s="17"/>
      <c r="QBA991" s="17"/>
      <c r="QBB991" s="17"/>
      <c r="QBC991" s="17"/>
      <c r="QBD991" s="17"/>
      <c r="QBE991" s="17"/>
      <c r="QBF991" s="17"/>
      <c r="QBG991" s="17"/>
      <c r="QBH991" s="17"/>
      <c r="QBI991" s="17"/>
      <c r="QBJ991" s="17"/>
      <c r="QBK991" s="17"/>
      <c r="QBL991" s="17"/>
      <c r="QBM991" s="17"/>
      <c r="QBN991" s="17"/>
      <c r="QBO991" s="17"/>
      <c r="QBP991" s="17"/>
      <c r="QBQ991" s="17"/>
      <c r="QBR991" s="17"/>
      <c r="QBS991" s="17"/>
      <c r="QBT991" s="17"/>
      <c r="QBU991" s="17"/>
      <c r="QBV991" s="17"/>
      <c r="QBW991" s="17"/>
      <c r="QBX991" s="17"/>
      <c r="QBY991" s="17"/>
      <c r="QBZ991" s="17"/>
      <c r="QCA991" s="17"/>
      <c r="QCB991" s="17"/>
      <c r="QCC991" s="17"/>
      <c r="QCD991" s="17"/>
      <c r="QCE991" s="17"/>
      <c r="QCF991" s="17"/>
      <c r="QCG991" s="17"/>
      <c r="QCH991" s="17"/>
      <c r="QCI991" s="17"/>
      <c r="QCJ991" s="17"/>
      <c r="QCK991" s="17"/>
      <c r="QCL991" s="17"/>
      <c r="QCM991" s="17"/>
      <c r="QCN991" s="17"/>
      <c r="QCO991" s="17"/>
      <c r="QCP991" s="17"/>
      <c r="QCQ991" s="17"/>
      <c r="QCR991" s="17"/>
      <c r="QCS991" s="17"/>
      <c r="QCT991" s="17"/>
      <c r="QCU991" s="17"/>
      <c r="QCV991" s="17"/>
      <c r="QCW991" s="17"/>
      <c r="QCX991" s="17"/>
      <c r="QCY991" s="17"/>
      <c r="QCZ991" s="17"/>
      <c r="QDA991" s="17"/>
      <c r="QDB991" s="17"/>
      <c r="QDC991" s="17"/>
      <c r="QDD991" s="17"/>
      <c r="QDE991" s="17"/>
      <c r="QDF991" s="17"/>
      <c r="QDG991" s="17"/>
      <c r="QDH991" s="17"/>
      <c r="QDI991" s="17"/>
      <c r="QDJ991" s="17"/>
      <c r="QDK991" s="17"/>
      <c r="QDL991" s="17"/>
      <c r="QDM991" s="17"/>
      <c r="QDN991" s="17"/>
      <c r="QDO991" s="17"/>
      <c r="QDP991" s="17"/>
      <c r="QDQ991" s="17"/>
      <c r="QDR991" s="17"/>
      <c r="QDS991" s="17"/>
      <c r="QDT991" s="17"/>
      <c r="QDU991" s="17"/>
      <c r="QDV991" s="17"/>
      <c r="QDW991" s="17"/>
      <c r="QDX991" s="17"/>
      <c r="QDY991" s="17"/>
      <c r="QDZ991" s="17"/>
      <c r="QEA991" s="17"/>
      <c r="QEB991" s="17"/>
      <c r="QEC991" s="17"/>
      <c r="QED991" s="17"/>
      <c r="QEE991" s="17"/>
      <c r="QEF991" s="17"/>
      <c r="QEG991" s="17"/>
      <c r="QEH991" s="17"/>
      <c r="QEI991" s="17"/>
      <c r="QEJ991" s="17"/>
      <c r="QEK991" s="17"/>
      <c r="QEL991" s="17"/>
      <c r="QEM991" s="17"/>
      <c r="QEN991" s="17"/>
      <c r="QEO991" s="17"/>
      <c r="QEP991" s="17"/>
      <c r="QEQ991" s="17"/>
      <c r="QER991" s="17"/>
      <c r="QES991" s="17"/>
      <c r="QET991" s="17"/>
      <c r="QEU991" s="17"/>
      <c r="QEV991" s="17"/>
      <c r="QEW991" s="17"/>
      <c r="QEX991" s="17"/>
      <c r="QEY991" s="17"/>
      <c r="QEZ991" s="17"/>
      <c r="QFA991" s="17"/>
      <c r="QFB991" s="17"/>
      <c r="QFC991" s="17"/>
      <c r="QFD991" s="17"/>
      <c r="QFE991" s="17"/>
      <c r="QFF991" s="17"/>
      <c r="QFG991" s="17"/>
      <c r="QFH991" s="17"/>
      <c r="QFI991" s="17"/>
      <c r="QFJ991" s="17"/>
      <c r="QFK991" s="17"/>
      <c r="QFL991" s="17"/>
      <c r="QFM991" s="17"/>
      <c r="QFN991" s="17"/>
      <c r="QFO991" s="17"/>
      <c r="QFP991" s="17"/>
      <c r="QFQ991" s="17"/>
      <c r="QFR991" s="17"/>
      <c r="QFS991" s="17"/>
      <c r="QFT991" s="17"/>
      <c r="QFU991" s="17"/>
      <c r="QFV991" s="17"/>
      <c r="QFW991" s="17"/>
      <c r="QFX991" s="17"/>
      <c r="QFY991" s="17"/>
      <c r="QFZ991" s="17"/>
      <c r="QGA991" s="17"/>
      <c r="QGB991" s="17"/>
      <c r="QGC991" s="17"/>
      <c r="QGD991" s="17"/>
      <c r="QGE991" s="17"/>
      <c r="QGF991" s="17"/>
      <c r="QGG991" s="17"/>
      <c r="QGH991" s="17"/>
      <c r="QGI991" s="17"/>
      <c r="QGJ991" s="17"/>
      <c r="QGK991" s="17"/>
      <c r="QGL991" s="17"/>
      <c r="QGM991" s="17"/>
      <c r="QGN991" s="17"/>
      <c r="QGO991" s="17"/>
      <c r="QGP991" s="17"/>
      <c r="QGQ991" s="17"/>
      <c r="QGR991" s="17"/>
      <c r="QGS991" s="17"/>
      <c r="QGT991" s="17"/>
      <c r="QGU991" s="17"/>
      <c r="QGV991" s="17"/>
      <c r="QGW991" s="17"/>
      <c r="QGX991" s="17"/>
      <c r="QGY991" s="17"/>
      <c r="QGZ991" s="17"/>
      <c r="QHA991" s="17"/>
      <c r="QHB991" s="17"/>
      <c r="QHC991" s="17"/>
      <c r="QHD991" s="17"/>
      <c r="QHE991" s="17"/>
      <c r="QHF991" s="17"/>
      <c r="QHG991" s="17"/>
      <c r="QHH991" s="17"/>
      <c r="QHI991" s="17"/>
      <c r="QHJ991" s="17"/>
      <c r="QHK991" s="17"/>
      <c r="QHL991" s="17"/>
      <c r="QHM991" s="17"/>
      <c r="QHN991" s="17"/>
      <c r="QHO991" s="17"/>
      <c r="QHP991" s="17"/>
      <c r="QHQ991" s="17"/>
      <c r="QHR991" s="17"/>
      <c r="QHS991" s="17"/>
      <c r="QHT991" s="17"/>
      <c r="QHU991" s="17"/>
      <c r="QHV991" s="17"/>
      <c r="QHW991" s="17"/>
      <c r="QHX991" s="17"/>
      <c r="QHY991" s="17"/>
      <c r="QHZ991" s="17"/>
      <c r="QIA991" s="17"/>
      <c r="QIB991" s="17"/>
      <c r="QIC991" s="17"/>
      <c r="QID991" s="17"/>
      <c r="QIE991" s="17"/>
      <c r="QIF991" s="17"/>
      <c r="QIG991" s="17"/>
      <c r="QIH991" s="17"/>
      <c r="QII991" s="17"/>
      <c r="QIJ991" s="17"/>
      <c r="QIK991" s="17"/>
      <c r="QIL991" s="17"/>
      <c r="QIM991" s="17"/>
      <c r="QIN991" s="17"/>
      <c r="QIO991" s="17"/>
      <c r="QIP991" s="17"/>
      <c r="QIQ991" s="17"/>
      <c r="QIR991" s="17"/>
      <c r="QIS991" s="17"/>
      <c r="QIT991" s="17"/>
      <c r="QIU991" s="17"/>
      <c r="QIV991" s="17"/>
      <c r="QIW991" s="17"/>
      <c r="QIX991" s="17"/>
      <c r="QIY991" s="17"/>
      <c r="QIZ991" s="17"/>
      <c r="QJA991" s="17"/>
      <c r="QJB991" s="17"/>
      <c r="QJC991" s="17"/>
      <c r="QJD991" s="17"/>
      <c r="QJE991" s="17"/>
      <c r="QJF991" s="17"/>
      <c r="QJG991" s="17"/>
      <c r="QJH991" s="17"/>
      <c r="QJI991" s="17"/>
      <c r="QJJ991" s="17"/>
      <c r="QJK991" s="17"/>
      <c r="QJL991" s="17"/>
      <c r="QJM991" s="17"/>
      <c r="QJN991" s="17"/>
      <c r="QJO991" s="17"/>
      <c r="QJP991" s="17"/>
      <c r="QJQ991" s="17"/>
      <c r="QJR991" s="17"/>
      <c r="QJS991" s="17"/>
      <c r="QJT991" s="17"/>
      <c r="QJU991" s="17"/>
      <c r="QJV991" s="17"/>
      <c r="QJW991" s="17"/>
      <c r="QJX991" s="17"/>
      <c r="QJY991" s="17"/>
      <c r="QJZ991" s="17"/>
      <c r="QKA991" s="17"/>
      <c r="QKB991" s="17"/>
      <c r="QKC991" s="17"/>
      <c r="QKD991" s="17"/>
      <c r="QKE991" s="17"/>
      <c r="QKF991" s="17"/>
      <c r="QKG991" s="17"/>
      <c r="QKH991" s="17"/>
      <c r="QKI991" s="17"/>
      <c r="QKJ991" s="17"/>
      <c r="QKK991" s="17"/>
      <c r="QKL991" s="17"/>
      <c r="QKM991" s="17"/>
      <c r="QKN991" s="17"/>
      <c r="QKO991" s="17"/>
      <c r="QKP991" s="17"/>
      <c r="QKQ991" s="17"/>
      <c r="QKR991" s="17"/>
      <c r="QKS991" s="17"/>
      <c r="QKT991" s="17"/>
      <c r="QKU991" s="17"/>
      <c r="QKV991" s="17"/>
      <c r="QKW991" s="17"/>
      <c r="QKX991" s="17"/>
      <c r="QKY991" s="17"/>
      <c r="QKZ991" s="17"/>
      <c r="QLA991" s="17"/>
      <c r="QLB991" s="17"/>
      <c r="QLC991" s="17"/>
      <c r="QLD991" s="17"/>
      <c r="QLE991" s="17"/>
      <c r="QLF991" s="17"/>
      <c r="QLG991" s="17"/>
      <c r="QLH991" s="17"/>
      <c r="QLI991" s="17"/>
      <c r="QLJ991" s="17"/>
      <c r="QLK991" s="17"/>
      <c r="QLL991" s="17"/>
      <c r="QLM991" s="17"/>
      <c r="QLN991" s="17"/>
      <c r="QLO991" s="17"/>
      <c r="QLP991" s="17"/>
      <c r="QLQ991" s="17"/>
      <c r="QLR991" s="17"/>
      <c r="QLS991" s="17"/>
      <c r="QLT991" s="17"/>
      <c r="QLU991" s="17"/>
      <c r="QLV991" s="17"/>
      <c r="QLW991" s="17"/>
      <c r="QLX991" s="17"/>
      <c r="QLY991" s="17"/>
      <c r="QLZ991" s="17"/>
      <c r="QMA991" s="17"/>
      <c r="QMB991" s="17"/>
      <c r="QMC991" s="17"/>
      <c r="QMD991" s="17"/>
      <c r="QME991" s="17"/>
      <c r="QMF991" s="17"/>
      <c r="QMG991" s="17"/>
      <c r="QMH991" s="17"/>
      <c r="QMI991" s="17"/>
      <c r="QMJ991" s="17"/>
      <c r="QMK991" s="17"/>
      <c r="QML991" s="17"/>
      <c r="QMM991" s="17"/>
      <c r="QMN991" s="17"/>
      <c r="QMO991" s="17"/>
      <c r="QMP991" s="17"/>
      <c r="QMQ991" s="17"/>
      <c r="QMR991" s="17"/>
      <c r="QMS991" s="17"/>
      <c r="QMT991" s="17"/>
      <c r="QMU991" s="17"/>
      <c r="QMV991" s="17"/>
      <c r="QMW991" s="17"/>
      <c r="QMX991" s="17"/>
      <c r="QMY991" s="17"/>
      <c r="QMZ991" s="17"/>
      <c r="QNA991" s="17"/>
      <c r="QNB991" s="17"/>
      <c r="QNC991" s="17"/>
      <c r="QND991" s="17"/>
      <c r="QNE991" s="17"/>
      <c r="QNF991" s="17"/>
      <c r="QNG991" s="17"/>
      <c r="QNH991" s="17"/>
      <c r="QNI991" s="17"/>
      <c r="QNJ991" s="17"/>
      <c r="QNK991" s="17"/>
      <c r="QNL991" s="17"/>
      <c r="QNM991" s="17"/>
      <c r="QNN991" s="17"/>
      <c r="QNO991" s="17"/>
      <c r="QNP991" s="17"/>
      <c r="QNQ991" s="17"/>
      <c r="QNR991" s="17"/>
      <c r="QNS991" s="17"/>
      <c r="QNT991" s="17"/>
      <c r="QNU991" s="17"/>
      <c r="QNV991" s="17"/>
      <c r="QNW991" s="17"/>
      <c r="QNX991" s="17"/>
      <c r="QNY991" s="17"/>
      <c r="QNZ991" s="17"/>
      <c r="QOA991" s="17"/>
      <c r="QOB991" s="17"/>
      <c r="QOC991" s="17"/>
      <c r="QOD991" s="17"/>
      <c r="QOE991" s="17"/>
      <c r="QOF991" s="17"/>
      <c r="QOG991" s="17"/>
      <c r="QOH991" s="17"/>
      <c r="QOI991" s="17"/>
      <c r="QOJ991" s="17"/>
      <c r="QOK991" s="17"/>
      <c r="QOL991" s="17"/>
      <c r="QOM991" s="17"/>
      <c r="QON991" s="17"/>
      <c r="QOO991" s="17"/>
      <c r="QOP991" s="17"/>
      <c r="QOQ991" s="17"/>
      <c r="QOR991" s="17"/>
      <c r="QOS991" s="17"/>
      <c r="QOT991" s="17"/>
      <c r="QOU991" s="17"/>
      <c r="QOV991" s="17"/>
      <c r="QOW991" s="17"/>
      <c r="QOX991" s="17"/>
      <c r="QOY991" s="17"/>
      <c r="QOZ991" s="17"/>
      <c r="QPA991" s="17"/>
      <c r="QPB991" s="17"/>
      <c r="QPC991" s="17"/>
      <c r="QPD991" s="17"/>
      <c r="QPE991" s="17"/>
      <c r="QPF991" s="17"/>
      <c r="QPG991" s="17"/>
      <c r="QPH991" s="17"/>
      <c r="QPI991" s="17"/>
      <c r="QPJ991" s="17"/>
      <c r="QPK991" s="17"/>
      <c r="QPL991" s="17"/>
      <c r="QPM991" s="17"/>
      <c r="QPN991" s="17"/>
      <c r="QPO991" s="17"/>
      <c r="QPP991" s="17"/>
      <c r="QPQ991" s="17"/>
      <c r="QPR991" s="17"/>
      <c r="QPS991" s="17"/>
      <c r="QPT991" s="17"/>
      <c r="QPU991" s="17"/>
      <c r="QPV991" s="17"/>
      <c r="QPW991" s="17"/>
      <c r="QPX991" s="17"/>
      <c r="QPY991" s="17"/>
      <c r="QPZ991" s="17"/>
      <c r="QQA991" s="17"/>
      <c r="QQB991" s="17"/>
      <c r="QQC991" s="17"/>
      <c r="QQD991" s="17"/>
      <c r="QQE991" s="17"/>
      <c r="QQF991" s="17"/>
      <c r="QQG991" s="17"/>
      <c r="QQH991" s="17"/>
      <c r="QQI991" s="17"/>
      <c r="QQJ991" s="17"/>
      <c r="QQK991" s="17"/>
      <c r="QQL991" s="17"/>
      <c r="QQM991" s="17"/>
      <c r="QQN991" s="17"/>
      <c r="QQO991" s="17"/>
      <c r="QQP991" s="17"/>
      <c r="QQQ991" s="17"/>
      <c r="QQR991" s="17"/>
      <c r="QQS991" s="17"/>
      <c r="QQT991" s="17"/>
      <c r="QQU991" s="17"/>
      <c r="QQV991" s="17"/>
      <c r="QQW991" s="17"/>
      <c r="QQX991" s="17"/>
      <c r="QQY991" s="17"/>
      <c r="QQZ991" s="17"/>
      <c r="QRA991" s="17"/>
      <c r="QRB991" s="17"/>
      <c r="QRC991" s="17"/>
      <c r="QRD991" s="17"/>
      <c r="QRE991" s="17"/>
      <c r="QRF991" s="17"/>
      <c r="QRG991" s="17"/>
      <c r="QRH991" s="17"/>
      <c r="QRI991" s="17"/>
      <c r="QRJ991" s="17"/>
      <c r="QRK991" s="17"/>
      <c r="QRL991" s="17"/>
      <c r="QRM991" s="17"/>
      <c r="QRN991" s="17"/>
      <c r="QRO991" s="17"/>
      <c r="QRP991" s="17"/>
      <c r="QRQ991" s="17"/>
      <c r="QRR991" s="17"/>
      <c r="QRS991" s="17"/>
      <c r="QRT991" s="17"/>
      <c r="QRU991" s="17"/>
      <c r="QRV991" s="17"/>
      <c r="QRW991" s="17"/>
      <c r="QRX991" s="17"/>
      <c r="QRY991" s="17"/>
      <c r="QRZ991" s="17"/>
      <c r="QSA991" s="17"/>
      <c r="QSB991" s="17"/>
      <c r="QSC991" s="17"/>
      <c r="QSD991" s="17"/>
      <c r="QSE991" s="17"/>
      <c r="QSF991" s="17"/>
      <c r="QSG991" s="17"/>
      <c r="QSH991" s="17"/>
      <c r="QSI991" s="17"/>
      <c r="QSJ991" s="17"/>
      <c r="QSK991" s="17"/>
      <c r="QSL991" s="17"/>
      <c r="QSM991" s="17"/>
      <c r="QSN991" s="17"/>
      <c r="QSO991" s="17"/>
      <c r="QSP991" s="17"/>
      <c r="QSQ991" s="17"/>
      <c r="QSR991" s="17"/>
      <c r="QSS991" s="17"/>
      <c r="QST991" s="17"/>
      <c r="QSU991" s="17"/>
      <c r="QSV991" s="17"/>
      <c r="QSW991" s="17"/>
      <c r="QSX991" s="17"/>
      <c r="QSY991" s="17"/>
      <c r="QSZ991" s="17"/>
      <c r="QTA991" s="17"/>
      <c r="QTB991" s="17"/>
      <c r="QTC991" s="17"/>
      <c r="QTD991" s="17"/>
      <c r="QTE991" s="17"/>
      <c r="QTF991" s="17"/>
      <c r="QTG991" s="17"/>
      <c r="QTH991" s="17"/>
      <c r="QTI991" s="17"/>
      <c r="QTJ991" s="17"/>
      <c r="QTK991" s="17"/>
      <c r="QTL991" s="17"/>
      <c r="QTM991" s="17"/>
      <c r="QTN991" s="17"/>
      <c r="QTO991" s="17"/>
      <c r="QTP991" s="17"/>
      <c r="QTQ991" s="17"/>
      <c r="QTR991" s="17"/>
      <c r="QTS991" s="17"/>
      <c r="QTT991" s="17"/>
      <c r="QTU991" s="17"/>
      <c r="QTV991" s="17"/>
      <c r="QTW991" s="17"/>
      <c r="QTX991" s="17"/>
      <c r="QTY991" s="17"/>
      <c r="QTZ991" s="17"/>
      <c r="QUA991" s="17"/>
      <c r="QUB991" s="17"/>
      <c r="QUC991" s="17"/>
      <c r="QUD991" s="17"/>
      <c r="QUE991" s="17"/>
      <c r="QUF991" s="17"/>
      <c r="QUG991" s="17"/>
      <c r="QUH991" s="17"/>
      <c r="QUI991" s="17"/>
      <c r="QUJ991" s="17"/>
      <c r="QUK991" s="17"/>
      <c r="QUL991" s="17"/>
      <c r="QUM991" s="17"/>
      <c r="QUN991" s="17"/>
      <c r="QUO991" s="17"/>
      <c r="QUP991" s="17"/>
      <c r="QUQ991" s="17"/>
      <c r="QUR991" s="17"/>
      <c r="QUS991" s="17"/>
      <c r="QUT991" s="17"/>
      <c r="QUU991" s="17"/>
      <c r="QUV991" s="17"/>
      <c r="QUW991" s="17"/>
      <c r="QUX991" s="17"/>
      <c r="QUY991" s="17"/>
      <c r="QUZ991" s="17"/>
      <c r="QVA991" s="17"/>
      <c r="QVB991" s="17"/>
      <c r="QVC991" s="17"/>
      <c r="QVD991" s="17"/>
      <c r="QVE991" s="17"/>
      <c r="QVF991" s="17"/>
      <c r="QVG991" s="17"/>
      <c r="QVH991" s="17"/>
      <c r="QVI991" s="17"/>
      <c r="QVJ991" s="17"/>
      <c r="QVK991" s="17"/>
      <c r="QVL991" s="17"/>
      <c r="QVM991" s="17"/>
      <c r="QVN991" s="17"/>
      <c r="QVO991" s="17"/>
      <c r="QVP991" s="17"/>
      <c r="QVQ991" s="17"/>
      <c r="QVR991" s="17"/>
      <c r="QVS991" s="17"/>
      <c r="QVT991" s="17"/>
      <c r="QVU991" s="17"/>
      <c r="QVV991" s="17"/>
      <c r="QVW991" s="17"/>
      <c r="QVX991" s="17"/>
      <c r="QVY991" s="17"/>
      <c r="QVZ991" s="17"/>
      <c r="QWA991" s="17"/>
      <c r="QWB991" s="17"/>
      <c r="QWC991" s="17"/>
      <c r="QWD991" s="17"/>
      <c r="QWE991" s="17"/>
      <c r="QWF991" s="17"/>
      <c r="QWG991" s="17"/>
      <c r="QWH991" s="17"/>
      <c r="QWI991" s="17"/>
      <c r="QWJ991" s="17"/>
      <c r="QWK991" s="17"/>
      <c r="QWL991" s="17"/>
      <c r="QWM991" s="17"/>
      <c r="QWN991" s="17"/>
      <c r="QWO991" s="17"/>
      <c r="QWP991" s="17"/>
      <c r="QWQ991" s="17"/>
      <c r="QWR991" s="17"/>
      <c r="QWS991" s="17"/>
      <c r="QWT991" s="17"/>
      <c r="QWU991" s="17"/>
      <c r="QWV991" s="17"/>
      <c r="QWW991" s="17"/>
      <c r="QWX991" s="17"/>
      <c r="QWY991" s="17"/>
      <c r="QWZ991" s="17"/>
      <c r="QXA991" s="17"/>
      <c r="QXB991" s="17"/>
      <c r="QXC991" s="17"/>
      <c r="QXD991" s="17"/>
      <c r="QXE991" s="17"/>
      <c r="QXF991" s="17"/>
      <c r="QXG991" s="17"/>
      <c r="QXH991" s="17"/>
      <c r="QXI991" s="17"/>
      <c r="QXJ991" s="17"/>
      <c r="QXK991" s="17"/>
      <c r="QXL991" s="17"/>
      <c r="QXM991" s="17"/>
      <c r="QXN991" s="17"/>
      <c r="QXO991" s="17"/>
      <c r="QXP991" s="17"/>
      <c r="QXQ991" s="17"/>
      <c r="QXR991" s="17"/>
      <c r="QXS991" s="17"/>
      <c r="QXT991" s="17"/>
      <c r="QXU991" s="17"/>
      <c r="QXV991" s="17"/>
      <c r="QXW991" s="17"/>
      <c r="QXX991" s="17"/>
      <c r="QXY991" s="17"/>
      <c r="QXZ991" s="17"/>
      <c r="QYA991" s="17"/>
      <c r="QYB991" s="17"/>
      <c r="QYC991" s="17"/>
      <c r="QYD991" s="17"/>
      <c r="QYE991" s="17"/>
      <c r="QYF991" s="17"/>
      <c r="QYG991" s="17"/>
      <c r="QYH991" s="17"/>
      <c r="QYI991" s="17"/>
      <c r="QYJ991" s="17"/>
      <c r="QYK991" s="17"/>
      <c r="QYL991" s="17"/>
      <c r="QYM991" s="17"/>
      <c r="QYN991" s="17"/>
      <c r="QYO991" s="17"/>
      <c r="QYP991" s="17"/>
      <c r="QYQ991" s="17"/>
      <c r="QYR991" s="17"/>
      <c r="QYS991" s="17"/>
      <c r="QYT991" s="17"/>
      <c r="QYU991" s="17"/>
      <c r="QYV991" s="17"/>
      <c r="QYW991" s="17"/>
      <c r="QYX991" s="17"/>
      <c r="QYY991" s="17"/>
      <c r="QYZ991" s="17"/>
      <c r="QZA991" s="17"/>
      <c r="QZB991" s="17"/>
      <c r="QZC991" s="17"/>
      <c r="QZD991" s="17"/>
      <c r="QZE991" s="17"/>
      <c r="QZF991" s="17"/>
      <c r="QZG991" s="17"/>
      <c r="QZH991" s="17"/>
      <c r="QZI991" s="17"/>
      <c r="QZJ991" s="17"/>
      <c r="QZK991" s="17"/>
      <c r="QZL991" s="17"/>
      <c r="QZM991" s="17"/>
      <c r="QZN991" s="17"/>
      <c r="QZO991" s="17"/>
      <c r="QZP991" s="17"/>
      <c r="QZQ991" s="17"/>
      <c r="QZR991" s="17"/>
      <c r="QZS991" s="17"/>
      <c r="QZT991" s="17"/>
      <c r="QZU991" s="17"/>
      <c r="QZV991" s="17"/>
      <c r="QZW991" s="17"/>
      <c r="QZX991" s="17"/>
      <c r="QZY991" s="17"/>
      <c r="QZZ991" s="17"/>
      <c r="RAA991" s="17"/>
      <c r="RAB991" s="17"/>
      <c r="RAC991" s="17"/>
      <c r="RAD991" s="17"/>
      <c r="RAE991" s="17"/>
      <c r="RAF991" s="17"/>
      <c r="RAG991" s="17"/>
      <c r="RAH991" s="17"/>
      <c r="RAI991" s="17"/>
      <c r="RAJ991" s="17"/>
      <c r="RAK991" s="17"/>
      <c r="RAL991" s="17"/>
      <c r="RAM991" s="17"/>
      <c r="RAN991" s="17"/>
      <c r="RAO991" s="17"/>
      <c r="RAP991" s="17"/>
      <c r="RAQ991" s="17"/>
      <c r="RAR991" s="17"/>
      <c r="RAS991" s="17"/>
      <c r="RAT991" s="17"/>
      <c r="RAU991" s="17"/>
      <c r="RAV991" s="17"/>
      <c r="RAW991" s="17"/>
      <c r="RAX991" s="17"/>
      <c r="RAY991" s="17"/>
      <c r="RAZ991" s="17"/>
      <c r="RBA991" s="17"/>
      <c r="RBB991" s="17"/>
      <c r="RBC991" s="17"/>
      <c r="RBD991" s="17"/>
      <c r="RBE991" s="17"/>
      <c r="RBF991" s="17"/>
      <c r="RBG991" s="17"/>
      <c r="RBH991" s="17"/>
      <c r="RBI991" s="17"/>
      <c r="RBJ991" s="17"/>
      <c r="RBK991" s="17"/>
      <c r="RBL991" s="17"/>
      <c r="RBM991" s="17"/>
      <c r="RBN991" s="17"/>
      <c r="RBO991" s="17"/>
      <c r="RBP991" s="17"/>
      <c r="RBQ991" s="17"/>
      <c r="RBR991" s="17"/>
      <c r="RBS991" s="17"/>
      <c r="RBT991" s="17"/>
      <c r="RBU991" s="17"/>
      <c r="RBV991" s="17"/>
      <c r="RBW991" s="17"/>
      <c r="RBX991" s="17"/>
      <c r="RBY991" s="17"/>
      <c r="RBZ991" s="17"/>
      <c r="RCA991" s="17"/>
      <c r="RCB991" s="17"/>
      <c r="RCC991" s="17"/>
      <c r="RCD991" s="17"/>
      <c r="RCE991" s="17"/>
      <c r="RCF991" s="17"/>
      <c r="RCG991" s="17"/>
      <c r="RCH991" s="17"/>
      <c r="RCI991" s="17"/>
      <c r="RCJ991" s="17"/>
      <c r="RCK991" s="17"/>
      <c r="RCL991" s="17"/>
      <c r="RCM991" s="17"/>
      <c r="RCN991" s="17"/>
      <c r="RCO991" s="17"/>
      <c r="RCP991" s="17"/>
      <c r="RCQ991" s="17"/>
      <c r="RCR991" s="17"/>
      <c r="RCS991" s="17"/>
      <c r="RCT991" s="17"/>
      <c r="RCU991" s="17"/>
      <c r="RCV991" s="17"/>
      <c r="RCW991" s="17"/>
      <c r="RCX991" s="17"/>
      <c r="RCY991" s="17"/>
      <c r="RCZ991" s="17"/>
      <c r="RDA991" s="17"/>
      <c r="RDB991" s="17"/>
      <c r="RDC991" s="17"/>
      <c r="RDD991" s="17"/>
      <c r="RDE991" s="17"/>
      <c r="RDF991" s="17"/>
      <c r="RDG991" s="17"/>
      <c r="RDH991" s="17"/>
      <c r="RDI991" s="17"/>
      <c r="RDJ991" s="17"/>
      <c r="RDK991" s="17"/>
      <c r="RDL991" s="17"/>
      <c r="RDM991" s="17"/>
      <c r="RDN991" s="17"/>
      <c r="RDO991" s="17"/>
      <c r="RDP991" s="17"/>
      <c r="RDQ991" s="17"/>
      <c r="RDR991" s="17"/>
      <c r="RDS991" s="17"/>
      <c r="RDT991" s="17"/>
      <c r="RDU991" s="17"/>
      <c r="RDV991" s="17"/>
      <c r="RDW991" s="17"/>
      <c r="RDX991" s="17"/>
      <c r="RDY991" s="17"/>
      <c r="RDZ991" s="17"/>
      <c r="REA991" s="17"/>
      <c r="REB991" s="17"/>
      <c r="REC991" s="17"/>
      <c r="RED991" s="17"/>
      <c r="REE991" s="17"/>
      <c r="REF991" s="17"/>
      <c r="REG991" s="17"/>
      <c r="REH991" s="17"/>
      <c r="REI991" s="17"/>
      <c r="REJ991" s="17"/>
      <c r="REK991" s="17"/>
      <c r="REL991" s="17"/>
      <c r="REM991" s="17"/>
      <c r="REN991" s="17"/>
      <c r="REO991" s="17"/>
      <c r="REP991" s="17"/>
      <c r="REQ991" s="17"/>
      <c r="RER991" s="17"/>
      <c r="RES991" s="17"/>
      <c r="RET991" s="17"/>
      <c r="REU991" s="17"/>
      <c r="REV991" s="17"/>
      <c r="REW991" s="17"/>
      <c r="REX991" s="17"/>
      <c r="REY991" s="17"/>
      <c r="REZ991" s="17"/>
      <c r="RFA991" s="17"/>
      <c r="RFB991" s="17"/>
      <c r="RFC991" s="17"/>
      <c r="RFD991" s="17"/>
      <c r="RFE991" s="17"/>
      <c r="RFF991" s="17"/>
      <c r="RFG991" s="17"/>
      <c r="RFH991" s="17"/>
      <c r="RFI991" s="17"/>
      <c r="RFJ991" s="17"/>
      <c r="RFK991" s="17"/>
      <c r="RFL991" s="17"/>
      <c r="RFM991" s="17"/>
      <c r="RFN991" s="17"/>
      <c r="RFO991" s="17"/>
      <c r="RFP991" s="17"/>
      <c r="RFQ991" s="17"/>
      <c r="RFR991" s="17"/>
      <c r="RFS991" s="17"/>
      <c r="RFT991" s="17"/>
      <c r="RFU991" s="17"/>
      <c r="RFV991" s="17"/>
      <c r="RFW991" s="17"/>
      <c r="RFX991" s="17"/>
      <c r="RFY991" s="17"/>
      <c r="RFZ991" s="17"/>
      <c r="RGA991" s="17"/>
      <c r="RGB991" s="17"/>
      <c r="RGC991" s="17"/>
      <c r="RGD991" s="17"/>
      <c r="RGE991" s="17"/>
      <c r="RGF991" s="17"/>
      <c r="RGG991" s="17"/>
      <c r="RGH991" s="17"/>
      <c r="RGI991" s="17"/>
      <c r="RGJ991" s="17"/>
      <c r="RGK991" s="17"/>
      <c r="RGL991" s="17"/>
      <c r="RGM991" s="17"/>
      <c r="RGN991" s="17"/>
      <c r="RGO991" s="17"/>
      <c r="RGP991" s="17"/>
      <c r="RGQ991" s="17"/>
      <c r="RGR991" s="17"/>
      <c r="RGS991" s="17"/>
      <c r="RGT991" s="17"/>
      <c r="RGU991" s="17"/>
      <c r="RGV991" s="17"/>
      <c r="RGW991" s="17"/>
      <c r="RGX991" s="17"/>
      <c r="RGY991" s="17"/>
      <c r="RGZ991" s="17"/>
      <c r="RHA991" s="17"/>
      <c r="RHB991" s="17"/>
      <c r="RHC991" s="17"/>
      <c r="RHD991" s="17"/>
      <c r="RHE991" s="17"/>
      <c r="RHF991" s="17"/>
      <c r="RHG991" s="17"/>
      <c r="RHH991" s="17"/>
      <c r="RHI991" s="17"/>
      <c r="RHJ991" s="17"/>
      <c r="RHK991" s="17"/>
      <c r="RHL991" s="17"/>
      <c r="RHM991" s="17"/>
      <c r="RHN991" s="17"/>
      <c r="RHO991" s="17"/>
      <c r="RHP991" s="17"/>
      <c r="RHQ991" s="17"/>
      <c r="RHR991" s="17"/>
      <c r="RHS991" s="17"/>
      <c r="RHT991" s="17"/>
      <c r="RHU991" s="17"/>
      <c r="RHV991" s="17"/>
      <c r="RHW991" s="17"/>
      <c r="RHX991" s="17"/>
      <c r="RHY991" s="17"/>
      <c r="RHZ991" s="17"/>
      <c r="RIA991" s="17"/>
      <c r="RIB991" s="17"/>
      <c r="RIC991" s="17"/>
      <c r="RID991" s="17"/>
      <c r="RIE991" s="17"/>
      <c r="RIF991" s="17"/>
      <c r="RIG991" s="17"/>
      <c r="RIH991" s="17"/>
      <c r="RII991" s="17"/>
      <c r="RIJ991" s="17"/>
      <c r="RIK991" s="17"/>
      <c r="RIL991" s="17"/>
      <c r="RIM991" s="17"/>
      <c r="RIN991" s="17"/>
      <c r="RIO991" s="17"/>
      <c r="RIP991" s="17"/>
      <c r="RIQ991" s="17"/>
      <c r="RIR991" s="17"/>
      <c r="RIS991" s="17"/>
      <c r="RIT991" s="17"/>
      <c r="RIU991" s="17"/>
      <c r="RIV991" s="17"/>
      <c r="RIW991" s="17"/>
      <c r="RIX991" s="17"/>
      <c r="RIY991" s="17"/>
      <c r="RIZ991" s="17"/>
      <c r="RJA991" s="17"/>
      <c r="RJB991" s="17"/>
      <c r="RJC991" s="17"/>
      <c r="RJD991" s="17"/>
      <c r="RJE991" s="17"/>
      <c r="RJF991" s="17"/>
      <c r="RJG991" s="17"/>
      <c r="RJH991" s="17"/>
      <c r="RJI991" s="17"/>
      <c r="RJJ991" s="17"/>
      <c r="RJK991" s="17"/>
      <c r="RJL991" s="17"/>
      <c r="RJM991" s="17"/>
      <c r="RJN991" s="17"/>
      <c r="RJO991" s="17"/>
      <c r="RJP991" s="17"/>
      <c r="RJQ991" s="17"/>
      <c r="RJR991" s="17"/>
      <c r="RJS991" s="17"/>
      <c r="RJT991" s="17"/>
      <c r="RJU991" s="17"/>
      <c r="RJV991" s="17"/>
      <c r="RJW991" s="17"/>
      <c r="RJX991" s="17"/>
      <c r="RJY991" s="17"/>
      <c r="RJZ991" s="17"/>
      <c r="RKA991" s="17"/>
      <c r="RKB991" s="17"/>
      <c r="RKC991" s="17"/>
      <c r="RKD991" s="17"/>
      <c r="RKE991" s="17"/>
      <c r="RKF991" s="17"/>
      <c r="RKG991" s="17"/>
      <c r="RKH991" s="17"/>
      <c r="RKI991" s="17"/>
      <c r="RKJ991" s="17"/>
      <c r="RKK991" s="17"/>
      <c r="RKL991" s="17"/>
      <c r="RKM991" s="17"/>
      <c r="RKN991" s="17"/>
      <c r="RKO991" s="17"/>
      <c r="RKP991" s="17"/>
      <c r="RKQ991" s="17"/>
      <c r="RKR991" s="17"/>
      <c r="RKS991" s="17"/>
      <c r="RKT991" s="17"/>
      <c r="RKU991" s="17"/>
      <c r="RKV991" s="17"/>
      <c r="RKW991" s="17"/>
      <c r="RKX991" s="17"/>
      <c r="RKY991" s="17"/>
      <c r="RKZ991" s="17"/>
      <c r="RLA991" s="17"/>
      <c r="RLB991" s="17"/>
      <c r="RLC991" s="17"/>
      <c r="RLD991" s="17"/>
      <c r="RLE991" s="17"/>
      <c r="RLF991" s="17"/>
      <c r="RLG991" s="17"/>
      <c r="RLH991" s="17"/>
      <c r="RLI991" s="17"/>
      <c r="RLJ991" s="17"/>
      <c r="RLK991" s="17"/>
      <c r="RLL991" s="17"/>
      <c r="RLM991" s="17"/>
      <c r="RLN991" s="17"/>
      <c r="RLO991" s="17"/>
      <c r="RLP991" s="17"/>
      <c r="RLQ991" s="17"/>
      <c r="RLR991" s="17"/>
      <c r="RLS991" s="17"/>
      <c r="RLT991" s="17"/>
      <c r="RLU991" s="17"/>
      <c r="RLV991" s="17"/>
      <c r="RLW991" s="17"/>
      <c r="RLX991" s="17"/>
      <c r="RLY991" s="17"/>
      <c r="RLZ991" s="17"/>
      <c r="RMA991" s="17"/>
      <c r="RMB991" s="17"/>
      <c r="RMC991" s="17"/>
      <c r="RMD991" s="17"/>
      <c r="RME991" s="17"/>
      <c r="RMF991" s="17"/>
      <c r="RMG991" s="17"/>
      <c r="RMH991" s="17"/>
      <c r="RMI991" s="17"/>
      <c r="RMJ991" s="17"/>
      <c r="RMK991" s="17"/>
      <c r="RML991" s="17"/>
      <c r="RMM991" s="17"/>
      <c r="RMN991" s="17"/>
      <c r="RMO991" s="17"/>
      <c r="RMP991" s="17"/>
      <c r="RMQ991" s="17"/>
      <c r="RMR991" s="17"/>
      <c r="RMS991" s="17"/>
      <c r="RMT991" s="17"/>
      <c r="RMU991" s="17"/>
      <c r="RMV991" s="17"/>
      <c r="RMW991" s="17"/>
      <c r="RMX991" s="17"/>
      <c r="RMY991" s="17"/>
      <c r="RMZ991" s="17"/>
      <c r="RNA991" s="17"/>
      <c r="RNB991" s="17"/>
      <c r="RNC991" s="17"/>
      <c r="RND991" s="17"/>
      <c r="RNE991" s="17"/>
      <c r="RNF991" s="17"/>
      <c r="RNG991" s="17"/>
      <c r="RNH991" s="17"/>
      <c r="RNI991" s="17"/>
      <c r="RNJ991" s="17"/>
      <c r="RNK991" s="17"/>
      <c r="RNL991" s="17"/>
      <c r="RNM991" s="17"/>
      <c r="RNN991" s="17"/>
      <c r="RNO991" s="17"/>
      <c r="RNP991" s="17"/>
      <c r="RNQ991" s="17"/>
      <c r="RNR991" s="17"/>
      <c r="RNS991" s="17"/>
      <c r="RNT991" s="17"/>
      <c r="RNU991" s="17"/>
      <c r="RNV991" s="17"/>
      <c r="RNW991" s="17"/>
      <c r="RNX991" s="17"/>
      <c r="RNY991" s="17"/>
      <c r="RNZ991" s="17"/>
      <c r="ROA991" s="17"/>
      <c r="ROB991" s="17"/>
      <c r="ROC991" s="17"/>
      <c r="ROD991" s="17"/>
      <c r="ROE991" s="17"/>
      <c r="ROF991" s="17"/>
      <c r="ROG991" s="17"/>
      <c r="ROH991" s="17"/>
      <c r="ROI991" s="17"/>
      <c r="ROJ991" s="17"/>
      <c r="ROK991" s="17"/>
      <c r="ROL991" s="17"/>
      <c r="ROM991" s="17"/>
      <c r="RON991" s="17"/>
      <c r="ROO991" s="17"/>
      <c r="ROP991" s="17"/>
      <c r="ROQ991" s="17"/>
      <c r="ROR991" s="17"/>
      <c r="ROS991" s="17"/>
      <c r="ROT991" s="17"/>
      <c r="ROU991" s="17"/>
      <c r="ROV991" s="17"/>
      <c r="ROW991" s="17"/>
      <c r="ROX991" s="17"/>
      <c r="ROY991" s="17"/>
      <c r="ROZ991" s="17"/>
      <c r="RPA991" s="17"/>
      <c r="RPB991" s="17"/>
      <c r="RPC991" s="17"/>
      <c r="RPD991" s="17"/>
      <c r="RPE991" s="17"/>
      <c r="RPF991" s="17"/>
      <c r="RPG991" s="17"/>
      <c r="RPH991" s="17"/>
      <c r="RPI991" s="17"/>
      <c r="RPJ991" s="17"/>
      <c r="RPK991" s="17"/>
      <c r="RPL991" s="17"/>
      <c r="RPM991" s="17"/>
      <c r="RPN991" s="17"/>
      <c r="RPO991" s="17"/>
      <c r="RPP991" s="17"/>
      <c r="RPQ991" s="17"/>
      <c r="RPR991" s="17"/>
      <c r="RPS991" s="17"/>
      <c r="RPT991" s="17"/>
      <c r="RPU991" s="17"/>
      <c r="RPV991" s="17"/>
      <c r="RPW991" s="17"/>
      <c r="RPX991" s="17"/>
      <c r="RPY991" s="17"/>
      <c r="RPZ991" s="17"/>
      <c r="RQA991" s="17"/>
      <c r="RQB991" s="17"/>
      <c r="RQC991" s="17"/>
      <c r="RQD991" s="17"/>
      <c r="RQE991" s="17"/>
      <c r="RQF991" s="17"/>
      <c r="RQG991" s="17"/>
      <c r="RQH991" s="17"/>
      <c r="RQI991" s="17"/>
      <c r="RQJ991" s="17"/>
      <c r="RQK991" s="17"/>
      <c r="RQL991" s="17"/>
      <c r="RQM991" s="17"/>
      <c r="RQN991" s="17"/>
      <c r="RQO991" s="17"/>
      <c r="RQP991" s="17"/>
      <c r="RQQ991" s="17"/>
      <c r="RQR991" s="17"/>
      <c r="RQS991" s="17"/>
      <c r="RQT991" s="17"/>
      <c r="RQU991" s="17"/>
      <c r="RQV991" s="17"/>
      <c r="RQW991" s="17"/>
      <c r="RQX991" s="17"/>
      <c r="RQY991" s="17"/>
      <c r="RQZ991" s="17"/>
      <c r="RRA991" s="17"/>
      <c r="RRB991" s="17"/>
      <c r="RRC991" s="17"/>
      <c r="RRD991" s="17"/>
      <c r="RRE991" s="17"/>
      <c r="RRF991" s="17"/>
      <c r="RRG991" s="17"/>
      <c r="RRH991" s="17"/>
      <c r="RRI991" s="17"/>
      <c r="RRJ991" s="17"/>
      <c r="RRK991" s="17"/>
      <c r="RRL991" s="17"/>
      <c r="RRM991" s="17"/>
      <c r="RRN991" s="17"/>
      <c r="RRO991" s="17"/>
      <c r="RRP991" s="17"/>
      <c r="RRQ991" s="17"/>
      <c r="RRR991" s="17"/>
      <c r="RRS991" s="17"/>
      <c r="RRT991" s="17"/>
      <c r="RRU991" s="17"/>
      <c r="RRV991" s="17"/>
      <c r="RRW991" s="17"/>
      <c r="RRX991" s="17"/>
      <c r="RRY991" s="17"/>
      <c r="RRZ991" s="17"/>
      <c r="RSA991" s="17"/>
      <c r="RSB991" s="17"/>
      <c r="RSC991" s="17"/>
      <c r="RSD991" s="17"/>
      <c r="RSE991" s="17"/>
      <c r="RSF991" s="17"/>
      <c r="RSG991" s="17"/>
      <c r="RSH991" s="17"/>
      <c r="RSI991" s="17"/>
      <c r="RSJ991" s="17"/>
      <c r="RSK991" s="17"/>
      <c r="RSL991" s="17"/>
      <c r="RSM991" s="17"/>
      <c r="RSN991" s="17"/>
      <c r="RSO991" s="17"/>
      <c r="RSP991" s="17"/>
      <c r="RSQ991" s="17"/>
      <c r="RSR991" s="17"/>
      <c r="RSS991" s="17"/>
      <c r="RST991" s="17"/>
      <c r="RSU991" s="17"/>
      <c r="RSV991" s="17"/>
      <c r="RSW991" s="17"/>
      <c r="RSX991" s="17"/>
      <c r="RSY991" s="17"/>
      <c r="RSZ991" s="17"/>
      <c r="RTA991" s="17"/>
      <c r="RTB991" s="17"/>
      <c r="RTC991" s="17"/>
      <c r="RTD991" s="17"/>
      <c r="RTE991" s="17"/>
      <c r="RTF991" s="17"/>
      <c r="RTG991" s="17"/>
      <c r="RTH991" s="17"/>
      <c r="RTI991" s="17"/>
      <c r="RTJ991" s="17"/>
      <c r="RTK991" s="17"/>
      <c r="RTL991" s="17"/>
      <c r="RTM991" s="17"/>
      <c r="RTN991" s="17"/>
      <c r="RTO991" s="17"/>
      <c r="RTP991" s="17"/>
      <c r="RTQ991" s="17"/>
      <c r="RTR991" s="17"/>
      <c r="RTS991" s="17"/>
      <c r="RTT991" s="17"/>
      <c r="RTU991" s="17"/>
      <c r="RTV991" s="17"/>
      <c r="RTW991" s="17"/>
      <c r="RTX991" s="17"/>
      <c r="RTY991" s="17"/>
      <c r="RTZ991" s="17"/>
      <c r="RUA991" s="17"/>
      <c r="RUB991" s="17"/>
      <c r="RUC991" s="17"/>
      <c r="RUD991" s="17"/>
      <c r="RUE991" s="17"/>
      <c r="RUF991" s="17"/>
      <c r="RUG991" s="17"/>
      <c r="RUH991" s="17"/>
      <c r="RUI991" s="17"/>
      <c r="RUJ991" s="17"/>
      <c r="RUK991" s="17"/>
      <c r="RUL991" s="17"/>
      <c r="RUM991" s="17"/>
      <c r="RUN991" s="17"/>
      <c r="RUO991" s="17"/>
      <c r="RUP991" s="17"/>
      <c r="RUQ991" s="17"/>
      <c r="RUR991" s="17"/>
      <c r="RUS991" s="17"/>
      <c r="RUT991" s="17"/>
      <c r="RUU991" s="17"/>
      <c r="RUV991" s="17"/>
      <c r="RUW991" s="17"/>
      <c r="RUX991" s="17"/>
      <c r="RUY991" s="17"/>
      <c r="RUZ991" s="17"/>
      <c r="RVA991" s="17"/>
      <c r="RVB991" s="17"/>
      <c r="RVC991" s="17"/>
      <c r="RVD991" s="17"/>
      <c r="RVE991" s="17"/>
      <c r="RVF991" s="17"/>
      <c r="RVG991" s="17"/>
      <c r="RVH991" s="17"/>
      <c r="RVI991" s="17"/>
      <c r="RVJ991" s="17"/>
      <c r="RVK991" s="17"/>
      <c r="RVL991" s="17"/>
      <c r="RVM991" s="17"/>
      <c r="RVN991" s="17"/>
      <c r="RVO991" s="17"/>
      <c r="RVP991" s="17"/>
      <c r="RVQ991" s="17"/>
      <c r="RVR991" s="17"/>
      <c r="RVS991" s="17"/>
      <c r="RVT991" s="17"/>
      <c r="RVU991" s="17"/>
      <c r="RVV991" s="17"/>
      <c r="RVW991" s="17"/>
      <c r="RVX991" s="17"/>
      <c r="RVY991" s="17"/>
      <c r="RVZ991" s="17"/>
      <c r="RWA991" s="17"/>
      <c r="RWB991" s="17"/>
      <c r="RWC991" s="17"/>
      <c r="RWD991" s="17"/>
      <c r="RWE991" s="17"/>
      <c r="RWF991" s="17"/>
      <c r="RWG991" s="17"/>
      <c r="RWH991" s="17"/>
      <c r="RWI991" s="17"/>
      <c r="RWJ991" s="17"/>
      <c r="RWK991" s="17"/>
      <c r="RWL991" s="17"/>
      <c r="RWM991" s="17"/>
      <c r="RWN991" s="17"/>
      <c r="RWO991" s="17"/>
      <c r="RWP991" s="17"/>
      <c r="RWQ991" s="17"/>
      <c r="RWR991" s="17"/>
      <c r="RWS991" s="17"/>
      <c r="RWT991" s="17"/>
      <c r="RWU991" s="17"/>
      <c r="RWV991" s="17"/>
      <c r="RWW991" s="17"/>
      <c r="RWX991" s="17"/>
      <c r="RWY991" s="17"/>
      <c r="RWZ991" s="17"/>
      <c r="RXA991" s="17"/>
      <c r="RXB991" s="17"/>
      <c r="RXC991" s="17"/>
      <c r="RXD991" s="17"/>
      <c r="RXE991" s="17"/>
      <c r="RXF991" s="17"/>
      <c r="RXG991" s="17"/>
      <c r="RXH991" s="17"/>
      <c r="RXI991" s="17"/>
      <c r="RXJ991" s="17"/>
      <c r="RXK991" s="17"/>
      <c r="RXL991" s="17"/>
      <c r="RXM991" s="17"/>
      <c r="RXN991" s="17"/>
      <c r="RXO991" s="17"/>
      <c r="RXP991" s="17"/>
      <c r="RXQ991" s="17"/>
      <c r="RXR991" s="17"/>
      <c r="RXS991" s="17"/>
      <c r="RXT991" s="17"/>
      <c r="RXU991" s="17"/>
      <c r="RXV991" s="17"/>
      <c r="RXW991" s="17"/>
      <c r="RXX991" s="17"/>
      <c r="RXY991" s="17"/>
      <c r="RXZ991" s="17"/>
      <c r="RYA991" s="17"/>
      <c r="RYB991" s="17"/>
      <c r="RYC991" s="17"/>
      <c r="RYD991" s="17"/>
      <c r="RYE991" s="17"/>
      <c r="RYF991" s="17"/>
      <c r="RYG991" s="17"/>
      <c r="RYH991" s="17"/>
      <c r="RYI991" s="17"/>
      <c r="RYJ991" s="17"/>
      <c r="RYK991" s="17"/>
      <c r="RYL991" s="17"/>
      <c r="RYM991" s="17"/>
      <c r="RYN991" s="17"/>
      <c r="RYO991" s="17"/>
      <c r="RYP991" s="17"/>
      <c r="RYQ991" s="17"/>
      <c r="RYR991" s="17"/>
      <c r="RYS991" s="17"/>
      <c r="RYT991" s="17"/>
      <c r="RYU991" s="17"/>
      <c r="RYV991" s="17"/>
      <c r="RYW991" s="17"/>
      <c r="RYX991" s="17"/>
      <c r="RYY991" s="17"/>
      <c r="RYZ991" s="17"/>
      <c r="RZA991" s="17"/>
      <c r="RZB991" s="17"/>
      <c r="RZC991" s="17"/>
      <c r="RZD991" s="17"/>
      <c r="RZE991" s="17"/>
      <c r="RZF991" s="17"/>
      <c r="RZG991" s="17"/>
      <c r="RZH991" s="17"/>
      <c r="RZI991" s="17"/>
      <c r="RZJ991" s="17"/>
      <c r="RZK991" s="17"/>
      <c r="RZL991" s="17"/>
      <c r="RZM991" s="17"/>
      <c r="RZN991" s="17"/>
      <c r="RZO991" s="17"/>
      <c r="RZP991" s="17"/>
      <c r="RZQ991" s="17"/>
      <c r="RZR991" s="17"/>
      <c r="RZS991" s="17"/>
      <c r="RZT991" s="17"/>
      <c r="RZU991" s="17"/>
      <c r="RZV991" s="17"/>
      <c r="RZW991" s="17"/>
      <c r="RZX991" s="17"/>
      <c r="RZY991" s="17"/>
      <c r="RZZ991" s="17"/>
      <c r="SAA991" s="17"/>
      <c r="SAB991" s="17"/>
      <c r="SAC991" s="17"/>
      <c r="SAD991" s="17"/>
      <c r="SAE991" s="17"/>
      <c r="SAF991" s="17"/>
      <c r="SAG991" s="17"/>
      <c r="SAH991" s="17"/>
      <c r="SAI991" s="17"/>
      <c r="SAJ991" s="17"/>
      <c r="SAK991" s="17"/>
      <c r="SAL991" s="17"/>
      <c r="SAM991" s="17"/>
      <c r="SAN991" s="17"/>
      <c r="SAO991" s="17"/>
      <c r="SAP991" s="17"/>
      <c r="SAQ991" s="17"/>
      <c r="SAR991" s="17"/>
      <c r="SAS991" s="17"/>
      <c r="SAT991" s="17"/>
      <c r="SAU991" s="17"/>
      <c r="SAV991" s="17"/>
      <c r="SAW991" s="17"/>
      <c r="SAX991" s="17"/>
      <c r="SAY991" s="17"/>
      <c r="SAZ991" s="17"/>
      <c r="SBA991" s="17"/>
      <c r="SBB991" s="17"/>
      <c r="SBC991" s="17"/>
      <c r="SBD991" s="17"/>
      <c r="SBE991" s="17"/>
      <c r="SBF991" s="17"/>
      <c r="SBG991" s="17"/>
      <c r="SBH991" s="17"/>
      <c r="SBI991" s="17"/>
      <c r="SBJ991" s="17"/>
      <c r="SBK991" s="17"/>
      <c r="SBL991" s="17"/>
      <c r="SBM991" s="17"/>
      <c r="SBN991" s="17"/>
      <c r="SBO991" s="17"/>
      <c r="SBP991" s="17"/>
      <c r="SBQ991" s="17"/>
      <c r="SBR991" s="17"/>
      <c r="SBS991" s="17"/>
      <c r="SBT991" s="17"/>
      <c r="SBU991" s="17"/>
      <c r="SBV991" s="17"/>
      <c r="SBW991" s="17"/>
      <c r="SBX991" s="17"/>
      <c r="SBY991" s="17"/>
      <c r="SBZ991" s="17"/>
      <c r="SCA991" s="17"/>
      <c r="SCB991" s="17"/>
      <c r="SCC991" s="17"/>
      <c r="SCD991" s="17"/>
      <c r="SCE991" s="17"/>
      <c r="SCF991" s="17"/>
      <c r="SCG991" s="17"/>
      <c r="SCH991" s="17"/>
      <c r="SCI991" s="17"/>
      <c r="SCJ991" s="17"/>
      <c r="SCK991" s="17"/>
      <c r="SCL991" s="17"/>
      <c r="SCM991" s="17"/>
      <c r="SCN991" s="17"/>
      <c r="SCO991" s="17"/>
      <c r="SCP991" s="17"/>
      <c r="SCQ991" s="17"/>
      <c r="SCR991" s="17"/>
      <c r="SCS991" s="17"/>
      <c r="SCT991" s="17"/>
      <c r="SCU991" s="17"/>
      <c r="SCV991" s="17"/>
      <c r="SCW991" s="17"/>
      <c r="SCX991" s="17"/>
      <c r="SCY991" s="17"/>
      <c r="SCZ991" s="17"/>
      <c r="SDA991" s="17"/>
      <c r="SDB991" s="17"/>
      <c r="SDC991" s="17"/>
      <c r="SDD991" s="17"/>
      <c r="SDE991" s="17"/>
      <c r="SDF991" s="17"/>
      <c r="SDG991" s="17"/>
      <c r="SDH991" s="17"/>
      <c r="SDI991" s="17"/>
      <c r="SDJ991" s="17"/>
      <c r="SDK991" s="17"/>
      <c r="SDL991" s="17"/>
      <c r="SDM991" s="17"/>
      <c r="SDN991" s="17"/>
      <c r="SDO991" s="17"/>
      <c r="SDP991" s="17"/>
      <c r="SDQ991" s="17"/>
      <c r="SDR991" s="17"/>
      <c r="SDS991" s="17"/>
      <c r="SDT991" s="17"/>
      <c r="SDU991" s="17"/>
      <c r="SDV991" s="17"/>
      <c r="SDW991" s="17"/>
      <c r="SDX991" s="17"/>
      <c r="SDY991" s="17"/>
      <c r="SDZ991" s="17"/>
      <c r="SEA991" s="17"/>
      <c r="SEB991" s="17"/>
      <c r="SEC991" s="17"/>
      <c r="SED991" s="17"/>
      <c r="SEE991" s="17"/>
      <c r="SEF991" s="17"/>
      <c r="SEG991" s="17"/>
      <c r="SEH991" s="17"/>
      <c r="SEI991" s="17"/>
      <c r="SEJ991" s="17"/>
      <c r="SEK991" s="17"/>
      <c r="SEL991" s="17"/>
      <c r="SEM991" s="17"/>
      <c r="SEN991" s="17"/>
      <c r="SEO991" s="17"/>
      <c r="SEP991" s="17"/>
      <c r="SEQ991" s="17"/>
      <c r="SER991" s="17"/>
      <c r="SES991" s="17"/>
      <c r="SET991" s="17"/>
      <c r="SEU991" s="17"/>
      <c r="SEV991" s="17"/>
      <c r="SEW991" s="17"/>
      <c r="SEX991" s="17"/>
      <c r="SEY991" s="17"/>
      <c r="SEZ991" s="17"/>
      <c r="SFA991" s="17"/>
      <c r="SFB991" s="17"/>
      <c r="SFC991" s="17"/>
      <c r="SFD991" s="17"/>
      <c r="SFE991" s="17"/>
      <c r="SFF991" s="17"/>
      <c r="SFG991" s="17"/>
      <c r="SFH991" s="17"/>
      <c r="SFI991" s="17"/>
      <c r="SFJ991" s="17"/>
      <c r="SFK991" s="17"/>
      <c r="SFL991" s="17"/>
      <c r="SFM991" s="17"/>
      <c r="SFN991" s="17"/>
      <c r="SFO991" s="17"/>
      <c r="SFP991" s="17"/>
      <c r="SFQ991" s="17"/>
      <c r="SFR991" s="17"/>
      <c r="SFS991" s="17"/>
      <c r="SFT991" s="17"/>
      <c r="SFU991" s="17"/>
      <c r="SFV991" s="17"/>
      <c r="SFW991" s="17"/>
      <c r="SFX991" s="17"/>
      <c r="SFY991" s="17"/>
      <c r="SFZ991" s="17"/>
      <c r="SGA991" s="17"/>
      <c r="SGB991" s="17"/>
      <c r="SGC991" s="17"/>
      <c r="SGD991" s="17"/>
      <c r="SGE991" s="17"/>
      <c r="SGF991" s="17"/>
      <c r="SGG991" s="17"/>
      <c r="SGH991" s="17"/>
      <c r="SGI991" s="17"/>
      <c r="SGJ991" s="17"/>
      <c r="SGK991" s="17"/>
      <c r="SGL991" s="17"/>
      <c r="SGM991" s="17"/>
      <c r="SGN991" s="17"/>
      <c r="SGO991" s="17"/>
      <c r="SGP991" s="17"/>
      <c r="SGQ991" s="17"/>
      <c r="SGR991" s="17"/>
      <c r="SGS991" s="17"/>
      <c r="SGT991" s="17"/>
      <c r="SGU991" s="17"/>
      <c r="SGV991" s="17"/>
      <c r="SGW991" s="17"/>
      <c r="SGX991" s="17"/>
      <c r="SGY991" s="17"/>
      <c r="SGZ991" s="17"/>
      <c r="SHA991" s="17"/>
      <c r="SHB991" s="17"/>
      <c r="SHC991" s="17"/>
      <c r="SHD991" s="17"/>
      <c r="SHE991" s="17"/>
      <c r="SHF991" s="17"/>
      <c r="SHG991" s="17"/>
      <c r="SHH991" s="17"/>
      <c r="SHI991" s="17"/>
      <c r="SHJ991" s="17"/>
      <c r="SHK991" s="17"/>
      <c r="SHL991" s="17"/>
      <c r="SHM991" s="17"/>
      <c r="SHN991" s="17"/>
      <c r="SHO991" s="17"/>
      <c r="SHP991" s="17"/>
      <c r="SHQ991" s="17"/>
      <c r="SHR991" s="17"/>
      <c r="SHS991" s="17"/>
      <c r="SHT991" s="17"/>
      <c r="SHU991" s="17"/>
      <c r="SHV991" s="17"/>
      <c r="SHW991" s="17"/>
      <c r="SHX991" s="17"/>
      <c r="SHY991" s="17"/>
      <c r="SHZ991" s="17"/>
      <c r="SIA991" s="17"/>
      <c r="SIB991" s="17"/>
      <c r="SIC991" s="17"/>
      <c r="SID991" s="17"/>
      <c r="SIE991" s="17"/>
      <c r="SIF991" s="17"/>
      <c r="SIG991" s="17"/>
      <c r="SIH991" s="17"/>
      <c r="SII991" s="17"/>
      <c r="SIJ991" s="17"/>
      <c r="SIK991" s="17"/>
      <c r="SIL991" s="17"/>
      <c r="SIM991" s="17"/>
      <c r="SIN991" s="17"/>
      <c r="SIO991" s="17"/>
      <c r="SIP991" s="17"/>
      <c r="SIQ991" s="17"/>
      <c r="SIR991" s="17"/>
      <c r="SIS991" s="17"/>
      <c r="SIT991" s="17"/>
      <c r="SIU991" s="17"/>
      <c r="SIV991" s="17"/>
      <c r="SIW991" s="17"/>
      <c r="SIX991" s="17"/>
      <c r="SIY991" s="17"/>
      <c r="SIZ991" s="17"/>
      <c r="SJA991" s="17"/>
      <c r="SJB991" s="17"/>
      <c r="SJC991" s="17"/>
      <c r="SJD991" s="17"/>
      <c r="SJE991" s="17"/>
      <c r="SJF991" s="17"/>
      <c r="SJG991" s="17"/>
      <c r="SJH991" s="17"/>
      <c r="SJI991" s="17"/>
      <c r="SJJ991" s="17"/>
      <c r="SJK991" s="17"/>
      <c r="SJL991" s="17"/>
      <c r="SJM991" s="17"/>
      <c r="SJN991" s="17"/>
      <c r="SJO991" s="17"/>
      <c r="SJP991" s="17"/>
      <c r="SJQ991" s="17"/>
      <c r="SJR991" s="17"/>
      <c r="SJS991" s="17"/>
      <c r="SJT991" s="17"/>
      <c r="SJU991" s="17"/>
      <c r="SJV991" s="17"/>
      <c r="SJW991" s="17"/>
      <c r="SJX991" s="17"/>
      <c r="SJY991" s="17"/>
      <c r="SJZ991" s="17"/>
      <c r="SKA991" s="17"/>
      <c r="SKB991" s="17"/>
      <c r="SKC991" s="17"/>
      <c r="SKD991" s="17"/>
      <c r="SKE991" s="17"/>
      <c r="SKF991" s="17"/>
      <c r="SKG991" s="17"/>
      <c r="SKH991" s="17"/>
      <c r="SKI991" s="17"/>
      <c r="SKJ991" s="17"/>
      <c r="SKK991" s="17"/>
      <c r="SKL991" s="17"/>
      <c r="SKM991" s="17"/>
      <c r="SKN991" s="17"/>
      <c r="SKO991" s="17"/>
      <c r="SKP991" s="17"/>
      <c r="SKQ991" s="17"/>
      <c r="SKR991" s="17"/>
      <c r="SKS991" s="17"/>
      <c r="SKT991" s="17"/>
      <c r="SKU991" s="17"/>
      <c r="SKV991" s="17"/>
      <c r="SKW991" s="17"/>
      <c r="SKX991" s="17"/>
      <c r="SKY991" s="17"/>
      <c r="SKZ991" s="17"/>
      <c r="SLA991" s="17"/>
      <c r="SLB991" s="17"/>
      <c r="SLC991" s="17"/>
      <c r="SLD991" s="17"/>
      <c r="SLE991" s="17"/>
      <c r="SLF991" s="17"/>
      <c r="SLG991" s="17"/>
      <c r="SLH991" s="17"/>
      <c r="SLI991" s="17"/>
      <c r="SLJ991" s="17"/>
      <c r="SLK991" s="17"/>
      <c r="SLL991" s="17"/>
      <c r="SLM991" s="17"/>
      <c r="SLN991" s="17"/>
      <c r="SLO991" s="17"/>
      <c r="SLP991" s="17"/>
      <c r="SLQ991" s="17"/>
      <c r="SLR991" s="17"/>
      <c r="SLS991" s="17"/>
      <c r="SLT991" s="17"/>
      <c r="SLU991" s="17"/>
      <c r="SLV991" s="17"/>
      <c r="SLW991" s="17"/>
      <c r="SLX991" s="17"/>
      <c r="SLY991" s="17"/>
      <c r="SLZ991" s="17"/>
      <c r="SMA991" s="17"/>
      <c r="SMB991" s="17"/>
      <c r="SMC991" s="17"/>
      <c r="SMD991" s="17"/>
      <c r="SME991" s="17"/>
      <c r="SMF991" s="17"/>
      <c r="SMG991" s="17"/>
      <c r="SMH991" s="17"/>
      <c r="SMI991" s="17"/>
      <c r="SMJ991" s="17"/>
      <c r="SMK991" s="17"/>
      <c r="SML991" s="17"/>
      <c r="SMM991" s="17"/>
      <c r="SMN991" s="17"/>
      <c r="SMO991" s="17"/>
      <c r="SMP991" s="17"/>
      <c r="SMQ991" s="17"/>
      <c r="SMR991" s="17"/>
      <c r="SMS991" s="17"/>
      <c r="SMT991" s="17"/>
      <c r="SMU991" s="17"/>
      <c r="SMV991" s="17"/>
      <c r="SMW991" s="17"/>
      <c r="SMX991" s="17"/>
      <c r="SMY991" s="17"/>
      <c r="SMZ991" s="17"/>
      <c r="SNA991" s="17"/>
      <c r="SNB991" s="17"/>
      <c r="SNC991" s="17"/>
      <c r="SND991" s="17"/>
      <c r="SNE991" s="17"/>
      <c r="SNF991" s="17"/>
      <c r="SNG991" s="17"/>
      <c r="SNH991" s="17"/>
      <c r="SNI991" s="17"/>
      <c r="SNJ991" s="17"/>
      <c r="SNK991" s="17"/>
      <c r="SNL991" s="17"/>
      <c r="SNM991" s="17"/>
      <c r="SNN991" s="17"/>
      <c r="SNO991" s="17"/>
      <c r="SNP991" s="17"/>
      <c r="SNQ991" s="17"/>
      <c r="SNR991" s="17"/>
      <c r="SNS991" s="17"/>
      <c r="SNT991" s="17"/>
      <c r="SNU991" s="17"/>
      <c r="SNV991" s="17"/>
      <c r="SNW991" s="17"/>
      <c r="SNX991" s="17"/>
      <c r="SNY991" s="17"/>
      <c r="SNZ991" s="17"/>
      <c r="SOA991" s="17"/>
      <c r="SOB991" s="17"/>
      <c r="SOC991" s="17"/>
      <c r="SOD991" s="17"/>
      <c r="SOE991" s="17"/>
      <c r="SOF991" s="17"/>
      <c r="SOG991" s="17"/>
      <c r="SOH991" s="17"/>
      <c r="SOI991" s="17"/>
      <c r="SOJ991" s="17"/>
      <c r="SOK991" s="17"/>
      <c r="SOL991" s="17"/>
      <c r="SOM991" s="17"/>
      <c r="SON991" s="17"/>
      <c r="SOO991" s="17"/>
      <c r="SOP991" s="17"/>
      <c r="SOQ991" s="17"/>
      <c r="SOR991" s="17"/>
      <c r="SOS991" s="17"/>
      <c r="SOT991" s="17"/>
      <c r="SOU991" s="17"/>
      <c r="SOV991" s="17"/>
      <c r="SOW991" s="17"/>
      <c r="SOX991" s="17"/>
      <c r="SOY991" s="17"/>
      <c r="SOZ991" s="17"/>
      <c r="SPA991" s="17"/>
      <c r="SPB991" s="17"/>
      <c r="SPC991" s="17"/>
      <c r="SPD991" s="17"/>
      <c r="SPE991" s="17"/>
      <c r="SPF991" s="17"/>
      <c r="SPG991" s="17"/>
      <c r="SPH991" s="17"/>
      <c r="SPI991" s="17"/>
      <c r="SPJ991" s="17"/>
      <c r="SPK991" s="17"/>
      <c r="SPL991" s="17"/>
      <c r="SPM991" s="17"/>
      <c r="SPN991" s="17"/>
      <c r="SPO991" s="17"/>
      <c r="SPP991" s="17"/>
      <c r="SPQ991" s="17"/>
      <c r="SPR991" s="17"/>
      <c r="SPS991" s="17"/>
      <c r="SPT991" s="17"/>
      <c r="SPU991" s="17"/>
      <c r="SPV991" s="17"/>
      <c r="SPW991" s="17"/>
      <c r="SPX991" s="17"/>
      <c r="SPY991" s="17"/>
      <c r="SPZ991" s="17"/>
      <c r="SQA991" s="17"/>
      <c r="SQB991" s="17"/>
      <c r="SQC991" s="17"/>
      <c r="SQD991" s="17"/>
      <c r="SQE991" s="17"/>
      <c r="SQF991" s="17"/>
      <c r="SQG991" s="17"/>
      <c r="SQH991" s="17"/>
      <c r="SQI991" s="17"/>
      <c r="SQJ991" s="17"/>
      <c r="SQK991" s="17"/>
      <c r="SQL991" s="17"/>
      <c r="SQM991" s="17"/>
      <c r="SQN991" s="17"/>
      <c r="SQO991" s="17"/>
      <c r="SQP991" s="17"/>
      <c r="SQQ991" s="17"/>
      <c r="SQR991" s="17"/>
      <c r="SQS991" s="17"/>
      <c r="SQT991" s="17"/>
      <c r="SQU991" s="17"/>
      <c r="SQV991" s="17"/>
      <c r="SQW991" s="17"/>
      <c r="SQX991" s="17"/>
      <c r="SQY991" s="17"/>
      <c r="SQZ991" s="17"/>
      <c r="SRA991" s="17"/>
      <c r="SRB991" s="17"/>
      <c r="SRC991" s="17"/>
      <c r="SRD991" s="17"/>
      <c r="SRE991" s="17"/>
      <c r="SRF991" s="17"/>
      <c r="SRG991" s="17"/>
      <c r="SRH991" s="17"/>
      <c r="SRI991" s="17"/>
      <c r="SRJ991" s="17"/>
      <c r="SRK991" s="17"/>
      <c r="SRL991" s="17"/>
      <c r="SRM991" s="17"/>
      <c r="SRN991" s="17"/>
      <c r="SRO991" s="17"/>
      <c r="SRP991" s="17"/>
      <c r="SRQ991" s="17"/>
      <c r="SRR991" s="17"/>
      <c r="SRS991" s="17"/>
      <c r="SRT991" s="17"/>
      <c r="SRU991" s="17"/>
      <c r="SRV991" s="17"/>
      <c r="SRW991" s="17"/>
      <c r="SRX991" s="17"/>
      <c r="SRY991" s="17"/>
      <c r="SRZ991" s="17"/>
      <c r="SSA991" s="17"/>
      <c r="SSB991" s="17"/>
      <c r="SSC991" s="17"/>
      <c r="SSD991" s="17"/>
      <c r="SSE991" s="17"/>
      <c r="SSF991" s="17"/>
      <c r="SSG991" s="17"/>
      <c r="SSH991" s="17"/>
      <c r="SSI991" s="17"/>
      <c r="SSJ991" s="17"/>
      <c r="SSK991" s="17"/>
      <c r="SSL991" s="17"/>
      <c r="SSM991" s="17"/>
      <c r="SSN991" s="17"/>
      <c r="SSO991" s="17"/>
      <c r="SSP991" s="17"/>
      <c r="SSQ991" s="17"/>
      <c r="SSR991" s="17"/>
      <c r="SSS991" s="17"/>
      <c r="SST991" s="17"/>
      <c r="SSU991" s="17"/>
      <c r="SSV991" s="17"/>
      <c r="SSW991" s="17"/>
      <c r="SSX991" s="17"/>
      <c r="SSY991" s="17"/>
      <c r="SSZ991" s="17"/>
      <c r="STA991" s="17"/>
      <c r="STB991" s="17"/>
      <c r="STC991" s="17"/>
      <c r="STD991" s="17"/>
      <c r="STE991" s="17"/>
      <c r="STF991" s="17"/>
      <c r="STG991" s="17"/>
      <c r="STH991" s="17"/>
      <c r="STI991" s="17"/>
      <c r="STJ991" s="17"/>
      <c r="STK991" s="17"/>
      <c r="STL991" s="17"/>
      <c r="STM991" s="17"/>
      <c r="STN991" s="17"/>
      <c r="STO991" s="17"/>
      <c r="STP991" s="17"/>
      <c r="STQ991" s="17"/>
      <c r="STR991" s="17"/>
      <c r="STS991" s="17"/>
      <c r="STT991" s="17"/>
      <c r="STU991" s="17"/>
      <c r="STV991" s="17"/>
      <c r="STW991" s="17"/>
      <c r="STX991" s="17"/>
      <c r="STY991" s="17"/>
      <c r="STZ991" s="17"/>
      <c r="SUA991" s="17"/>
      <c r="SUB991" s="17"/>
      <c r="SUC991" s="17"/>
      <c r="SUD991" s="17"/>
      <c r="SUE991" s="17"/>
      <c r="SUF991" s="17"/>
      <c r="SUG991" s="17"/>
      <c r="SUH991" s="17"/>
      <c r="SUI991" s="17"/>
      <c r="SUJ991" s="17"/>
      <c r="SUK991" s="17"/>
      <c r="SUL991" s="17"/>
      <c r="SUM991" s="17"/>
      <c r="SUN991" s="17"/>
      <c r="SUO991" s="17"/>
      <c r="SUP991" s="17"/>
      <c r="SUQ991" s="17"/>
      <c r="SUR991" s="17"/>
      <c r="SUS991" s="17"/>
      <c r="SUT991" s="17"/>
      <c r="SUU991" s="17"/>
      <c r="SUV991" s="17"/>
      <c r="SUW991" s="17"/>
      <c r="SUX991" s="17"/>
      <c r="SUY991" s="17"/>
      <c r="SUZ991" s="17"/>
      <c r="SVA991" s="17"/>
      <c r="SVB991" s="17"/>
      <c r="SVC991" s="17"/>
      <c r="SVD991" s="17"/>
      <c r="SVE991" s="17"/>
      <c r="SVF991" s="17"/>
      <c r="SVG991" s="17"/>
      <c r="SVH991" s="17"/>
      <c r="SVI991" s="17"/>
      <c r="SVJ991" s="17"/>
      <c r="SVK991" s="17"/>
      <c r="SVL991" s="17"/>
      <c r="SVM991" s="17"/>
      <c r="SVN991" s="17"/>
      <c r="SVO991" s="17"/>
      <c r="SVP991" s="17"/>
      <c r="SVQ991" s="17"/>
      <c r="SVR991" s="17"/>
      <c r="SVS991" s="17"/>
      <c r="SVT991" s="17"/>
      <c r="SVU991" s="17"/>
      <c r="SVV991" s="17"/>
      <c r="SVW991" s="17"/>
      <c r="SVX991" s="17"/>
      <c r="SVY991" s="17"/>
      <c r="SVZ991" s="17"/>
      <c r="SWA991" s="17"/>
      <c r="SWB991" s="17"/>
      <c r="SWC991" s="17"/>
      <c r="SWD991" s="17"/>
      <c r="SWE991" s="17"/>
      <c r="SWF991" s="17"/>
      <c r="SWG991" s="17"/>
      <c r="SWH991" s="17"/>
      <c r="SWI991" s="17"/>
      <c r="SWJ991" s="17"/>
      <c r="SWK991" s="17"/>
      <c r="SWL991" s="17"/>
      <c r="SWM991" s="17"/>
      <c r="SWN991" s="17"/>
      <c r="SWO991" s="17"/>
      <c r="SWP991" s="17"/>
      <c r="SWQ991" s="17"/>
      <c r="SWR991" s="17"/>
      <c r="SWS991" s="17"/>
      <c r="SWT991" s="17"/>
      <c r="SWU991" s="17"/>
      <c r="SWV991" s="17"/>
      <c r="SWW991" s="17"/>
      <c r="SWX991" s="17"/>
      <c r="SWY991" s="17"/>
      <c r="SWZ991" s="17"/>
      <c r="SXA991" s="17"/>
      <c r="SXB991" s="17"/>
      <c r="SXC991" s="17"/>
      <c r="SXD991" s="17"/>
      <c r="SXE991" s="17"/>
      <c r="SXF991" s="17"/>
      <c r="SXG991" s="17"/>
      <c r="SXH991" s="17"/>
      <c r="SXI991" s="17"/>
      <c r="SXJ991" s="17"/>
      <c r="SXK991" s="17"/>
      <c r="SXL991" s="17"/>
      <c r="SXM991" s="17"/>
      <c r="SXN991" s="17"/>
      <c r="SXO991" s="17"/>
      <c r="SXP991" s="17"/>
      <c r="SXQ991" s="17"/>
      <c r="SXR991" s="17"/>
      <c r="SXS991" s="17"/>
      <c r="SXT991" s="17"/>
      <c r="SXU991" s="17"/>
      <c r="SXV991" s="17"/>
      <c r="SXW991" s="17"/>
      <c r="SXX991" s="17"/>
      <c r="SXY991" s="17"/>
      <c r="SXZ991" s="17"/>
      <c r="SYA991" s="17"/>
      <c r="SYB991" s="17"/>
      <c r="SYC991" s="17"/>
      <c r="SYD991" s="17"/>
      <c r="SYE991" s="17"/>
      <c r="SYF991" s="17"/>
      <c r="SYG991" s="17"/>
      <c r="SYH991" s="17"/>
      <c r="SYI991" s="17"/>
      <c r="SYJ991" s="17"/>
      <c r="SYK991" s="17"/>
      <c r="SYL991" s="17"/>
      <c r="SYM991" s="17"/>
      <c r="SYN991" s="17"/>
      <c r="SYO991" s="17"/>
      <c r="SYP991" s="17"/>
      <c r="SYQ991" s="17"/>
      <c r="SYR991" s="17"/>
      <c r="SYS991" s="17"/>
      <c r="SYT991" s="17"/>
      <c r="SYU991" s="17"/>
      <c r="SYV991" s="17"/>
      <c r="SYW991" s="17"/>
      <c r="SYX991" s="17"/>
      <c r="SYY991" s="17"/>
      <c r="SYZ991" s="17"/>
      <c r="SZA991" s="17"/>
      <c r="SZB991" s="17"/>
      <c r="SZC991" s="17"/>
      <c r="SZD991" s="17"/>
      <c r="SZE991" s="17"/>
      <c r="SZF991" s="17"/>
      <c r="SZG991" s="17"/>
      <c r="SZH991" s="17"/>
      <c r="SZI991" s="17"/>
      <c r="SZJ991" s="17"/>
      <c r="SZK991" s="17"/>
      <c r="SZL991" s="17"/>
      <c r="SZM991" s="17"/>
      <c r="SZN991" s="17"/>
      <c r="SZO991" s="17"/>
      <c r="SZP991" s="17"/>
      <c r="SZQ991" s="17"/>
      <c r="SZR991" s="17"/>
      <c r="SZS991" s="17"/>
      <c r="SZT991" s="17"/>
      <c r="SZU991" s="17"/>
      <c r="SZV991" s="17"/>
      <c r="SZW991" s="17"/>
      <c r="SZX991" s="17"/>
      <c r="SZY991" s="17"/>
      <c r="SZZ991" s="17"/>
      <c r="TAA991" s="17"/>
      <c r="TAB991" s="17"/>
      <c r="TAC991" s="17"/>
      <c r="TAD991" s="17"/>
      <c r="TAE991" s="17"/>
      <c r="TAF991" s="17"/>
      <c r="TAG991" s="17"/>
      <c r="TAH991" s="17"/>
      <c r="TAI991" s="17"/>
      <c r="TAJ991" s="17"/>
      <c r="TAK991" s="17"/>
      <c r="TAL991" s="17"/>
      <c r="TAM991" s="17"/>
      <c r="TAN991" s="17"/>
      <c r="TAO991" s="17"/>
      <c r="TAP991" s="17"/>
      <c r="TAQ991" s="17"/>
      <c r="TAR991" s="17"/>
      <c r="TAS991" s="17"/>
      <c r="TAT991" s="17"/>
      <c r="TAU991" s="17"/>
      <c r="TAV991" s="17"/>
      <c r="TAW991" s="17"/>
      <c r="TAX991" s="17"/>
      <c r="TAY991" s="17"/>
      <c r="TAZ991" s="17"/>
      <c r="TBA991" s="17"/>
      <c r="TBB991" s="17"/>
      <c r="TBC991" s="17"/>
      <c r="TBD991" s="17"/>
      <c r="TBE991" s="17"/>
      <c r="TBF991" s="17"/>
      <c r="TBG991" s="17"/>
      <c r="TBH991" s="17"/>
      <c r="TBI991" s="17"/>
      <c r="TBJ991" s="17"/>
      <c r="TBK991" s="17"/>
      <c r="TBL991" s="17"/>
      <c r="TBM991" s="17"/>
      <c r="TBN991" s="17"/>
      <c r="TBO991" s="17"/>
      <c r="TBP991" s="17"/>
      <c r="TBQ991" s="17"/>
      <c r="TBR991" s="17"/>
      <c r="TBS991" s="17"/>
      <c r="TBT991" s="17"/>
      <c r="TBU991" s="17"/>
      <c r="TBV991" s="17"/>
      <c r="TBW991" s="17"/>
      <c r="TBX991" s="17"/>
      <c r="TBY991" s="17"/>
      <c r="TBZ991" s="17"/>
      <c r="TCA991" s="17"/>
      <c r="TCB991" s="17"/>
      <c r="TCC991" s="17"/>
      <c r="TCD991" s="17"/>
      <c r="TCE991" s="17"/>
      <c r="TCF991" s="17"/>
      <c r="TCG991" s="17"/>
      <c r="TCH991" s="17"/>
      <c r="TCI991" s="17"/>
      <c r="TCJ991" s="17"/>
      <c r="TCK991" s="17"/>
      <c r="TCL991" s="17"/>
      <c r="TCM991" s="17"/>
      <c r="TCN991" s="17"/>
      <c r="TCO991" s="17"/>
      <c r="TCP991" s="17"/>
      <c r="TCQ991" s="17"/>
      <c r="TCR991" s="17"/>
      <c r="TCS991" s="17"/>
      <c r="TCT991" s="17"/>
      <c r="TCU991" s="17"/>
      <c r="TCV991" s="17"/>
      <c r="TCW991" s="17"/>
      <c r="TCX991" s="17"/>
      <c r="TCY991" s="17"/>
      <c r="TCZ991" s="17"/>
      <c r="TDA991" s="17"/>
      <c r="TDB991" s="17"/>
      <c r="TDC991" s="17"/>
      <c r="TDD991" s="17"/>
      <c r="TDE991" s="17"/>
      <c r="TDF991" s="17"/>
      <c r="TDG991" s="17"/>
      <c r="TDH991" s="17"/>
      <c r="TDI991" s="17"/>
      <c r="TDJ991" s="17"/>
      <c r="TDK991" s="17"/>
      <c r="TDL991" s="17"/>
      <c r="TDM991" s="17"/>
      <c r="TDN991" s="17"/>
      <c r="TDO991" s="17"/>
      <c r="TDP991" s="17"/>
      <c r="TDQ991" s="17"/>
      <c r="TDR991" s="17"/>
      <c r="TDS991" s="17"/>
      <c r="TDT991" s="17"/>
      <c r="TDU991" s="17"/>
      <c r="TDV991" s="17"/>
      <c r="TDW991" s="17"/>
      <c r="TDX991" s="17"/>
      <c r="TDY991" s="17"/>
      <c r="TDZ991" s="17"/>
      <c r="TEA991" s="17"/>
      <c r="TEB991" s="17"/>
      <c r="TEC991" s="17"/>
      <c r="TED991" s="17"/>
      <c r="TEE991" s="17"/>
      <c r="TEF991" s="17"/>
      <c r="TEG991" s="17"/>
      <c r="TEH991" s="17"/>
      <c r="TEI991" s="17"/>
      <c r="TEJ991" s="17"/>
      <c r="TEK991" s="17"/>
      <c r="TEL991" s="17"/>
      <c r="TEM991" s="17"/>
      <c r="TEN991" s="17"/>
      <c r="TEO991" s="17"/>
      <c r="TEP991" s="17"/>
      <c r="TEQ991" s="17"/>
      <c r="TER991" s="17"/>
      <c r="TES991" s="17"/>
      <c r="TET991" s="17"/>
      <c r="TEU991" s="17"/>
      <c r="TEV991" s="17"/>
      <c r="TEW991" s="17"/>
      <c r="TEX991" s="17"/>
      <c r="TEY991" s="17"/>
      <c r="TEZ991" s="17"/>
      <c r="TFA991" s="17"/>
      <c r="TFB991" s="17"/>
      <c r="TFC991" s="17"/>
      <c r="TFD991" s="17"/>
      <c r="TFE991" s="17"/>
      <c r="TFF991" s="17"/>
      <c r="TFG991" s="17"/>
      <c r="TFH991" s="17"/>
      <c r="TFI991" s="17"/>
      <c r="TFJ991" s="17"/>
      <c r="TFK991" s="17"/>
      <c r="TFL991" s="17"/>
      <c r="TFM991" s="17"/>
      <c r="TFN991" s="17"/>
      <c r="TFO991" s="17"/>
      <c r="TFP991" s="17"/>
      <c r="TFQ991" s="17"/>
      <c r="TFR991" s="17"/>
      <c r="TFS991" s="17"/>
      <c r="TFT991" s="17"/>
      <c r="TFU991" s="17"/>
      <c r="TFV991" s="17"/>
      <c r="TFW991" s="17"/>
      <c r="TFX991" s="17"/>
      <c r="TFY991" s="17"/>
      <c r="TFZ991" s="17"/>
      <c r="TGA991" s="17"/>
      <c r="TGB991" s="17"/>
      <c r="TGC991" s="17"/>
      <c r="TGD991" s="17"/>
      <c r="TGE991" s="17"/>
      <c r="TGF991" s="17"/>
      <c r="TGG991" s="17"/>
      <c r="TGH991" s="17"/>
      <c r="TGI991" s="17"/>
      <c r="TGJ991" s="17"/>
      <c r="TGK991" s="17"/>
      <c r="TGL991" s="17"/>
      <c r="TGM991" s="17"/>
      <c r="TGN991" s="17"/>
      <c r="TGO991" s="17"/>
      <c r="TGP991" s="17"/>
      <c r="TGQ991" s="17"/>
      <c r="TGR991" s="17"/>
      <c r="TGS991" s="17"/>
      <c r="TGT991" s="17"/>
      <c r="TGU991" s="17"/>
      <c r="TGV991" s="17"/>
      <c r="TGW991" s="17"/>
      <c r="TGX991" s="17"/>
      <c r="TGY991" s="17"/>
      <c r="TGZ991" s="17"/>
      <c r="THA991" s="17"/>
      <c r="THB991" s="17"/>
      <c r="THC991" s="17"/>
      <c r="THD991" s="17"/>
      <c r="THE991" s="17"/>
      <c r="THF991" s="17"/>
      <c r="THG991" s="17"/>
      <c r="THH991" s="17"/>
      <c r="THI991" s="17"/>
      <c r="THJ991" s="17"/>
      <c r="THK991" s="17"/>
      <c r="THL991" s="17"/>
      <c r="THM991" s="17"/>
      <c r="THN991" s="17"/>
      <c r="THO991" s="17"/>
      <c r="THP991" s="17"/>
      <c r="THQ991" s="17"/>
      <c r="THR991" s="17"/>
      <c r="THS991" s="17"/>
      <c r="THT991" s="17"/>
      <c r="THU991" s="17"/>
      <c r="THV991" s="17"/>
      <c r="THW991" s="17"/>
      <c r="THX991" s="17"/>
      <c r="THY991" s="17"/>
      <c r="THZ991" s="17"/>
      <c r="TIA991" s="17"/>
      <c r="TIB991" s="17"/>
      <c r="TIC991" s="17"/>
      <c r="TID991" s="17"/>
      <c r="TIE991" s="17"/>
      <c r="TIF991" s="17"/>
      <c r="TIG991" s="17"/>
      <c r="TIH991" s="17"/>
      <c r="TII991" s="17"/>
      <c r="TIJ991" s="17"/>
      <c r="TIK991" s="17"/>
      <c r="TIL991" s="17"/>
      <c r="TIM991" s="17"/>
      <c r="TIN991" s="17"/>
      <c r="TIO991" s="17"/>
      <c r="TIP991" s="17"/>
      <c r="TIQ991" s="17"/>
      <c r="TIR991" s="17"/>
      <c r="TIS991" s="17"/>
      <c r="TIT991" s="17"/>
      <c r="TIU991" s="17"/>
      <c r="TIV991" s="17"/>
      <c r="TIW991" s="17"/>
      <c r="TIX991" s="17"/>
      <c r="TIY991" s="17"/>
      <c r="TIZ991" s="17"/>
      <c r="TJA991" s="17"/>
      <c r="TJB991" s="17"/>
      <c r="TJC991" s="17"/>
      <c r="TJD991" s="17"/>
      <c r="TJE991" s="17"/>
      <c r="TJF991" s="17"/>
      <c r="TJG991" s="17"/>
      <c r="TJH991" s="17"/>
      <c r="TJI991" s="17"/>
      <c r="TJJ991" s="17"/>
      <c r="TJK991" s="17"/>
      <c r="TJL991" s="17"/>
      <c r="TJM991" s="17"/>
      <c r="TJN991" s="17"/>
      <c r="TJO991" s="17"/>
      <c r="TJP991" s="17"/>
      <c r="TJQ991" s="17"/>
      <c r="TJR991" s="17"/>
      <c r="TJS991" s="17"/>
      <c r="TJT991" s="17"/>
      <c r="TJU991" s="17"/>
      <c r="TJV991" s="17"/>
      <c r="TJW991" s="17"/>
      <c r="TJX991" s="17"/>
      <c r="TJY991" s="17"/>
      <c r="TJZ991" s="17"/>
      <c r="TKA991" s="17"/>
      <c r="TKB991" s="17"/>
      <c r="TKC991" s="17"/>
      <c r="TKD991" s="17"/>
      <c r="TKE991" s="17"/>
      <c r="TKF991" s="17"/>
      <c r="TKG991" s="17"/>
      <c r="TKH991" s="17"/>
      <c r="TKI991" s="17"/>
      <c r="TKJ991" s="17"/>
      <c r="TKK991" s="17"/>
      <c r="TKL991" s="17"/>
      <c r="TKM991" s="17"/>
      <c r="TKN991" s="17"/>
      <c r="TKO991" s="17"/>
      <c r="TKP991" s="17"/>
      <c r="TKQ991" s="17"/>
      <c r="TKR991" s="17"/>
      <c r="TKS991" s="17"/>
      <c r="TKT991" s="17"/>
      <c r="TKU991" s="17"/>
      <c r="TKV991" s="17"/>
      <c r="TKW991" s="17"/>
      <c r="TKX991" s="17"/>
      <c r="TKY991" s="17"/>
      <c r="TKZ991" s="17"/>
      <c r="TLA991" s="17"/>
      <c r="TLB991" s="17"/>
      <c r="TLC991" s="17"/>
      <c r="TLD991" s="17"/>
      <c r="TLE991" s="17"/>
      <c r="TLF991" s="17"/>
      <c r="TLG991" s="17"/>
      <c r="TLH991" s="17"/>
      <c r="TLI991" s="17"/>
      <c r="TLJ991" s="17"/>
      <c r="TLK991" s="17"/>
      <c r="TLL991" s="17"/>
      <c r="TLM991" s="17"/>
      <c r="TLN991" s="17"/>
      <c r="TLO991" s="17"/>
      <c r="TLP991" s="17"/>
      <c r="TLQ991" s="17"/>
      <c r="TLR991" s="17"/>
      <c r="TLS991" s="17"/>
      <c r="TLT991" s="17"/>
      <c r="TLU991" s="17"/>
      <c r="TLV991" s="17"/>
      <c r="TLW991" s="17"/>
      <c r="TLX991" s="17"/>
      <c r="TLY991" s="17"/>
      <c r="TLZ991" s="17"/>
      <c r="TMA991" s="17"/>
      <c r="TMB991" s="17"/>
      <c r="TMC991" s="17"/>
      <c r="TMD991" s="17"/>
      <c r="TME991" s="17"/>
      <c r="TMF991" s="17"/>
      <c r="TMG991" s="17"/>
      <c r="TMH991" s="17"/>
      <c r="TMI991" s="17"/>
      <c r="TMJ991" s="17"/>
      <c r="TMK991" s="17"/>
      <c r="TML991" s="17"/>
      <c r="TMM991" s="17"/>
      <c r="TMN991" s="17"/>
      <c r="TMO991" s="17"/>
      <c r="TMP991" s="17"/>
      <c r="TMQ991" s="17"/>
      <c r="TMR991" s="17"/>
      <c r="TMS991" s="17"/>
      <c r="TMT991" s="17"/>
      <c r="TMU991" s="17"/>
      <c r="TMV991" s="17"/>
      <c r="TMW991" s="17"/>
      <c r="TMX991" s="17"/>
      <c r="TMY991" s="17"/>
      <c r="TMZ991" s="17"/>
      <c r="TNA991" s="17"/>
      <c r="TNB991" s="17"/>
      <c r="TNC991" s="17"/>
      <c r="TND991" s="17"/>
      <c r="TNE991" s="17"/>
      <c r="TNF991" s="17"/>
      <c r="TNG991" s="17"/>
      <c r="TNH991" s="17"/>
      <c r="TNI991" s="17"/>
      <c r="TNJ991" s="17"/>
      <c r="TNK991" s="17"/>
      <c r="TNL991" s="17"/>
      <c r="TNM991" s="17"/>
      <c r="TNN991" s="17"/>
      <c r="TNO991" s="17"/>
      <c r="TNP991" s="17"/>
      <c r="TNQ991" s="17"/>
      <c r="TNR991" s="17"/>
      <c r="TNS991" s="17"/>
      <c r="TNT991" s="17"/>
      <c r="TNU991" s="17"/>
      <c r="TNV991" s="17"/>
      <c r="TNW991" s="17"/>
      <c r="TNX991" s="17"/>
      <c r="TNY991" s="17"/>
      <c r="TNZ991" s="17"/>
      <c r="TOA991" s="17"/>
      <c r="TOB991" s="17"/>
      <c r="TOC991" s="17"/>
      <c r="TOD991" s="17"/>
      <c r="TOE991" s="17"/>
      <c r="TOF991" s="17"/>
      <c r="TOG991" s="17"/>
      <c r="TOH991" s="17"/>
      <c r="TOI991" s="17"/>
      <c r="TOJ991" s="17"/>
      <c r="TOK991" s="17"/>
      <c r="TOL991" s="17"/>
      <c r="TOM991" s="17"/>
      <c r="TON991" s="17"/>
      <c r="TOO991" s="17"/>
      <c r="TOP991" s="17"/>
      <c r="TOQ991" s="17"/>
      <c r="TOR991" s="17"/>
      <c r="TOS991" s="17"/>
      <c r="TOT991" s="17"/>
      <c r="TOU991" s="17"/>
      <c r="TOV991" s="17"/>
      <c r="TOW991" s="17"/>
      <c r="TOX991" s="17"/>
      <c r="TOY991" s="17"/>
      <c r="TOZ991" s="17"/>
      <c r="TPA991" s="17"/>
      <c r="TPB991" s="17"/>
      <c r="TPC991" s="17"/>
      <c r="TPD991" s="17"/>
      <c r="TPE991" s="17"/>
      <c r="TPF991" s="17"/>
      <c r="TPG991" s="17"/>
      <c r="TPH991" s="17"/>
      <c r="TPI991" s="17"/>
      <c r="TPJ991" s="17"/>
      <c r="TPK991" s="17"/>
      <c r="TPL991" s="17"/>
      <c r="TPM991" s="17"/>
      <c r="TPN991" s="17"/>
      <c r="TPO991" s="17"/>
      <c r="TPP991" s="17"/>
      <c r="TPQ991" s="17"/>
      <c r="TPR991" s="17"/>
      <c r="TPS991" s="17"/>
      <c r="TPT991" s="17"/>
      <c r="TPU991" s="17"/>
      <c r="TPV991" s="17"/>
      <c r="TPW991" s="17"/>
      <c r="TPX991" s="17"/>
      <c r="TPY991" s="17"/>
      <c r="TPZ991" s="17"/>
      <c r="TQA991" s="17"/>
      <c r="TQB991" s="17"/>
      <c r="TQC991" s="17"/>
      <c r="TQD991" s="17"/>
      <c r="TQE991" s="17"/>
      <c r="TQF991" s="17"/>
      <c r="TQG991" s="17"/>
      <c r="TQH991" s="17"/>
      <c r="TQI991" s="17"/>
      <c r="TQJ991" s="17"/>
      <c r="TQK991" s="17"/>
      <c r="TQL991" s="17"/>
      <c r="TQM991" s="17"/>
      <c r="TQN991" s="17"/>
      <c r="TQO991" s="17"/>
      <c r="TQP991" s="17"/>
      <c r="TQQ991" s="17"/>
      <c r="TQR991" s="17"/>
      <c r="TQS991" s="17"/>
      <c r="TQT991" s="17"/>
      <c r="TQU991" s="17"/>
      <c r="TQV991" s="17"/>
      <c r="TQW991" s="17"/>
      <c r="TQX991" s="17"/>
      <c r="TQY991" s="17"/>
      <c r="TQZ991" s="17"/>
      <c r="TRA991" s="17"/>
      <c r="TRB991" s="17"/>
      <c r="TRC991" s="17"/>
      <c r="TRD991" s="17"/>
      <c r="TRE991" s="17"/>
      <c r="TRF991" s="17"/>
      <c r="TRG991" s="17"/>
      <c r="TRH991" s="17"/>
      <c r="TRI991" s="17"/>
      <c r="TRJ991" s="17"/>
      <c r="TRK991" s="17"/>
      <c r="TRL991" s="17"/>
      <c r="TRM991" s="17"/>
      <c r="TRN991" s="17"/>
      <c r="TRO991" s="17"/>
      <c r="TRP991" s="17"/>
      <c r="TRQ991" s="17"/>
      <c r="TRR991" s="17"/>
      <c r="TRS991" s="17"/>
      <c r="TRT991" s="17"/>
      <c r="TRU991" s="17"/>
      <c r="TRV991" s="17"/>
      <c r="TRW991" s="17"/>
      <c r="TRX991" s="17"/>
      <c r="TRY991" s="17"/>
      <c r="TRZ991" s="17"/>
      <c r="TSA991" s="17"/>
      <c r="TSB991" s="17"/>
      <c r="TSC991" s="17"/>
      <c r="TSD991" s="17"/>
      <c r="TSE991" s="17"/>
      <c r="TSF991" s="17"/>
      <c r="TSG991" s="17"/>
      <c r="TSH991" s="17"/>
      <c r="TSI991" s="17"/>
      <c r="TSJ991" s="17"/>
      <c r="TSK991" s="17"/>
      <c r="TSL991" s="17"/>
      <c r="TSM991" s="17"/>
      <c r="TSN991" s="17"/>
      <c r="TSO991" s="17"/>
      <c r="TSP991" s="17"/>
      <c r="TSQ991" s="17"/>
      <c r="TSR991" s="17"/>
      <c r="TSS991" s="17"/>
      <c r="TST991" s="17"/>
      <c r="TSU991" s="17"/>
      <c r="TSV991" s="17"/>
      <c r="TSW991" s="17"/>
      <c r="TSX991" s="17"/>
      <c r="TSY991" s="17"/>
      <c r="TSZ991" s="17"/>
      <c r="TTA991" s="17"/>
      <c r="TTB991" s="17"/>
      <c r="TTC991" s="17"/>
      <c r="TTD991" s="17"/>
      <c r="TTE991" s="17"/>
      <c r="TTF991" s="17"/>
      <c r="TTG991" s="17"/>
      <c r="TTH991" s="17"/>
      <c r="TTI991" s="17"/>
      <c r="TTJ991" s="17"/>
      <c r="TTK991" s="17"/>
      <c r="TTL991" s="17"/>
      <c r="TTM991" s="17"/>
      <c r="TTN991" s="17"/>
      <c r="TTO991" s="17"/>
      <c r="TTP991" s="17"/>
      <c r="TTQ991" s="17"/>
      <c r="TTR991" s="17"/>
      <c r="TTS991" s="17"/>
      <c r="TTT991" s="17"/>
      <c r="TTU991" s="17"/>
      <c r="TTV991" s="17"/>
      <c r="TTW991" s="17"/>
      <c r="TTX991" s="17"/>
      <c r="TTY991" s="17"/>
      <c r="TTZ991" s="17"/>
      <c r="TUA991" s="17"/>
      <c r="TUB991" s="17"/>
      <c r="TUC991" s="17"/>
      <c r="TUD991" s="17"/>
      <c r="TUE991" s="17"/>
      <c r="TUF991" s="17"/>
      <c r="TUG991" s="17"/>
      <c r="TUH991" s="17"/>
      <c r="TUI991" s="17"/>
      <c r="TUJ991" s="17"/>
      <c r="TUK991" s="17"/>
      <c r="TUL991" s="17"/>
      <c r="TUM991" s="17"/>
      <c r="TUN991" s="17"/>
      <c r="TUO991" s="17"/>
      <c r="TUP991" s="17"/>
      <c r="TUQ991" s="17"/>
      <c r="TUR991" s="17"/>
      <c r="TUS991" s="17"/>
      <c r="TUT991" s="17"/>
      <c r="TUU991" s="17"/>
      <c r="TUV991" s="17"/>
      <c r="TUW991" s="17"/>
      <c r="TUX991" s="17"/>
      <c r="TUY991" s="17"/>
      <c r="TUZ991" s="17"/>
      <c r="TVA991" s="17"/>
      <c r="TVB991" s="17"/>
      <c r="TVC991" s="17"/>
      <c r="TVD991" s="17"/>
      <c r="TVE991" s="17"/>
      <c r="TVF991" s="17"/>
      <c r="TVG991" s="17"/>
      <c r="TVH991" s="17"/>
      <c r="TVI991" s="17"/>
      <c r="TVJ991" s="17"/>
      <c r="TVK991" s="17"/>
      <c r="TVL991" s="17"/>
      <c r="TVM991" s="17"/>
      <c r="TVN991" s="17"/>
      <c r="TVO991" s="17"/>
      <c r="TVP991" s="17"/>
      <c r="TVQ991" s="17"/>
      <c r="TVR991" s="17"/>
      <c r="TVS991" s="17"/>
      <c r="TVT991" s="17"/>
      <c r="TVU991" s="17"/>
      <c r="TVV991" s="17"/>
      <c r="TVW991" s="17"/>
      <c r="TVX991" s="17"/>
      <c r="TVY991" s="17"/>
      <c r="TVZ991" s="17"/>
      <c r="TWA991" s="17"/>
      <c r="TWB991" s="17"/>
      <c r="TWC991" s="17"/>
      <c r="TWD991" s="17"/>
      <c r="TWE991" s="17"/>
      <c r="TWF991" s="17"/>
      <c r="TWG991" s="17"/>
      <c r="TWH991" s="17"/>
      <c r="TWI991" s="17"/>
      <c r="TWJ991" s="17"/>
      <c r="TWK991" s="17"/>
      <c r="TWL991" s="17"/>
      <c r="TWM991" s="17"/>
      <c r="TWN991" s="17"/>
      <c r="TWO991" s="17"/>
      <c r="TWP991" s="17"/>
      <c r="TWQ991" s="17"/>
      <c r="TWR991" s="17"/>
      <c r="TWS991" s="17"/>
      <c r="TWT991" s="17"/>
      <c r="TWU991" s="17"/>
      <c r="TWV991" s="17"/>
      <c r="TWW991" s="17"/>
      <c r="TWX991" s="17"/>
      <c r="TWY991" s="17"/>
      <c r="TWZ991" s="17"/>
      <c r="TXA991" s="17"/>
      <c r="TXB991" s="17"/>
      <c r="TXC991" s="17"/>
      <c r="TXD991" s="17"/>
      <c r="TXE991" s="17"/>
      <c r="TXF991" s="17"/>
      <c r="TXG991" s="17"/>
      <c r="TXH991" s="17"/>
      <c r="TXI991" s="17"/>
      <c r="TXJ991" s="17"/>
      <c r="TXK991" s="17"/>
      <c r="TXL991" s="17"/>
      <c r="TXM991" s="17"/>
      <c r="TXN991" s="17"/>
      <c r="TXO991" s="17"/>
      <c r="TXP991" s="17"/>
      <c r="TXQ991" s="17"/>
      <c r="TXR991" s="17"/>
      <c r="TXS991" s="17"/>
      <c r="TXT991" s="17"/>
      <c r="TXU991" s="17"/>
      <c r="TXV991" s="17"/>
      <c r="TXW991" s="17"/>
      <c r="TXX991" s="17"/>
      <c r="TXY991" s="17"/>
      <c r="TXZ991" s="17"/>
      <c r="TYA991" s="17"/>
      <c r="TYB991" s="17"/>
      <c r="TYC991" s="17"/>
      <c r="TYD991" s="17"/>
      <c r="TYE991" s="17"/>
      <c r="TYF991" s="17"/>
      <c r="TYG991" s="17"/>
      <c r="TYH991" s="17"/>
      <c r="TYI991" s="17"/>
      <c r="TYJ991" s="17"/>
      <c r="TYK991" s="17"/>
      <c r="TYL991" s="17"/>
      <c r="TYM991" s="17"/>
      <c r="TYN991" s="17"/>
      <c r="TYO991" s="17"/>
      <c r="TYP991" s="17"/>
      <c r="TYQ991" s="17"/>
      <c r="TYR991" s="17"/>
      <c r="TYS991" s="17"/>
      <c r="TYT991" s="17"/>
      <c r="TYU991" s="17"/>
      <c r="TYV991" s="17"/>
      <c r="TYW991" s="17"/>
      <c r="TYX991" s="17"/>
      <c r="TYY991" s="17"/>
      <c r="TYZ991" s="17"/>
      <c r="TZA991" s="17"/>
      <c r="TZB991" s="17"/>
      <c r="TZC991" s="17"/>
      <c r="TZD991" s="17"/>
      <c r="TZE991" s="17"/>
      <c r="TZF991" s="17"/>
      <c r="TZG991" s="17"/>
      <c r="TZH991" s="17"/>
      <c r="TZI991" s="17"/>
      <c r="TZJ991" s="17"/>
      <c r="TZK991" s="17"/>
      <c r="TZL991" s="17"/>
      <c r="TZM991" s="17"/>
      <c r="TZN991" s="17"/>
      <c r="TZO991" s="17"/>
      <c r="TZP991" s="17"/>
      <c r="TZQ991" s="17"/>
      <c r="TZR991" s="17"/>
      <c r="TZS991" s="17"/>
      <c r="TZT991" s="17"/>
      <c r="TZU991" s="17"/>
      <c r="TZV991" s="17"/>
      <c r="TZW991" s="17"/>
      <c r="TZX991" s="17"/>
      <c r="TZY991" s="17"/>
      <c r="TZZ991" s="17"/>
      <c r="UAA991" s="17"/>
      <c r="UAB991" s="17"/>
      <c r="UAC991" s="17"/>
      <c r="UAD991" s="17"/>
      <c r="UAE991" s="17"/>
      <c r="UAF991" s="17"/>
      <c r="UAG991" s="17"/>
      <c r="UAH991" s="17"/>
      <c r="UAI991" s="17"/>
      <c r="UAJ991" s="17"/>
      <c r="UAK991" s="17"/>
      <c r="UAL991" s="17"/>
      <c r="UAM991" s="17"/>
      <c r="UAN991" s="17"/>
      <c r="UAO991" s="17"/>
      <c r="UAP991" s="17"/>
      <c r="UAQ991" s="17"/>
      <c r="UAR991" s="17"/>
      <c r="UAS991" s="17"/>
      <c r="UAT991" s="17"/>
      <c r="UAU991" s="17"/>
      <c r="UAV991" s="17"/>
      <c r="UAW991" s="17"/>
      <c r="UAX991" s="17"/>
      <c r="UAY991" s="17"/>
      <c r="UAZ991" s="17"/>
      <c r="UBA991" s="17"/>
      <c r="UBB991" s="17"/>
      <c r="UBC991" s="17"/>
      <c r="UBD991" s="17"/>
      <c r="UBE991" s="17"/>
      <c r="UBF991" s="17"/>
      <c r="UBG991" s="17"/>
      <c r="UBH991" s="17"/>
      <c r="UBI991" s="17"/>
      <c r="UBJ991" s="17"/>
      <c r="UBK991" s="17"/>
      <c r="UBL991" s="17"/>
      <c r="UBM991" s="17"/>
      <c r="UBN991" s="17"/>
      <c r="UBO991" s="17"/>
      <c r="UBP991" s="17"/>
      <c r="UBQ991" s="17"/>
      <c r="UBR991" s="17"/>
      <c r="UBS991" s="17"/>
      <c r="UBT991" s="17"/>
      <c r="UBU991" s="17"/>
      <c r="UBV991" s="17"/>
      <c r="UBW991" s="17"/>
      <c r="UBX991" s="17"/>
      <c r="UBY991" s="17"/>
      <c r="UBZ991" s="17"/>
      <c r="UCA991" s="17"/>
      <c r="UCB991" s="17"/>
      <c r="UCC991" s="17"/>
      <c r="UCD991" s="17"/>
      <c r="UCE991" s="17"/>
      <c r="UCF991" s="17"/>
      <c r="UCG991" s="17"/>
      <c r="UCH991" s="17"/>
      <c r="UCI991" s="17"/>
      <c r="UCJ991" s="17"/>
      <c r="UCK991" s="17"/>
      <c r="UCL991" s="17"/>
      <c r="UCM991" s="17"/>
      <c r="UCN991" s="17"/>
      <c r="UCO991" s="17"/>
      <c r="UCP991" s="17"/>
      <c r="UCQ991" s="17"/>
      <c r="UCR991" s="17"/>
      <c r="UCS991" s="17"/>
      <c r="UCT991" s="17"/>
      <c r="UCU991" s="17"/>
      <c r="UCV991" s="17"/>
      <c r="UCW991" s="17"/>
      <c r="UCX991" s="17"/>
      <c r="UCY991" s="17"/>
      <c r="UCZ991" s="17"/>
      <c r="UDA991" s="17"/>
      <c r="UDB991" s="17"/>
      <c r="UDC991" s="17"/>
      <c r="UDD991" s="17"/>
      <c r="UDE991" s="17"/>
      <c r="UDF991" s="17"/>
      <c r="UDG991" s="17"/>
      <c r="UDH991" s="17"/>
      <c r="UDI991" s="17"/>
      <c r="UDJ991" s="17"/>
      <c r="UDK991" s="17"/>
      <c r="UDL991" s="17"/>
      <c r="UDM991" s="17"/>
      <c r="UDN991" s="17"/>
      <c r="UDO991" s="17"/>
      <c r="UDP991" s="17"/>
      <c r="UDQ991" s="17"/>
      <c r="UDR991" s="17"/>
      <c r="UDS991" s="17"/>
      <c r="UDT991" s="17"/>
      <c r="UDU991" s="17"/>
      <c r="UDV991" s="17"/>
      <c r="UDW991" s="17"/>
      <c r="UDX991" s="17"/>
      <c r="UDY991" s="17"/>
      <c r="UDZ991" s="17"/>
      <c r="UEA991" s="17"/>
      <c r="UEB991" s="17"/>
      <c r="UEC991" s="17"/>
      <c r="UED991" s="17"/>
      <c r="UEE991" s="17"/>
      <c r="UEF991" s="17"/>
      <c r="UEG991" s="17"/>
      <c r="UEH991" s="17"/>
      <c r="UEI991" s="17"/>
      <c r="UEJ991" s="17"/>
      <c r="UEK991" s="17"/>
      <c r="UEL991" s="17"/>
      <c r="UEM991" s="17"/>
      <c r="UEN991" s="17"/>
      <c r="UEO991" s="17"/>
      <c r="UEP991" s="17"/>
      <c r="UEQ991" s="17"/>
      <c r="UER991" s="17"/>
      <c r="UES991" s="17"/>
      <c r="UET991" s="17"/>
      <c r="UEU991" s="17"/>
      <c r="UEV991" s="17"/>
      <c r="UEW991" s="17"/>
      <c r="UEX991" s="17"/>
      <c r="UEY991" s="17"/>
      <c r="UEZ991" s="17"/>
      <c r="UFA991" s="17"/>
      <c r="UFB991" s="17"/>
      <c r="UFC991" s="17"/>
      <c r="UFD991" s="17"/>
      <c r="UFE991" s="17"/>
      <c r="UFF991" s="17"/>
      <c r="UFG991" s="17"/>
      <c r="UFH991" s="17"/>
      <c r="UFI991" s="17"/>
      <c r="UFJ991" s="17"/>
      <c r="UFK991" s="17"/>
      <c r="UFL991" s="17"/>
      <c r="UFM991" s="17"/>
      <c r="UFN991" s="17"/>
      <c r="UFO991" s="17"/>
      <c r="UFP991" s="17"/>
      <c r="UFQ991" s="17"/>
      <c r="UFR991" s="17"/>
      <c r="UFS991" s="17"/>
      <c r="UFT991" s="17"/>
      <c r="UFU991" s="17"/>
      <c r="UFV991" s="17"/>
      <c r="UFW991" s="17"/>
      <c r="UFX991" s="17"/>
      <c r="UFY991" s="17"/>
      <c r="UFZ991" s="17"/>
      <c r="UGA991" s="17"/>
      <c r="UGB991" s="17"/>
      <c r="UGC991" s="17"/>
      <c r="UGD991" s="17"/>
      <c r="UGE991" s="17"/>
      <c r="UGF991" s="17"/>
      <c r="UGG991" s="17"/>
      <c r="UGH991" s="17"/>
      <c r="UGI991" s="17"/>
      <c r="UGJ991" s="17"/>
      <c r="UGK991" s="17"/>
      <c r="UGL991" s="17"/>
      <c r="UGM991" s="17"/>
      <c r="UGN991" s="17"/>
      <c r="UGO991" s="17"/>
      <c r="UGP991" s="17"/>
      <c r="UGQ991" s="17"/>
      <c r="UGR991" s="17"/>
      <c r="UGS991" s="17"/>
      <c r="UGT991" s="17"/>
      <c r="UGU991" s="17"/>
      <c r="UGV991" s="17"/>
      <c r="UGW991" s="17"/>
      <c r="UGX991" s="17"/>
      <c r="UGY991" s="17"/>
      <c r="UGZ991" s="17"/>
      <c r="UHA991" s="17"/>
      <c r="UHB991" s="17"/>
      <c r="UHC991" s="17"/>
      <c r="UHD991" s="17"/>
      <c r="UHE991" s="17"/>
      <c r="UHF991" s="17"/>
      <c r="UHG991" s="17"/>
      <c r="UHH991" s="17"/>
      <c r="UHI991" s="17"/>
      <c r="UHJ991" s="17"/>
      <c r="UHK991" s="17"/>
      <c r="UHL991" s="17"/>
      <c r="UHM991" s="17"/>
      <c r="UHN991" s="17"/>
      <c r="UHO991" s="17"/>
      <c r="UHP991" s="17"/>
      <c r="UHQ991" s="17"/>
      <c r="UHR991" s="17"/>
      <c r="UHS991" s="17"/>
      <c r="UHT991" s="17"/>
      <c r="UHU991" s="17"/>
      <c r="UHV991" s="17"/>
      <c r="UHW991" s="17"/>
      <c r="UHX991" s="17"/>
      <c r="UHY991" s="17"/>
      <c r="UHZ991" s="17"/>
      <c r="UIA991" s="17"/>
      <c r="UIB991" s="17"/>
      <c r="UIC991" s="17"/>
      <c r="UID991" s="17"/>
      <c r="UIE991" s="17"/>
      <c r="UIF991" s="17"/>
      <c r="UIG991" s="17"/>
      <c r="UIH991" s="17"/>
      <c r="UII991" s="17"/>
      <c r="UIJ991" s="17"/>
      <c r="UIK991" s="17"/>
      <c r="UIL991" s="17"/>
      <c r="UIM991" s="17"/>
      <c r="UIN991" s="17"/>
      <c r="UIO991" s="17"/>
      <c r="UIP991" s="17"/>
      <c r="UIQ991" s="17"/>
      <c r="UIR991" s="17"/>
      <c r="UIS991" s="17"/>
      <c r="UIT991" s="17"/>
      <c r="UIU991" s="17"/>
      <c r="UIV991" s="17"/>
      <c r="UIW991" s="17"/>
      <c r="UIX991" s="17"/>
      <c r="UIY991" s="17"/>
      <c r="UIZ991" s="17"/>
      <c r="UJA991" s="17"/>
      <c r="UJB991" s="17"/>
      <c r="UJC991" s="17"/>
      <c r="UJD991" s="17"/>
      <c r="UJE991" s="17"/>
      <c r="UJF991" s="17"/>
      <c r="UJG991" s="17"/>
      <c r="UJH991" s="17"/>
      <c r="UJI991" s="17"/>
      <c r="UJJ991" s="17"/>
      <c r="UJK991" s="17"/>
      <c r="UJL991" s="17"/>
      <c r="UJM991" s="17"/>
      <c r="UJN991" s="17"/>
      <c r="UJO991" s="17"/>
      <c r="UJP991" s="17"/>
      <c r="UJQ991" s="17"/>
      <c r="UJR991" s="17"/>
      <c r="UJS991" s="17"/>
      <c r="UJT991" s="17"/>
      <c r="UJU991" s="17"/>
      <c r="UJV991" s="17"/>
      <c r="UJW991" s="17"/>
      <c r="UJX991" s="17"/>
      <c r="UJY991" s="17"/>
      <c r="UJZ991" s="17"/>
      <c r="UKA991" s="17"/>
      <c r="UKB991" s="17"/>
      <c r="UKC991" s="17"/>
      <c r="UKD991" s="17"/>
      <c r="UKE991" s="17"/>
      <c r="UKF991" s="17"/>
      <c r="UKG991" s="17"/>
      <c r="UKH991" s="17"/>
      <c r="UKI991" s="17"/>
      <c r="UKJ991" s="17"/>
      <c r="UKK991" s="17"/>
      <c r="UKL991" s="17"/>
      <c r="UKM991" s="17"/>
      <c r="UKN991" s="17"/>
      <c r="UKO991" s="17"/>
      <c r="UKP991" s="17"/>
      <c r="UKQ991" s="17"/>
      <c r="UKR991" s="17"/>
      <c r="UKS991" s="17"/>
      <c r="UKT991" s="17"/>
      <c r="UKU991" s="17"/>
      <c r="UKV991" s="17"/>
      <c r="UKW991" s="17"/>
      <c r="UKX991" s="17"/>
      <c r="UKY991" s="17"/>
      <c r="UKZ991" s="17"/>
      <c r="ULA991" s="17"/>
      <c r="ULB991" s="17"/>
      <c r="ULC991" s="17"/>
      <c r="ULD991" s="17"/>
      <c r="ULE991" s="17"/>
      <c r="ULF991" s="17"/>
      <c r="ULG991" s="17"/>
      <c r="ULH991" s="17"/>
      <c r="ULI991" s="17"/>
      <c r="ULJ991" s="17"/>
      <c r="ULK991" s="17"/>
      <c r="ULL991" s="17"/>
      <c r="ULM991" s="17"/>
      <c r="ULN991" s="17"/>
      <c r="ULO991" s="17"/>
      <c r="ULP991" s="17"/>
      <c r="ULQ991" s="17"/>
      <c r="ULR991" s="17"/>
      <c r="ULS991" s="17"/>
      <c r="ULT991" s="17"/>
      <c r="ULU991" s="17"/>
      <c r="ULV991" s="17"/>
      <c r="ULW991" s="17"/>
      <c r="ULX991" s="17"/>
      <c r="ULY991" s="17"/>
      <c r="ULZ991" s="17"/>
      <c r="UMA991" s="17"/>
      <c r="UMB991" s="17"/>
      <c r="UMC991" s="17"/>
      <c r="UMD991" s="17"/>
      <c r="UME991" s="17"/>
      <c r="UMF991" s="17"/>
      <c r="UMG991" s="17"/>
      <c r="UMH991" s="17"/>
      <c r="UMI991" s="17"/>
      <c r="UMJ991" s="17"/>
      <c r="UMK991" s="17"/>
      <c r="UML991" s="17"/>
      <c r="UMM991" s="17"/>
      <c r="UMN991" s="17"/>
      <c r="UMO991" s="17"/>
      <c r="UMP991" s="17"/>
      <c r="UMQ991" s="17"/>
      <c r="UMR991" s="17"/>
      <c r="UMS991" s="17"/>
      <c r="UMT991" s="17"/>
      <c r="UMU991" s="17"/>
      <c r="UMV991" s="17"/>
      <c r="UMW991" s="17"/>
      <c r="UMX991" s="17"/>
      <c r="UMY991" s="17"/>
      <c r="UMZ991" s="17"/>
      <c r="UNA991" s="17"/>
      <c r="UNB991" s="17"/>
      <c r="UNC991" s="17"/>
      <c r="UND991" s="17"/>
      <c r="UNE991" s="17"/>
      <c r="UNF991" s="17"/>
      <c r="UNG991" s="17"/>
      <c r="UNH991" s="17"/>
      <c r="UNI991" s="17"/>
      <c r="UNJ991" s="17"/>
      <c r="UNK991" s="17"/>
      <c r="UNL991" s="17"/>
      <c r="UNM991" s="17"/>
      <c r="UNN991" s="17"/>
      <c r="UNO991" s="17"/>
      <c r="UNP991" s="17"/>
      <c r="UNQ991" s="17"/>
      <c r="UNR991" s="17"/>
      <c r="UNS991" s="17"/>
      <c r="UNT991" s="17"/>
      <c r="UNU991" s="17"/>
      <c r="UNV991" s="17"/>
      <c r="UNW991" s="17"/>
      <c r="UNX991" s="17"/>
      <c r="UNY991" s="17"/>
      <c r="UNZ991" s="17"/>
      <c r="UOA991" s="17"/>
      <c r="UOB991" s="17"/>
      <c r="UOC991" s="17"/>
      <c r="UOD991" s="17"/>
      <c r="UOE991" s="17"/>
      <c r="UOF991" s="17"/>
      <c r="UOG991" s="17"/>
      <c r="UOH991" s="17"/>
      <c r="UOI991" s="17"/>
      <c r="UOJ991" s="17"/>
      <c r="UOK991" s="17"/>
      <c r="UOL991" s="17"/>
      <c r="UOM991" s="17"/>
      <c r="UON991" s="17"/>
      <c r="UOO991" s="17"/>
      <c r="UOP991" s="17"/>
      <c r="UOQ991" s="17"/>
      <c r="UOR991" s="17"/>
      <c r="UOS991" s="17"/>
      <c r="UOT991" s="17"/>
      <c r="UOU991" s="17"/>
      <c r="UOV991" s="17"/>
      <c r="UOW991" s="17"/>
      <c r="UOX991" s="17"/>
      <c r="UOY991" s="17"/>
      <c r="UOZ991" s="17"/>
      <c r="UPA991" s="17"/>
      <c r="UPB991" s="17"/>
      <c r="UPC991" s="17"/>
      <c r="UPD991" s="17"/>
      <c r="UPE991" s="17"/>
      <c r="UPF991" s="17"/>
      <c r="UPG991" s="17"/>
      <c r="UPH991" s="17"/>
      <c r="UPI991" s="17"/>
      <c r="UPJ991" s="17"/>
      <c r="UPK991" s="17"/>
      <c r="UPL991" s="17"/>
      <c r="UPM991" s="17"/>
      <c r="UPN991" s="17"/>
      <c r="UPO991" s="17"/>
      <c r="UPP991" s="17"/>
      <c r="UPQ991" s="17"/>
      <c r="UPR991" s="17"/>
      <c r="UPS991" s="17"/>
      <c r="UPT991" s="17"/>
      <c r="UPU991" s="17"/>
      <c r="UPV991" s="17"/>
      <c r="UPW991" s="17"/>
      <c r="UPX991" s="17"/>
      <c r="UPY991" s="17"/>
      <c r="UPZ991" s="17"/>
      <c r="UQA991" s="17"/>
      <c r="UQB991" s="17"/>
      <c r="UQC991" s="17"/>
      <c r="UQD991" s="17"/>
      <c r="UQE991" s="17"/>
      <c r="UQF991" s="17"/>
      <c r="UQG991" s="17"/>
      <c r="UQH991" s="17"/>
      <c r="UQI991" s="17"/>
      <c r="UQJ991" s="17"/>
      <c r="UQK991" s="17"/>
      <c r="UQL991" s="17"/>
      <c r="UQM991" s="17"/>
      <c r="UQN991" s="17"/>
      <c r="UQO991" s="17"/>
      <c r="UQP991" s="17"/>
      <c r="UQQ991" s="17"/>
      <c r="UQR991" s="17"/>
      <c r="UQS991" s="17"/>
      <c r="UQT991" s="17"/>
      <c r="UQU991" s="17"/>
      <c r="UQV991" s="17"/>
      <c r="UQW991" s="17"/>
      <c r="UQX991" s="17"/>
      <c r="UQY991" s="17"/>
      <c r="UQZ991" s="17"/>
      <c r="URA991" s="17"/>
      <c r="URB991" s="17"/>
      <c r="URC991" s="17"/>
      <c r="URD991" s="17"/>
      <c r="URE991" s="17"/>
      <c r="URF991" s="17"/>
      <c r="URG991" s="17"/>
      <c r="URH991" s="17"/>
      <c r="URI991" s="17"/>
      <c r="URJ991" s="17"/>
      <c r="URK991" s="17"/>
      <c r="URL991" s="17"/>
      <c r="URM991" s="17"/>
      <c r="URN991" s="17"/>
      <c r="URO991" s="17"/>
      <c r="URP991" s="17"/>
      <c r="URQ991" s="17"/>
      <c r="URR991" s="17"/>
      <c r="URS991" s="17"/>
      <c r="URT991" s="17"/>
      <c r="URU991" s="17"/>
      <c r="URV991" s="17"/>
      <c r="URW991" s="17"/>
      <c r="URX991" s="17"/>
      <c r="URY991" s="17"/>
      <c r="URZ991" s="17"/>
      <c r="USA991" s="17"/>
      <c r="USB991" s="17"/>
      <c r="USC991" s="17"/>
      <c r="USD991" s="17"/>
      <c r="USE991" s="17"/>
      <c r="USF991" s="17"/>
      <c r="USG991" s="17"/>
      <c r="USH991" s="17"/>
      <c r="USI991" s="17"/>
      <c r="USJ991" s="17"/>
      <c r="USK991" s="17"/>
      <c r="USL991" s="17"/>
      <c r="USM991" s="17"/>
      <c r="USN991" s="17"/>
      <c r="USO991" s="17"/>
      <c r="USP991" s="17"/>
      <c r="USQ991" s="17"/>
      <c r="USR991" s="17"/>
      <c r="USS991" s="17"/>
      <c r="UST991" s="17"/>
      <c r="USU991" s="17"/>
      <c r="USV991" s="17"/>
      <c r="USW991" s="17"/>
      <c r="USX991" s="17"/>
      <c r="USY991" s="17"/>
      <c r="USZ991" s="17"/>
      <c r="UTA991" s="17"/>
      <c r="UTB991" s="17"/>
      <c r="UTC991" s="17"/>
      <c r="UTD991" s="17"/>
      <c r="UTE991" s="17"/>
      <c r="UTF991" s="17"/>
      <c r="UTG991" s="17"/>
      <c r="UTH991" s="17"/>
      <c r="UTI991" s="17"/>
      <c r="UTJ991" s="17"/>
      <c r="UTK991" s="17"/>
      <c r="UTL991" s="17"/>
      <c r="UTM991" s="17"/>
      <c r="UTN991" s="17"/>
      <c r="UTO991" s="17"/>
      <c r="UTP991" s="17"/>
      <c r="UTQ991" s="17"/>
      <c r="UTR991" s="17"/>
      <c r="UTS991" s="17"/>
      <c r="UTT991" s="17"/>
      <c r="UTU991" s="17"/>
      <c r="UTV991" s="17"/>
      <c r="UTW991" s="17"/>
      <c r="UTX991" s="17"/>
      <c r="UTY991" s="17"/>
      <c r="UTZ991" s="17"/>
      <c r="UUA991" s="17"/>
      <c r="UUB991" s="17"/>
      <c r="UUC991" s="17"/>
      <c r="UUD991" s="17"/>
      <c r="UUE991" s="17"/>
      <c r="UUF991" s="17"/>
      <c r="UUG991" s="17"/>
      <c r="UUH991" s="17"/>
      <c r="UUI991" s="17"/>
      <c r="UUJ991" s="17"/>
      <c r="UUK991" s="17"/>
      <c r="UUL991" s="17"/>
      <c r="UUM991" s="17"/>
      <c r="UUN991" s="17"/>
      <c r="UUO991" s="17"/>
      <c r="UUP991" s="17"/>
      <c r="UUQ991" s="17"/>
      <c r="UUR991" s="17"/>
      <c r="UUS991" s="17"/>
      <c r="UUT991" s="17"/>
      <c r="UUU991" s="17"/>
      <c r="UUV991" s="17"/>
      <c r="UUW991" s="17"/>
      <c r="UUX991" s="17"/>
      <c r="UUY991" s="17"/>
      <c r="UUZ991" s="17"/>
      <c r="UVA991" s="17"/>
      <c r="UVB991" s="17"/>
      <c r="UVC991" s="17"/>
      <c r="UVD991" s="17"/>
      <c r="UVE991" s="17"/>
      <c r="UVF991" s="17"/>
      <c r="UVG991" s="17"/>
      <c r="UVH991" s="17"/>
      <c r="UVI991" s="17"/>
      <c r="UVJ991" s="17"/>
      <c r="UVK991" s="17"/>
      <c r="UVL991" s="17"/>
      <c r="UVM991" s="17"/>
      <c r="UVN991" s="17"/>
      <c r="UVO991" s="17"/>
      <c r="UVP991" s="17"/>
      <c r="UVQ991" s="17"/>
      <c r="UVR991" s="17"/>
      <c r="UVS991" s="17"/>
      <c r="UVT991" s="17"/>
      <c r="UVU991" s="17"/>
      <c r="UVV991" s="17"/>
      <c r="UVW991" s="17"/>
      <c r="UVX991" s="17"/>
      <c r="UVY991" s="17"/>
      <c r="UVZ991" s="17"/>
      <c r="UWA991" s="17"/>
      <c r="UWB991" s="17"/>
      <c r="UWC991" s="17"/>
      <c r="UWD991" s="17"/>
      <c r="UWE991" s="17"/>
      <c r="UWF991" s="17"/>
      <c r="UWG991" s="17"/>
      <c r="UWH991" s="17"/>
      <c r="UWI991" s="17"/>
      <c r="UWJ991" s="17"/>
      <c r="UWK991" s="17"/>
      <c r="UWL991" s="17"/>
      <c r="UWM991" s="17"/>
      <c r="UWN991" s="17"/>
      <c r="UWO991" s="17"/>
      <c r="UWP991" s="17"/>
      <c r="UWQ991" s="17"/>
      <c r="UWR991" s="17"/>
      <c r="UWS991" s="17"/>
      <c r="UWT991" s="17"/>
      <c r="UWU991" s="17"/>
      <c r="UWV991" s="17"/>
      <c r="UWW991" s="17"/>
      <c r="UWX991" s="17"/>
      <c r="UWY991" s="17"/>
      <c r="UWZ991" s="17"/>
      <c r="UXA991" s="17"/>
      <c r="UXB991" s="17"/>
      <c r="UXC991" s="17"/>
      <c r="UXD991" s="17"/>
      <c r="UXE991" s="17"/>
      <c r="UXF991" s="17"/>
      <c r="UXG991" s="17"/>
      <c r="UXH991" s="17"/>
      <c r="UXI991" s="17"/>
      <c r="UXJ991" s="17"/>
      <c r="UXK991" s="17"/>
      <c r="UXL991" s="17"/>
      <c r="UXM991" s="17"/>
      <c r="UXN991" s="17"/>
      <c r="UXO991" s="17"/>
      <c r="UXP991" s="17"/>
      <c r="UXQ991" s="17"/>
      <c r="UXR991" s="17"/>
      <c r="UXS991" s="17"/>
      <c r="UXT991" s="17"/>
      <c r="UXU991" s="17"/>
      <c r="UXV991" s="17"/>
      <c r="UXW991" s="17"/>
      <c r="UXX991" s="17"/>
      <c r="UXY991" s="17"/>
      <c r="UXZ991" s="17"/>
      <c r="UYA991" s="17"/>
      <c r="UYB991" s="17"/>
      <c r="UYC991" s="17"/>
      <c r="UYD991" s="17"/>
      <c r="UYE991" s="17"/>
      <c r="UYF991" s="17"/>
      <c r="UYG991" s="17"/>
      <c r="UYH991" s="17"/>
      <c r="UYI991" s="17"/>
      <c r="UYJ991" s="17"/>
      <c r="UYK991" s="17"/>
      <c r="UYL991" s="17"/>
      <c r="UYM991" s="17"/>
      <c r="UYN991" s="17"/>
      <c r="UYO991" s="17"/>
      <c r="UYP991" s="17"/>
      <c r="UYQ991" s="17"/>
      <c r="UYR991" s="17"/>
      <c r="UYS991" s="17"/>
      <c r="UYT991" s="17"/>
      <c r="UYU991" s="17"/>
      <c r="UYV991" s="17"/>
      <c r="UYW991" s="17"/>
      <c r="UYX991" s="17"/>
      <c r="UYY991" s="17"/>
      <c r="UYZ991" s="17"/>
      <c r="UZA991" s="17"/>
      <c r="UZB991" s="17"/>
      <c r="UZC991" s="17"/>
      <c r="UZD991" s="17"/>
      <c r="UZE991" s="17"/>
      <c r="UZF991" s="17"/>
      <c r="UZG991" s="17"/>
      <c r="UZH991" s="17"/>
      <c r="UZI991" s="17"/>
      <c r="UZJ991" s="17"/>
      <c r="UZK991" s="17"/>
      <c r="UZL991" s="17"/>
      <c r="UZM991" s="17"/>
      <c r="UZN991" s="17"/>
      <c r="UZO991" s="17"/>
      <c r="UZP991" s="17"/>
      <c r="UZQ991" s="17"/>
      <c r="UZR991" s="17"/>
      <c r="UZS991" s="17"/>
      <c r="UZT991" s="17"/>
      <c r="UZU991" s="17"/>
      <c r="UZV991" s="17"/>
      <c r="UZW991" s="17"/>
      <c r="UZX991" s="17"/>
      <c r="UZY991" s="17"/>
      <c r="UZZ991" s="17"/>
      <c r="VAA991" s="17"/>
      <c r="VAB991" s="17"/>
      <c r="VAC991" s="17"/>
      <c r="VAD991" s="17"/>
      <c r="VAE991" s="17"/>
      <c r="VAF991" s="17"/>
      <c r="VAG991" s="17"/>
      <c r="VAH991" s="17"/>
      <c r="VAI991" s="17"/>
      <c r="VAJ991" s="17"/>
      <c r="VAK991" s="17"/>
      <c r="VAL991" s="17"/>
      <c r="VAM991" s="17"/>
      <c r="VAN991" s="17"/>
      <c r="VAO991" s="17"/>
      <c r="VAP991" s="17"/>
      <c r="VAQ991" s="17"/>
      <c r="VAR991" s="17"/>
      <c r="VAS991" s="17"/>
      <c r="VAT991" s="17"/>
      <c r="VAU991" s="17"/>
      <c r="VAV991" s="17"/>
      <c r="VAW991" s="17"/>
      <c r="VAX991" s="17"/>
      <c r="VAY991" s="17"/>
      <c r="VAZ991" s="17"/>
      <c r="VBA991" s="17"/>
      <c r="VBB991" s="17"/>
      <c r="VBC991" s="17"/>
      <c r="VBD991" s="17"/>
      <c r="VBE991" s="17"/>
      <c r="VBF991" s="17"/>
      <c r="VBG991" s="17"/>
      <c r="VBH991" s="17"/>
      <c r="VBI991" s="17"/>
      <c r="VBJ991" s="17"/>
      <c r="VBK991" s="17"/>
      <c r="VBL991" s="17"/>
      <c r="VBM991" s="17"/>
      <c r="VBN991" s="17"/>
      <c r="VBO991" s="17"/>
      <c r="VBP991" s="17"/>
      <c r="VBQ991" s="17"/>
      <c r="VBR991" s="17"/>
      <c r="VBS991" s="17"/>
      <c r="VBT991" s="17"/>
      <c r="VBU991" s="17"/>
      <c r="VBV991" s="17"/>
      <c r="VBW991" s="17"/>
      <c r="VBX991" s="17"/>
      <c r="VBY991" s="17"/>
      <c r="VBZ991" s="17"/>
      <c r="VCA991" s="17"/>
      <c r="VCB991" s="17"/>
      <c r="VCC991" s="17"/>
      <c r="VCD991" s="17"/>
      <c r="VCE991" s="17"/>
      <c r="VCF991" s="17"/>
      <c r="VCG991" s="17"/>
      <c r="VCH991" s="17"/>
      <c r="VCI991" s="17"/>
      <c r="VCJ991" s="17"/>
      <c r="VCK991" s="17"/>
      <c r="VCL991" s="17"/>
      <c r="VCM991" s="17"/>
      <c r="VCN991" s="17"/>
      <c r="VCO991" s="17"/>
      <c r="VCP991" s="17"/>
      <c r="VCQ991" s="17"/>
      <c r="VCR991" s="17"/>
      <c r="VCS991" s="17"/>
      <c r="VCT991" s="17"/>
      <c r="VCU991" s="17"/>
      <c r="VCV991" s="17"/>
      <c r="VCW991" s="17"/>
      <c r="VCX991" s="17"/>
      <c r="VCY991" s="17"/>
      <c r="VCZ991" s="17"/>
      <c r="VDA991" s="17"/>
      <c r="VDB991" s="17"/>
      <c r="VDC991" s="17"/>
      <c r="VDD991" s="17"/>
      <c r="VDE991" s="17"/>
      <c r="VDF991" s="17"/>
      <c r="VDG991" s="17"/>
      <c r="VDH991" s="17"/>
      <c r="VDI991" s="17"/>
      <c r="VDJ991" s="17"/>
      <c r="VDK991" s="17"/>
      <c r="VDL991" s="17"/>
      <c r="VDM991" s="17"/>
      <c r="VDN991" s="17"/>
      <c r="VDO991" s="17"/>
      <c r="VDP991" s="17"/>
      <c r="VDQ991" s="17"/>
      <c r="VDR991" s="17"/>
      <c r="VDS991" s="17"/>
      <c r="VDT991" s="17"/>
      <c r="VDU991" s="17"/>
      <c r="VDV991" s="17"/>
      <c r="VDW991" s="17"/>
      <c r="VDX991" s="17"/>
      <c r="VDY991" s="17"/>
      <c r="VDZ991" s="17"/>
      <c r="VEA991" s="17"/>
      <c r="VEB991" s="17"/>
      <c r="VEC991" s="17"/>
      <c r="VED991" s="17"/>
      <c r="VEE991" s="17"/>
      <c r="VEF991" s="17"/>
      <c r="VEG991" s="17"/>
      <c r="VEH991" s="17"/>
      <c r="VEI991" s="17"/>
      <c r="VEJ991" s="17"/>
      <c r="VEK991" s="17"/>
      <c r="VEL991" s="17"/>
      <c r="VEM991" s="17"/>
      <c r="VEN991" s="17"/>
      <c r="VEO991" s="17"/>
      <c r="VEP991" s="17"/>
      <c r="VEQ991" s="17"/>
      <c r="VER991" s="17"/>
      <c r="VES991" s="17"/>
      <c r="VET991" s="17"/>
      <c r="VEU991" s="17"/>
      <c r="VEV991" s="17"/>
      <c r="VEW991" s="17"/>
      <c r="VEX991" s="17"/>
      <c r="VEY991" s="17"/>
      <c r="VEZ991" s="17"/>
      <c r="VFA991" s="17"/>
      <c r="VFB991" s="17"/>
      <c r="VFC991" s="17"/>
      <c r="VFD991" s="17"/>
      <c r="VFE991" s="17"/>
      <c r="VFF991" s="17"/>
      <c r="VFG991" s="17"/>
      <c r="VFH991" s="17"/>
      <c r="VFI991" s="17"/>
      <c r="VFJ991" s="17"/>
      <c r="VFK991" s="17"/>
      <c r="VFL991" s="17"/>
      <c r="VFM991" s="17"/>
      <c r="VFN991" s="17"/>
      <c r="VFO991" s="17"/>
      <c r="VFP991" s="17"/>
      <c r="VFQ991" s="17"/>
      <c r="VFR991" s="17"/>
      <c r="VFS991" s="17"/>
      <c r="VFT991" s="17"/>
      <c r="VFU991" s="17"/>
      <c r="VFV991" s="17"/>
      <c r="VFW991" s="17"/>
      <c r="VFX991" s="17"/>
      <c r="VFY991" s="17"/>
      <c r="VFZ991" s="17"/>
      <c r="VGA991" s="17"/>
      <c r="VGB991" s="17"/>
      <c r="VGC991" s="17"/>
      <c r="VGD991" s="17"/>
      <c r="VGE991" s="17"/>
      <c r="VGF991" s="17"/>
      <c r="VGG991" s="17"/>
      <c r="VGH991" s="17"/>
      <c r="VGI991" s="17"/>
      <c r="VGJ991" s="17"/>
      <c r="VGK991" s="17"/>
      <c r="VGL991" s="17"/>
      <c r="VGM991" s="17"/>
      <c r="VGN991" s="17"/>
      <c r="VGO991" s="17"/>
      <c r="VGP991" s="17"/>
      <c r="VGQ991" s="17"/>
      <c r="VGR991" s="17"/>
      <c r="VGS991" s="17"/>
      <c r="VGT991" s="17"/>
      <c r="VGU991" s="17"/>
      <c r="VGV991" s="17"/>
      <c r="VGW991" s="17"/>
      <c r="VGX991" s="17"/>
      <c r="VGY991" s="17"/>
      <c r="VGZ991" s="17"/>
      <c r="VHA991" s="17"/>
      <c r="VHB991" s="17"/>
      <c r="VHC991" s="17"/>
      <c r="VHD991" s="17"/>
      <c r="VHE991" s="17"/>
      <c r="VHF991" s="17"/>
      <c r="VHG991" s="17"/>
      <c r="VHH991" s="17"/>
      <c r="VHI991" s="17"/>
      <c r="VHJ991" s="17"/>
      <c r="VHK991" s="17"/>
      <c r="VHL991" s="17"/>
      <c r="VHM991" s="17"/>
      <c r="VHN991" s="17"/>
      <c r="VHO991" s="17"/>
      <c r="VHP991" s="17"/>
      <c r="VHQ991" s="17"/>
      <c r="VHR991" s="17"/>
      <c r="VHS991" s="17"/>
      <c r="VHT991" s="17"/>
      <c r="VHU991" s="17"/>
      <c r="VHV991" s="17"/>
      <c r="VHW991" s="17"/>
      <c r="VHX991" s="17"/>
      <c r="VHY991" s="17"/>
      <c r="VHZ991" s="17"/>
      <c r="VIA991" s="17"/>
      <c r="VIB991" s="17"/>
      <c r="VIC991" s="17"/>
      <c r="VID991" s="17"/>
      <c r="VIE991" s="17"/>
      <c r="VIF991" s="17"/>
      <c r="VIG991" s="17"/>
      <c r="VIH991" s="17"/>
      <c r="VII991" s="17"/>
      <c r="VIJ991" s="17"/>
      <c r="VIK991" s="17"/>
      <c r="VIL991" s="17"/>
      <c r="VIM991" s="17"/>
      <c r="VIN991" s="17"/>
      <c r="VIO991" s="17"/>
      <c r="VIP991" s="17"/>
      <c r="VIQ991" s="17"/>
      <c r="VIR991" s="17"/>
      <c r="VIS991" s="17"/>
      <c r="VIT991" s="17"/>
      <c r="VIU991" s="17"/>
      <c r="VIV991" s="17"/>
      <c r="VIW991" s="17"/>
      <c r="VIX991" s="17"/>
      <c r="VIY991" s="17"/>
      <c r="VIZ991" s="17"/>
      <c r="VJA991" s="17"/>
      <c r="VJB991" s="17"/>
      <c r="VJC991" s="17"/>
      <c r="VJD991" s="17"/>
      <c r="VJE991" s="17"/>
      <c r="VJF991" s="17"/>
      <c r="VJG991" s="17"/>
      <c r="VJH991" s="17"/>
      <c r="VJI991" s="17"/>
      <c r="VJJ991" s="17"/>
      <c r="VJK991" s="17"/>
      <c r="VJL991" s="17"/>
      <c r="VJM991" s="17"/>
      <c r="VJN991" s="17"/>
      <c r="VJO991" s="17"/>
      <c r="VJP991" s="17"/>
      <c r="VJQ991" s="17"/>
      <c r="VJR991" s="17"/>
      <c r="VJS991" s="17"/>
      <c r="VJT991" s="17"/>
      <c r="VJU991" s="17"/>
      <c r="VJV991" s="17"/>
      <c r="VJW991" s="17"/>
      <c r="VJX991" s="17"/>
      <c r="VJY991" s="17"/>
      <c r="VJZ991" s="17"/>
      <c r="VKA991" s="17"/>
      <c r="VKB991" s="17"/>
      <c r="VKC991" s="17"/>
      <c r="VKD991" s="17"/>
      <c r="VKE991" s="17"/>
      <c r="VKF991" s="17"/>
      <c r="VKG991" s="17"/>
      <c r="VKH991" s="17"/>
      <c r="VKI991" s="17"/>
      <c r="VKJ991" s="17"/>
      <c r="VKK991" s="17"/>
      <c r="VKL991" s="17"/>
      <c r="VKM991" s="17"/>
      <c r="VKN991" s="17"/>
      <c r="VKO991" s="17"/>
      <c r="VKP991" s="17"/>
      <c r="VKQ991" s="17"/>
      <c r="VKR991" s="17"/>
      <c r="VKS991" s="17"/>
      <c r="VKT991" s="17"/>
      <c r="VKU991" s="17"/>
      <c r="VKV991" s="17"/>
      <c r="VKW991" s="17"/>
      <c r="VKX991" s="17"/>
      <c r="VKY991" s="17"/>
      <c r="VKZ991" s="17"/>
      <c r="VLA991" s="17"/>
      <c r="VLB991" s="17"/>
      <c r="VLC991" s="17"/>
      <c r="VLD991" s="17"/>
      <c r="VLE991" s="17"/>
      <c r="VLF991" s="17"/>
      <c r="VLG991" s="17"/>
      <c r="VLH991" s="17"/>
      <c r="VLI991" s="17"/>
      <c r="VLJ991" s="17"/>
      <c r="VLK991" s="17"/>
      <c r="VLL991" s="17"/>
      <c r="VLM991" s="17"/>
      <c r="VLN991" s="17"/>
      <c r="VLO991" s="17"/>
      <c r="VLP991" s="17"/>
      <c r="VLQ991" s="17"/>
      <c r="VLR991" s="17"/>
      <c r="VLS991" s="17"/>
      <c r="VLT991" s="17"/>
      <c r="VLU991" s="17"/>
      <c r="VLV991" s="17"/>
      <c r="VLW991" s="17"/>
      <c r="VLX991" s="17"/>
      <c r="VLY991" s="17"/>
      <c r="VLZ991" s="17"/>
      <c r="VMA991" s="17"/>
      <c r="VMB991" s="17"/>
      <c r="VMC991" s="17"/>
      <c r="VMD991" s="17"/>
      <c r="VME991" s="17"/>
      <c r="VMF991" s="17"/>
      <c r="VMG991" s="17"/>
      <c r="VMH991" s="17"/>
      <c r="VMI991" s="17"/>
      <c r="VMJ991" s="17"/>
      <c r="VMK991" s="17"/>
      <c r="VML991" s="17"/>
      <c r="VMM991" s="17"/>
      <c r="VMN991" s="17"/>
      <c r="VMO991" s="17"/>
      <c r="VMP991" s="17"/>
      <c r="VMQ991" s="17"/>
      <c r="VMR991" s="17"/>
      <c r="VMS991" s="17"/>
      <c r="VMT991" s="17"/>
      <c r="VMU991" s="17"/>
      <c r="VMV991" s="17"/>
      <c r="VMW991" s="17"/>
      <c r="VMX991" s="17"/>
      <c r="VMY991" s="17"/>
      <c r="VMZ991" s="17"/>
      <c r="VNA991" s="17"/>
      <c r="VNB991" s="17"/>
      <c r="VNC991" s="17"/>
      <c r="VND991" s="17"/>
      <c r="VNE991" s="17"/>
      <c r="VNF991" s="17"/>
      <c r="VNG991" s="17"/>
      <c r="VNH991" s="17"/>
      <c r="VNI991" s="17"/>
      <c r="VNJ991" s="17"/>
      <c r="VNK991" s="17"/>
      <c r="VNL991" s="17"/>
      <c r="VNM991" s="17"/>
      <c r="VNN991" s="17"/>
      <c r="VNO991" s="17"/>
      <c r="VNP991" s="17"/>
      <c r="VNQ991" s="17"/>
      <c r="VNR991" s="17"/>
      <c r="VNS991" s="17"/>
      <c r="VNT991" s="17"/>
      <c r="VNU991" s="17"/>
      <c r="VNV991" s="17"/>
      <c r="VNW991" s="17"/>
      <c r="VNX991" s="17"/>
      <c r="VNY991" s="17"/>
      <c r="VNZ991" s="17"/>
      <c r="VOA991" s="17"/>
      <c r="VOB991" s="17"/>
      <c r="VOC991" s="17"/>
      <c r="VOD991" s="17"/>
      <c r="VOE991" s="17"/>
      <c r="VOF991" s="17"/>
      <c r="VOG991" s="17"/>
      <c r="VOH991" s="17"/>
      <c r="VOI991" s="17"/>
      <c r="VOJ991" s="17"/>
      <c r="VOK991" s="17"/>
      <c r="VOL991" s="17"/>
      <c r="VOM991" s="17"/>
      <c r="VON991" s="17"/>
      <c r="VOO991" s="17"/>
      <c r="VOP991" s="17"/>
      <c r="VOQ991" s="17"/>
      <c r="VOR991" s="17"/>
      <c r="VOS991" s="17"/>
      <c r="VOT991" s="17"/>
      <c r="VOU991" s="17"/>
      <c r="VOV991" s="17"/>
      <c r="VOW991" s="17"/>
      <c r="VOX991" s="17"/>
      <c r="VOY991" s="17"/>
      <c r="VOZ991" s="17"/>
      <c r="VPA991" s="17"/>
      <c r="VPB991" s="17"/>
      <c r="VPC991" s="17"/>
      <c r="VPD991" s="17"/>
      <c r="VPE991" s="17"/>
      <c r="VPF991" s="17"/>
      <c r="VPG991" s="17"/>
      <c r="VPH991" s="17"/>
      <c r="VPI991" s="17"/>
      <c r="VPJ991" s="17"/>
      <c r="VPK991" s="17"/>
      <c r="VPL991" s="17"/>
      <c r="VPM991" s="17"/>
      <c r="VPN991" s="17"/>
      <c r="VPO991" s="17"/>
      <c r="VPP991" s="17"/>
      <c r="VPQ991" s="17"/>
      <c r="VPR991" s="17"/>
      <c r="VPS991" s="17"/>
      <c r="VPT991" s="17"/>
      <c r="VPU991" s="17"/>
      <c r="VPV991" s="17"/>
      <c r="VPW991" s="17"/>
      <c r="VPX991" s="17"/>
      <c r="VPY991" s="17"/>
      <c r="VPZ991" s="17"/>
      <c r="VQA991" s="17"/>
      <c r="VQB991" s="17"/>
      <c r="VQC991" s="17"/>
      <c r="VQD991" s="17"/>
      <c r="VQE991" s="17"/>
      <c r="VQF991" s="17"/>
      <c r="VQG991" s="17"/>
      <c r="VQH991" s="17"/>
      <c r="VQI991" s="17"/>
      <c r="VQJ991" s="17"/>
      <c r="VQK991" s="17"/>
      <c r="VQL991" s="17"/>
      <c r="VQM991" s="17"/>
      <c r="VQN991" s="17"/>
      <c r="VQO991" s="17"/>
      <c r="VQP991" s="17"/>
      <c r="VQQ991" s="17"/>
      <c r="VQR991" s="17"/>
      <c r="VQS991" s="17"/>
      <c r="VQT991" s="17"/>
      <c r="VQU991" s="17"/>
      <c r="VQV991" s="17"/>
      <c r="VQW991" s="17"/>
      <c r="VQX991" s="17"/>
      <c r="VQY991" s="17"/>
      <c r="VQZ991" s="17"/>
      <c r="VRA991" s="17"/>
      <c r="VRB991" s="17"/>
      <c r="VRC991" s="17"/>
      <c r="VRD991" s="17"/>
      <c r="VRE991" s="17"/>
      <c r="VRF991" s="17"/>
      <c r="VRG991" s="17"/>
      <c r="VRH991" s="17"/>
      <c r="VRI991" s="17"/>
      <c r="VRJ991" s="17"/>
      <c r="VRK991" s="17"/>
      <c r="VRL991" s="17"/>
      <c r="VRM991" s="17"/>
      <c r="VRN991" s="17"/>
      <c r="VRO991" s="17"/>
      <c r="VRP991" s="17"/>
      <c r="VRQ991" s="17"/>
      <c r="VRR991" s="17"/>
      <c r="VRS991" s="17"/>
      <c r="VRT991" s="17"/>
      <c r="VRU991" s="17"/>
      <c r="VRV991" s="17"/>
      <c r="VRW991" s="17"/>
      <c r="VRX991" s="17"/>
      <c r="VRY991" s="17"/>
      <c r="VRZ991" s="17"/>
      <c r="VSA991" s="17"/>
      <c r="VSB991" s="17"/>
      <c r="VSC991" s="17"/>
      <c r="VSD991" s="17"/>
      <c r="VSE991" s="17"/>
      <c r="VSF991" s="17"/>
      <c r="VSG991" s="17"/>
      <c r="VSH991" s="17"/>
      <c r="VSI991" s="17"/>
      <c r="VSJ991" s="17"/>
      <c r="VSK991" s="17"/>
      <c r="VSL991" s="17"/>
      <c r="VSM991" s="17"/>
      <c r="VSN991" s="17"/>
      <c r="VSO991" s="17"/>
      <c r="VSP991" s="17"/>
      <c r="VSQ991" s="17"/>
      <c r="VSR991" s="17"/>
      <c r="VSS991" s="17"/>
      <c r="VST991" s="17"/>
      <c r="VSU991" s="17"/>
      <c r="VSV991" s="17"/>
      <c r="VSW991" s="17"/>
      <c r="VSX991" s="17"/>
      <c r="VSY991" s="17"/>
      <c r="VSZ991" s="17"/>
      <c r="VTA991" s="17"/>
      <c r="VTB991" s="17"/>
      <c r="VTC991" s="17"/>
      <c r="VTD991" s="17"/>
      <c r="VTE991" s="17"/>
      <c r="VTF991" s="17"/>
      <c r="VTG991" s="17"/>
      <c r="VTH991" s="17"/>
      <c r="VTI991" s="17"/>
      <c r="VTJ991" s="17"/>
      <c r="VTK991" s="17"/>
      <c r="VTL991" s="17"/>
      <c r="VTM991" s="17"/>
      <c r="VTN991" s="17"/>
      <c r="VTO991" s="17"/>
      <c r="VTP991" s="17"/>
      <c r="VTQ991" s="17"/>
      <c r="VTR991" s="17"/>
      <c r="VTS991" s="17"/>
      <c r="VTT991" s="17"/>
      <c r="VTU991" s="17"/>
      <c r="VTV991" s="17"/>
      <c r="VTW991" s="17"/>
      <c r="VTX991" s="17"/>
      <c r="VTY991" s="17"/>
      <c r="VTZ991" s="17"/>
      <c r="VUA991" s="17"/>
      <c r="VUB991" s="17"/>
      <c r="VUC991" s="17"/>
      <c r="VUD991" s="17"/>
      <c r="VUE991" s="17"/>
      <c r="VUF991" s="17"/>
      <c r="VUG991" s="17"/>
      <c r="VUH991" s="17"/>
      <c r="VUI991" s="17"/>
      <c r="VUJ991" s="17"/>
      <c r="VUK991" s="17"/>
      <c r="VUL991" s="17"/>
      <c r="VUM991" s="17"/>
      <c r="VUN991" s="17"/>
      <c r="VUO991" s="17"/>
      <c r="VUP991" s="17"/>
      <c r="VUQ991" s="17"/>
      <c r="VUR991" s="17"/>
      <c r="VUS991" s="17"/>
      <c r="VUT991" s="17"/>
      <c r="VUU991" s="17"/>
      <c r="VUV991" s="17"/>
      <c r="VUW991" s="17"/>
      <c r="VUX991" s="17"/>
      <c r="VUY991" s="17"/>
      <c r="VUZ991" s="17"/>
      <c r="VVA991" s="17"/>
      <c r="VVB991" s="17"/>
      <c r="VVC991" s="17"/>
      <c r="VVD991" s="17"/>
      <c r="VVE991" s="17"/>
      <c r="VVF991" s="17"/>
      <c r="VVG991" s="17"/>
      <c r="VVH991" s="17"/>
      <c r="VVI991" s="17"/>
      <c r="VVJ991" s="17"/>
      <c r="VVK991" s="17"/>
      <c r="VVL991" s="17"/>
      <c r="VVM991" s="17"/>
      <c r="VVN991" s="17"/>
      <c r="VVO991" s="17"/>
      <c r="VVP991" s="17"/>
      <c r="VVQ991" s="17"/>
      <c r="VVR991" s="17"/>
      <c r="VVS991" s="17"/>
      <c r="VVT991" s="17"/>
      <c r="VVU991" s="17"/>
      <c r="VVV991" s="17"/>
      <c r="VVW991" s="17"/>
      <c r="VVX991" s="17"/>
      <c r="VVY991" s="17"/>
      <c r="VVZ991" s="17"/>
      <c r="VWA991" s="17"/>
      <c r="VWB991" s="17"/>
      <c r="VWC991" s="17"/>
      <c r="VWD991" s="17"/>
      <c r="VWE991" s="17"/>
      <c r="VWF991" s="17"/>
      <c r="VWG991" s="17"/>
      <c r="VWH991" s="17"/>
      <c r="VWI991" s="17"/>
      <c r="VWJ991" s="17"/>
      <c r="VWK991" s="17"/>
      <c r="VWL991" s="17"/>
      <c r="VWM991" s="17"/>
      <c r="VWN991" s="17"/>
      <c r="VWO991" s="17"/>
      <c r="VWP991" s="17"/>
      <c r="VWQ991" s="17"/>
      <c r="VWR991" s="17"/>
      <c r="VWS991" s="17"/>
      <c r="VWT991" s="17"/>
      <c r="VWU991" s="17"/>
      <c r="VWV991" s="17"/>
      <c r="VWW991" s="17"/>
      <c r="VWX991" s="17"/>
      <c r="VWY991" s="17"/>
      <c r="VWZ991" s="17"/>
      <c r="VXA991" s="17"/>
      <c r="VXB991" s="17"/>
      <c r="VXC991" s="17"/>
      <c r="VXD991" s="17"/>
      <c r="VXE991" s="17"/>
      <c r="VXF991" s="17"/>
      <c r="VXG991" s="17"/>
      <c r="VXH991" s="17"/>
      <c r="VXI991" s="17"/>
      <c r="VXJ991" s="17"/>
      <c r="VXK991" s="17"/>
      <c r="VXL991" s="17"/>
      <c r="VXM991" s="17"/>
      <c r="VXN991" s="17"/>
      <c r="VXO991" s="17"/>
      <c r="VXP991" s="17"/>
      <c r="VXQ991" s="17"/>
      <c r="VXR991" s="17"/>
      <c r="VXS991" s="17"/>
      <c r="VXT991" s="17"/>
      <c r="VXU991" s="17"/>
      <c r="VXV991" s="17"/>
      <c r="VXW991" s="17"/>
      <c r="VXX991" s="17"/>
      <c r="VXY991" s="17"/>
      <c r="VXZ991" s="17"/>
      <c r="VYA991" s="17"/>
      <c r="VYB991" s="17"/>
      <c r="VYC991" s="17"/>
      <c r="VYD991" s="17"/>
      <c r="VYE991" s="17"/>
      <c r="VYF991" s="17"/>
      <c r="VYG991" s="17"/>
      <c r="VYH991" s="17"/>
      <c r="VYI991" s="17"/>
      <c r="VYJ991" s="17"/>
      <c r="VYK991" s="17"/>
      <c r="VYL991" s="17"/>
      <c r="VYM991" s="17"/>
      <c r="VYN991" s="17"/>
      <c r="VYO991" s="17"/>
      <c r="VYP991" s="17"/>
      <c r="VYQ991" s="17"/>
      <c r="VYR991" s="17"/>
      <c r="VYS991" s="17"/>
      <c r="VYT991" s="17"/>
      <c r="VYU991" s="17"/>
      <c r="VYV991" s="17"/>
      <c r="VYW991" s="17"/>
      <c r="VYX991" s="17"/>
      <c r="VYY991" s="17"/>
      <c r="VYZ991" s="17"/>
      <c r="VZA991" s="17"/>
      <c r="VZB991" s="17"/>
      <c r="VZC991" s="17"/>
      <c r="VZD991" s="17"/>
      <c r="VZE991" s="17"/>
      <c r="VZF991" s="17"/>
      <c r="VZG991" s="17"/>
      <c r="VZH991" s="17"/>
      <c r="VZI991" s="17"/>
      <c r="VZJ991" s="17"/>
      <c r="VZK991" s="17"/>
      <c r="VZL991" s="17"/>
      <c r="VZM991" s="17"/>
      <c r="VZN991" s="17"/>
      <c r="VZO991" s="17"/>
      <c r="VZP991" s="17"/>
      <c r="VZQ991" s="17"/>
      <c r="VZR991" s="17"/>
      <c r="VZS991" s="17"/>
      <c r="VZT991" s="17"/>
      <c r="VZU991" s="17"/>
      <c r="VZV991" s="17"/>
      <c r="VZW991" s="17"/>
      <c r="VZX991" s="17"/>
      <c r="VZY991" s="17"/>
      <c r="VZZ991" s="17"/>
      <c r="WAA991" s="17"/>
      <c r="WAB991" s="17"/>
      <c r="WAC991" s="17"/>
      <c r="WAD991" s="17"/>
      <c r="WAE991" s="17"/>
      <c r="WAF991" s="17"/>
      <c r="WAG991" s="17"/>
      <c r="WAH991" s="17"/>
      <c r="WAI991" s="17"/>
      <c r="WAJ991" s="17"/>
      <c r="WAK991" s="17"/>
      <c r="WAL991" s="17"/>
      <c r="WAM991" s="17"/>
      <c r="WAN991" s="17"/>
      <c r="WAO991" s="17"/>
      <c r="WAP991" s="17"/>
      <c r="WAQ991" s="17"/>
      <c r="WAR991" s="17"/>
      <c r="WAS991" s="17"/>
      <c r="WAT991" s="17"/>
      <c r="WAU991" s="17"/>
      <c r="WAV991" s="17"/>
      <c r="WAW991" s="17"/>
      <c r="WAX991" s="17"/>
      <c r="WAY991" s="17"/>
      <c r="WAZ991" s="17"/>
      <c r="WBA991" s="17"/>
      <c r="WBB991" s="17"/>
      <c r="WBC991" s="17"/>
      <c r="WBD991" s="17"/>
      <c r="WBE991" s="17"/>
      <c r="WBF991" s="17"/>
      <c r="WBG991" s="17"/>
      <c r="WBH991" s="17"/>
      <c r="WBI991" s="17"/>
      <c r="WBJ991" s="17"/>
      <c r="WBK991" s="17"/>
      <c r="WBL991" s="17"/>
      <c r="WBM991" s="17"/>
      <c r="WBN991" s="17"/>
      <c r="WBO991" s="17"/>
      <c r="WBP991" s="17"/>
      <c r="WBQ991" s="17"/>
      <c r="WBR991" s="17"/>
      <c r="WBS991" s="17"/>
      <c r="WBT991" s="17"/>
      <c r="WBU991" s="17"/>
      <c r="WBV991" s="17"/>
      <c r="WBW991" s="17"/>
      <c r="WBX991" s="17"/>
      <c r="WBY991" s="17"/>
      <c r="WBZ991" s="17"/>
      <c r="WCA991" s="17"/>
      <c r="WCB991" s="17"/>
      <c r="WCC991" s="17"/>
      <c r="WCD991" s="17"/>
      <c r="WCE991" s="17"/>
      <c r="WCF991" s="17"/>
      <c r="WCG991" s="17"/>
      <c r="WCH991" s="17"/>
      <c r="WCI991" s="17"/>
      <c r="WCJ991" s="17"/>
      <c r="WCK991" s="17"/>
      <c r="WCL991" s="17"/>
      <c r="WCM991" s="17"/>
      <c r="WCN991" s="17"/>
      <c r="WCO991" s="17"/>
      <c r="WCP991" s="17"/>
      <c r="WCQ991" s="17"/>
      <c r="WCR991" s="17"/>
      <c r="WCS991" s="17"/>
      <c r="WCT991" s="17"/>
      <c r="WCU991" s="17"/>
      <c r="WCV991" s="17"/>
      <c r="WCW991" s="17"/>
      <c r="WCX991" s="17"/>
      <c r="WCY991" s="17"/>
      <c r="WCZ991" s="17"/>
      <c r="WDA991" s="17"/>
      <c r="WDB991" s="17"/>
      <c r="WDC991" s="17"/>
      <c r="WDD991" s="17"/>
      <c r="WDE991" s="17"/>
      <c r="WDF991" s="17"/>
      <c r="WDG991" s="17"/>
      <c r="WDH991" s="17"/>
      <c r="WDI991" s="17"/>
      <c r="WDJ991" s="17"/>
      <c r="WDK991" s="17"/>
      <c r="WDL991" s="17"/>
      <c r="WDM991" s="17"/>
      <c r="WDN991" s="17"/>
      <c r="WDO991" s="17"/>
      <c r="WDP991" s="17"/>
      <c r="WDQ991" s="17"/>
      <c r="WDR991" s="17"/>
      <c r="WDS991" s="17"/>
      <c r="WDT991" s="17"/>
      <c r="WDU991" s="17"/>
      <c r="WDV991" s="17"/>
      <c r="WDW991" s="17"/>
      <c r="WDX991" s="17"/>
      <c r="WDY991" s="17"/>
      <c r="WDZ991" s="17"/>
      <c r="WEA991" s="17"/>
      <c r="WEB991" s="17"/>
      <c r="WEC991" s="17"/>
      <c r="WED991" s="17"/>
      <c r="WEE991" s="17"/>
      <c r="WEF991" s="17"/>
      <c r="WEG991" s="17"/>
      <c r="WEH991" s="17"/>
      <c r="WEI991" s="17"/>
      <c r="WEJ991" s="17"/>
      <c r="WEK991" s="17"/>
      <c r="WEL991" s="17"/>
      <c r="WEM991" s="17"/>
      <c r="WEN991" s="17"/>
      <c r="WEO991" s="17"/>
      <c r="WEP991" s="17"/>
      <c r="WEQ991" s="17"/>
      <c r="WER991" s="17"/>
      <c r="WES991" s="17"/>
      <c r="WET991" s="17"/>
      <c r="WEU991" s="17"/>
      <c r="WEV991" s="17"/>
      <c r="WEW991" s="17"/>
      <c r="WEX991" s="17"/>
      <c r="WEY991" s="17"/>
      <c r="WEZ991" s="17"/>
      <c r="WFA991" s="17"/>
      <c r="WFB991" s="17"/>
      <c r="WFC991" s="17"/>
      <c r="WFD991" s="17"/>
      <c r="WFE991" s="17"/>
      <c r="WFF991" s="17"/>
      <c r="WFG991" s="17"/>
      <c r="WFH991" s="17"/>
      <c r="WFI991" s="17"/>
      <c r="WFJ991" s="17"/>
      <c r="WFK991" s="17"/>
      <c r="WFL991" s="17"/>
      <c r="WFM991" s="17"/>
      <c r="WFN991" s="17"/>
      <c r="WFO991" s="17"/>
      <c r="WFP991" s="17"/>
      <c r="WFQ991" s="17"/>
      <c r="WFR991" s="17"/>
      <c r="WFS991" s="17"/>
      <c r="WFT991" s="17"/>
      <c r="WFU991" s="17"/>
      <c r="WFV991" s="17"/>
      <c r="WFW991" s="17"/>
      <c r="WFX991" s="17"/>
      <c r="WFY991" s="17"/>
      <c r="WFZ991" s="17"/>
      <c r="WGA991" s="17"/>
      <c r="WGB991" s="17"/>
      <c r="WGC991" s="17"/>
      <c r="WGD991" s="17"/>
      <c r="WGE991" s="17"/>
      <c r="WGF991" s="17"/>
      <c r="WGG991" s="17"/>
      <c r="WGH991" s="17"/>
      <c r="WGI991" s="17"/>
      <c r="WGJ991" s="17"/>
      <c r="WGK991" s="17"/>
      <c r="WGL991" s="17"/>
      <c r="WGM991" s="17"/>
      <c r="WGN991" s="17"/>
      <c r="WGO991" s="17"/>
      <c r="WGP991" s="17"/>
      <c r="WGQ991" s="17"/>
      <c r="WGR991" s="17"/>
      <c r="WGS991" s="17"/>
      <c r="WGT991" s="17"/>
      <c r="WGU991" s="17"/>
      <c r="WGV991" s="17"/>
      <c r="WGW991" s="17"/>
      <c r="WGX991" s="17"/>
      <c r="WGY991" s="17"/>
      <c r="WGZ991" s="17"/>
      <c r="WHA991" s="17"/>
      <c r="WHB991" s="17"/>
      <c r="WHC991" s="17"/>
      <c r="WHD991" s="17"/>
      <c r="WHE991" s="17"/>
      <c r="WHF991" s="17"/>
      <c r="WHG991" s="17"/>
      <c r="WHH991" s="17"/>
      <c r="WHI991" s="17"/>
      <c r="WHJ991" s="17"/>
      <c r="WHK991" s="17"/>
      <c r="WHL991" s="17"/>
      <c r="WHM991" s="17"/>
      <c r="WHN991" s="17"/>
      <c r="WHO991" s="17"/>
      <c r="WHP991" s="17"/>
      <c r="WHQ991" s="17"/>
      <c r="WHR991" s="17"/>
      <c r="WHS991" s="17"/>
      <c r="WHT991" s="17"/>
      <c r="WHU991" s="17"/>
      <c r="WHV991" s="17"/>
      <c r="WHW991" s="17"/>
      <c r="WHX991" s="17"/>
      <c r="WHY991" s="17"/>
      <c r="WHZ991" s="17"/>
      <c r="WIA991" s="17"/>
      <c r="WIB991" s="17"/>
      <c r="WIC991" s="17"/>
      <c r="WID991" s="17"/>
      <c r="WIE991" s="17"/>
      <c r="WIF991" s="17"/>
      <c r="WIG991" s="17"/>
      <c r="WIH991" s="17"/>
      <c r="WII991" s="17"/>
      <c r="WIJ991" s="17"/>
      <c r="WIK991" s="17"/>
      <c r="WIL991" s="17"/>
      <c r="WIM991" s="17"/>
      <c r="WIN991" s="17"/>
      <c r="WIO991" s="17"/>
      <c r="WIP991" s="17"/>
      <c r="WIQ991" s="17"/>
      <c r="WIR991" s="17"/>
      <c r="WIS991" s="17"/>
      <c r="WIT991" s="17"/>
      <c r="WIU991" s="17"/>
      <c r="WIV991" s="17"/>
      <c r="WIW991" s="17"/>
      <c r="WIX991" s="17"/>
      <c r="WIY991" s="17"/>
      <c r="WIZ991" s="17"/>
      <c r="WJA991" s="17"/>
      <c r="WJB991" s="17"/>
      <c r="WJC991" s="17"/>
      <c r="WJD991" s="17"/>
      <c r="WJE991" s="17"/>
      <c r="WJF991" s="17"/>
      <c r="WJG991" s="17"/>
      <c r="WJH991" s="17"/>
      <c r="WJI991" s="17"/>
      <c r="WJJ991" s="17"/>
      <c r="WJK991" s="17"/>
      <c r="WJL991" s="17"/>
      <c r="WJM991" s="17"/>
      <c r="WJN991" s="17"/>
      <c r="WJO991" s="17"/>
      <c r="WJP991" s="17"/>
      <c r="WJQ991" s="17"/>
      <c r="WJR991" s="17"/>
      <c r="WJS991" s="17"/>
      <c r="WJT991" s="17"/>
      <c r="WJU991" s="17"/>
      <c r="WJV991" s="17"/>
      <c r="WJW991" s="17"/>
      <c r="WJX991" s="17"/>
      <c r="WJY991" s="17"/>
      <c r="WJZ991" s="17"/>
      <c r="WKA991" s="17"/>
      <c r="WKB991" s="17"/>
      <c r="WKC991" s="17"/>
      <c r="WKD991" s="17"/>
      <c r="WKE991" s="17"/>
      <c r="WKF991" s="17"/>
      <c r="WKG991" s="17"/>
      <c r="WKH991" s="17"/>
      <c r="WKI991" s="17"/>
      <c r="WKJ991" s="17"/>
      <c r="WKK991" s="17"/>
      <c r="WKL991" s="17"/>
      <c r="WKM991" s="17"/>
      <c r="WKN991" s="17"/>
      <c r="WKO991" s="17"/>
      <c r="WKP991" s="17"/>
      <c r="WKQ991" s="17"/>
      <c r="WKR991" s="17"/>
      <c r="WKS991" s="17"/>
      <c r="WKT991" s="17"/>
      <c r="WKU991" s="17"/>
      <c r="WKV991" s="17"/>
      <c r="WKW991" s="17"/>
      <c r="WKX991" s="17"/>
      <c r="WKY991" s="17"/>
      <c r="WKZ991" s="17"/>
      <c r="WLA991" s="17"/>
      <c r="WLB991" s="17"/>
      <c r="WLC991" s="17"/>
      <c r="WLD991" s="17"/>
      <c r="WLE991" s="17"/>
      <c r="WLF991" s="17"/>
      <c r="WLG991" s="17"/>
      <c r="WLH991" s="17"/>
      <c r="WLI991" s="17"/>
      <c r="WLJ991" s="17"/>
      <c r="WLK991" s="17"/>
      <c r="WLL991" s="17"/>
      <c r="WLM991" s="17"/>
      <c r="WLN991" s="17"/>
      <c r="WLO991" s="17"/>
      <c r="WLP991" s="17"/>
      <c r="WLQ991" s="17"/>
      <c r="WLR991" s="17"/>
      <c r="WLS991" s="17"/>
      <c r="WLT991" s="17"/>
      <c r="WLU991" s="17"/>
      <c r="WLV991" s="17"/>
      <c r="WLW991" s="17"/>
      <c r="WLX991" s="17"/>
      <c r="WLY991" s="17"/>
      <c r="WLZ991" s="17"/>
      <c r="WMA991" s="17"/>
      <c r="WMB991" s="17"/>
      <c r="WMC991" s="17"/>
      <c r="WMD991" s="17"/>
      <c r="WME991" s="17"/>
      <c r="WMF991" s="17"/>
      <c r="WMG991" s="17"/>
      <c r="WMH991" s="17"/>
      <c r="WMI991" s="17"/>
      <c r="WMJ991" s="17"/>
      <c r="WMK991" s="17"/>
      <c r="WML991" s="17"/>
      <c r="WMM991" s="17"/>
      <c r="WMN991" s="17"/>
      <c r="WMO991" s="17"/>
      <c r="WMP991" s="17"/>
      <c r="WMQ991" s="17"/>
      <c r="WMR991" s="17"/>
      <c r="WMS991" s="17"/>
      <c r="WMT991" s="17"/>
      <c r="WMU991" s="17"/>
      <c r="WMV991" s="17"/>
      <c r="WMW991" s="17"/>
      <c r="WMX991" s="17"/>
      <c r="WMY991" s="17"/>
      <c r="WMZ991" s="17"/>
      <c r="WNA991" s="17"/>
      <c r="WNB991" s="17"/>
      <c r="WNC991" s="17"/>
      <c r="WND991" s="17"/>
      <c r="WNE991" s="17"/>
      <c r="WNF991" s="17"/>
      <c r="WNG991" s="17"/>
      <c r="WNH991" s="17"/>
      <c r="WNI991" s="17"/>
      <c r="WNJ991" s="17"/>
      <c r="WNK991" s="17"/>
      <c r="WNL991" s="17"/>
      <c r="WNM991" s="17"/>
      <c r="WNN991" s="17"/>
      <c r="WNO991" s="17"/>
      <c r="WNP991" s="17"/>
      <c r="WNQ991" s="17"/>
      <c r="WNR991" s="17"/>
      <c r="WNS991" s="17"/>
      <c r="WNT991" s="17"/>
      <c r="WNU991" s="17"/>
      <c r="WNV991" s="17"/>
      <c r="WNW991" s="17"/>
      <c r="WNX991" s="17"/>
      <c r="WNY991" s="17"/>
      <c r="WNZ991" s="17"/>
      <c r="WOA991" s="17"/>
      <c r="WOB991" s="17"/>
      <c r="WOC991" s="17"/>
      <c r="WOD991" s="17"/>
      <c r="WOE991" s="17"/>
      <c r="WOF991" s="17"/>
      <c r="WOG991" s="17"/>
      <c r="WOH991" s="17"/>
      <c r="WOI991" s="17"/>
      <c r="WOJ991" s="17"/>
      <c r="WOK991" s="17"/>
      <c r="WOL991" s="17"/>
      <c r="WOM991" s="17"/>
      <c r="WON991" s="17"/>
      <c r="WOO991" s="17"/>
      <c r="WOP991" s="17"/>
      <c r="WOQ991" s="17"/>
      <c r="WOR991" s="17"/>
      <c r="WOS991" s="17"/>
      <c r="WOT991" s="17"/>
      <c r="WOU991" s="17"/>
      <c r="WOV991" s="17"/>
      <c r="WOW991" s="17"/>
      <c r="WOX991" s="17"/>
      <c r="WOY991" s="17"/>
      <c r="WOZ991" s="17"/>
      <c r="WPA991" s="17"/>
      <c r="WPB991" s="17"/>
      <c r="WPC991" s="17"/>
      <c r="WPD991" s="17"/>
      <c r="WPE991" s="17"/>
      <c r="WPF991" s="17"/>
      <c r="WPG991" s="17"/>
      <c r="WPH991" s="17"/>
      <c r="WPI991" s="17"/>
      <c r="WPJ991" s="17"/>
      <c r="WPK991" s="17"/>
      <c r="WPL991" s="17"/>
      <c r="WPM991" s="17"/>
      <c r="WPN991" s="17"/>
      <c r="WPO991" s="17"/>
      <c r="WPP991" s="17"/>
      <c r="WPQ991" s="17"/>
      <c r="WPR991" s="17"/>
      <c r="WPS991" s="17"/>
      <c r="WPT991" s="17"/>
      <c r="WPU991" s="17"/>
      <c r="WPV991" s="17"/>
      <c r="WPW991" s="17"/>
      <c r="WPX991" s="17"/>
      <c r="WPY991" s="17"/>
      <c r="WPZ991" s="17"/>
      <c r="WQA991" s="17"/>
      <c r="WQB991" s="17"/>
      <c r="WQC991" s="17"/>
      <c r="WQD991" s="17"/>
      <c r="WQE991" s="17"/>
      <c r="WQF991" s="17"/>
      <c r="WQG991" s="17"/>
      <c r="WQH991" s="17"/>
      <c r="WQI991" s="17"/>
      <c r="WQJ991" s="17"/>
      <c r="WQK991" s="17"/>
      <c r="WQL991" s="17"/>
      <c r="WQM991" s="17"/>
      <c r="WQN991" s="17"/>
      <c r="WQO991" s="17"/>
      <c r="WQP991" s="17"/>
      <c r="WQQ991" s="17"/>
      <c r="WQR991" s="17"/>
      <c r="WQS991" s="17"/>
      <c r="WQT991" s="17"/>
      <c r="WQU991" s="17"/>
      <c r="WQV991" s="17"/>
      <c r="WQW991" s="17"/>
      <c r="WQX991" s="17"/>
      <c r="WQY991" s="17"/>
      <c r="WQZ991" s="17"/>
      <c r="WRA991" s="17"/>
      <c r="WRB991" s="17"/>
      <c r="WRC991" s="17"/>
      <c r="WRD991" s="17"/>
      <c r="WRE991" s="17"/>
      <c r="WRF991" s="17"/>
      <c r="WRG991" s="17"/>
      <c r="WRH991" s="17"/>
      <c r="WRI991" s="17"/>
      <c r="WRJ991" s="17"/>
      <c r="WRK991" s="17"/>
      <c r="WRL991" s="17"/>
      <c r="WRM991" s="17"/>
      <c r="WRN991" s="17"/>
      <c r="WRO991" s="17"/>
      <c r="WRP991" s="17"/>
      <c r="WRQ991" s="17"/>
      <c r="WRR991" s="17"/>
      <c r="WRS991" s="17"/>
      <c r="WRT991" s="17"/>
      <c r="WRU991" s="17"/>
      <c r="WRV991" s="17"/>
      <c r="WRW991" s="17"/>
      <c r="WRX991" s="17"/>
      <c r="WRY991" s="17"/>
      <c r="WRZ991" s="17"/>
      <c r="WSA991" s="17"/>
      <c r="WSB991" s="17"/>
      <c r="WSC991" s="17"/>
      <c r="WSD991" s="17"/>
      <c r="WSE991" s="17"/>
      <c r="WSF991" s="17"/>
      <c r="WSG991" s="17"/>
      <c r="WSH991" s="17"/>
      <c r="WSI991" s="17"/>
      <c r="WSJ991" s="17"/>
      <c r="WSK991" s="17"/>
      <c r="WSL991" s="17"/>
      <c r="WSM991" s="17"/>
      <c r="WSN991" s="17"/>
      <c r="WSO991" s="17"/>
      <c r="WSP991" s="17"/>
      <c r="WSQ991" s="17"/>
      <c r="WSR991" s="17"/>
      <c r="WSS991" s="17"/>
      <c r="WST991" s="17"/>
      <c r="WSU991" s="17"/>
      <c r="WSV991" s="17"/>
      <c r="WSW991" s="17"/>
      <c r="WSX991" s="17"/>
      <c r="WSY991" s="17"/>
      <c r="WSZ991" s="17"/>
      <c r="WTA991" s="17"/>
      <c r="WTB991" s="17"/>
      <c r="WTC991" s="17"/>
      <c r="WTD991" s="17"/>
      <c r="WTE991" s="17"/>
      <c r="WTF991" s="17"/>
      <c r="WTG991" s="17"/>
      <c r="WTH991" s="17"/>
      <c r="WTI991" s="17"/>
      <c r="WTJ991" s="17"/>
      <c r="WTK991" s="17"/>
      <c r="WTL991" s="17"/>
      <c r="WTM991" s="17"/>
      <c r="WTN991" s="17"/>
      <c r="WTO991" s="17"/>
      <c r="WTP991" s="17"/>
      <c r="WTQ991" s="17"/>
      <c r="WTR991" s="17"/>
      <c r="WTS991" s="17"/>
      <c r="WTT991" s="17"/>
      <c r="WTU991" s="17"/>
      <c r="WTV991" s="17"/>
      <c r="WTW991" s="17"/>
      <c r="WTX991" s="17"/>
      <c r="WTY991" s="17"/>
      <c r="WTZ991" s="17"/>
      <c r="WUA991" s="17"/>
      <c r="WUB991" s="17"/>
      <c r="WUC991" s="17"/>
      <c r="WUD991" s="17"/>
      <c r="WUE991" s="17"/>
      <c r="WUF991" s="17"/>
      <c r="WUG991" s="17"/>
      <c r="WUH991" s="17"/>
      <c r="WUI991" s="17"/>
    </row>
    <row r="992" spans="1:16103" s="18" customFormat="1" x14ac:dyDescent="0.25">
      <c r="A992" s="17"/>
      <c r="B992" s="17"/>
      <c r="C992" s="17"/>
      <c r="D992" s="213"/>
      <c r="E992" s="17"/>
      <c r="G992" s="19"/>
      <c r="H992" s="20"/>
      <c r="J992" s="22"/>
      <c r="K992" s="22"/>
      <c r="L992" s="22"/>
      <c r="M992" s="21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17"/>
      <c r="DJ992" s="17"/>
      <c r="DK992" s="17"/>
      <c r="DL992" s="17"/>
      <c r="DM992" s="17"/>
      <c r="DN992" s="17"/>
      <c r="DO992" s="17"/>
      <c r="DP992" s="17"/>
      <c r="DQ992" s="17"/>
      <c r="DR992" s="17"/>
      <c r="DS992" s="17"/>
      <c r="DT992" s="17"/>
      <c r="DU992" s="17"/>
      <c r="DV992" s="17"/>
      <c r="DW992" s="17"/>
      <c r="DX992" s="17"/>
      <c r="DY992" s="17"/>
      <c r="DZ992" s="17"/>
      <c r="EA992" s="17"/>
      <c r="EB992" s="17"/>
      <c r="EC992" s="17"/>
      <c r="ED992" s="17"/>
      <c r="EE992" s="17"/>
      <c r="EF992" s="17"/>
      <c r="EG992" s="17"/>
      <c r="EH992" s="17"/>
      <c r="EI992" s="17"/>
      <c r="EJ992" s="17"/>
      <c r="EK992" s="17"/>
      <c r="EL992" s="17"/>
      <c r="EM992" s="17"/>
      <c r="EN992" s="17"/>
      <c r="EO992" s="17"/>
      <c r="EP992" s="17"/>
      <c r="EQ992" s="17"/>
      <c r="ER992" s="17"/>
      <c r="ES992" s="17"/>
      <c r="ET992" s="17"/>
      <c r="EU992" s="17"/>
      <c r="EV992" s="17"/>
      <c r="EW992" s="17"/>
      <c r="EX992" s="17"/>
      <c r="EY992" s="17"/>
      <c r="EZ992" s="17"/>
      <c r="FA992" s="17"/>
      <c r="FB992" s="17"/>
      <c r="FC992" s="17"/>
      <c r="FD992" s="17"/>
      <c r="FE992" s="17"/>
      <c r="FF992" s="17"/>
      <c r="FG992" s="17"/>
      <c r="FH992" s="17"/>
      <c r="FI992" s="17"/>
      <c r="FJ992" s="17"/>
      <c r="FK992" s="17"/>
      <c r="FL992" s="17"/>
      <c r="FM992" s="17"/>
      <c r="FN992" s="17"/>
      <c r="FO992" s="17"/>
      <c r="FP992" s="17"/>
      <c r="FQ992" s="17"/>
      <c r="FR992" s="17"/>
      <c r="FS992" s="17"/>
      <c r="FT992" s="17"/>
      <c r="FU992" s="17"/>
      <c r="FV992" s="17"/>
      <c r="FW992" s="17"/>
      <c r="FX992" s="17"/>
      <c r="FY992" s="17"/>
      <c r="FZ992" s="17"/>
      <c r="GA992" s="17"/>
      <c r="GB992" s="17"/>
      <c r="GC992" s="17"/>
      <c r="GD992" s="17"/>
      <c r="GE992" s="17"/>
      <c r="GF992" s="17"/>
      <c r="GG992" s="17"/>
      <c r="GH992" s="17"/>
      <c r="GI992" s="17"/>
      <c r="GJ992" s="17"/>
      <c r="GK992" s="17"/>
      <c r="GL992" s="17"/>
      <c r="GM992" s="17"/>
      <c r="GN992" s="17"/>
      <c r="GO992" s="17"/>
      <c r="GP992" s="17"/>
      <c r="GQ992" s="17"/>
      <c r="GR992" s="17"/>
      <c r="GS992" s="17"/>
      <c r="GT992" s="17"/>
      <c r="GU992" s="17"/>
      <c r="GV992" s="17"/>
      <c r="GW992" s="17"/>
      <c r="GX992" s="17"/>
      <c r="GY992" s="17"/>
      <c r="GZ992" s="17"/>
      <c r="HA992" s="17"/>
      <c r="HB992" s="17"/>
      <c r="HC992" s="17"/>
      <c r="HD992" s="17"/>
      <c r="HE992" s="17"/>
      <c r="HF992" s="17"/>
      <c r="HG992" s="17"/>
      <c r="HH992" s="17"/>
      <c r="HI992" s="17"/>
      <c r="HJ992" s="17"/>
      <c r="HK992" s="17"/>
      <c r="HL992" s="17"/>
      <c r="HM992" s="17"/>
      <c r="HN992" s="17"/>
      <c r="HO992" s="17"/>
      <c r="HP992" s="17"/>
      <c r="HQ992" s="17"/>
      <c r="HR992" s="17"/>
      <c r="HS992" s="17"/>
      <c r="HT992" s="17"/>
      <c r="HU992" s="17"/>
      <c r="HV992" s="17"/>
      <c r="HW992" s="17"/>
      <c r="HX992" s="17"/>
      <c r="HY992" s="17"/>
      <c r="HZ992" s="17"/>
      <c r="IA992" s="17"/>
      <c r="IB992" s="17"/>
      <c r="IC992" s="17"/>
      <c r="ID992" s="17"/>
      <c r="IE992" s="17"/>
      <c r="IF992" s="17"/>
      <c r="IG992" s="17"/>
      <c r="IH992" s="17"/>
      <c r="II992" s="17"/>
      <c r="IJ992" s="17"/>
      <c r="IK992" s="17"/>
      <c r="IL992" s="17"/>
      <c r="IM992" s="17"/>
      <c r="IN992" s="17"/>
      <c r="IO992" s="17"/>
      <c r="IP992" s="17"/>
      <c r="IQ992" s="17"/>
      <c r="IR992" s="17"/>
      <c r="IS992" s="17"/>
      <c r="IT992" s="17"/>
      <c r="IU992" s="17"/>
      <c r="IV992" s="17"/>
      <c r="IW992" s="17"/>
      <c r="IX992" s="17"/>
      <c r="IY992" s="17"/>
      <c r="IZ992" s="17"/>
      <c r="JA992" s="17"/>
      <c r="JB992" s="17"/>
      <c r="JC992" s="17"/>
      <c r="JD992" s="17"/>
      <c r="JE992" s="17"/>
      <c r="JF992" s="17"/>
      <c r="JG992" s="17"/>
      <c r="JH992" s="17"/>
      <c r="JI992" s="17"/>
      <c r="JJ992" s="17"/>
      <c r="JK992" s="17"/>
      <c r="JL992" s="17"/>
      <c r="JM992" s="17"/>
      <c r="JN992" s="17"/>
      <c r="JO992" s="17"/>
      <c r="JP992" s="17"/>
      <c r="JQ992" s="17"/>
      <c r="JR992" s="17"/>
      <c r="JS992" s="17"/>
      <c r="JT992" s="17"/>
      <c r="JU992" s="17"/>
      <c r="JV992" s="17"/>
      <c r="JW992" s="17"/>
      <c r="JX992" s="17"/>
      <c r="JY992" s="17"/>
      <c r="JZ992" s="17"/>
      <c r="KA992" s="17"/>
      <c r="KB992" s="17"/>
      <c r="KC992" s="17"/>
      <c r="KD992" s="17"/>
      <c r="KE992" s="17"/>
      <c r="KF992" s="17"/>
      <c r="KG992" s="17"/>
      <c r="KH992" s="17"/>
      <c r="KI992" s="17"/>
      <c r="KJ992" s="17"/>
      <c r="KK992" s="17"/>
      <c r="KL992" s="17"/>
      <c r="KM992" s="17"/>
      <c r="KN992" s="17"/>
      <c r="KO992" s="17"/>
      <c r="KP992" s="17"/>
      <c r="KQ992" s="17"/>
      <c r="KR992" s="17"/>
      <c r="KS992" s="17"/>
      <c r="KT992" s="17"/>
      <c r="KU992" s="17"/>
      <c r="KV992" s="17"/>
      <c r="KW992" s="17"/>
      <c r="KX992" s="17"/>
      <c r="KY992" s="17"/>
      <c r="KZ992" s="17"/>
      <c r="LA992" s="17"/>
      <c r="LB992" s="17"/>
      <c r="LC992" s="17"/>
      <c r="LD992" s="17"/>
      <c r="LE992" s="17"/>
      <c r="LF992" s="17"/>
      <c r="LG992" s="17"/>
      <c r="LH992" s="17"/>
      <c r="LI992" s="17"/>
      <c r="LJ992" s="17"/>
      <c r="LK992" s="17"/>
      <c r="LL992" s="17"/>
      <c r="LM992" s="17"/>
      <c r="LN992" s="17"/>
      <c r="LO992" s="17"/>
      <c r="LP992" s="17"/>
      <c r="LQ992" s="17"/>
      <c r="LR992" s="17"/>
      <c r="LS992" s="17"/>
      <c r="LT992" s="17"/>
      <c r="LU992" s="17"/>
      <c r="LV992" s="17"/>
      <c r="LW992" s="17"/>
      <c r="LX992" s="17"/>
      <c r="LY992" s="17"/>
      <c r="LZ992" s="17"/>
      <c r="MA992" s="17"/>
      <c r="MB992" s="17"/>
      <c r="MC992" s="17"/>
      <c r="MD992" s="17"/>
      <c r="ME992" s="17"/>
      <c r="MF992" s="17"/>
      <c r="MG992" s="17"/>
      <c r="MH992" s="17"/>
      <c r="MI992" s="17"/>
      <c r="MJ992" s="17"/>
      <c r="MK992" s="17"/>
      <c r="ML992" s="17"/>
      <c r="MM992" s="17"/>
      <c r="MN992" s="17"/>
      <c r="MO992" s="17"/>
      <c r="MP992" s="17"/>
      <c r="MQ992" s="17"/>
      <c r="MR992" s="17"/>
      <c r="MS992" s="17"/>
      <c r="MT992" s="17"/>
      <c r="MU992" s="17"/>
      <c r="MV992" s="17"/>
      <c r="MW992" s="17"/>
      <c r="MX992" s="17"/>
      <c r="MY992" s="17"/>
      <c r="MZ992" s="17"/>
      <c r="NA992" s="17"/>
      <c r="NB992" s="17"/>
      <c r="NC992" s="17"/>
      <c r="ND992" s="17"/>
      <c r="NE992" s="17"/>
      <c r="NF992" s="17"/>
      <c r="NG992" s="17"/>
      <c r="NH992" s="17"/>
      <c r="NI992" s="17"/>
      <c r="NJ992" s="17"/>
      <c r="NK992" s="17"/>
      <c r="NL992" s="17"/>
      <c r="NM992" s="17"/>
      <c r="NN992" s="17"/>
      <c r="NO992" s="17"/>
      <c r="NP992" s="17"/>
      <c r="NQ992" s="17"/>
      <c r="NR992" s="17"/>
      <c r="NS992" s="17"/>
      <c r="NT992" s="17"/>
      <c r="NU992" s="17"/>
      <c r="NV992" s="17"/>
      <c r="NW992" s="17"/>
      <c r="NX992" s="17"/>
      <c r="NY992" s="17"/>
      <c r="NZ992" s="17"/>
      <c r="OA992" s="17"/>
      <c r="OB992" s="17"/>
      <c r="OC992" s="17"/>
      <c r="OD992" s="17"/>
      <c r="OE992" s="17"/>
      <c r="OF992" s="17"/>
      <c r="OG992" s="17"/>
      <c r="OH992" s="17"/>
      <c r="OI992" s="17"/>
      <c r="OJ992" s="17"/>
      <c r="OK992" s="17"/>
      <c r="OL992" s="17"/>
      <c r="OM992" s="17"/>
      <c r="ON992" s="17"/>
      <c r="OO992" s="17"/>
      <c r="OP992" s="17"/>
      <c r="OQ992" s="17"/>
      <c r="OR992" s="17"/>
      <c r="OS992" s="17"/>
      <c r="OT992" s="17"/>
      <c r="OU992" s="17"/>
      <c r="OV992" s="17"/>
      <c r="OW992" s="17"/>
      <c r="OX992" s="17"/>
      <c r="OY992" s="17"/>
      <c r="OZ992" s="17"/>
      <c r="PA992" s="17"/>
      <c r="PB992" s="17"/>
      <c r="PC992" s="17"/>
      <c r="PD992" s="17"/>
      <c r="PE992" s="17"/>
      <c r="PF992" s="17"/>
      <c r="PG992" s="17"/>
      <c r="PH992" s="17"/>
      <c r="PI992" s="17"/>
      <c r="PJ992" s="17"/>
      <c r="PK992" s="17"/>
      <c r="PL992" s="17"/>
      <c r="PM992" s="17"/>
      <c r="PN992" s="17"/>
      <c r="PO992" s="17"/>
      <c r="PP992" s="17"/>
      <c r="PQ992" s="17"/>
      <c r="PR992" s="17"/>
      <c r="PS992" s="17"/>
      <c r="PT992" s="17"/>
      <c r="PU992" s="17"/>
      <c r="PV992" s="17"/>
      <c r="PW992" s="17"/>
      <c r="PX992" s="17"/>
      <c r="PY992" s="17"/>
      <c r="PZ992" s="17"/>
      <c r="QA992" s="17"/>
      <c r="QB992" s="17"/>
      <c r="QC992" s="17"/>
      <c r="QD992" s="17"/>
      <c r="QE992" s="17"/>
      <c r="QF992" s="17"/>
      <c r="QG992" s="17"/>
      <c r="QH992" s="17"/>
      <c r="QI992" s="17"/>
      <c r="QJ992" s="17"/>
      <c r="QK992" s="17"/>
      <c r="QL992" s="17"/>
      <c r="QM992" s="17"/>
      <c r="QN992" s="17"/>
      <c r="QO992" s="17"/>
      <c r="QP992" s="17"/>
      <c r="QQ992" s="17"/>
      <c r="QR992" s="17"/>
      <c r="QS992" s="17"/>
      <c r="QT992" s="17"/>
      <c r="QU992" s="17"/>
      <c r="QV992" s="17"/>
      <c r="QW992" s="17"/>
      <c r="QX992" s="17"/>
      <c r="QY992" s="17"/>
      <c r="QZ992" s="17"/>
      <c r="RA992" s="17"/>
      <c r="RB992" s="17"/>
      <c r="RC992" s="17"/>
      <c r="RD992" s="17"/>
      <c r="RE992" s="17"/>
      <c r="RF992" s="17"/>
      <c r="RG992" s="17"/>
      <c r="RH992" s="17"/>
      <c r="RI992" s="17"/>
      <c r="RJ992" s="17"/>
      <c r="RK992" s="17"/>
      <c r="RL992" s="17"/>
      <c r="RM992" s="17"/>
      <c r="RN992" s="17"/>
      <c r="RO992" s="17"/>
      <c r="RP992" s="17"/>
      <c r="RQ992" s="17"/>
      <c r="RR992" s="17"/>
      <c r="RS992" s="17"/>
      <c r="RT992" s="17"/>
      <c r="RU992" s="17"/>
      <c r="RV992" s="17"/>
      <c r="RW992" s="17"/>
      <c r="RX992" s="17"/>
      <c r="RY992" s="17"/>
      <c r="RZ992" s="17"/>
      <c r="SA992" s="17"/>
      <c r="SB992" s="17"/>
      <c r="SC992" s="17"/>
      <c r="SD992" s="17"/>
      <c r="SE992" s="17"/>
      <c r="SF992" s="17"/>
      <c r="SG992" s="17"/>
      <c r="SH992" s="17"/>
      <c r="SI992" s="17"/>
      <c r="SJ992" s="17"/>
      <c r="SK992" s="17"/>
      <c r="SL992" s="17"/>
      <c r="SM992" s="17"/>
      <c r="SN992" s="17"/>
      <c r="SO992" s="17"/>
      <c r="SP992" s="17"/>
      <c r="SQ992" s="17"/>
      <c r="SR992" s="17"/>
      <c r="SS992" s="17"/>
      <c r="ST992" s="17"/>
      <c r="SU992" s="17"/>
      <c r="SV992" s="17"/>
      <c r="SW992" s="17"/>
      <c r="SX992" s="17"/>
      <c r="SY992" s="17"/>
      <c r="SZ992" s="17"/>
      <c r="TA992" s="17"/>
      <c r="TB992" s="17"/>
      <c r="TC992" s="17"/>
      <c r="TD992" s="17"/>
      <c r="TE992" s="17"/>
      <c r="TF992" s="17"/>
      <c r="TG992" s="17"/>
      <c r="TH992" s="17"/>
      <c r="TI992" s="17"/>
      <c r="TJ992" s="17"/>
      <c r="TK992" s="17"/>
      <c r="TL992" s="17"/>
      <c r="TM992" s="17"/>
      <c r="TN992" s="17"/>
      <c r="TO992" s="17"/>
      <c r="TP992" s="17"/>
      <c r="TQ992" s="17"/>
      <c r="TR992" s="17"/>
      <c r="TS992" s="17"/>
      <c r="TT992" s="17"/>
      <c r="TU992" s="17"/>
      <c r="TV992" s="17"/>
      <c r="TW992" s="17"/>
      <c r="TX992" s="17"/>
      <c r="TY992" s="17"/>
      <c r="TZ992" s="17"/>
      <c r="UA992" s="17"/>
      <c r="UB992" s="17"/>
      <c r="UC992" s="17"/>
      <c r="UD992" s="17"/>
      <c r="UE992" s="17"/>
      <c r="UF992" s="17"/>
      <c r="UG992" s="17"/>
      <c r="UH992" s="17"/>
      <c r="UI992" s="17"/>
      <c r="UJ992" s="17"/>
      <c r="UK992" s="17"/>
      <c r="UL992" s="17"/>
      <c r="UM992" s="17"/>
      <c r="UN992" s="17"/>
      <c r="UO992" s="17"/>
      <c r="UP992" s="17"/>
      <c r="UQ992" s="17"/>
      <c r="UR992" s="17"/>
      <c r="US992" s="17"/>
      <c r="UT992" s="17"/>
      <c r="UU992" s="17"/>
      <c r="UV992" s="17"/>
      <c r="UW992" s="17"/>
      <c r="UX992" s="17"/>
      <c r="UY992" s="17"/>
      <c r="UZ992" s="17"/>
      <c r="VA992" s="17"/>
      <c r="VB992" s="17"/>
      <c r="VC992" s="17"/>
      <c r="VD992" s="17"/>
      <c r="VE992" s="17"/>
      <c r="VF992" s="17"/>
      <c r="VG992" s="17"/>
      <c r="VH992" s="17"/>
      <c r="VI992" s="17"/>
      <c r="VJ992" s="17"/>
      <c r="VK992" s="17"/>
      <c r="VL992" s="17"/>
      <c r="VM992" s="17"/>
      <c r="VN992" s="17"/>
      <c r="VO992" s="17"/>
      <c r="VP992" s="17"/>
      <c r="VQ992" s="17"/>
      <c r="VR992" s="17"/>
      <c r="VS992" s="17"/>
      <c r="VT992" s="17"/>
      <c r="VU992" s="17"/>
      <c r="VV992" s="17"/>
      <c r="VW992" s="17"/>
      <c r="VX992" s="17"/>
      <c r="VY992" s="17"/>
      <c r="VZ992" s="17"/>
      <c r="WA992" s="17"/>
      <c r="WB992" s="17"/>
      <c r="WC992" s="17"/>
      <c r="WD992" s="17"/>
      <c r="WE992" s="17"/>
      <c r="WF992" s="17"/>
      <c r="WG992" s="17"/>
      <c r="WH992" s="17"/>
      <c r="WI992" s="17"/>
      <c r="WJ992" s="17"/>
      <c r="WK992" s="17"/>
      <c r="WL992" s="17"/>
      <c r="WM992" s="17"/>
      <c r="WN992" s="17"/>
      <c r="WO992" s="17"/>
      <c r="WP992" s="17"/>
      <c r="WQ992" s="17"/>
      <c r="WR992" s="17"/>
      <c r="WS992" s="17"/>
      <c r="WT992" s="17"/>
      <c r="WU992" s="17"/>
      <c r="WV992" s="17"/>
      <c r="WW992" s="17"/>
      <c r="WX992" s="17"/>
      <c r="WY992" s="17"/>
      <c r="WZ992" s="17"/>
      <c r="XA992" s="17"/>
      <c r="XB992" s="17"/>
      <c r="XC992" s="17"/>
      <c r="XD992" s="17"/>
      <c r="XE992" s="17"/>
      <c r="XF992" s="17"/>
      <c r="XG992" s="17"/>
      <c r="XH992" s="17"/>
      <c r="XI992" s="17"/>
      <c r="XJ992" s="17"/>
      <c r="XK992" s="17"/>
      <c r="XL992" s="17"/>
      <c r="XM992" s="17"/>
      <c r="XN992" s="17"/>
      <c r="XO992" s="17"/>
      <c r="XP992" s="17"/>
      <c r="XQ992" s="17"/>
      <c r="XR992" s="17"/>
      <c r="XS992" s="17"/>
      <c r="XT992" s="17"/>
      <c r="XU992" s="17"/>
      <c r="XV992" s="17"/>
      <c r="XW992" s="17"/>
      <c r="XX992" s="17"/>
      <c r="XY992" s="17"/>
      <c r="XZ992" s="17"/>
      <c r="YA992" s="17"/>
      <c r="YB992" s="17"/>
      <c r="YC992" s="17"/>
      <c r="YD992" s="17"/>
      <c r="YE992" s="17"/>
      <c r="YF992" s="17"/>
      <c r="YG992" s="17"/>
      <c r="YH992" s="17"/>
      <c r="YI992" s="17"/>
      <c r="YJ992" s="17"/>
      <c r="YK992" s="17"/>
      <c r="YL992" s="17"/>
      <c r="YM992" s="17"/>
      <c r="YN992" s="17"/>
      <c r="YO992" s="17"/>
      <c r="YP992" s="17"/>
      <c r="YQ992" s="17"/>
      <c r="YR992" s="17"/>
      <c r="YS992" s="17"/>
      <c r="YT992" s="17"/>
      <c r="YU992" s="17"/>
      <c r="YV992" s="17"/>
      <c r="YW992" s="17"/>
      <c r="YX992" s="17"/>
      <c r="YY992" s="17"/>
      <c r="YZ992" s="17"/>
      <c r="ZA992" s="17"/>
      <c r="ZB992" s="17"/>
      <c r="ZC992" s="17"/>
      <c r="ZD992" s="17"/>
      <c r="ZE992" s="17"/>
      <c r="ZF992" s="17"/>
      <c r="ZG992" s="17"/>
      <c r="ZH992" s="17"/>
      <c r="ZI992" s="17"/>
      <c r="ZJ992" s="17"/>
      <c r="ZK992" s="17"/>
      <c r="ZL992" s="17"/>
      <c r="ZM992" s="17"/>
      <c r="ZN992" s="17"/>
      <c r="ZO992" s="17"/>
      <c r="ZP992" s="17"/>
      <c r="ZQ992" s="17"/>
      <c r="ZR992" s="17"/>
      <c r="ZS992" s="17"/>
      <c r="ZT992" s="17"/>
      <c r="ZU992" s="17"/>
      <c r="ZV992" s="17"/>
      <c r="ZW992" s="17"/>
      <c r="ZX992" s="17"/>
      <c r="ZY992" s="17"/>
      <c r="ZZ992" s="17"/>
      <c r="AAA992" s="17"/>
      <c r="AAB992" s="17"/>
      <c r="AAC992" s="17"/>
      <c r="AAD992" s="17"/>
      <c r="AAE992" s="17"/>
      <c r="AAF992" s="17"/>
      <c r="AAG992" s="17"/>
      <c r="AAH992" s="17"/>
      <c r="AAI992" s="17"/>
      <c r="AAJ992" s="17"/>
      <c r="AAK992" s="17"/>
      <c r="AAL992" s="17"/>
      <c r="AAM992" s="17"/>
      <c r="AAN992" s="17"/>
      <c r="AAO992" s="17"/>
      <c r="AAP992" s="17"/>
      <c r="AAQ992" s="17"/>
      <c r="AAR992" s="17"/>
      <c r="AAS992" s="17"/>
      <c r="AAT992" s="17"/>
      <c r="AAU992" s="17"/>
      <c r="AAV992" s="17"/>
      <c r="AAW992" s="17"/>
      <c r="AAX992" s="17"/>
      <c r="AAY992" s="17"/>
      <c r="AAZ992" s="17"/>
      <c r="ABA992" s="17"/>
      <c r="ABB992" s="17"/>
      <c r="ABC992" s="17"/>
      <c r="ABD992" s="17"/>
      <c r="ABE992" s="17"/>
      <c r="ABF992" s="17"/>
      <c r="ABG992" s="17"/>
      <c r="ABH992" s="17"/>
      <c r="ABI992" s="17"/>
      <c r="ABJ992" s="17"/>
      <c r="ABK992" s="17"/>
      <c r="ABL992" s="17"/>
      <c r="ABM992" s="17"/>
      <c r="ABN992" s="17"/>
      <c r="ABO992" s="17"/>
      <c r="ABP992" s="17"/>
      <c r="ABQ992" s="17"/>
      <c r="ABR992" s="17"/>
      <c r="ABS992" s="17"/>
      <c r="ABT992" s="17"/>
      <c r="ABU992" s="17"/>
      <c r="ABV992" s="17"/>
      <c r="ABW992" s="17"/>
      <c r="ABX992" s="17"/>
      <c r="ABY992" s="17"/>
      <c r="ABZ992" s="17"/>
      <c r="ACA992" s="17"/>
      <c r="ACB992" s="17"/>
      <c r="ACC992" s="17"/>
      <c r="ACD992" s="17"/>
      <c r="ACE992" s="17"/>
      <c r="ACF992" s="17"/>
      <c r="ACG992" s="17"/>
      <c r="ACH992" s="17"/>
      <c r="ACI992" s="17"/>
      <c r="ACJ992" s="17"/>
      <c r="ACK992" s="17"/>
      <c r="ACL992" s="17"/>
      <c r="ACM992" s="17"/>
      <c r="ACN992" s="17"/>
      <c r="ACO992" s="17"/>
      <c r="ACP992" s="17"/>
      <c r="ACQ992" s="17"/>
      <c r="ACR992" s="17"/>
      <c r="ACS992" s="17"/>
      <c r="ACT992" s="17"/>
      <c r="ACU992" s="17"/>
      <c r="ACV992" s="17"/>
      <c r="ACW992" s="17"/>
      <c r="ACX992" s="17"/>
      <c r="ACY992" s="17"/>
      <c r="ACZ992" s="17"/>
      <c r="ADA992" s="17"/>
      <c r="ADB992" s="17"/>
      <c r="ADC992" s="17"/>
      <c r="ADD992" s="17"/>
      <c r="ADE992" s="17"/>
      <c r="ADF992" s="17"/>
      <c r="ADG992" s="17"/>
      <c r="ADH992" s="17"/>
      <c r="ADI992" s="17"/>
      <c r="ADJ992" s="17"/>
      <c r="ADK992" s="17"/>
      <c r="ADL992" s="17"/>
      <c r="ADM992" s="17"/>
      <c r="ADN992" s="17"/>
      <c r="ADO992" s="17"/>
      <c r="ADP992" s="17"/>
      <c r="ADQ992" s="17"/>
      <c r="ADR992" s="17"/>
      <c r="ADS992" s="17"/>
      <c r="ADT992" s="17"/>
      <c r="ADU992" s="17"/>
      <c r="ADV992" s="17"/>
      <c r="ADW992" s="17"/>
      <c r="ADX992" s="17"/>
      <c r="ADY992" s="17"/>
      <c r="ADZ992" s="17"/>
      <c r="AEA992" s="17"/>
      <c r="AEB992" s="17"/>
      <c r="AEC992" s="17"/>
      <c r="AED992" s="17"/>
      <c r="AEE992" s="17"/>
      <c r="AEF992" s="17"/>
      <c r="AEG992" s="17"/>
      <c r="AEH992" s="17"/>
      <c r="AEI992" s="17"/>
      <c r="AEJ992" s="17"/>
      <c r="AEK992" s="17"/>
      <c r="AEL992" s="17"/>
      <c r="AEM992" s="17"/>
      <c r="AEN992" s="17"/>
      <c r="AEO992" s="17"/>
      <c r="AEP992" s="17"/>
      <c r="AEQ992" s="17"/>
      <c r="AER992" s="17"/>
      <c r="AES992" s="17"/>
      <c r="AET992" s="17"/>
      <c r="AEU992" s="17"/>
      <c r="AEV992" s="17"/>
      <c r="AEW992" s="17"/>
      <c r="AEX992" s="17"/>
      <c r="AEY992" s="17"/>
      <c r="AEZ992" s="17"/>
      <c r="AFA992" s="17"/>
      <c r="AFB992" s="17"/>
      <c r="AFC992" s="17"/>
      <c r="AFD992" s="17"/>
      <c r="AFE992" s="17"/>
      <c r="AFF992" s="17"/>
      <c r="AFG992" s="17"/>
      <c r="AFH992" s="17"/>
      <c r="AFI992" s="17"/>
      <c r="AFJ992" s="17"/>
      <c r="AFK992" s="17"/>
      <c r="AFL992" s="17"/>
      <c r="AFM992" s="17"/>
      <c r="AFN992" s="17"/>
      <c r="AFO992" s="17"/>
      <c r="AFP992" s="17"/>
      <c r="AFQ992" s="17"/>
      <c r="AFR992" s="17"/>
      <c r="AFS992" s="17"/>
      <c r="AFT992" s="17"/>
      <c r="AFU992" s="17"/>
      <c r="AFV992" s="17"/>
      <c r="AFW992" s="17"/>
      <c r="AFX992" s="17"/>
      <c r="AFY992" s="17"/>
      <c r="AFZ992" s="17"/>
      <c r="AGA992" s="17"/>
      <c r="AGB992" s="17"/>
      <c r="AGC992" s="17"/>
      <c r="AGD992" s="17"/>
      <c r="AGE992" s="17"/>
      <c r="AGF992" s="17"/>
      <c r="AGG992" s="17"/>
      <c r="AGH992" s="17"/>
      <c r="AGI992" s="17"/>
      <c r="AGJ992" s="17"/>
      <c r="AGK992" s="17"/>
      <c r="AGL992" s="17"/>
      <c r="AGM992" s="17"/>
      <c r="AGN992" s="17"/>
      <c r="AGO992" s="17"/>
      <c r="AGP992" s="17"/>
      <c r="AGQ992" s="17"/>
      <c r="AGR992" s="17"/>
      <c r="AGS992" s="17"/>
      <c r="AGT992" s="17"/>
      <c r="AGU992" s="17"/>
      <c r="AGV992" s="17"/>
      <c r="AGW992" s="17"/>
      <c r="AGX992" s="17"/>
      <c r="AGY992" s="17"/>
      <c r="AGZ992" s="17"/>
      <c r="AHA992" s="17"/>
      <c r="AHB992" s="17"/>
      <c r="AHC992" s="17"/>
      <c r="AHD992" s="17"/>
      <c r="AHE992" s="17"/>
      <c r="AHF992" s="17"/>
      <c r="AHG992" s="17"/>
      <c r="AHH992" s="17"/>
      <c r="AHI992" s="17"/>
      <c r="AHJ992" s="17"/>
      <c r="AHK992" s="17"/>
      <c r="AHL992" s="17"/>
      <c r="AHM992" s="17"/>
      <c r="AHN992" s="17"/>
      <c r="AHO992" s="17"/>
      <c r="AHP992" s="17"/>
      <c r="AHQ992" s="17"/>
      <c r="AHR992" s="17"/>
      <c r="AHS992" s="17"/>
      <c r="AHT992" s="17"/>
      <c r="AHU992" s="17"/>
      <c r="AHV992" s="17"/>
      <c r="AHW992" s="17"/>
      <c r="AHX992" s="17"/>
      <c r="AHY992" s="17"/>
      <c r="AHZ992" s="17"/>
      <c r="AIA992" s="17"/>
      <c r="AIB992" s="17"/>
      <c r="AIC992" s="17"/>
      <c r="AID992" s="17"/>
      <c r="AIE992" s="17"/>
      <c r="AIF992" s="17"/>
      <c r="AIG992" s="17"/>
      <c r="AIH992" s="17"/>
      <c r="AII992" s="17"/>
      <c r="AIJ992" s="17"/>
      <c r="AIK992" s="17"/>
      <c r="AIL992" s="17"/>
      <c r="AIM992" s="17"/>
      <c r="AIN992" s="17"/>
      <c r="AIO992" s="17"/>
      <c r="AIP992" s="17"/>
      <c r="AIQ992" s="17"/>
      <c r="AIR992" s="17"/>
      <c r="AIS992" s="17"/>
      <c r="AIT992" s="17"/>
      <c r="AIU992" s="17"/>
      <c r="AIV992" s="17"/>
      <c r="AIW992" s="17"/>
      <c r="AIX992" s="17"/>
      <c r="AIY992" s="17"/>
      <c r="AIZ992" s="17"/>
      <c r="AJA992" s="17"/>
      <c r="AJB992" s="17"/>
      <c r="AJC992" s="17"/>
      <c r="AJD992" s="17"/>
      <c r="AJE992" s="17"/>
      <c r="AJF992" s="17"/>
      <c r="AJG992" s="17"/>
      <c r="AJH992" s="17"/>
      <c r="AJI992" s="17"/>
      <c r="AJJ992" s="17"/>
      <c r="AJK992" s="17"/>
      <c r="AJL992" s="17"/>
      <c r="AJM992" s="17"/>
      <c r="AJN992" s="17"/>
      <c r="AJO992" s="17"/>
      <c r="AJP992" s="17"/>
      <c r="AJQ992" s="17"/>
      <c r="AJR992" s="17"/>
      <c r="AJS992" s="17"/>
      <c r="AJT992" s="17"/>
      <c r="AJU992" s="17"/>
      <c r="AJV992" s="17"/>
      <c r="AJW992" s="17"/>
      <c r="AJX992" s="17"/>
      <c r="AJY992" s="17"/>
      <c r="AJZ992" s="17"/>
      <c r="AKA992" s="17"/>
      <c r="AKB992" s="17"/>
      <c r="AKC992" s="17"/>
      <c r="AKD992" s="17"/>
      <c r="AKE992" s="17"/>
      <c r="AKF992" s="17"/>
      <c r="AKG992" s="17"/>
      <c r="AKH992" s="17"/>
      <c r="AKI992" s="17"/>
      <c r="AKJ992" s="17"/>
      <c r="AKK992" s="17"/>
      <c r="AKL992" s="17"/>
      <c r="AKM992" s="17"/>
      <c r="AKN992" s="17"/>
      <c r="AKO992" s="17"/>
      <c r="AKP992" s="17"/>
      <c r="AKQ992" s="17"/>
      <c r="AKR992" s="17"/>
      <c r="AKS992" s="17"/>
      <c r="AKT992" s="17"/>
      <c r="AKU992" s="17"/>
      <c r="AKV992" s="17"/>
      <c r="AKW992" s="17"/>
      <c r="AKX992" s="17"/>
      <c r="AKY992" s="17"/>
      <c r="AKZ992" s="17"/>
      <c r="ALA992" s="17"/>
      <c r="ALB992" s="17"/>
      <c r="ALC992" s="17"/>
      <c r="ALD992" s="17"/>
      <c r="ALE992" s="17"/>
      <c r="ALF992" s="17"/>
      <c r="ALG992" s="17"/>
      <c r="ALH992" s="17"/>
      <c r="ALI992" s="17"/>
      <c r="ALJ992" s="17"/>
      <c r="ALK992" s="17"/>
      <c r="ALL992" s="17"/>
      <c r="ALM992" s="17"/>
      <c r="ALN992" s="17"/>
      <c r="ALO992" s="17"/>
      <c r="ALP992" s="17"/>
      <c r="ALQ992" s="17"/>
      <c r="ALR992" s="17"/>
      <c r="ALS992" s="17"/>
      <c r="ALT992" s="17"/>
      <c r="ALU992" s="17"/>
      <c r="ALV992" s="17"/>
      <c r="ALW992" s="17"/>
      <c r="ALX992" s="17"/>
      <c r="ALY992" s="17"/>
      <c r="ALZ992" s="17"/>
      <c r="AMA992" s="17"/>
      <c r="AMB992" s="17"/>
      <c r="AMC992" s="17"/>
      <c r="AMD992" s="17"/>
      <c r="AME992" s="17"/>
      <c r="AMF992" s="17"/>
      <c r="AMG992" s="17"/>
      <c r="AMH992" s="17"/>
      <c r="AMI992" s="17"/>
      <c r="AMJ992" s="17"/>
      <c r="AMK992" s="17"/>
      <c r="AML992" s="17"/>
      <c r="AMM992" s="17"/>
      <c r="AMN992" s="17"/>
      <c r="AMO992" s="17"/>
      <c r="AMP992" s="17"/>
      <c r="AMQ992" s="17"/>
      <c r="AMR992" s="17"/>
      <c r="AMS992" s="17"/>
      <c r="AMT992" s="17"/>
      <c r="AMU992" s="17"/>
      <c r="AMV992" s="17"/>
      <c r="AMW992" s="17"/>
      <c r="AMX992" s="17"/>
      <c r="AMY992" s="17"/>
      <c r="AMZ992" s="17"/>
      <c r="ANA992" s="17"/>
      <c r="ANB992" s="17"/>
      <c r="ANC992" s="17"/>
      <c r="AND992" s="17"/>
      <c r="ANE992" s="17"/>
      <c r="ANF992" s="17"/>
      <c r="ANG992" s="17"/>
      <c r="ANH992" s="17"/>
      <c r="ANI992" s="17"/>
      <c r="ANJ992" s="17"/>
      <c r="ANK992" s="17"/>
      <c r="ANL992" s="17"/>
      <c r="ANM992" s="17"/>
      <c r="ANN992" s="17"/>
      <c r="ANO992" s="17"/>
      <c r="ANP992" s="17"/>
      <c r="ANQ992" s="17"/>
      <c r="ANR992" s="17"/>
      <c r="ANS992" s="17"/>
      <c r="ANT992" s="17"/>
      <c r="ANU992" s="17"/>
      <c r="ANV992" s="17"/>
      <c r="ANW992" s="17"/>
      <c r="ANX992" s="17"/>
      <c r="ANY992" s="17"/>
      <c r="ANZ992" s="17"/>
      <c r="AOA992" s="17"/>
      <c r="AOB992" s="17"/>
      <c r="AOC992" s="17"/>
      <c r="AOD992" s="17"/>
      <c r="AOE992" s="17"/>
      <c r="AOF992" s="17"/>
      <c r="AOG992" s="17"/>
      <c r="AOH992" s="17"/>
      <c r="AOI992" s="17"/>
      <c r="AOJ992" s="17"/>
      <c r="AOK992" s="17"/>
      <c r="AOL992" s="17"/>
      <c r="AOM992" s="17"/>
      <c r="AON992" s="17"/>
      <c r="AOO992" s="17"/>
      <c r="AOP992" s="17"/>
      <c r="AOQ992" s="17"/>
      <c r="AOR992" s="17"/>
      <c r="AOS992" s="17"/>
      <c r="AOT992" s="17"/>
      <c r="AOU992" s="17"/>
      <c r="AOV992" s="17"/>
      <c r="AOW992" s="17"/>
      <c r="AOX992" s="17"/>
      <c r="AOY992" s="17"/>
      <c r="AOZ992" s="17"/>
      <c r="APA992" s="17"/>
      <c r="APB992" s="17"/>
      <c r="APC992" s="17"/>
      <c r="APD992" s="17"/>
      <c r="APE992" s="17"/>
      <c r="APF992" s="17"/>
      <c r="APG992" s="17"/>
      <c r="APH992" s="17"/>
      <c r="API992" s="17"/>
      <c r="APJ992" s="17"/>
      <c r="APK992" s="17"/>
      <c r="APL992" s="17"/>
      <c r="APM992" s="17"/>
      <c r="APN992" s="17"/>
      <c r="APO992" s="17"/>
      <c r="APP992" s="17"/>
      <c r="APQ992" s="17"/>
      <c r="APR992" s="17"/>
      <c r="APS992" s="17"/>
      <c r="APT992" s="17"/>
      <c r="APU992" s="17"/>
      <c r="APV992" s="17"/>
      <c r="APW992" s="17"/>
      <c r="APX992" s="17"/>
      <c r="APY992" s="17"/>
      <c r="APZ992" s="17"/>
      <c r="AQA992" s="17"/>
      <c r="AQB992" s="17"/>
      <c r="AQC992" s="17"/>
      <c r="AQD992" s="17"/>
      <c r="AQE992" s="17"/>
      <c r="AQF992" s="17"/>
      <c r="AQG992" s="17"/>
      <c r="AQH992" s="17"/>
      <c r="AQI992" s="17"/>
      <c r="AQJ992" s="17"/>
      <c r="AQK992" s="17"/>
      <c r="AQL992" s="17"/>
      <c r="AQM992" s="17"/>
      <c r="AQN992" s="17"/>
      <c r="AQO992" s="17"/>
      <c r="AQP992" s="17"/>
      <c r="AQQ992" s="17"/>
      <c r="AQR992" s="17"/>
      <c r="AQS992" s="17"/>
      <c r="AQT992" s="17"/>
      <c r="AQU992" s="17"/>
      <c r="AQV992" s="17"/>
      <c r="AQW992" s="17"/>
      <c r="AQX992" s="17"/>
      <c r="AQY992" s="17"/>
      <c r="AQZ992" s="17"/>
      <c r="ARA992" s="17"/>
      <c r="ARB992" s="17"/>
      <c r="ARC992" s="17"/>
      <c r="ARD992" s="17"/>
      <c r="ARE992" s="17"/>
      <c r="ARF992" s="17"/>
      <c r="ARG992" s="17"/>
      <c r="ARH992" s="17"/>
      <c r="ARI992" s="17"/>
      <c r="ARJ992" s="17"/>
      <c r="ARK992" s="17"/>
      <c r="ARL992" s="17"/>
      <c r="ARM992" s="17"/>
      <c r="ARN992" s="17"/>
      <c r="ARO992" s="17"/>
      <c r="ARP992" s="17"/>
      <c r="ARQ992" s="17"/>
      <c r="ARR992" s="17"/>
      <c r="ARS992" s="17"/>
      <c r="ART992" s="17"/>
      <c r="ARU992" s="17"/>
      <c r="ARV992" s="17"/>
      <c r="ARW992" s="17"/>
      <c r="ARX992" s="17"/>
      <c r="ARY992" s="17"/>
      <c r="ARZ992" s="17"/>
      <c r="ASA992" s="17"/>
      <c r="ASB992" s="17"/>
      <c r="ASC992" s="17"/>
      <c r="ASD992" s="17"/>
      <c r="ASE992" s="17"/>
      <c r="ASF992" s="17"/>
      <c r="ASG992" s="17"/>
      <c r="ASH992" s="17"/>
      <c r="ASI992" s="17"/>
      <c r="ASJ992" s="17"/>
      <c r="ASK992" s="17"/>
      <c r="ASL992" s="17"/>
      <c r="ASM992" s="17"/>
      <c r="ASN992" s="17"/>
      <c r="ASO992" s="17"/>
      <c r="ASP992" s="17"/>
      <c r="ASQ992" s="17"/>
      <c r="ASR992" s="17"/>
      <c r="ASS992" s="17"/>
      <c r="AST992" s="17"/>
      <c r="ASU992" s="17"/>
      <c r="ASV992" s="17"/>
      <c r="ASW992" s="17"/>
      <c r="ASX992" s="17"/>
      <c r="ASY992" s="17"/>
      <c r="ASZ992" s="17"/>
      <c r="ATA992" s="17"/>
      <c r="ATB992" s="17"/>
      <c r="ATC992" s="17"/>
      <c r="ATD992" s="17"/>
      <c r="ATE992" s="17"/>
      <c r="ATF992" s="17"/>
      <c r="ATG992" s="17"/>
      <c r="ATH992" s="17"/>
      <c r="ATI992" s="17"/>
      <c r="ATJ992" s="17"/>
      <c r="ATK992" s="17"/>
      <c r="ATL992" s="17"/>
      <c r="ATM992" s="17"/>
      <c r="ATN992" s="17"/>
      <c r="ATO992" s="17"/>
      <c r="ATP992" s="17"/>
      <c r="ATQ992" s="17"/>
      <c r="ATR992" s="17"/>
      <c r="ATS992" s="17"/>
      <c r="ATT992" s="17"/>
      <c r="ATU992" s="17"/>
      <c r="ATV992" s="17"/>
      <c r="ATW992" s="17"/>
      <c r="ATX992" s="17"/>
      <c r="ATY992" s="17"/>
      <c r="ATZ992" s="17"/>
      <c r="AUA992" s="17"/>
      <c r="AUB992" s="17"/>
      <c r="AUC992" s="17"/>
      <c r="AUD992" s="17"/>
      <c r="AUE992" s="17"/>
      <c r="AUF992" s="17"/>
      <c r="AUG992" s="17"/>
      <c r="AUH992" s="17"/>
      <c r="AUI992" s="17"/>
      <c r="AUJ992" s="17"/>
      <c r="AUK992" s="17"/>
      <c r="AUL992" s="17"/>
      <c r="AUM992" s="17"/>
      <c r="AUN992" s="17"/>
      <c r="AUO992" s="17"/>
      <c r="AUP992" s="17"/>
      <c r="AUQ992" s="17"/>
      <c r="AUR992" s="17"/>
      <c r="AUS992" s="17"/>
      <c r="AUT992" s="17"/>
      <c r="AUU992" s="17"/>
      <c r="AUV992" s="17"/>
      <c r="AUW992" s="17"/>
      <c r="AUX992" s="17"/>
      <c r="AUY992" s="17"/>
      <c r="AUZ992" s="17"/>
      <c r="AVA992" s="17"/>
      <c r="AVB992" s="17"/>
      <c r="AVC992" s="17"/>
      <c r="AVD992" s="17"/>
      <c r="AVE992" s="17"/>
      <c r="AVF992" s="17"/>
      <c r="AVG992" s="17"/>
      <c r="AVH992" s="17"/>
      <c r="AVI992" s="17"/>
      <c r="AVJ992" s="17"/>
      <c r="AVK992" s="17"/>
      <c r="AVL992" s="17"/>
      <c r="AVM992" s="17"/>
      <c r="AVN992" s="17"/>
      <c r="AVO992" s="17"/>
      <c r="AVP992" s="17"/>
      <c r="AVQ992" s="17"/>
      <c r="AVR992" s="17"/>
      <c r="AVS992" s="17"/>
      <c r="AVT992" s="17"/>
      <c r="AVU992" s="17"/>
      <c r="AVV992" s="17"/>
      <c r="AVW992" s="17"/>
      <c r="AVX992" s="17"/>
      <c r="AVY992" s="17"/>
      <c r="AVZ992" s="17"/>
      <c r="AWA992" s="17"/>
      <c r="AWB992" s="17"/>
      <c r="AWC992" s="17"/>
      <c r="AWD992" s="17"/>
      <c r="AWE992" s="17"/>
      <c r="AWF992" s="17"/>
      <c r="AWG992" s="17"/>
      <c r="AWH992" s="17"/>
      <c r="AWI992" s="17"/>
      <c r="AWJ992" s="17"/>
      <c r="AWK992" s="17"/>
      <c r="AWL992" s="17"/>
      <c r="AWM992" s="17"/>
      <c r="AWN992" s="17"/>
      <c r="AWO992" s="17"/>
      <c r="AWP992" s="17"/>
      <c r="AWQ992" s="17"/>
      <c r="AWR992" s="17"/>
      <c r="AWS992" s="17"/>
      <c r="AWT992" s="17"/>
      <c r="AWU992" s="17"/>
      <c r="AWV992" s="17"/>
      <c r="AWW992" s="17"/>
      <c r="AWX992" s="17"/>
      <c r="AWY992" s="17"/>
      <c r="AWZ992" s="17"/>
      <c r="AXA992" s="17"/>
      <c r="AXB992" s="17"/>
      <c r="AXC992" s="17"/>
      <c r="AXD992" s="17"/>
      <c r="AXE992" s="17"/>
      <c r="AXF992" s="17"/>
      <c r="AXG992" s="17"/>
      <c r="AXH992" s="17"/>
      <c r="AXI992" s="17"/>
      <c r="AXJ992" s="17"/>
      <c r="AXK992" s="17"/>
      <c r="AXL992" s="17"/>
      <c r="AXM992" s="17"/>
      <c r="AXN992" s="17"/>
      <c r="AXO992" s="17"/>
      <c r="AXP992" s="17"/>
      <c r="AXQ992" s="17"/>
      <c r="AXR992" s="17"/>
      <c r="AXS992" s="17"/>
      <c r="AXT992" s="17"/>
      <c r="AXU992" s="17"/>
      <c r="AXV992" s="17"/>
      <c r="AXW992" s="17"/>
      <c r="AXX992" s="17"/>
      <c r="AXY992" s="17"/>
      <c r="AXZ992" s="17"/>
      <c r="AYA992" s="17"/>
      <c r="AYB992" s="17"/>
      <c r="AYC992" s="17"/>
      <c r="AYD992" s="17"/>
      <c r="AYE992" s="17"/>
      <c r="AYF992" s="17"/>
      <c r="AYG992" s="17"/>
      <c r="AYH992" s="17"/>
      <c r="AYI992" s="17"/>
      <c r="AYJ992" s="17"/>
      <c r="AYK992" s="17"/>
      <c r="AYL992" s="17"/>
      <c r="AYM992" s="17"/>
      <c r="AYN992" s="17"/>
      <c r="AYO992" s="17"/>
      <c r="AYP992" s="17"/>
      <c r="AYQ992" s="17"/>
      <c r="AYR992" s="17"/>
      <c r="AYS992" s="17"/>
      <c r="AYT992" s="17"/>
      <c r="AYU992" s="17"/>
      <c r="AYV992" s="17"/>
      <c r="AYW992" s="17"/>
      <c r="AYX992" s="17"/>
      <c r="AYY992" s="17"/>
      <c r="AYZ992" s="17"/>
      <c r="AZA992" s="17"/>
      <c r="AZB992" s="17"/>
      <c r="AZC992" s="17"/>
      <c r="AZD992" s="17"/>
      <c r="AZE992" s="17"/>
      <c r="AZF992" s="17"/>
      <c r="AZG992" s="17"/>
      <c r="AZH992" s="17"/>
      <c r="AZI992" s="17"/>
      <c r="AZJ992" s="17"/>
      <c r="AZK992" s="17"/>
      <c r="AZL992" s="17"/>
      <c r="AZM992" s="17"/>
      <c r="AZN992" s="17"/>
      <c r="AZO992" s="17"/>
      <c r="AZP992" s="17"/>
      <c r="AZQ992" s="17"/>
      <c r="AZR992" s="17"/>
      <c r="AZS992" s="17"/>
      <c r="AZT992" s="17"/>
      <c r="AZU992" s="17"/>
      <c r="AZV992" s="17"/>
      <c r="AZW992" s="17"/>
      <c r="AZX992" s="17"/>
      <c r="AZY992" s="17"/>
      <c r="AZZ992" s="17"/>
      <c r="BAA992" s="17"/>
      <c r="BAB992" s="17"/>
      <c r="BAC992" s="17"/>
      <c r="BAD992" s="17"/>
      <c r="BAE992" s="17"/>
      <c r="BAF992" s="17"/>
      <c r="BAG992" s="17"/>
      <c r="BAH992" s="17"/>
      <c r="BAI992" s="17"/>
      <c r="BAJ992" s="17"/>
      <c r="BAK992" s="17"/>
      <c r="BAL992" s="17"/>
      <c r="BAM992" s="17"/>
      <c r="BAN992" s="17"/>
      <c r="BAO992" s="17"/>
      <c r="BAP992" s="17"/>
      <c r="BAQ992" s="17"/>
      <c r="BAR992" s="17"/>
      <c r="BAS992" s="17"/>
      <c r="BAT992" s="17"/>
      <c r="BAU992" s="17"/>
      <c r="BAV992" s="17"/>
      <c r="BAW992" s="17"/>
      <c r="BAX992" s="17"/>
      <c r="BAY992" s="17"/>
      <c r="BAZ992" s="17"/>
      <c r="BBA992" s="17"/>
      <c r="BBB992" s="17"/>
      <c r="BBC992" s="17"/>
      <c r="BBD992" s="17"/>
      <c r="BBE992" s="17"/>
      <c r="BBF992" s="17"/>
      <c r="BBG992" s="17"/>
      <c r="BBH992" s="17"/>
      <c r="BBI992" s="17"/>
      <c r="BBJ992" s="17"/>
      <c r="BBK992" s="17"/>
      <c r="BBL992" s="17"/>
      <c r="BBM992" s="17"/>
      <c r="BBN992" s="17"/>
      <c r="BBO992" s="17"/>
      <c r="BBP992" s="17"/>
      <c r="BBQ992" s="17"/>
      <c r="BBR992" s="17"/>
      <c r="BBS992" s="17"/>
      <c r="BBT992" s="17"/>
      <c r="BBU992" s="17"/>
      <c r="BBV992" s="17"/>
      <c r="BBW992" s="17"/>
      <c r="BBX992" s="17"/>
      <c r="BBY992" s="17"/>
      <c r="BBZ992" s="17"/>
      <c r="BCA992" s="17"/>
      <c r="BCB992" s="17"/>
      <c r="BCC992" s="17"/>
      <c r="BCD992" s="17"/>
      <c r="BCE992" s="17"/>
      <c r="BCF992" s="17"/>
      <c r="BCG992" s="17"/>
      <c r="BCH992" s="17"/>
      <c r="BCI992" s="17"/>
      <c r="BCJ992" s="17"/>
      <c r="BCK992" s="17"/>
      <c r="BCL992" s="17"/>
      <c r="BCM992" s="17"/>
      <c r="BCN992" s="17"/>
      <c r="BCO992" s="17"/>
      <c r="BCP992" s="17"/>
      <c r="BCQ992" s="17"/>
      <c r="BCR992" s="17"/>
      <c r="BCS992" s="17"/>
      <c r="BCT992" s="17"/>
      <c r="BCU992" s="17"/>
      <c r="BCV992" s="17"/>
      <c r="BCW992" s="17"/>
      <c r="BCX992" s="17"/>
      <c r="BCY992" s="17"/>
      <c r="BCZ992" s="17"/>
      <c r="BDA992" s="17"/>
      <c r="BDB992" s="17"/>
      <c r="BDC992" s="17"/>
      <c r="BDD992" s="17"/>
      <c r="BDE992" s="17"/>
      <c r="BDF992" s="17"/>
      <c r="BDG992" s="17"/>
      <c r="BDH992" s="17"/>
      <c r="BDI992" s="17"/>
      <c r="BDJ992" s="17"/>
      <c r="BDK992" s="17"/>
      <c r="BDL992" s="17"/>
      <c r="BDM992" s="17"/>
      <c r="BDN992" s="17"/>
      <c r="BDO992" s="17"/>
      <c r="BDP992" s="17"/>
      <c r="BDQ992" s="17"/>
      <c r="BDR992" s="17"/>
      <c r="BDS992" s="17"/>
      <c r="BDT992" s="17"/>
      <c r="BDU992" s="17"/>
      <c r="BDV992" s="17"/>
      <c r="BDW992" s="17"/>
      <c r="BDX992" s="17"/>
      <c r="BDY992" s="17"/>
      <c r="BDZ992" s="17"/>
      <c r="BEA992" s="17"/>
      <c r="BEB992" s="17"/>
      <c r="BEC992" s="17"/>
      <c r="BED992" s="17"/>
      <c r="BEE992" s="17"/>
      <c r="BEF992" s="17"/>
      <c r="BEG992" s="17"/>
      <c r="BEH992" s="17"/>
      <c r="BEI992" s="17"/>
      <c r="BEJ992" s="17"/>
      <c r="BEK992" s="17"/>
      <c r="BEL992" s="17"/>
      <c r="BEM992" s="17"/>
      <c r="BEN992" s="17"/>
      <c r="BEO992" s="17"/>
      <c r="BEP992" s="17"/>
      <c r="BEQ992" s="17"/>
      <c r="BER992" s="17"/>
      <c r="BES992" s="17"/>
      <c r="BET992" s="17"/>
      <c r="BEU992" s="17"/>
      <c r="BEV992" s="17"/>
      <c r="BEW992" s="17"/>
      <c r="BEX992" s="17"/>
      <c r="BEY992" s="17"/>
      <c r="BEZ992" s="17"/>
      <c r="BFA992" s="17"/>
      <c r="BFB992" s="17"/>
      <c r="BFC992" s="17"/>
      <c r="BFD992" s="17"/>
      <c r="BFE992" s="17"/>
      <c r="BFF992" s="17"/>
      <c r="BFG992" s="17"/>
      <c r="BFH992" s="17"/>
      <c r="BFI992" s="17"/>
      <c r="BFJ992" s="17"/>
      <c r="BFK992" s="17"/>
      <c r="BFL992" s="17"/>
      <c r="BFM992" s="17"/>
      <c r="BFN992" s="17"/>
      <c r="BFO992" s="17"/>
      <c r="BFP992" s="17"/>
      <c r="BFQ992" s="17"/>
      <c r="BFR992" s="17"/>
      <c r="BFS992" s="17"/>
      <c r="BFT992" s="17"/>
      <c r="BFU992" s="17"/>
      <c r="BFV992" s="17"/>
      <c r="BFW992" s="17"/>
      <c r="BFX992" s="17"/>
      <c r="BFY992" s="17"/>
      <c r="BFZ992" s="17"/>
      <c r="BGA992" s="17"/>
      <c r="BGB992" s="17"/>
      <c r="BGC992" s="17"/>
      <c r="BGD992" s="17"/>
      <c r="BGE992" s="17"/>
      <c r="BGF992" s="17"/>
      <c r="BGG992" s="17"/>
      <c r="BGH992" s="17"/>
      <c r="BGI992" s="17"/>
      <c r="BGJ992" s="17"/>
      <c r="BGK992" s="17"/>
      <c r="BGL992" s="17"/>
      <c r="BGM992" s="17"/>
      <c r="BGN992" s="17"/>
      <c r="BGO992" s="17"/>
      <c r="BGP992" s="17"/>
      <c r="BGQ992" s="17"/>
      <c r="BGR992" s="17"/>
      <c r="BGS992" s="17"/>
      <c r="BGT992" s="17"/>
      <c r="BGU992" s="17"/>
      <c r="BGV992" s="17"/>
      <c r="BGW992" s="17"/>
      <c r="BGX992" s="17"/>
      <c r="BGY992" s="17"/>
      <c r="BGZ992" s="17"/>
      <c r="BHA992" s="17"/>
      <c r="BHB992" s="17"/>
      <c r="BHC992" s="17"/>
      <c r="BHD992" s="17"/>
      <c r="BHE992" s="17"/>
      <c r="BHF992" s="17"/>
      <c r="BHG992" s="17"/>
      <c r="BHH992" s="17"/>
      <c r="BHI992" s="17"/>
      <c r="BHJ992" s="17"/>
      <c r="BHK992" s="17"/>
      <c r="BHL992" s="17"/>
      <c r="BHM992" s="17"/>
      <c r="BHN992" s="17"/>
      <c r="BHO992" s="17"/>
      <c r="BHP992" s="17"/>
      <c r="BHQ992" s="17"/>
      <c r="BHR992" s="17"/>
      <c r="BHS992" s="17"/>
      <c r="BHT992" s="17"/>
      <c r="BHU992" s="17"/>
      <c r="BHV992" s="17"/>
      <c r="BHW992" s="17"/>
      <c r="BHX992" s="17"/>
      <c r="BHY992" s="17"/>
      <c r="BHZ992" s="17"/>
      <c r="BIA992" s="17"/>
      <c r="BIB992" s="17"/>
      <c r="BIC992" s="17"/>
      <c r="BID992" s="17"/>
      <c r="BIE992" s="17"/>
      <c r="BIF992" s="17"/>
      <c r="BIG992" s="17"/>
      <c r="BIH992" s="17"/>
      <c r="BII992" s="17"/>
      <c r="BIJ992" s="17"/>
      <c r="BIK992" s="17"/>
      <c r="BIL992" s="17"/>
      <c r="BIM992" s="17"/>
      <c r="BIN992" s="17"/>
      <c r="BIO992" s="17"/>
      <c r="BIP992" s="17"/>
      <c r="BIQ992" s="17"/>
      <c r="BIR992" s="17"/>
      <c r="BIS992" s="17"/>
      <c r="BIT992" s="17"/>
      <c r="BIU992" s="17"/>
      <c r="BIV992" s="17"/>
      <c r="BIW992" s="17"/>
      <c r="BIX992" s="17"/>
      <c r="BIY992" s="17"/>
      <c r="BIZ992" s="17"/>
      <c r="BJA992" s="17"/>
      <c r="BJB992" s="17"/>
      <c r="BJC992" s="17"/>
      <c r="BJD992" s="17"/>
      <c r="BJE992" s="17"/>
      <c r="BJF992" s="17"/>
      <c r="BJG992" s="17"/>
      <c r="BJH992" s="17"/>
      <c r="BJI992" s="17"/>
      <c r="BJJ992" s="17"/>
      <c r="BJK992" s="17"/>
      <c r="BJL992" s="17"/>
      <c r="BJM992" s="17"/>
      <c r="BJN992" s="17"/>
      <c r="BJO992" s="17"/>
      <c r="BJP992" s="17"/>
      <c r="BJQ992" s="17"/>
      <c r="BJR992" s="17"/>
      <c r="BJS992" s="17"/>
      <c r="BJT992" s="17"/>
      <c r="BJU992" s="17"/>
      <c r="BJV992" s="17"/>
      <c r="BJW992" s="17"/>
      <c r="BJX992" s="17"/>
      <c r="BJY992" s="17"/>
      <c r="BJZ992" s="17"/>
      <c r="BKA992" s="17"/>
      <c r="BKB992" s="17"/>
      <c r="BKC992" s="17"/>
      <c r="BKD992" s="17"/>
      <c r="BKE992" s="17"/>
      <c r="BKF992" s="17"/>
      <c r="BKG992" s="17"/>
      <c r="BKH992" s="17"/>
      <c r="BKI992" s="17"/>
      <c r="BKJ992" s="17"/>
      <c r="BKK992" s="17"/>
      <c r="BKL992" s="17"/>
      <c r="BKM992" s="17"/>
      <c r="BKN992" s="17"/>
      <c r="BKO992" s="17"/>
      <c r="BKP992" s="17"/>
      <c r="BKQ992" s="17"/>
      <c r="BKR992" s="17"/>
      <c r="BKS992" s="17"/>
      <c r="BKT992" s="17"/>
      <c r="BKU992" s="17"/>
      <c r="BKV992" s="17"/>
      <c r="BKW992" s="17"/>
      <c r="BKX992" s="17"/>
      <c r="BKY992" s="17"/>
      <c r="BKZ992" s="17"/>
      <c r="BLA992" s="17"/>
      <c r="BLB992" s="17"/>
      <c r="BLC992" s="17"/>
      <c r="BLD992" s="17"/>
      <c r="BLE992" s="17"/>
      <c r="BLF992" s="17"/>
      <c r="BLG992" s="17"/>
      <c r="BLH992" s="17"/>
      <c r="BLI992" s="17"/>
      <c r="BLJ992" s="17"/>
      <c r="BLK992" s="17"/>
      <c r="BLL992" s="17"/>
      <c r="BLM992" s="17"/>
      <c r="BLN992" s="17"/>
      <c r="BLO992" s="17"/>
      <c r="BLP992" s="17"/>
      <c r="BLQ992" s="17"/>
      <c r="BLR992" s="17"/>
      <c r="BLS992" s="17"/>
      <c r="BLT992" s="17"/>
      <c r="BLU992" s="17"/>
      <c r="BLV992" s="17"/>
      <c r="BLW992" s="17"/>
      <c r="BLX992" s="17"/>
      <c r="BLY992" s="17"/>
      <c r="BLZ992" s="17"/>
      <c r="BMA992" s="17"/>
      <c r="BMB992" s="17"/>
      <c r="BMC992" s="17"/>
      <c r="BMD992" s="17"/>
      <c r="BME992" s="17"/>
      <c r="BMF992" s="17"/>
      <c r="BMG992" s="17"/>
      <c r="BMH992" s="17"/>
      <c r="BMI992" s="17"/>
      <c r="BMJ992" s="17"/>
      <c r="BMK992" s="17"/>
      <c r="BML992" s="17"/>
      <c r="BMM992" s="17"/>
      <c r="BMN992" s="17"/>
      <c r="BMO992" s="17"/>
      <c r="BMP992" s="17"/>
      <c r="BMQ992" s="17"/>
      <c r="BMR992" s="17"/>
      <c r="BMS992" s="17"/>
      <c r="BMT992" s="17"/>
      <c r="BMU992" s="17"/>
      <c r="BMV992" s="17"/>
      <c r="BMW992" s="17"/>
      <c r="BMX992" s="17"/>
      <c r="BMY992" s="17"/>
      <c r="BMZ992" s="17"/>
      <c r="BNA992" s="17"/>
      <c r="BNB992" s="17"/>
      <c r="BNC992" s="17"/>
      <c r="BND992" s="17"/>
      <c r="BNE992" s="17"/>
      <c r="BNF992" s="17"/>
      <c r="BNG992" s="17"/>
      <c r="BNH992" s="17"/>
      <c r="BNI992" s="17"/>
      <c r="BNJ992" s="17"/>
      <c r="BNK992" s="17"/>
      <c r="BNL992" s="17"/>
      <c r="BNM992" s="17"/>
      <c r="BNN992" s="17"/>
      <c r="BNO992" s="17"/>
      <c r="BNP992" s="17"/>
      <c r="BNQ992" s="17"/>
      <c r="BNR992" s="17"/>
      <c r="BNS992" s="17"/>
      <c r="BNT992" s="17"/>
      <c r="BNU992" s="17"/>
      <c r="BNV992" s="17"/>
      <c r="BNW992" s="17"/>
      <c r="BNX992" s="17"/>
      <c r="BNY992" s="17"/>
      <c r="BNZ992" s="17"/>
      <c r="BOA992" s="17"/>
      <c r="BOB992" s="17"/>
      <c r="BOC992" s="17"/>
      <c r="BOD992" s="17"/>
      <c r="BOE992" s="17"/>
      <c r="BOF992" s="17"/>
      <c r="BOG992" s="17"/>
      <c r="BOH992" s="17"/>
      <c r="BOI992" s="17"/>
      <c r="BOJ992" s="17"/>
      <c r="BOK992" s="17"/>
      <c r="BOL992" s="17"/>
      <c r="BOM992" s="17"/>
      <c r="BON992" s="17"/>
      <c r="BOO992" s="17"/>
      <c r="BOP992" s="17"/>
      <c r="BOQ992" s="17"/>
      <c r="BOR992" s="17"/>
      <c r="BOS992" s="17"/>
      <c r="BOT992" s="17"/>
      <c r="BOU992" s="17"/>
      <c r="BOV992" s="17"/>
      <c r="BOW992" s="17"/>
      <c r="BOX992" s="17"/>
      <c r="BOY992" s="17"/>
      <c r="BOZ992" s="17"/>
      <c r="BPA992" s="17"/>
      <c r="BPB992" s="17"/>
      <c r="BPC992" s="17"/>
      <c r="BPD992" s="17"/>
      <c r="BPE992" s="17"/>
      <c r="BPF992" s="17"/>
      <c r="BPG992" s="17"/>
      <c r="BPH992" s="17"/>
      <c r="BPI992" s="17"/>
      <c r="BPJ992" s="17"/>
      <c r="BPK992" s="17"/>
      <c r="BPL992" s="17"/>
      <c r="BPM992" s="17"/>
      <c r="BPN992" s="17"/>
      <c r="BPO992" s="17"/>
      <c r="BPP992" s="17"/>
      <c r="BPQ992" s="17"/>
      <c r="BPR992" s="17"/>
      <c r="BPS992" s="17"/>
      <c r="BPT992" s="17"/>
      <c r="BPU992" s="17"/>
      <c r="BPV992" s="17"/>
      <c r="BPW992" s="17"/>
      <c r="BPX992" s="17"/>
      <c r="BPY992" s="17"/>
      <c r="BPZ992" s="17"/>
      <c r="BQA992" s="17"/>
      <c r="BQB992" s="17"/>
      <c r="BQC992" s="17"/>
      <c r="BQD992" s="17"/>
      <c r="BQE992" s="17"/>
      <c r="BQF992" s="17"/>
      <c r="BQG992" s="17"/>
      <c r="BQH992" s="17"/>
      <c r="BQI992" s="17"/>
      <c r="BQJ992" s="17"/>
      <c r="BQK992" s="17"/>
      <c r="BQL992" s="17"/>
      <c r="BQM992" s="17"/>
      <c r="BQN992" s="17"/>
      <c r="BQO992" s="17"/>
      <c r="BQP992" s="17"/>
      <c r="BQQ992" s="17"/>
      <c r="BQR992" s="17"/>
      <c r="BQS992" s="17"/>
      <c r="BQT992" s="17"/>
      <c r="BQU992" s="17"/>
      <c r="BQV992" s="17"/>
      <c r="BQW992" s="17"/>
      <c r="BQX992" s="17"/>
      <c r="BQY992" s="17"/>
      <c r="BQZ992" s="17"/>
      <c r="BRA992" s="17"/>
      <c r="BRB992" s="17"/>
      <c r="BRC992" s="17"/>
      <c r="BRD992" s="17"/>
      <c r="BRE992" s="17"/>
      <c r="BRF992" s="17"/>
      <c r="BRG992" s="17"/>
      <c r="BRH992" s="17"/>
      <c r="BRI992" s="17"/>
      <c r="BRJ992" s="17"/>
      <c r="BRK992" s="17"/>
      <c r="BRL992" s="17"/>
      <c r="BRM992" s="17"/>
      <c r="BRN992" s="17"/>
      <c r="BRO992" s="17"/>
      <c r="BRP992" s="17"/>
      <c r="BRQ992" s="17"/>
      <c r="BRR992" s="17"/>
      <c r="BRS992" s="17"/>
      <c r="BRT992" s="17"/>
      <c r="BRU992" s="17"/>
      <c r="BRV992" s="17"/>
      <c r="BRW992" s="17"/>
      <c r="BRX992" s="17"/>
      <c r="BRY992" s="17"/>
      <c r="BRZ992" s="17"/>
      <c r="BSA992" s="17"/>
      <c r="BSB992" s="17"/>
      <c r="BSC992" s="17"/>
      <c r="BSD992" s="17"/>
      <c r="BSE992" s="17"/>
      <c r="BSF992" s="17"/>
      <c r="BSG992" s="17"/>
      <c r="BSH992" s="17"/>
      <c r="BSI992" s="17"/>
      <c r="BSJ992" s="17"/>
      <c r="BSK992" s="17"/>
      <c r="BSL992" s="17"/>
      <c r="BSM992" s="17"/>
      <c r="BSN992" s="17"/>
      <c r="BSO992" s="17"/>
      <c r="BSP992" s="17"/>
      <c r="BSQ992" s="17"/>
      <c r="BSR992" s="17"/>
      <c r="BSS992" s="17"/>
      <c r="BST992" s="17"/>
      <c r="BSU992" s="17"/>
      <c r="BSV992" s="17"/>
      <c r="BSW992" s="17"/>
      <c r="BSX992" s="17"/>
      <c r="BSY992" s="17"/>
      <c r="BSZ992" s="17"/>
      <c r="BTA992" s="17"/>
      <c r="BTB992" s="17"/>
      <c r="BTC992" s="17"/>
      <c r="BTD992" s="17"/>
      <c r="BTE992" s="17"/>
      <c r="BTF992" s="17"/>
      <c r="BTG992" s="17"/>
      <c r="BTH992" s="17"/>
      <c r="BTI992" s="17"/>
      <c r="BTJ992" s="17"/>
      <c r="BTK992" s="17"/>
      <c r="BTL992" s="17"/>
      <c r="BTM992" s="17"/>
      <c r="BTN992" s="17"/>
      <c r="BTO992" s="17"/>
      <c r="BTP992" s="17"/>
      <c r="BTQ992" s="17"/>
      <c r="BTR992" s="17"/>
      <c r="BTS992" s="17"/>
      <c r="BTT992" s="17"/>
      <c r="BTU992" s="17"/>
      <c r="BTV992" s="17"/>
      <c r="BTW992" s="17"/>
      <c r="BTX992" s="17"/>
      <c r="BTY992" s="17"/>
      <c r="BTZ992" s="17"/>
      <c r="BUA992" s="17"/>
      <c r="BUB992" s="17"/>
      <c r="BUC992" s="17"/>
      <c r="BUD992" s="17"/>
      <c r="BUE992" s="17"/>
      <c r="BUF992" s="17"/>
      <c r="BUG992" s="17"/>
      <c r="BUH992" s="17"/>
      <c r="BUI992" s="17"/>
      <c r="BUJ992" s="17"/>
      <c r="BUK992" s="17"/>
      <c r="BUL992" s="17"/>
      <c r="BUM992" s="17"/>
      <c r="BUN992" s="17"/>
      <c r="BUO992" s="17"/>
      <c r="BUP992" s="17"/>
      <c r="BUQ992" s="17"/>
      <c r="BUR992" s="17"/>
      <c r="BUS992" s="17"/>
      <c r="BUT992" s="17"/>
      <c r="BUU992" s="17"/>
      <c r="BUV992" s="17"/>
      <c r="BUW992" s="17"/>
      <c r="BUX992" s="17"/>
      <c r="BUY992" s="17"/>
      <c r="BUZ992" s="17"/>
      <c r="BVA992" s="17"/>
      <c r="BVB992" s="17"/>
      <c r="BVC992" s="17"/>
      <c r="BVD992" s="17"/>
      <c r="BVE992" s="17"/>
      <c r="BVF992" s="17"/>
      <c r="BVG992" s="17"/>
      <c r="BVH992" s="17"/>
      <c r="BVI992" s="17"/>
      <c r="BVJ992" s="17"/>
      <c r="BVK992" s="17"/>
      <c r="BVL992" s="17"/>
      <c r="BVM992" s="17"/>
      <c r="BVN992" s="17"/>
      <c r="BVO992" s="17"/>
      <c r="BVP992" s="17"/>
      <c r="BVQ992" s="17"/>
      <c r="BVR992" s="17"/>
      <c r="BVS992" s="17"/>
      <c r="BVT992" s="17"/>
      <c r="BVU992" s="17"/>
      <c r="BVV992" s="17"/>
      <c r="BVW992" s="17"/>
      <c r="BVX992" s="17"/>
      <c r="BVY992" s="17"/>
      <c r="BVZ992" s="17"/>
      <c r="BWA992" s="17"/>
      <c r="BWB992" s="17"/>
      <c r="BWC992" s="17"/>
      <c r="BWD992" s="17"/>
      <c r="BWE992" s="17"/>
      <c r="BWF992" s="17"/>
      <c r="BWG992" s="17"/>
      <c r="BWH992" s="17"/>
      <c r="BWI992" s="17"/>
      <c r="BWJ992" s="17"/>
      <c r="BWK992" s="17"/>
      <c r="BWL992" s="17"/>
      <c r="BWM992" s="17"/>
      <c r="BWN992" s="17"/>
      <c r="BWO992" s="17"/>
      <c r="BWP992" s="17"/>
      <c r="BWQ992" s="17"/>
      <c r="BWR992" s="17"/>
      <c r="BWS992" s="17"/>
      <c r="BWT992" s="17"/>
      <c r="BWU992" s="17"/>
      <c r="BWV992" s="17"/>
      <c r="BWW992" s="17"/>
      <c r="BWX992" s="17"/>
      <c r="BWY992" s="17"/>
      <c r="BWZ992" s="17"/>
      <c r="BXA992" s="17"/>
      <c r="BXB992" s="17"/>
      <c r="BXC992" s="17"/>
      <c r="BXD992" s="17"/>
      <c r="BXE992" s="17"/>
      <c r="BXF992" s="17"/>
      <c r="BXG992" s="17"/>
      <c r="BXH992" s="17"/>
      <c r="BXI992" s="17"/>
      <c r="BXJ992" s="17"/>
      <c r="BXK992" s="17"/>
      <c r="BXL992" s="17"/>
      <c r="BXM992" s="17"/>
      <c r="BXN992" s="17"/>
      <c r="BXO992" s="17"/>
      <c r="BXP992" s="17"/>
      <c r="BXQ992" s="17"/>
      <c r="BXR992" s="17"/>
      <c r="BXS992" s="17"/>
      <c r="BXT992" s="17"/>
      <c r="BXU992" s="17"/>
      <c r="BXV992" s="17"/>
      <c r="BXW992" s="17"/>
      <c r="BXX992" s="17"/>
      <c r="BXY992" s="17"/>
      <c r="BXZ992" s="17"/>
      <c r="BYA992" s="17"/>
      <c r="BYB992" s="17"/>
      <c r="BYC992" s="17"/>
      <c r="BYD992" s="17"/>
      <c r="BYE992" s="17"/>
      <c r="BYF992" s="17"/>
      <c r="BYG992" s="17"/>
      <c r="BYH992" s="17"/>
      <c r="BYI992" s="17"/>
      <c r="BYJ992" s="17"/>
      <c r="BYK992" s="17"/>
      <c r="BYL992" s="17"/>
      <c r="BYM992" s="17"/>
      <c r="BYN992" s="17"/>
      <c r="BYO992" s="17"/>
      <c r="BYP992" s="17"/>
      <c r="BYQ992" s="17"/>
      <c r="BYR992" s="17"/>
      <c r="BYS992" s="17"/>
      <c r="BYT992" s="17"/>
      <c r="BYU992" s="17"/>
      <c r="BYV992" s="17"/>
      <c r="BYW992" s="17"/>
      <c r="BYX992" s="17"/>
      <c r="BYY992" s="17"/>
      <c r="BYZ992" s="17"/>
      <c r="BZA992" s="17"/>
      <c r="BZB992" s="17"/>
      <c r="BZC992" s="17"/>
      <c r="BZD992" s="17"/>
      <c r="BZE992" s="17"/>
      <c r="BZF992" s="17"/>
      <c r="BZG992" s="17"/>
      <c r="BZH992" s="17"/>
      <c r="BZI992" s="17"/>
      <c r="BZJ992" s="17"/>
      <c r="BZK992" s="17"/>
      <c r="BZL992" s="17"/>
      <c r="BZM992" s="17"/>
      <c r="BZN992" s="17"/>
      <c r="BZO992" s="17"/>
      <c r="BZP992" s="17"/>
      <c r="BZQ992" s="17"/>
      <c r="BZR992" s="17"/>
      <c r="BZS992" s="17"/>
      <c r="BZT992" s="17"/>
      <c r="BZU992" s="17"/>
      <c r="BZV992" s="17"/>
      <c r="BZW992" s="17"/>
      <c r="BZX992" s="17"/>
      <c r="BZY992" s="17"/>
      <c r="BZZ992" s="17"/>
      <c r="CAA992" s="17"/>
      <c r="CAB992" s="17"/>
      <c r="CAC992" s="17"/>
      <c r="CAD992" s="17"/>
      <c r="CAE992" s="17"/>
      <c r="CAF992" s="17"/>
      <c r="CAG992" s="17"/>
      <c r="CAH992" s="17"/>
      <c r="CAI992" s="17"/>
      <c r="CAJ992" s="17"/>
      <c r="CAK992" s="17"/>
      <c r="CAL992" s="17"/>
      <c r="CAM992" s="17"/>
      <c r="CAN992" s="17"/>
      <c r="CAO992" s="17"/>
      <c r="CAP992" s="17"/>
      <c r="CAQ992" s="17"/>
      <c r="CAR992" s="17"/>
      <c r="CAS992" s="17"/>
      <c r="CAT992" s="17"/>
      <c r="CAU992" s="17"/>
      <c r="CAV992" s="17"/>
      <c r="CAW992" s="17"/>
      <c r="CAX992" s="17"/>
      <c r="CAY992" s="17"/>
      <c r="CAZ992" s="17"/>
      <c r="CBA992" s="17"/>
      <c r="CBB992" s="17"/>
      <c r="CBC992" s="17"/>
      <c r="CBD992" s="17"/>
      <c r="CBE992" s="17"/>
      <c r="CBF992" s="17"/>
      <c r="CBG992" s="17"/>
      <c r="CBH992" s="17"/>
      <c r="CBI992" s="17"/>
      <c r="CBJ992" s="17"/>
      <c r="CBK992" s="17"/>
      <c r="CBL992" s="17"/>
      <c r="CBM992" s="17"/>
      <c r="CBN992" s="17"/>
      <c r="CBO992" s="17"/>
      <c r="CBP992" s="17"/>
      <c r="CBQ992" s="17"/>
      <c r="CBR992" s="17"/>
      <c r="CBS992" s="17"/>
      <c r="CBT992" s="17"/>
      <c r="CBU992" s="17"/>
      <c r="CBV992" s="17"/>
      <c r="CBW992" s="17"/>
      <c r="CBX992" s="17"/>
      <c r="CBY992" s="17"/>
      <c r="CBZ992" s="17"/>
      <c r="CCA992" s="17"/>
      <c r="CCB992" s="17"/>
      <c r="CCC992" s="17"/>
      <c r="CCD992" s="17"/>
      <c r="CCE992" s="17"/>
      <c r="CCF992" s="17"/>
      <c r="CCG992" s="17"/>
      <c r="CCH992" s="17"/>
      <c r="CCI992" s="17"/>
      <c r="CCJ992" s="17"/>
      <c r="CCK992" s="17"/>
      <c r="CCL992" s="17"/>
      <c r="CCM992" s="17"/>
      <c r="CCN992" s="17"/>
      <c r="CCO992" s="17"/>
      <c r="CCP992" s="17"/>
      <c r="CCQ992" s="17"/>
      <c r="CCR992" s="17"/>
      <c r="CCS992" s="17"/>
      <c r="CCT992" s="17"/>
      <c r="CCU992" s="17"/>
      <c r="CCV992" s="17"/>
      <c r="CCW992" s="17"/>
      <c r="CCX992" s="17"/>
      <c r="CCY992" s="17"/>
      <c r="CCZ992" s="17"/>
      <c r="CDA992" s="17"/>
      <c r="CDB992" s="17"/>
      <c r="CDC992" s="17"/>
      <c r="CDD992" s="17"/>
      <c r="CDE992" s="17"/>
      <c r="CDF992" s="17"/>
      <c r="CDG992" s="17"/>
      <c r="CDH992" s="17"/>
      <c r="CDI992" s="17"/>
      <c r="CDJ992" s="17"/>
      <c r="CDK992" s="17"/>
      <c r="CDL992" s="17"/>
      <c r="CDM992" s="17"/>
      <c r="CDN992" s="17"/>
      <c r="CDO992" s="17"/>
      <c r="CDP992" s="17"/>
      <c r="CDQ992" s="17"/>
      <c r="CDR992" s="17"/>
      <c r="CDS992" s="17"/>
      <c r="CDT992" s="17"/>
      <c r="CDU992" s="17"/>
      <c r="CDV992" s="17"/>
      <c r="CDW992" s="17"/>
      <c r="CDX992" s="17"/>
      <c r="CDY992" s="17"/>
      <c r="CDZ992" s="17"/>
      <c r="CEA992" s="17"/>
      <c r="CEB992" s="17"/>
      <c r="CEC992" s="17"/>
      <c r="CED992" s="17"/>
      <c r="CEE992" s="17"/>
      <c r="CEF992" s="17"/>
      <c r="CEG992" s="17"/>
      <c r="CEH992" s="17"/>
      <c r="CEI992" s="17"/>
      <c r="CEJ992" s="17"/>
      <c r="CEK992" s="17"/>
      <c r="CEL992" s="17"/>
      <c r="CEM992" s="17"/>
      <c r="CEN992" s="17"/>
      <c r="CEO992" s="17"/>
      <c r="CEP992" s="17"/>
      <c r="CEQ992" s="17"/>
      <c r="CER992" s="17"/>
      <c r="CES992" s="17"/>
      <c r="CET992" s="17"/>
      <c r="CEU992" s="17"/>
      <c r="CEV992" s="17"/>
      <c r="CEW992" s="17"/>
      <c r="CEX992" s="17"/>
      <c r="CEY992" s="17"/>
      <c r="CEZ992" s="17"/>
      <c r="CFA992" s="17"/>
      <c r="CFB992" s="17"/>
      <c r="CFC992" s="17"/>
      <c r="CFD992" s="17"/>
      <c r="CFE992" s="17"/>
      <c r="CFF992" s="17"/>
      <c r="CFG992" s="17"/>
      <c r="CFH992" s="17"/>
      <c r="CFI992" s="17"/>
      <c r="CFJ992" s="17"/>
      <c r="CFK992" s="17"/>
      <c r="CFL992" s="17"/>
      <c r="CFM992" s="17"/>
      <c r="CFN992" s="17"/>
      <c r="CFO992" s="17"/>
      <c r="CFP992" s="17"/>
      <c r="CFQ992" s="17"/>
      <c r="CFR992" s="17"/>
      <c r="CFS992" s="17"/>
      <c r="CFT992" s="17"/>
      <c r="CFU992" s="17"/>
      <c r="CFV992" s="17"/>
      <c r="CFW992" s="17"/>
      <c r="CFX992" s="17"/>
      <c r="CFY992" s="17"/>
      <c r="CFZ992" s="17"/>
      <c r="CGA992" s="17"/>
      <c r="CGB992" s="17"/>
      <c r="CGC992" s="17"/>
      <c r="CGD992" s="17"/>
      <c r="CGE992" s="17"/>
      <c r="CGF992" s="17"/>
      <c r="CGG992" s="17"/>
      <c r="CGH992" s="17"/>
      <c r="CGI992" s="17"/>
      <c r="CGJ992" s="17"/>
      <c r="CGK992" s="17"/>
      <c r="CGL992" s="17"/>
      <c r="CGM992" s="17"/>
      <c r="CGN992" s="17"/>
      <c r="CGO992" s="17"/>
      <c r="CGP992" s="17"/>
      <c r="CGQ992" s="17"/>
      <c r="CGR992" s="17"/>
      <c r="CGS992" s="17"/>
      <c r="CGT992" s="17"/>
      <c r="CGU992" s="17"/>
      <c r="CGV992" s="17"/>
      <c r="CGW992" s="17"/>
      <c r="CGX992" s="17"/>
      <c r="CGY992" s="17"/>
      <c r="CGZ992" s="17"/>
      <c r="CHA992" s="17"/>
      <c r="CHB992" s="17"/>
      <c r="CHC992" s="17"/>
      <c r="CHD992" s="17"/>
      <c r="CHE992" s="17"/>
      <c r="CHF992" s="17"/>
      <c r="CHG992" s="17"/>
      <c r="CHH992" s="17"/>
      <c r="CHI992" s="17"/>
      <c r="CHJ992" s="17"/>
      <c r="CHK992" s="17"/>
      <c r="CHL992" s="17"/>
      <c r="CHM992" s="17"/>
      <c r="CHN992" s="17"/>
      <c r="CHO992" s="17"/>
      <c r="CHP992" s="17"/>
      <c r="CHQ992" s="17"/>
      <c r="CHR992" s="17"/>
      <c r="CHS992" s="17"/>
      <c r="CHT992" s="17"/>
      <c r="CHU992" s="17"/>
      <c r="CHV992" s="17"/>
      <c r="CHW992" s="17"/>
      <c r="CHX992" s="17"/>
      <c r="CHY992" s="17"/>
      <c r="CHZ992" s="17"/>
      <c r="CIA992" s="17"/>
      <c r="CIB992" s="17"/>
      <c r="CIC992" s="17"/>
      <c r="CID992" s="17"/>
      <c r="CIE992" s="17"/>
      <c r="CIF992" s="17"/>
      <c r="CIG992" s="17"/>
      <c r="CIH992" s="17"/>
      <c r="CII992" s="17"/>
      <c r="CIJ992" s="17"/>
      <c r="CIK992" s="17"/>
      <c r="CIL992" s="17"/>
      <c r="CIM992" s="17"/>
      <c r="CIN992" s="17"/>
      <c r="CIO992" s="17"/>
      <c r="CIP992" s="17"/>
      <c r="CIQ992" s="17"/>
      <c r="CIR992" s="17"/>
      <c r="CIS992" s="17"/>
      <c r="CIT992" s="17"/>
      <c r="CIU992" s="17"/>
      <c r="CIV992" s="17"/>
      <c r="CIW992" s="17"/>
      <c r="CIX992" s="17"/>
      <c r="CIY992" s="17"/>
      <c r="CIZ992" s="17"/>
      <c r="CJA992" s="17"/>
      <c r="CJB992" s="17"/>
      <c r="CJC992" s="17"/>
      <c r="CJD992" s="17"/>
      <c r="CJE992" s="17"/>
      <c r="CJF992" s="17"/>
      <c r="CJG992" s="17"/>
      <c r="CJH992" s="17"/>
      <c r="CJI992" s="17"/>
      <c r="CJJ992" s="17"/>
      <c r="CJK992" s="17"/>
      <c r="CJL992" s="17"/>
      <c r="CJM992" s="17"/>
      <c r="CJN992" s="17"/>
      <c r="CJO992" s="17"/>
      <c r="CJP992" s="17"/>
      <c r="CJQ992" s="17"/>
      <c r="CJR992" s="17"/>
      <c r="CJS992" s="17"/>
      <c r="CJT992" s="17"/>
      <c r="CJU992" s="17"/>
      <c r="CJV992" s="17"/>
      <c r="CJW992" s="17"/>
      <c r="CJX992" s="17"/>
      <c r="CJY992" s="17"/>
      <c r="CJZ992" s="17"/>
      <c r="CKA992" s="17"/>
      <c r="CKB992" s="17"/>
      <c r="CKC992" s="17"/>
      <c r="CKD992" s="17"/>
      <c r="CKE992" s="17"/>
      <c r="CKF992" s="17"/>
      <c r="CKG992" s="17"/>
      <c r="CKH992" s="17"/>
      <c r="CKI992" s="17"/>
      <c r="CKJ992" s="17"/>
      <c r="CKK992" s="17"/>
      <c r="CKL992" s="17"/>
      <c r="CKM992" s="17"/>
      <c r="CKN992" s="17"/>
      <c r="CKO992" s="17"/>
      <c r="CKP992" s="17"/>
      <c r="CKQ992" s="17"/>
      <c r="CKR992" s="17"/>
      <c r="CKS992" s="17"/>
      <c r="CKT992" s="17"/>
      <c r="CKU992" s="17"/>
      <c r="CKV992" s="17"/>
      <c r="CKW992" s="17"/>
      <c r="CKX992" s="17"/>
      <c r="CKY992" s="17"/>
      <c r="CKZ992" s="17"/>
      <c r="CLA992" s="17"/>
      <c r="CLB992" s="17"/>
      <c r="CLC992" s="17"/>
      <c r="CLD992" s="17"/>
      <c r="CLE992" s="17"/>
      <c r="CLF992" s="17"/>
      <c r="CLG992" s="17"/>
      <c r="CLH992" s="17"/>
      <c r="CLI992" s="17"/>
      <c r="CLJ992" s="17"/>
      <c r="CLK992" s="17"/>
      <c r="CLL992" s="17"/>
      <c r="CLM992" s="17"/>
      <c r="CLN992" s="17"/>
      <c r="CLO992" s="17"/>
      <c r="CLP992" s="17"/>
      <c r="CLQ992" s="17"/>
      <c r="CLR992" s="17"/>
      <c r="CLS992" s="17"/>
      <c r="CLT992" s="17"/>
      <c r="CLU992" s="17"/>
      <c r="CLV992" s="17"/>
      <c r="CLW992" s="17"/>
      <c r="CLX992" s="17"/>
      <c r="CLY992" s="17"/>
      <c r="CLZ992" s="17"/>
      <c r="CMA992" s="17"/>
      <c r="CMB992" s="17"/>
      <c r="CMC992" s="17"/>
      <c r="CMD992" s="17"/>
      <c r="CME992" s="17"/>
      <c r="CMF992" s="17"/>
      <c r="CMG992" s="17"/>
      <c r="CMH992" s="17"/>
      <c r="CMI992" s="17"/>
      <c r="CMJ992" s="17"/>
      <c r="CMK992" s="17"/>
      <c r="CML992" s="17"/>
      <c r="CMM992" s="17"/>
      <c r="CMN992" s="17"/>
      <c r="CMO992" s="17"/>
      <c r="CMP992" s="17"/>
      <c r="CMQ992" s="17"/>
      <c r="CMR992" s="17"/>
      <c r="CMS992" s="17"/>
      <c r="CMT992" s="17"/>
      <c r="CMU992" s="17"/>
      <c r="CMV992" s="17"/>
      <c r="CMW992" s="17"/>
      <c r="CMX992" s="17"/>
      <c r="CMY992" s="17"/>
      <c r="CMZ992" s="17"/>
      <c r="CNA992" s="17"/>
      <c r="CNB992" s="17"/>
      <c r="CNC992" s="17"/>
      <c r="CND992" s="17"/>
      <c r="CNE992" s="17"/>
      <c r="CNF992" s="17"/>
      <c r="CNG992" s="17"/>
      <c r="CNH992" s="17"/>
      <c r="CNI992" s="17"/>
      <c r="CNJ992" s="17"/>
      <c r="CNK992" s="17"/>
      <c r="CNL992" s="17"/>
      <c r="CNM992" s="17"/>
      <c r="CNN992" s="17"/>
      <c r="CNO992" s="17"/>
      <c r="CNP992" s="17"/>
      <c r="CNQ992" s="17"/>
      <c r="CNR992" s="17"/>
      <c r="CNS992" s="17"/>
      <c r="CNT992" s="17"/>
      <c r="CNU992" s="17"/>
      <c r="CNV992" s="17"/>
      <c r="CNW992" s="17"/>
      <c r="CNX992" s="17"/>
      <c r="CNY992" s="17"/>
      <c r="CNZ992" s="17"/>
      <c r="COA992" s="17"/>
      <c r="COB992" s="17"/>
      <c r="COC992" s="17"/>
      <c r="COD992" s="17"/>
      <c r="COE992" s="17"/>
      <c r="COF992" s="17"/>
      <c r="COG992" s="17"/>
      <c r="COH992" s="17"/>
      <c r="COI992" s="17"/>
      <c r="COJ992" s="17"/>
      <c r="COK992" s="17"/>
      <c r="COL992" s="17"/>
      <c r="COM992" s="17"/>
      <c r="CON992" s="17"/>
      <c r="COO992" s="17"/>
      <c r="COP992" s="17"/>
      <c r="COQ992" s="17"/>
      <c r="COR992" s="17"/>
      <c r="COS992" s="17"/>
      <c r="COT992" s="17"/>
      <c r="COU992" s="17"/>
      <c r="COV992" s="17"/>
      <c r="COW992" s="17"/>
      <c r="COX992" s="17"/>
      <c r="COY992" s="17"/>
      <c r="COZ992" s="17"/>
      <c r="CPA992" s="17"/>
      <c r="CPB992" s="17"/>
      <c r="CPC992" s="17"/>
      <c r="CPD992" s="17"/>
      <c r="CPE992" s="17"/>
      <c r="CPF992" s="17"/>
      <c r="CPG992" s="17"/>
      <c r="CPH992" s="17"/>
      <c r="CPI992" s="17"/>
      <c r="CPJ992" s="17"/>
      <c r="CPK992" s="17"/>
      <c r="CPL992" s="17"/>
      <c r="CPM992" s="17"/>
      <c r="CPN992" s="17"/>
      <c r="CPO992" s="17"/>
      <c r="CPP992" s="17"/>
      <c r="CPQ992" s="17"/>
      <c r="CPR992" s="17"/>
      <c r="CPS992" s="17"/>
      <c r="CPT992" s="17"/>
      <c r="CPU992" s="17"/>
      <c r="CPV992" s="17"/>
      <c r="CPW992" s="17"/>
      <c r="CPX992" s="17"/>
      <c r="CPY992" s="17"/>
      <c r="CPZ992" s="17"/>
      <c r="CQA992" s="17"/>
      <c r="CQB992" s="17"/>
      <c r="CQC992" s="17"/>
      <c r="CQD992" s="17"/>
      <c r="CQE992" s="17"/>
      <c r="CQF992" s="17"/>
      <c r="CQG992" s="17"/>
      <c r="CQH992" s="17"/>
      <c r="CQI992" s="17"/>
      <c r="CQJ992" s="17"/>
      <c r="CQK992" s="17"/>
      <c r="CQL992" s="17"/>
      <c r="CQM992" s="17"/>
      <c r="CQN992" s="17"/>
      <c r="CQO992" s="17"/>
      <c r="CQP992" s="17"/>
      <c r="CQQ992" s="17"/>
      <c r="CQR992" s="17"/>
      <c r="CQS992" s="17"/>
      <c r="CQT992" s="17"/>
      <c r="CQU992" s="17"/>
      <c r="CQV992" s="17"/>
      <c r="CQW992" s="17"/>
      <c r="CQX992" s="17"/>
      <c r="CQY992" s="17"/>
      <c r="CQZ992" s="17"/>
      <c r="CRA992" s="17"/>
      <c r="CRB992" s="17"/>
      <c r="CRC992" s="17"/>
      <c r="CRD992" s="17"/>
      <c r="CRE992" s="17"/>
      <c r="CRF992" s="17"/>
      <c r="CRG992" s="17"/>
      <c r="CRH992" s="17"/>
      <c r="CRI992" s="17"/>
      <c r="CRJ992" s="17"/>
      <c r="CRK992" s="17"/>
      <c r="CRL992" s="17"/>
      <c r="CRM992" s="17"/>
      <c r="CRN992" s="17"/>
      <c r="CRO992" s="17"/>
      <c r="CRP992" s="17"/>
      <c r="CRQ992" s="17"/>
      <c r="CRR992" s="17"/>
      <c r="CRS992" s="17"/>
      <c r="CRT992" s="17"/>
      <c r="CRU992" s="17"/>
      <c r="CRV992" s="17"/>
      <c r="CRW992" s="17"/>
      <c r="CRX992" s="17"/>
      <c r="CRY992" s="17"/>
      <c r="CRZ992" s="17"/>
      <c r="CSA992" s="17"/>
      <c r="CSB992" s="17"/>
      <c r="CSC992" s="17"/>
      <c r="CSD992" s="17"/>
      <c r="CSE992" s="17"/>
      <c r="CSF992" s="17"/>
      <c r="CSG992" s="17"/>
      <c r="CSH992" s="17"/>
      <c r="CSI992" s="17"/>
      <c r="CSJ992" s="17"/>
      <c r="CSK992" s="17"/>
      <c r="CSL992" s="17"/>
      <c r="CSM992" s="17"/>
      <c r="CSN992" s="17"/>
      <c r="CSO992" s="17"/>
      <c r="CSP992" s="17"/>
      <c r="CSQ992" s="17"/>
      <c r="CSR992" s="17"/>
      <c r="CSS992" s="17"/>
      <c r="CST992" s="17"/>
      <c r="CSU992" s="17"/>
      <c r="CSV992" s="17"/>
      <c r="CSW992" s="17"/>
      <c r="CSX992" s="17"/>
      <c r="CSY992" s="17"/>
      <c r="CSZ992" s="17"/>
      <c r="CTA992" s="17"/>
      <c r="CTB992" s="17"/>
      <c r="CTC992" s="17"/>
      <c r="CTD992" s="17"/>
      <c r="CTE992" s="17"/>
      <c r="CTF992" s="17"/>
      <c r="CTG992" s="17"/>
      <c r="CTH992" s="17"/>
      <c r="CTI992" s="17"/>
      <c r="CTJ992" s="17"/>
      <c r="CTK992" s="17"/>
      <c r="CTL992" s="17"/>
      <c r="CTM992" s="17"/>
      <c r="CTN992" s="17"/>
      <c r="CTO992" s="17"/>
      <c r="CTP992" s="17"/>
      <c r="CTQ992" s="17"/>
      <c r="CTR992" s="17"/>
      <c r="CTS992" s="17"/>
      <c r="CTT992" s="17"/>
      <c r="CTU992" s="17"/>
      <c r="CTV992" s="17"/>
      <c r="CTW992" s="17"/>
      <c r="CTX992" s="17"/>
      <c r="CTY992" s="17"/>
      <c r="CTZ992" s="17"/>
      <c r="CUA992" s="17"/>
      <c r="CUB992" s="17"/>
      <c r="CUC992" s="17"/>
      <c r="CUD992" s="17"/>
      <c r="CUE992" s="17"/>
      <c r="CUF992" s="17"/>
      <c r="CUG992" s="17"/>
      <c r="CUH992" s="17"/>
      <c r="CUI992" s="17"/>
      <c r="CUJ992" s="17"/>
      <c r="CUK992" s="17"/>
      <c r="CUL992" s="17"/>
      <c r="CUM992" s="17"/>
      <c r="CUN992" s="17"/>
      <c r="CUO992" s="17"/>
      <c r="CUP992" s="17"/>
      <c r="CUQ992" s="17"/>
      <c r="CUR992" s="17"/>
      <c r="CUS992" s="17"/>
      <c r="CUT992" s="17"/>
      <c r="CUU992" s="17"/>
      <c r="CUV992" s="17"/>
      <c r="CUW992" s="17"/>
      <c r="CUX992" s="17"/>
      <c r="CUY992" s="17"/>
      <c r="CUZ992" s="17"/>
      <c r="CVA992" s="17"/>
      <c r="CVB992" s="17"/>
      <c r="CVC992" s="17"/>
      <c r="CVD992" s="17"/>
      <c r="CVE992" s="17"/>
      <c r="CVF992" s="17"/>
      <c r="CVG992" s="17"/>
      <c r="CVH992" s="17"/>
      <c r="CVI992" s="17"/>
      <c r="CVJ992" s="17"/>
      <c r="CVK992" s="17"/>
      <c r="CVL992" s="17"/>
      <c r="CVM992" s="17"/>
      <c r="CVN992" s="17"/>
      <c r="CVO992" s="17"/>
      <c r="CVP992" s="17"/>
      <c r="CVQ992" s="17"/>
      <c r="CVR992" s="17"/>
      <c r="CVS992" s="17"/>
      <c r="CVT992" s="17"/>
      <c r="CVU992" s="17"/>
      <c r="CVV992" s="17"/>
      <c r="CVW992" s="17"/>
      <c r="CVX992" s="17"/>
      <c r="CVY992" s="17"/>
      <c r="CVZ992" s="17"/>
      <c r="CWA992" s="17"/>
      <c r="CWB992" s="17"/>
      <c r="CWC992" s="17"/>
      <c r="CWD992" s="17"/>
      <c r="CWE992" s="17"/>
      <c r="CWF992" s="17"/>
      <c r="CWG992" s="17"/>
      <c r="CWH992" s="17"/>
      <c r="CWI992" s="17"/>
      <c r="CWJ992" s="17"/>
      <c r="CWK992" s="17"/>
      <c r="CWL992" s="17"/>
      <c r="CWM992" s="17"/>
      <c r="CWN992" s="17"/>
      <c r="CWO992" s="17"/>
      <c r="CWP992" s="17"/>
      <c r="CWQ992" s="17"/>
      <c r="CWR992" s="17"/>
      <c r="CWS992" s="17"/>
      <c r="CWT992" s="17"/>
      <c r="CWU992" s="17"/>
      <c r="CWV992" s="17"/>
      <c r="CWW992" s="17"/>
      <c r="CWX992" s="17"/>
      <c r="CWY992" s="17"/>
      <c r="CWZ992" s="17"/>
      <c r="CXA992" s="17"/>
      <c r="CXB992" s="17"/>
      <c r="CXC992" s="17"/>
      <c r="CXD992" s="17"/>
      <c r="CXE992" s="17"/>
      <c r="CXF992" s="17"/>
      <c r="CXG992" s="17"/>
      <c r="CXH992" s="17"/>
      <c r="CXI992" s="17"/>
      <c r="CXJ992" s="17"/>
      <c r="CXK992" s="17"/>
      <c r="CXL992" s="17"/>
      <c r="CXM992" s="17"/>
      <c r="CXN992" s="17"/>
      <c r="CXO992" s="17"/>
      <c r="CXP992" s="17"/>
      <c r="CXQ992" s="17"/>
      <c r="CXR992" s="17"/>
      <c r="CXS992" s="17"/>
      <c r="CXT992" s="17"/>
      <c r="CXU992" s="17"/>
      <c r="CXV992" s="17"/>
      <c r="CXW992" s="17"/>
      <c r="CXX992" s="17"/>
      <c r="CXY992" s="17"/>
      <c r="CXZ992" s="17"/>
      <c r="CYA992" s="17"/>
      <c r="CYB992" s="17"/>
      <c r="CYC992" s="17"/>
      <c r="CYD992" s="17"/>
      <c r="CYE992" s="17"/>
      <c r="CYF992" s="17"/>
      <c r="CYG992" s="17"/>
      <c r="CYH992" s="17"/>
      <c r="CYI992" s="17"/>
      <c r="CYJ992" s="17"/>
      <c r="CYK992" s="17"/>
      <c r="CYL992" s="17"/>
      <c r="CYM992" s="17"/>
      <c r="CYN992" s="17"/>
      <c r="CYO992" s="17"/>
      <c r="CYP992" s="17"/>
      <c r="CYQ992" s="17"/>
      <c r="CYR992" s="17"/>
      <c r="CYS992" s="17"/>
      <c r="CYT992" s="17"/>
      <c r="CYU992" s="17"/>
      <c r="CYV992" s="17"/>
      <c r="CYW992" s="17"/>
      <c r="CYX992" s="17"/>
      <c r="CYY992" s="17"/>
      <c r="CYZ992" s="17"/>
      <c r="CZA992" s="17"/>
      <c r="CZB992" s="17"/>
      <c r="CZC992" s="17"/>
      <c r="CZD992" s="17"/>
      <c r="CZE992" s="17"/>
      <c r="CZF992" s="17"/>
      <c r="CZG992" s="17"/>
      <c r="CZH992" s="17"/>
      <c r="CZI992" s="17"/>
      <c r="CZJ992" s="17"/>
      <c r="CZK992" s="17"/>
      <c r="CZL992" s="17"/>
      <c r="CZM992" s="17"/>
      <c r="CZN992" s="17"/>
      <c r="CZO992" s="17"/>
      <c r="CZP992" s="17"/>
      <c r="CZQ992" s="17"/>
      <c r="CZR992" s="17"/>
      <c r="CZS992" s="17"/>
      <c r="CZT992" s="17"/>
      <c r="CZU992" s="17"/>
      <c r="CZV992" s="17"/>
      <c r="CZW992" s="17"/>
      <c r="CZX992" s="17"/>
      <c r="CZY992" s="17"/>
      <c r="CZZ992" s="17"/>
      <c r="DAA992" s="17"/>
      <c r="DAB992" s="17"/>
      <c r="DAC992" s="17"/>
      <c r="DAD992" s="17"/>
      <c r="DAE992" s="17"/>
      <c r="DAF992" s="17"/>
      <c r="DAG992" s="17"/>
      <c r="DAH992" s="17"/>
      <c r="DAI992" s="17"/>
      <c r="DAJ992" s="17"/>
      <c r="DAK992" s="17"/>
      <c r="DAL992" s="17"/>
      <c r="DAM992" s="17"/>
      <c r="DAN992" s="17"/>
      <c r="DAO992" s="17"/>
      <c r="DAP992" s="17"/>
      <c r="DAQ992" s="17"/>
      <c r="DAR992" s="17"/>
      <c r="DAS992" s="17"/>
      <c r="DAT992" s="17"/>
      <c r="DAU992" s="17"/>
      <c r="DAV992" s="17"/>
      <c r="DAW992" s="17"/>
      <c r="DAX992" s="17"/>
      <c r="DAY992" s="17"/>
      <c r="DAZ992" s="17"/>
      <c r="DBA992" s="17"/>
      <c r="DBB992" s="17"/>
      <c r="DBC992" s="17"/>
      <c r="DBD992" s="17"/>
      <c r="DBE992" s="17"/>
      <c r="DBF992" s="17"/>
      <c r="DBG992" s="17"/>
      <c r="DBH992" s="17"/>
      <c r="DBI992" s="17"/>
      <c r="DBJ992" s="17"/>
      <c r="DBK992" s="17"/>
      <c r="DBL992" s="17"/>
      <c r="DBM992" s="17"/>
      <c r="DBN992" s="17"/>
      <c r="DBO992" s="17"/>
      <c r="DBP992" s="17"/>
      <c r="DBQ992" s="17"/>
      <c r="DBR992" s="17"/>
      <c r="DBS992" s="17"/>
      <c r="DBT992" s="17"/>
      <c r="DBU992" s="17"/>
      <c r="DBV992" s="17"/>
      <c r="DBW992" s="17"/>
      <c r="DBX992" s="17"/>
      <c r="DBY992" s="17"/>
      <c r="DBZ992" s="17"/>
      <c r="DCA992" s="17"/>
      <c r="DCB992" s="17"/>
      <c r="DCC992" s="17"/>
      <c r="DCD992" s="17"/>
      <c r="DCE992" s="17"/>
      <c r="DCF992" s="17"/>
      <c r="DCG992" s="17"/>
      <c r="DCH992" s="17"/>
      <c r="DCI992" s="17"/>
      <c r="DCJ992" s="17"/>
      <c r="DCK992" s="17"/>
      <c r="DCL992" s="17"/>
      <c r="DCM992" s="17"/>
      <c r="DCN992" s="17"/>
      <c r="DCO992" s="17"/>
      <c r="DCP992" s="17"/>
      <c r="DCQ992" s="17"/>
      <c r="DCR992" s="17"/>
      <c r="DCS992" s="17"/>
      <c r="DCT992" s="17"/>
      <c r="DCU992" s="17"/>
      <c r="DCV992" s="17"/>
      <c r="DCW992" s="17"/>
      <c r="DCX992" s="17"/>
      <c r="DCY992" s="17"/>
      <c r="DCZ992" s="17"/>
      <c r="DDA992" s="17"/>
      <c r="DDB992" s="17"/>
      <c r="DDC992" s="17"/>
      <c r="DDD992" s="17"/>
      <c r="DDE992" s="17"/>
      <c r="DDF992" s="17"/>
      <c r="DDG992" s="17"/>
      <c r="DDH992" s="17"/>
      <c r="DDI992" s="17"/>
      <c r="DDJ992" s="17"/>
      <c r="DDK992" s="17"/>
      <c r="DDL992" s="17"/>
      <c r="DDM992" s="17"/>
      <c r="DDN992" s="17"/>
      <c r="DDO992" s="17"/>
      <c r="DDP992" s="17"/>
      <c r="DDQ992" s="17"/>
      <c r="DDR992" s="17"/>
      <c r="DDS992" s="17"/>
      <c r="DDT992" s="17"/>
      <c r="DDU992" s="17"/>
      <c r="DDV992" s="17"/>
      <c r="DDW992" s="17"/>
      <c r="DDX992" s="17"/>
      <c r="DDY992" s="17"/>
      <c r="DDZ992" s="17"/>
      <c r="DEA992" s="17"/>
      <c r="DEB992" s="17"/>
      <c r="DEC992" s="17"/>
      <c r="DED992" s="17"/>
      <c r="DEE992" s="17"/>
      <c r="DEF992" s="17"/>
      <c r="DEG992" s="17"/>
      <c r="DEH992" s="17"/>
      <c r="DEI992" s="17"/>
      <c r="DEJ992" s="17"/>
      <c r="DEK992" s="17"/>
      <c r="DEL992" s="17"/>
      <c r="DEM992" s="17"/>
      <c r="DEN992" s="17"/>
      <c r="DEO992" s="17"/>
      <c r="DEP992" s="17"/>
      <c r="DEQ992" s="17"/>
      <c r="DER992" s="17"/>
      <c r="DES992" s="17"/>
      <c r="DET992" s="17"/>
      <c r="DEU992" s="17"/>
      <c r="DEV992" s="17"/>
      <c r="DEW992" s="17"/>
      <c r="DEX992" s="17"/>
      <c r="DEY992" s="17"/>
      <c r="DEZ992" s="17"/>
      <c r="DFA992" s="17"/>
      <c r="DFB992" s="17"/>
      <c r="DFC992" s="17"/>
      <c r="DFD992" s="17"/>
      <c r="DFE992" s="17"/>
      <c r="DFF992" s="17"/>
      <c r="DFG992" s="17"/>
      <c r="DFH992" s="17"/>
      <c r="DFI992" s="17"/>
      <c r="DFJ992" s="17"/>
      <c r="DFK992" s="17"/>
      <c r="DFL992" s="17"/>
      <c r="DFM992" s="17"/>
      <c r="DFN992" s="17"/>
      <c r="DFO992" s="17"/>
      <c r="DFP992" s="17"/>
      <c r="DFQ992" s="17"/>
      <c r="DFR992" s="17"/>
      <c r="DFS992" s="17"/>
      <c r="DFT992" s="17"/>
      <c r="DFU992" s="17"/>
      <c r="DFV992" s="17"/>
      <c r="DFW992" s="17"/>
      <c r="DFX992" s="17"/>
      <c r="DFY992" s="17"/>
      <c r="DFZ992" s="17"/>
      <c r="DGA992" s="17"/>
      <c r="DGB992" s="17"/>
      <c r="DGC992" s="17"/>
      <c r="DGD992" s="17"/>
      <c r="DGE992" s="17"/>
      <c r="DGF992" s="17"/>
      <c r="DGG992" s="17"/>
      <c r="DGH992" s="17"/>
      <c r="DGI992" s="17"/>
      <c r="DGJ992" s="17"/>
      <c r="DGK992" s="17"/>
      <c r="DGL992" s="17"/>
      <c r="DGM992" s="17"/>
      <c r="DGN992" s="17"/>
      <c r="DGO992" s="17"/>
      <c r="DGP992" s="17"/>
      <c r="DGQ992" s="17"/>
      <c r="DGR992" s="17"/>
      <c r="DGS992" s="17"/>
      <c r="DGT992" s="17"/>
      <c r="DGU992" s="17"/>
      <c r="DGV992" s="17"/>
      <c r="DGW992" s="17"/>
      <c r="DGX992" s="17"/>
      <c r="DGY992" s="17"/>
      <c r="DGZ992" s="17"/>
      <c r="DHA992" s="17"/>
      <c r="DHB992" s="17"/>
      <c r="DHC992" s="17"/>
      <c r="DHD992" s="17"/>
      <c r="DHE992" s="17"/>
      <c r="DHF992" s="17"/>
      <c r="DHG992" s="17"/>
      <c r="DHH992" s="17"/>
      <c r="DHI992" s="17"/>
      <c r="DHJ992" s="17"/>
      <c r="DHK992" s="17"/>
      <c r="DHL992" s="17"/>
      <c r="DHM992" s="17"/>
      <c r="DHN992" s="17"/>
      <c r="DHO992" s="17"/>
      <c r="DHP992" s="17"/>
      <c r="DHQ992" s="17"/>
      <c r="DHR992" s="17"/>
      <c r="DHS992" s="17"/>
      <c r="DHT992" s="17"/>
      <c r="DHU992" s="17"/>
      <c r="DHV992" s="17"/>
      <c r="DHW992" s="17"/>
      <c r="DHX992" s="17"/>
      <c r="DHY992" s="17"/>
      <c r="DHZ992" s="17"/>
      <c r="DIA992" s="17"/>
      <c r="DIB992" s="17"/>
      <c r="DIC992" s="17"/>
      <c r="DID992" s="17"/>
      <c r="DIE992" s="17"/>
      <c r="DIF992" s="17"/>
      <c r="DIG992" s="17"/>
      <c r="DIH992" s="17"/>
      <c r="DII992" s="17"/>
      <c r="DIJ992" s="17"/>
      <c r="DIK992" s="17"/>
      <c r="DIL992" s="17"/>
      <c r="DIM992" s="17"/>
      <c r="DIN992" s="17"/>
      <c r="DIO992" s="17"/>
      <c r="DIP992" s="17"/>
      <c r="DIQ992" s="17"/>
      <c r="DIR992" s="17"/>
      <c r="DIS992" s="17"/>
      <c r="DIT992" s="17"/>
      <c r="DIU992" s="17"/>
      <c r="DIV992" s="17"/>
      <c r="DIW992" s="17"/>
      <c r="DIX992" s="17"/>
      <c r="DIY992" s="17"/>
      <c r="DIZ992" s="17"/>
      <c r="DJA992" s="17"/>
      <c r="DJB992" s="17"/>
      <c r="DJC992" s="17"/>
      <c r="DJD992" s="17"/>
      <c r="DJE992" s="17"/>
      <c r="DJF992" s="17"/>
      <c r="DJG992" s="17"/>
      <c r="DJH992" s="17"/>
      <c r="DJI992" s="17"/>
      <c r="DJJ992" s="17"/>
      <c r="DJK992" s="17"/>
      <c r="DJL992" s="17"/>
      <c r="DJM992" s="17"/>
      <c r="DJN992" s="17"/>
      <c r="DJO992" s="17"/>
      <c r="DJP992" s="17"/>
      <c r="DJQ992" s="17"/>
      <c r="DJR992" s="17"/>
      <c r="DJS992" s="17"/>
      <c r="DJT992" s="17"/>
      <c r="DJU992" s="17"/>
      <c r="DJV992" s="17"/>
      <c r="DJW992" s="17"/>
      <c r="DJX992" s="17"/>
      <c r="DJY992" s="17"/>
      <c r="DJZ992" s="17"/>
      <c r="DKA992" s="17"/>
      <c r="DKB992" s="17"/>
      <c r="DKC992" s="17"/>
      <c r="DKD992" s="17"/>
      <c r="DKE992" s="17"/>
      <c r="DKF992" s="17"/>
      <c r="DKG992" s="17"/>
      <c r="DKH992" s="17"/>
      <c r="DKI992" s="17"/>
      <c r="DKJ992" s="17"/>
      <c r="DKK992" s="17"/>
      <c r="DKL992" s="17"/>
      <c r="DKM992" s="17"/>
      <c r="DKN992" s="17"/>
      <c r="DKO992" s="17"/>
      <c r="DKP992" s="17"/>
      <c r="DKQ992" s="17"/>
      <c r="DKR992" s="17"/>
      <c r="DKS992" s="17"/>
      <c r="DKT992" s="17"/>
      <c r="DKU992" s="17"/>
      <c r="DKV992" s="17"/>
      <c r="DKW992" s="17"/>
      <c r="DKX992" s="17"/>
      <c r="DKY992" s="17"/>
      <c r="DKZ992" s="17"/>
      <c r="DLA992" s="17"/>
      <c r="DLB992" s="17"/>
      <c r="DLC992" s="17"/>
      <c r="DLD992" s="17"/>
      <c r="DLE992" s="17"/>
      <c r="DLF992" s="17"/>
      <c r="DLG992" s="17"/>
      <c r="DLH992" s="17"/>
      <c r="DLI992" s="17"/>
      <c r="DLJ992" s="17"/>
      <c r="DLK992" s="17"/>
      <c r="DLL992" s="17"/>
      <c r="DLM992" s="17"/>
      <c r="DLN992" s="17"/>
      <c r="DLO992" s="17"/>
      <c r="DLP992" s="17"/>
      <c r="DLQ992" s="17"/>
      <c r="DLR992" s="17"/>
      <c r="DLS992" s="17"/>
      <c r="DLT992" s="17"/>
      <c r="DLU992" s="17"/>
      <c r="DLV992" s="17"/>
      <c r="DLW992" s="17"/>
      <c r="DLX992" s="17"/>
      <c r="DLY992" s="17"/>
      <c r="DLZ992" s="17"/>
      <c r="DMA992" s="17"/>
      <c r="DMB992" s="17"/>
      <c r="DMC992" s="17"/>
      <c r="DMD992" s="17"/>
      <c r="DME992" s="17"/>
      <c r="DMF992" s="17"/>
      <c r="DMG992" s="17"/>
      <c r="DMH992" s="17"/>
      <c r="DMI992" s="17"/>
      <c r="DMJ992" s="17"/>
      <c r="DMK992" s="17"/>
      <c r="DML992" s="17"/>
      <c r="DMM992" s="17"/>
      <c r="DMN992" s="17"/>
      <c r="DMO992" s="17"/>
      <c r="DMP992" s="17"/>
      <c r="DMQ992" s="17"/>
      <c r="DMR992" s="17"/>
      <c r="DMS992" s="17"/>
      <c r="DMT992" s="17"/>
      <c r="DMU992" s="17"/>
      <c r="DMV992" s="17"/>
      <c r="DMW992" s="17"/>
      <c r="DMX992" s="17"/>
      <c r="DMY992" s="17"/>
      <c r="DMZ992" s="17"/>
      <c r="DNA992" s="17"/>
      <c r="DNB992" s="17"/>
      <c r="DNC992" s="17"/>
      <c r="DND992" s="17"/>
      <c r="DNE992" s="17"/>
      <c r="DNF992" s="17"/>
      <c r="DNG992" s="17"/>
      <c r="DNH992" s="17"/>
      <c r="DNI992" s="17"/>
      <c r="DNJ992" s="17"/>
      <c r="DNK992" s="17"/>
      <c r="DNL992" s="17"/>
      <c r="DNM992" s="17"/>
      <c r="DNN992" s="17"/>
      <c r="DNO992" s="17"/>
      <c r="DNP992" s="17"/>
      <c r="DNQ992" s="17"/>
      <c r="DNR992" s="17"/>
      <c r="DNS992" s="17"/>
      <c r="DNT992" s="17"/>
      <c r="DNU992" s="17"/>
      <c r="DNV992" s="17"/>
      <c r="DNW992" s="17"/>
      <c r="DNX992" s="17"/>
      <c r="DNY992" s="17"/>
      <c r="DNZ992" s="17"/>
      <c r="DOA992" s="17"/>
      <c r="DOB992" s="17"/>
      <c r="DOC992" s="17"/>
      <c r="DOD992" s="17"/>
      <c r="DOE992" s="17"/>
      <c r="DOF992" s="17"/>
      <c r="DOG992" s="17"/>
      <c r="DOH992" s="17"/>
      <c r="DOI992" s="17"/>
      <c r="DOJ992" s="17"/>
      <c r="DOK992" s="17"/>
      <c r="DOL992" s="17"/>
      <c r="DOM992" s="17"/>
      <c r="DON992" s="17"/>
      <c r="DOO992" s="17"/>
      <c r="DOP992" s="17"/>
      <c r="DOQ992" s="17"/>
      <c r="DOR992" s="17"/>
      <c r="DOS992" s="17"/>
      <c r="DOT992" s="17"/>
      <c r="DOU992" s="17"/>
      <c r="DOV992" s="17"/>
      <c r="DOW992" s="17"/>
      <c r="DOX992" s="17"/>
      <c r="DOY992" s="17"/>
      <c r="DOZ992" s="17"/>
      <c r="DPA992" s="17"/>
      <c r="DPB992" s="17"/>
      <c r="DPC992" s="17"/>
      <c r="DPD992" s="17"/>
      <c r="DPE992" s="17"/>
      <c r="DPF992" s="17"/>
      <c r="DPG992" s="17"/>
      <c r="DPH992" s="17"/>
      <c r="DPI992" s="17"/>
      <c r="DPJ992" s="17"/>
      <c r="DPK992" s="17"/>
      <c r="DPL992" s="17"/>
      <c r="DPM992" s="17"/>
      <c r="DPN992" s="17"/>
      <c r="DPO992" s="17"/>
      <c r="DPP992" s="17"/>
      <c r="DPQ992" s="17"/>
      <c r="DPR992" s="17"/>
      <c r="DPS992" s="17"/>
      <c r="DPT992" s="17"/>
      <c r="DPU992" s="17"/>
      <c r="DPV992" s="17"/>
      <c r="DPW992" s="17"/>
      <c r="DPX992" s="17"/>
      <c r="DPY992" s="17"/>
      <c r="DPZ992" s="17"/>
      <c r="DQA992" s="17"/>
      <c r="DQB992" s="17"/>
      <c r="DQC992" s="17"/>
      <c r="DQD992" s="17"/>
      <c r="DQE992" s="17"/>
      <c r="DQF992" s="17"/>
      <c r="DQG992" s="17"/>
      <c r="DQH992" s="17"/>
      <c r="DQI992" s="17"/>
      <c r="DQJ992" s="17"/>
      <c r="DQK992" s="17"/>
      <c r="DQL992" s="17"/>
      <c r="DQM992" s="17"/>
      <c r="DQN992" s="17"/>
      <c r="DQO992" s="17"/>
      <c r="DQP992" s="17"/>
      <c r="DQQ992" s="17"/>
      <c r="DQR992" s="17"/>
      <c r="DQS992" s="17"/>
      <c r="DQT992" s="17"/>
      <c r="DQU992" s="17"/>
      <c r="DQV992" s="17"/>
      <c r="DQW992" s="17"/>
      <c r="DQX992" s="17"/>
      <c r="DQY992" s="17"/>
      <c r="DQZ992" s="17"/>
      <c r="DRA992" s="17"/>
      <c r="DRB992" s="17"/>
      <c r="DRC992" s="17"/>
      <c r="DRD992" s="17"/>
      <c r="DRE992" s="17"/>
      <c r="DRF992" s="17"/>
      <c r="DRG992" s="17"/>
      <c r="DRH992" s="17"/>
      <c r="DRI992" s="17"/>
      <c r="DRJ992" s="17"/>
      <c r="DRK992" s="17"/>
      <c r="DRL992" s="17"/>
      <c r="DRM992" s="17"/>
      <c r="DRN992" s="17"/>
      <c r="DRO992" s="17"/>
      <c r="DRP992" s="17"/>
      <c r="DRQ992" s="17"/>
      <c r="DRR992" s="17"/>
      <c r="DRS992" s="17"/>
      <c r="DRT992" s="17"/>
      <c r="DRU992" s="17"/>
      <c r="DRV992" s="17"/>
      <c r="DRW992" s="17"/>
      <c r="DRX992" s="17"/>
      <c r="DRY992" s="17"/>
      <c r="DRZ992" s="17"/>
      <c r="DSA992" s="17"/>
      <c r="DSB992" s="17"/>
      <c r="DSC992" s="17"/>
      <c r="DSD992" s="17"/>
      <c r="DSE992" s="17"/>
      <c r="DSF992" s="17"/>
      <c r="DSG992" s="17"/>
      <c r="DSH992" s="17"/>
      <c r="DSI992" s="17"/>
      <c r="DSJ992" s="17"/>
      <c r="DSK992" s="17"/>
      <c r="DSL992" s="17"/>
      <c r="DSM992" s="17"/>
      <c r="DSN992" s="17"/>
      <c r="DSO992" s="17"/>
      <c r="DSP992" s="17"/>
      <c r="DSQ992" s="17"/>
      <c r="DSR992" s="17"/>
      <c r="DSS992" s="17"/>
      <c r="DST992" s="17"/>
      <c r="DSU992" s="17"/>
      <c r="DSV992" s="17"/>
      <c r="DSW992" s="17"/>
      <c r="DSX992" s="17"/>
      <c r="DSY992" s="17"/>
      <c r="DSZ992" s="17"/>
      <c r="DTA992" s="17"/>
      <c r="DTB992" s="17"/>
      <c r="DTC992" s="17"/>
      <c r="DTD992" s="17"/>
      <c r="DTE992" s="17"/>
      <c r="DTF992" s="17"/>
      <c r="DTG992" s="17"/>
      <c r="DTH992" s="17"/>
      <c r="DTI992" s="17"/>
      <c r="DTJ992" s="17"/>
      <c r="DTK992" s="17"/>
      <c r="DTL992" s="17"/>
      <c r="DTM992" s="17"/>
      <c r="DTN992" s="17"/>
      <c r="DTO992" s="17"/>
      <c r="DTP992" s="17"/>
      <c r="DTQ992" s="17"/>
      <c r="DTR992" s="17"/>
      <c r="DTS992" s="17"/>
      <c r="DTT992" s="17"/>
      <c r="DTU992" s="17"/>
      <c r="DTV992" s="17"/>
      <c r="DTW992" s="17"/>
      <c r="DTX992" s="17"/>
      <c r="DTY992" s="17"/>
      <c r="DTZ992" s="17"/>
      <c r="DUA992" s="17"/>
      <c r="DUB992" s="17"/>
      <c r="DUC992" s="17"/>
      <c r="DUD992" s="17"/>
      <c r="DUE992" s="17"/>
      <c r="DUF992" s="17"/>
      <c r="DUG992" s="17"/>
      <c r="DUH992" s="17"/>
      <c r="DUI992" s="17"/>
      <c r="DUJ992" s="17"/>
      <c r="DUK992" s="17"/>
      <c r="DUL992" s="17"/>
      <c r="DUM992" s="17"/>
      <c r="DUN992" s="17"/>
      <c r="DUO992" s="17"/>
      <c r="DUP992" s="17"/>
      <c r="DUQ992" s="17"/>
      <c r="DUR992" s="17"/>
      <c r="DUS992" s="17"/>
      <c r="DUT992" s="17"/>
      <c r="DUU992" s="17"/>
      <c r="DUV992" s="17"/>
      <c r="DUW992" s="17"/>
      <c r="DUX992" s="17"/>
      <c r="DUY992" s="17"/>
      <c r="DUZ992" s="17"/>
      <c r="DVA992" s="17"/>
      <c r="DVB992" s="17"/>
      <c r="DVC992" s="17"/>
      <c r="DVD992" s="17"/>
      <c r="DVE992" s="17"/>
      <c r="DVF992" s="17"/>
      <c r="DVG992" s="17"/>
      <c r="DVH992" s="17"/>
      <c r="DVI992" s="17"/>
      <c r="DVJ992" s="17"/>
      <c r="DVK992" s="17"/>
      <c r="DVL992" s="17"/>
      <c r="DVM992" s="17"/>
      <c r="DVN992" s="17"/>
      <c r="DVO992" s="17"/>
      <c r="DVP992" s="17"/>
      <c r="DVQ992" s="17"/>
      <c r="DVR992" s="17"/>
      <c r="DVS992" s="17"/>
      <c r="DVT992" s="17"/>
      <c r="DVU992" s="17"/>
      <c r="DVV992" s="17"/>
      <c r="DVW992" s="17"/>
      <c r="DVX992" s="17"/>
      <c r="DVY992" s="17"/>
      <c r="DVZ992" s="17"/>
      <c r="DWA992" s="17"/>
      <c r="DWB992" s="17"/>
      <c r="DWC992" s="17"/>
      <c r="DWD992" s="17"/>
      <c r="DWE992" s="17"/>
      <c r="DWF992" s="17"/>
      <c r="DWG992" s="17"/>
      <c r="DWH992" s="17"/>
      <c r="DWI992" s="17"/>
      <c r="DWJ992" s="17"/>
      <c r="DWK992" s="17"/>
      <c r="DWL992" s="17"/>
      <c r="DWM992" s="17"/>
      <c r="DWN992" s="17"/>
      <c r="DWO992" s="17"/>
      <c r="DWP992" s="17"/>
      <c r="DWQ992" s="17"/>
      <c r="DWR992" s="17"/>
      <c r="DWS992" s="17"/>
      <c r="DWT992" s="17"/>
      <c r="DWU992" s="17"/>
      <c r="DWV992" s="17"/>
      <c r="DWW992" s="17"/>
      <c r="DWX992" s="17"/>
      <c r="DWY992" s="17"/>
      <c r="DWZ992" s="17"/>
      <c r="DXA992" s="17"/>
      <c r="DXB992" s="17"/>
      <c r="DXC992" s="17"/>
      <c r="DXD992" s="17"/>
      <c r="DXE992" s="17"/>
      <c r="DXF992" s="17"/>
      <c r="DXG992" s="17"/>
      <c r="DXH992" s="17"/>
      <c r="DXI992" s="17"/>
      <c r="DXJ992" s="17"/>
      <c r="DXK992" s="17"/>
      <c r="DXL992" s="17"/>
      <c r="DXM992" s="17"/>
      <c r="DXN992" s="17"/>
      <c r="DXO992" s="17"/>
      <c r="DXP992" s="17"/>
      <c r="DXQ992" s="17"/>
      <c r="DXR992" s="17"/>
      <c r="DXS992" s="17"/>
      <c r="DXT992" s="17"/>
      <c r="DXU992" s="17"/>
      <c r="DXV992" s="17"/>
      <c r="DXW992" s="17"/>
      <c r="DXX992" s="17"/>
      <c r="DXY992" s="17"/>
      <c r="DXZ992" s="17"/>
      <c r="DYA992" s="17"/>
      <c r="DYB992" s="17"/>
      <c r="DYC992" s="17"/>
      <c r="DYD992" s="17"/>
      <c r="DYE992" s="17"/>
      <c r="DYF992" s="17"/>
      <c r="DYG992" s="17"/>
      <c r="DYH992" s="17"/>
      <c r="DYI992" s="17"/>
      <c r="DYJ992" s="17"/>
      <c r="DYK992" s="17"/>
      <c r="DYL992" s="17"/>
      <c r="DYM992" s="17"/>
      <c r="DYN992" s="17"/>
      <c r="DYO992" s="17"/>
      <c r="DYP992" s="17"/>
      <c r="DYQ992" s="17"/>
      <c r="DYR992" s="17"/>
      <c r="DYS992" s="17"/>
      <c r="DYT992" s="17"/>
      <c r="DYU992" s="17"/>
      <c r="DYV992" s="17"/>
      <c r="DYW992" s="17"/>
      <c r="DYX992" s="17"/>
      <c r="DYY992" s="17"/>
      <c r="DYZ992" s="17"/>
      <c r="DZA992" s="17"/>
      <c r="DZB992" s="17"/>
      <c r="DZC992" s="17"/>
      <c r="DZD992" s="17"/>
      <c r="DZE992" s="17"/>
      <c r="DZF992" s="17"/>
      <c r="DZG992" s="17"/>
      <c r="DZH992" s="17"/>
      <c r="DZI992" s="17"/>
      <c r="DZJ992" s="17"/>
      <c r="DZK992" s="17"/>
      <c r="DZL992" s="17"/>
      <c r="DZM992" s="17"/>
      <c r="DZN992" s="17"/>
      <c r="DZO992" s="17"/>
      <c r="DZP992" s="17"/>
      <c r="DZQ992" s="17"/>
      <c r="DZR992" s="17"/>
      <c r="DZS992" s="17"/>
      <c r="DZT992" s="17"/>
      <c r="DZU992" s="17"/>
      <c r="DZV992" s="17"/>
      <c r="DZW992" s="17"/>
      <c r="DZX992" s="17"/>
      <c r="DZY992" s="17"/>
      <c r="DZZ992" s="17"/>
      <c r="EAA992" s="17"/>
      <c r="EAB992" s="17"/>
      <c r="EAC992" s="17"/>
      <c r="EAD992" s="17"/>
      <c r="EAE992" s="17"/>
      <c r="EAF992" s="17"/>
      <c r="EAG992" s="17"/>
      <c r="EAH992" s="17"/>
      <c r="EAI992" s="17"/>
      <c r="EAJ992" s="17"/>
      <c r="EAK992" s="17"/>
      <c r="EAL992" s="17"/>
      <c r="EAM992" s="17"/>
      <c r="EAN992" s="17"/>
      <c r="EAO992" s="17"/>
      <c r="EAP992" s="17"/>
      <c r="EAQ992" s="17"/>
      <c r="EAR992" s="17"/>
      <c r="EAS992" s="17"/>
      <c r="EAT992" s="17"/>
      <c r="EAU992" s="17"/>
      <c r="EAV992" s="17"/>
      <c r="EAW992" s="17"/>
      <c r="EAX992" s="17"/>
      <c r="EAY992" s="17"/>
      <c r="EAZ992" s="17"/>
      <c r="EBA992" s="17"/>
      <c r="EBB992" s="17"/>
      <c r="EBC992" s="17"/>
      <c r="EBD992" s="17"/>
      <c r="EBE992" s="17"/>
      <c r="EBF992" s="17"/>
      <c r="EBG992" s="17"/>
      <c r="EBH992" s="17"/>
      <c r="EBI992" s="17"/>
      <c r="EBJ992" s="17"/>
      <c r="EBK992" s="17"/>
      <c r="EBL992" s="17"/>
      <c r="EBM992" s="17"/>
      <c r="EBN992" s="17"/>
      <c r="EBO992" s="17"/>
      <c r="EBP992" s="17"/>
      <c r="EBQ992" s="17"/>
      <c r="EBR992" s="17"/>
      <c r="EBS992" s="17"/>
      <c r="EBT992" s="17"/>
      <c r="EBU992" s="17"/>
      <c r="EBV992" s="17"/>
      <c r="EBW992" s="17"/>
      <c r="EBX992" s="17"/>
      <c r="EBY992" s="17"/>
      <c r="EBZ992" s="17"/>
      <c r="ECA992" s="17"/>
      <c r="ECB992" s="17"/>
      <c r="ECC992" s="17"/>
      <c r="ECD992" s="17"/>
      <c r="ECE992" s="17"/>
      <c r="ECF992" s="17"/>
      <c r="ECG992" s="17"/>
      <c r="ECH992" s="17"/>
      <c r="ECI992" s="17"/>
      <c r="ECJ992" s="17"/>
      <c r="ECK992" s="17"/>
      <c r="ECL992" s="17"/>
      <c r="ECM992" s="17"/>
      <c r="ECN992" s="17"/>
      <c r="ECO992" s="17"/>
      <c r="ECP992" s="17"/>
      <c r="ECQ992" s="17"/>
      <c r="ECR992" s="17"/>
      <c r="ECS992" s="17"/>
      <c r="ECT992" s="17"/>
      <c r="ECU992" s="17"/>
      <c r="ECV992" s="17"/>
      <c r="ECW992" s="17"/>
      <c r="ECX992" s="17"/>
      <c r="ECY992" s="17"/>
      <c r="ECZ992" s="17"/>
      <c r="EDA992" s="17"/>
      <c r="EDB992" s="17"/>
      <c r="EDC992" s="17"/>
      <c r="EDD992" s="17"/>
      <c r="EDE992" s="17"/>
      <c r="EDF992" s="17"/>
      <c r="EDG992" s="17"/>
      <c r="EDH992" s="17"/>
      <c r="EDI992" s="17"/>
      <c r="EDJ992" s="17"/>
      <c r="EDK992" s="17"/>
      <c r="EDL992" s="17"/>
      <c r="EDM992" s="17"/>
      <c r="EDN992" s="17"/>
      <c r="EDO992" s="17"/>
      <c r="EDP992" s="17"/>
      <c r="EDQ992" s="17"/>
      <c r="EDR992" s="17"/>
      <c r="EDS992" s="17"/>
      <c r="EDT992" s="17"/>
      <c r="EDU992" s="17"/>
      <c r="EDV992" s="17"/>
      <c r="EDW992" s="17"/>
      <c r="EDX992" s="17"/>
      <c r="EDY992" s="17"/>
      <c r="EDZ992" s="17"/>
      <c r="EEA992" s="17"/>
      <c r="EEB992" s="17"/>
      <c r="EEC992" s="17"/>
      <c r="EED992" s="17"/>
      <c r="EEE992" s="17"/>
      <c r="EEF992" s="17"/>
      <c r="EEG992" s="17"/>
      <c r="EEH992" s="17"/>
      <c r="EEI992" s="17"/>
      <c r="EEJ992" s="17"/>
      <c r="EEK992" s="17"/>
      <c r="EEL992" s="17"/>
      <c r="EEM992" s="17"/>
      <c r="EEN992" s="17"/>
      <c r="EEO992" s="17"/>
      <c r="EEP992" s="17"/>
      <c r="EEQ992" s="17"/>
      <c r="EER992" s="17"/>
      <c r="EES992" s="17"/>
      <c r="EET992" s="17"/>
      <c r="EEU992" s="17"/>
      <c r="EEV992" s="17"/>
      <c r="EEW992" s="17"/>
      <c r="EEX992" s="17"/>
      <c r="EEY992" s="17"/>
      <c r="EEZ992" s="17"/>
      <c r="EFA992" s="17"/>
      <c r="EFB992" s="17"/>
      <c r="EFC992" s="17"/>
      <c r="EFD992" s="17"/>
      <c r="EFE992" s="17"/>
      <c r="EFF992" s="17"/>
      <c r="EFG992" s="17"/>
      <c r="EFH992" s="17"/>
      <c r="EFI992" s="17"/>
      <c r="EFJ992" s="17"/>
      <c r="EFK992" s="17"/>
      <c r="EFL992" s="17"/>
      <c r="EFM992" s="17"/>
      <c r="EFN992" s="17"/>
      <c r="EFO992" s="17"/>
      <c r="EFP992" s="17"/>
      <c r="EFQ992" s="17"/>
      <c r="EFR992" s="17"/>
      <c r="EFS992" s="17"/>
      <c r="EFT992" s="17"/>
      <c r="EFU992" s="17"/>
      <c r="EFV992" s="17"/>
      <c r="EFW992" s="17"/>
      <c r="EFX992" s="17"/>
      <c r="EFY992" s="17"/>
      <c r="EFZ992" s="17"/>
      <c r="EGA992" s="17"/>
      <c r="EGB992" s="17"/>
      <c r="EGC992" s="17"/>
      <c r="EGD992" s="17"/>
      <c r="EGE992" s="17"/>
      <c r="EGF992" s="17"/>
      <c r="EGG992" s="17"/>
      <c r="EGH992" s="17"/>
      <c r="EGI992" s="17"/>
      <c r="EGJ992" s="17"/>
      <c r="EGK992" s="17"/>
      <c r="EGL992" s="17"/>
      <c r="EGM992" s="17"/>
      <c r="EGN992" s="17"/>
      <c r="EGO992" s="17"/>
      <c r="EGP992" s="17"/>
      <c r="EGQ992" s="17"/>
      <c r="EGR992" s="17"/>
      <c r="EGS992" s="17"/>
      <c r="EGT992" s="17"/>
      <c r="EGU992" s="17"/>
      <c r="EGV992" s="17"/>
      <c r="EGW992" s="17"/>
      <c r="EGX992" s="17"/>
      <c r="EGY992" s="17"/>
      <c r="EGZ992" s="17"/>
      <c r="EHA992" s="17"/>
      <c r="EHB992" s="17"/>
      <c r="EHC992" s="17"/>
      <c r="EHD992" s="17"/>
      <c r="EHE992" s="17"/>
      <c r="EHF992" s="17"/>
      <c r="EHG992" s="17"/>
      <c r="EHH992" s="17"/>
      <c r="EHI992" s="17"/>
      <c r="EHJ992" s="17"/>
      <c r="EHK992" s="17"/>
      <c r="EHL992" s="17"/>
      <c r="EHM992" s="17"/>
      <c r="EHN992" s="17"/>
      <c r="EHO992" s="17"/>
      <c r="EHP992" s="17"/>
      <c r="EHQ992" s="17"/>
      <c r="EHR992" s="17"/>
      <c r="EHS992" s="17"/>
      <c r="EHT992" s="17"/>
      <c r="EHU992" s="17"/>
      <c r="EHV992" s="17"/>
      <c r="EHW992" s="17"/>
      <c r="EHX992" s="17"/>
      <c r="EHY992" s="17"/>
      <c r="EHZ992" s="17"/>
      <c r="EIA992" s="17"/>
      <c r="EIB992" s="17"/>
      <c r="EIC992" s="17"/>
      <c r="EID992" s="17"/>
      <c r="EIE992" s="17"/>
      <c r="EIF992" s="17"/>
      <c r="EIG992" s="17"/>
      <c r="EIH992" s="17"/>
      <c r="EII992" s="17"/>
      <c r="EIJ992" s="17"/>
      <c r="EIK992" s="17"/>
      <c r="EIL992" s="17"/>
      <c r="EIM992" s="17"/>
      <c r="EIN992" s="17"/>
      <c r="EIO992" s="17"/>
      <c r="EIP992" s="17"/>
      <c r="EIQ992" s="17"/>
      <c r="EIR992" s="17"/>
      <c r="EIS992" s="17"/>
      <c r="EIT992" s="17"/>
      <c r="EIU992" s="17"/>
      <c r="EIV992" s="17"/>
      <c r="EIW992" s="17"/>
      <c r="EIX992" s="17"/>
      <c r="EIY992" s="17"/>
      <c r="EIZ992" s="17"/>
      <c r="EJA992" s="17"/>
      <c r="EJB992" s="17"/>
      <c r="EJC992" s="17"/>
      <c r="EJD992" s="17"/>
      <c r="EJE992" s="17"/>
      <c r="EJF992" s="17"/>
      <c r="EJG992" s="17"/>
      <c r="EJH992" s="17"/>
      <c r="EJI992" s="17"/>
      <c r="EJJ992" s="17"/>
      <c r="EJK992" s="17"/>
      <c r="EJL992" s="17"/>
      <c r="EJM992" s="17"/>
      <c r="EJN992" s="17"/>
      <c r="EJO992" s="17"/>
      <c r="EJP992" s="17"/>
      <c r="EJQ992" s="17"/>
      <c r="EJR992" s="17"/>
      <c r="EJS992" s="17"/>
      <c r="EJT992" s="17"/>
      <c r="EJU992" s="17"/>
      <c r="EJV992" s="17"/>
      <c r="EJW992" s="17"/>
      <c r="EJX992" s="17"/>
      <c r="EJY992" s="17"/>
      <c r="EJZ992" s="17"/>
      <c r="EKA992" s="17"/>
      <c r="EKB992" s="17"/>
      <c r="EKC992" s="17"/>
      <c r="EKD992" s="17"/>
      <c r="EKE992" s="17"/>
      <c r="EKF992" s="17"/>
      <c r="EKG992" s="17"/>
      <c r="EKH992" s="17"/>
      <c r="EKI992" s="17"/>
      <c r="EKJ992" s="17"/>
      <c r="EKK992" s="17"/>
      <c r="EKL992" s="17"/>
      <c r="EKM992" s="17"/>
      <c r="EKN992" s="17"/>
      <c r="EKO992" s="17"/>
      <c r="EKP992" s="17"/>
      <c r="EKQ992" s="17"/>
      <c r="EKR992" s="17"/>
      <c r="EKS992" s="17"/>
      <c r="EKT992" s="17"/>
      <c r="EKU992" s="17"/>
      <c r="EKV992" s="17"/>
      <c r="EKW992" s="17"/>
      <c r="EKX992" s="17"/>
      <c r="EKY992" s="17"/>
      <c r="EKZ992" s="17"/>
      <c r="ELA992" s="17"/>
      <c r="ELB992" s="17"/>
      <c r="ELC992" s="17"/>
      <c r="ELD992" s="17"/>
      <c r="ELE992" s="17"/>
      <c r="ELF992" s="17"/>
      <c r="ELG992" s="17"/>
      <c r="ELH992" s="17"/>
      <c r="ELI992" s="17"/>
      <c r="ELJ992" s="17"/>
      <c r="ELK992" s="17"/>
      <c r="ELL992" s="17"/>
      <c r="ELM992" s="17"/>
      <c r="ELN992" s="17"/>
      <c r="ELO992" s="17"/>
      <c r="ELP992" s="17"/>
      <c r="ELQ992" s="17"/>
      <c r="ELR992" s="17"/>
      <c r="ELS992" s="17"/>
      <c r="ELT992" s="17"/>
      <c r="ELU992" s="17"/>
      <c r="ELV992" s="17"/>
      <c r="ELW992" s="17"/>
      <c r="ELX992" s="17"/>
      <c r="ELY992" s="17"/>
      <c r="ELZ992" s="17"/>
      <c r="EMA992" s="17"/>
      <c r="EMB992" s="17"/>
      <c r="EMC992" s="17"/>
      <c r="EMD992" s="17"/>
      <c r="EME992" s="17"/>
      <c r="EMF992" s="17"/>
      <c r="EMG992" s="17"/>
      <c r="EMH992" s="17"/>
      <c r="EMI992" s="17"/>
      <c r="EMJ992" s="17"/>
      <c r="EMK992" s="17"/>
      <c r="EML992" s="17"/>
      <c r="EMM992" s="17"/>
      <c r="EMN992" s="17"/>
      <c r="EMO992" s="17"/>
      <c r="EMP992" s="17"/>
      <c r="EMQ992" s="17"/>
      <c r="EMR992" s="17"/>
      <c r="EMS992" s="17"/>
      <c r="EMT992" s="17"/>
      <c r="EMU992" s="17"/>
      <c r="EMV992" s="17"/>
      <c r="EMW992" s="17"/>
      <c r="EMX992" s="17"/>
      <c r="EMY992" s="17"/>
      <c r="EMZ992" s="17"/>
      <c r="ENA992" s="17"/>
      <c r="ENB992" s="17"/>
      <c r="ENC992" s="17"/>
      <c r="END992" s="17"/>
      <c r="ENE992" s="17"/>
      <c r="ENF992" s="17"/>
      <c r="ENG992" s="17"/>
      <c r="ENH992" s="17"/>
      <c r="ENI992" s="17"/>
      <c r="ENJ992" s="17"/>
      <c r="ENK992" s="17"/>
      <c r="ENL992" s="17"/>
      <c r="ENM992" s="17"/>
      <c r="ENN992" s="17"/>
      <c r="ENO992" s="17"/>
      <c r="ENP992" s="17"/>
      <c r="ENQ992" s="17"/>
      <c r="ENR992" s="17"/>
      <c r="ENS992" s="17"/>
      <c r="ENT992" s="17"/>
      <c r="ENU992" s="17"/>
      <c r="ENV992" s="17"/>
      <c r="ENW992" s="17"/>
      <c r="ENX992" s="17"/>
      <c r="ENY992" s="17"/>
      <c r="ENZ992" s="17"/>
      <c r="EOA992" s="17"/>
      <c r="EOB992" s="17"/>
      <c r="EOC992" s="17"/>
      <c r="EOD992" s="17"/>
      <c r="EOE992" s="17"/>
      <c r="EOF992" s="17"/>
      <c r="EOG992" s="17"/>
      <c r="EOH992" s="17"/>
      <c r="EOI992" s="17"/>
      <c r="EOJ992" s="17"/>
      <c r="EOK992" s="17"/>
      <c r="EOL992" s="17"/>
      <c r="EOM992" s="17"/>
      <c r="EON992" s="17"/>
      <c r="EOO992" s="17"/>
      <c r="EOP992" s="17"/>
      <c r="EOQ992" s="17"/>
      <c r="EOR992" s="17"/>
      <c r="EOS992" s="17"/>
      <c r="EOT992" s="17"/>
      <c r="EOU992" s="17"/>
      <c r="EOV992" s="17"/>
      <c r="EOW992" s="17"/>
      <c r="EOX992" s="17"/>
      <c r="EOY992" s="17"/>
      <c r="EOZ992" s="17"/>
      <c r="EPA992" s="17"/>
      <c r="EPB992" s="17"/>
      <c r="EPC992" s="17"/>
      <c r="EPD992" s="17"/>
      <c r="EPE992" s="17"/>
      <c r="EPF992" s="17"/>
      <c r="EPG992" s="17"/>
      <c r="EPH992" s="17"/>
      <c r="EPI992" s="17"/>
      <c r="EPJ992" s="17"/>
      <c r="EPK992" s="17"/>
      <c r="EPL992" s="17"/>
      <c r="EPM992" s="17"/>
      <c r="EPN992" s="17"/>
      <c r="EPO992" s="17"/>
      <c r="EPP992" s="17"/>
      <c r="EPQ992" s="17"/>
      <c r="EPR992" s="17"/>
      <c r="EPS992" s="17"/>
      <c r="EPT992" s="17"/>
      <c r="EPU992" s="17"/>
      <c r="EPV992" s="17"/>
      <c r="EPW992" s="17"/>
      <c r="EPX992" s="17"/>
      <c r="EPY992" s="17"/>
      <c r="EPZ992" s="17"/>
      <c r="EQA992" s="17"/>
      <c r="EQB992" s="17"/>
      <c r="EQC992" s="17"/>
      <c r="EQD992" s="17"/>
      <c r="EQE992" s="17"/>
      <c r="EQF992" s="17"/>
      <c r="EQG992" s="17"/>
      <c r="EQH992" s="17"/>
      <c r="EQI992" s="17"/>
      <c r="EQJ992" s="17"/>
      <c r="EQK992" s="17"/>
      <c r="EQL992" s="17"/>
      <c r="EQM992" s="17"/>
      <c r="EQN992" s="17"/>
      <c r="EQO992" s="17"/>
      <c r="EQP992" s="17"/>
      <c r="EQQ992" s="17"/>
      <c r="EQR992" s="17"/>
      <c r="EQS992" s="17"/>
      <c r="EQT992" s="17"/>
      <c r="EQU992" s="17"/>
      <c r="EQV992" s="17"/>
      <c r="EQW992" s="17"/>
      <c r="EQX992" s="17"/>
      <c r="EQY992" s="17"/>
      <c r="EQZ992" s="17"/>
      <c r="ERA992" s="17"/>
      <c r="ERB992" s="17"/>
      <c r="ERC992" s="17"/>
      <c r="ERD992" s="17"/>
      <c r="ERE992" s="17"/>
      <c r="ERF992" s="17"/>
      <c r="ERG992" s="17"/>
      <c r="ERH992" s="17"/>
      <c r="ERI992" s="17"/>
      <c r="ERJ992" s="17"/>
      <c r="ERK992" s="17"/>
      <c r="ERL992" s="17"/>
      <c r="ERM992" s="17"/>
      <c r="ERN992" s="17"/>
      <c r="ERO992" s="17"/>
      <c r="ERP992" s="17"/>
      <c r="ERQ992" s="17"/>
      <c r="ERR992" s="17"/>
      <c r="ERS992" s="17"/>
      <c r="ERT992" s="17"/>
      <c r="ERU992" s="17"/>
      <c r="ERV992" s="17"/>
      <c r="ERW992" s="17"/>
      <c r="ERX992" s="17"/>
      <c r="ERY992" s="17"/>
      <c r="ERZ992" s="17"/>
      <c r="ESA992" s="17"/>
      <c r="ESB992" s="17"/>
      <c r="ESC992" s="17"/>
      <c r="ESD992" s="17"/>
      <c r="ESE992" s="17"/>
      <c r="ESF992" s="17"/>
      <c r="ESG992" s="17"/>
      <c r="ESH992" s="17"/>
      <c r="ESI992" s="17"/>
      <c r="ESJ992" s="17"/>
      <c r="ESK992" s="17"/>
      <c r="ESL992" s="17"/>
      <c r="ESM992" s="17"/>
      <c r="ESN992" s="17"/>
      <c r="ESO992" s="17"/>
      <c r="ESP992" s="17"/>
      <c r="ESQ992" s="17"/>
      <c r="ESR992" s="17"/>
      <c r="ESS992" s="17"/>
      <c r="EST992" s="17"/>
      <c r="ESU992" s="17"/>
      <c r="ESV992" s="17"/>
      <c r="ESW992" s="17"/>
      <c r="ESX992" s="17"/>
      <c r="ESY992" s="17"/>
      <c r="ESZ992" s="17"/>
      <c r="ETA992" s="17"/>
      <c r="ETB992" s="17"/>
      <c r="ETC992" s="17"/>
      <c r="ETD992" s="17"/>
      <c r="ETE992" s="17"/>
      <c r="ETF992" s="17"/>
      <c r="ETG992" s="17"/>
      <c r="ETH992" s="17"/>
      <c r="ETI992" s="17"/>
      <c r="ETJ992" s="17"/>
      <c r="ETK992" s="17"/>
      <c r="ETL992" s="17"/>
      <c r="ETM992" s="17"/>
      <c r="ETN992" s="17"/>
      <c r="ETO992" s="17"/>
      <c r="ETP992" s="17"/>
      <c r="ETQ992" s="17"/>
      <c r="ETR992" s="17"/>
      <c r="ETS992" s="17"/>
      <c r="ETT992" s="17"/>
      <c r="ETU992" s="17"/>
      <c r="ETV992" s="17"/>
      <c r="ETW992" s="17"/>
      <c r="ETX992" s="17"/>
      <c r="ETY992" s="17"/>
      <c r="ETZ992" s="17"/>
      <c r="EUA992" s="17"/>
      <c r="EUB992" s="17"/>
      <c r="EUC992" s="17"/>
      <c r="EUD992" s="17"/>
      <c r="EUE992" s="17"/>
      <c r="EUF992" s="17"/>
      <c r="EUG992" s="17"/>
      <c r="EUH992" s="17"/>
      <c r="EUI992" s="17"/>
      <c r="EUJ992" s="17"/>
      <c r="EUK992" s="17"/>
      <c r="EUL992" s="17"/>
      <c r="EUM992" s="17"/>
      <c r="EUN992" s="17"/>
      <c r="EUO992" s="17"/>
      <c r="EUP992" s="17"/>
      <c r="EUQ992" s="17"/>
      <c r="EUR992" s="17"/>
      <c r="EUS992" s="17"/>
      <c r="EUT992" s="17"/>
      <c r="EUU992" s="17"/>
      <c r="EUV992" s="17"/>
      <c r="EUW992" s="17"/>
      <c r="EUX992" s="17"/>
      <c r="EUY992" s="17"/>
      <c r="EUZ992" s="17"/>
      <c r="EVA992" s="17"/>
      <c r="EVB992" s="17"/>
      <c r="EVC992" s="17"/>
      <c r="EVD992" s="17"/>
      <c r="EVE992" s="17"/>
      <c r="EVF992" s="17"/>
      <c r="EVG992" s="17"/>
      <c r="EVH992" s="17"/>
      <c r="EVI992" s="17"/>
      <c r="EVJ992" s="17"/>
      <c r="EVK992" s="17"/>
      <c r="EVL992" s="17"/>
      <c r="EVM992" s="17"/>
      <c r="EVN992" s="17"/>
      <c r="EVO992" s="17"/>
      <c r="EVP992" s="17"/>
      <c r="EVQ992" s="17"/>
      <c r="EVR992" s="17"/>
      <c r="EVS992" s="17"/>
      <c r="EVT992" s="17"/>
      <c r="EVU992" s="17"/>
      <c r="EVV992" s="17"/>
      <c r="EVW992" s="17"/>
      <c r="EVX992" s="17"/>
      <c r="EVY992" s="17"/>
      <c r="EVZ992" s="17"/>
      <c r="EWA992" s="17"/>
      <c r="EWB992" s="17"/>
      <c r="EWC992" s="17"/>
      <c r="EWD992" s="17"/>
      <c r="EWE992" s="17"/>
      <c r="EWF992" s="17"/>
      <c r="EWG992" s="17"/>
      <c r="EWH992" s="17"/>
      <c r="EWI992" s="17"/>
      <c r="EWJ992" s="17"/>
      <c r="EWK992" s="17"/>
      <c r="EWL992" s="17"/>
      <c r="EWM992" s="17"/>
      <c r="EWN992" s="17"/>
      <c r="EWO992" s="17"/>
      <c r="EWP992" s="17"/>
      <c r="EWQ992" s="17"/>
      <c r="EWR992" s="17"/>
      <c r="EWS992" s="17"/>
      <c r="EWT992" s="17"/>
      <c r="EWU992" s="17"/>
      <c r="EWV992" s="17"/>
      <c r="EWW992" s="17"/>
      <c r="EWX992" s="17"/>
      <c r="EWY992" s="17"/>
      <c r="EWZ992" s="17"/>
      <c r="EXA992" s="17"/>
      <c r="EXB992" s="17"/>
      <c r="EXC992" s="17"/>
      <c r="EXD992" s="17"/>
      <c r="EXE992" s="17"/>
      <c r="EXF992" s="17"/>
      <c r="EXG992" s="17"/>
      <c r="EXH992" s="17"/>
      <c r="EXI992" s="17"/>
      <c r="EXJ992" s="17"/>
      <c r="EXK992" s="17"/>
      <c r="EXL992" s="17"/>
      <c r="EXM992" s="17"/>
      <c r="EXN992" s="17"/>
      <c r="EXO992" s="17"/>
      <c r="EXP992" s="17"/>
      <c r="EXQ992" s="17"/>
      <c r="EXR992" s="17"/>
      <c r="EXS992" s="17"/>
      <c r="EXT992" s="17"/>
      <c r="EXU992" s="17"/>
      <c r="EXV992" s="17"/>
      <c r="EXW992" s="17"/>
      <c r="EXX992" s="17"/>
      <c r="EXY992" s="17"/>
      <c r="EXZ992" s="17"/>
      <c r="EYA992" s="17"/>
      <c r="EYB992" s="17"/>
      <c r="EYC992" s="17"/>
      <c r="EYD992" s="17"/>
      <c r="EYE992" s="17"/>
      <c r="EYF992" s="17"/>
      <c r="EYG992" s="17"/>
      <c r="EYH992" s="17"/>
      <c r="EYI992" s="17"/>
      <c r="EYJ992" s="17"/>
      <c r="EYK992" s="17"/>
      <c r="EYL992" s="17"/>
      <c r="EYM992" s="17"/>
      <c r="EYN992" s="17"/>
      <c r="EYO992" s="17"/>
      <c r="EYP992" s="17"/>
      <c r="EYQ992" s="17"/>
      <c r="EYR992" s="17"/>
      <c r="EYS992" s="17"/>
      <c r="EYT992" s="17"/>
      <c r="EYU992" s="17"/>
      <c r="EYV992" s="17"/>
      <c r="EYW992" s="17"/>
      <c r="EYX992" s="17"/>
      <c r="EYY992" s="17"/>
      <c r="EYZ992" s="17"/>
      <c r="EZA992" s="17"/>
      <c r="EZB992" s="17"/>
      <c r="EZC992" s="17"/>
      <c r="EZD992" s="17"/>
      <c r="EZE992" s="17"/>
      <c r="EZF992" s="17"/>
      <c r="EZG992" s="17"/>
      <c r="EZH992" s="17"/>
      <c r="EZI992" s="17"/>
      <c r="EZJ992" s="17"/>
      <c r="EZK992" s="17"/>
      <c r="EZL992" s="17"/>
      <c r="EZM992" s="17"/>
      <c r="EZN992" s="17"/>
      <c r="EZO992" s="17"/>
      <c r="EZP992" s="17"/>
      <c r="EZQ992" s="17"/>
      <c r="EZR992" s="17"/>
      <c r="EZS992" s="17"/>
      <c r="EZT992" s="17"/>
      <c r="EZU992" s="17"/>
      <c r="EZV992" s="17"/>
      <c r="EZW992" s="17"/>
      <c r="EZX992" s="17"/>
      <c r="EZY992" s="17"/>
      <c r="EZZ992" s="17"/>
      <c r="FAA992" s="17"/>
      <c r="FAB992" s="17"/>
      <c r="FAC992" s="17"/>
      <c r="FAD992" s="17"/>
      <c r="FAE992" s="17"/>
      <c r="FAF992" s="17"/>
      <c r="FAG992" s="17"/>
      <c r="FAH992" s="17"/>
      <c r="FAI992" s="17"/>
      <c r="FAJ992" s="17"/>
      <c r="FAK992" s="17"/>
      <c r="FAL992" s="17"/>
      <c r="FAM992" s="17"/>
      <c r="FAN992" s="17"/>
      <c r="FAO992" s="17"/>
      <c r="FAP992" s="17"/>
      <c r="FAQ992" s="17"/>
      <c r="FAR992" s="17"/>
      <c r="FAS992" s="17"/>
      <c r="FAT992" s="17"/>
      <c r="FAU992" s="17"/>
      <c r="FAV992" s="17"/>
      <c r="FAW992" s="17"/>
      <c r="FAX992" s="17"/>
      <c r="FAY992" s="17"/>
      <c r="FAZ992" s="17"/>
      <c r="FBA992" s="17"/>
      <c r="FBB992" s="17"/>
      <c r="FBC992" s="17"/>
      <c r="FBD992" s="17"/>
      <c r="FBE992" s="17"/>
      <c r="FBF992" s="17"/>
      <c r="FBG992" s="17"/>
      <c r="FBH992" s="17"/>
      <c r="FBI992" s="17"/>
      <c r="FBJ992" s="17"/>
      <c r="FBK992" s="17"/>
      <c r="FBL992" s="17"/>
      <c r="FBM992" s="17"/>
      <c r="FBN992" s="17"/>
      <c r="FBO992" s="17"/>
      <c r="FBP992" s="17"/>
      <c r="FBQ992" s="17"/>
      <c r="FBR992" s="17"/>
      <c r="FBS992" s="17"/>
      <c r="FBT992" s="17"/>
      <c r="FBU992" s="17"/>
      <c r="FBV992" s="17"/>
      <c r="FBW992" s="17"/>
      <c r="FBX992" s="17"/>
      <c r="FBY992" s="17"/>
      <c r="FBZ992" s="17"/>
      <c r="FCA992" s="17"/>
      <c r="FCB992" s="17"/>
      <c r="FCC992" s="17"/>
      <c r="FCD992" s="17"/>
      <c r="FCE992" s="17"/>
      <c r="FCF992" s="17"/>
      <c r="FCG992" s="17"/>
      <c r="FCH992" s="17"/>
      <c r="FCI992" s="17"/>
      <c r="FCJ992" s="17"/>
      <c r="FCK992" s="17"/>
      <c r="FCL992" s="17"/>
      <c r="FCM992" s="17"/>
      <c r="FCN992" s="17"/>
      <c r="FCO992" s="17"/>
      <c r="FCP992" s="17"/>
      <c r="FCQ992" s="17"/>
      <c r="FCR992" s="17"/>
      <c r="FCS992" s="17"/>
      <c r="FCT992" s="17"/>
      <c r="FCU992" s="17"/>
      <c r="FCV992" s="17"/>
      <c r="FCW992" s="17"/>
      <c r="FCX992" s="17"/>
      <c r="FCY992" s="17"/>
      <c r="FCZ992" s="17"/>
      <c r="FDA992" s="17"/>
      <c r="FDB992" s="17"/>
      <c r="FDC992" s="17"/>
      <c r="FDD992" s="17"/>
      <c r="FDE992" s="17"/>
      <c r="FDF992" s="17"/>
      <c r="FDG992" s="17"/>
      <c r="FDH992" s="17"/>
      <c r="FDI992" s="17"/>
      <c r="FDJ992" s="17"/>
      <c r="FDK992" s="17"/>
      <c r="FDL992" s="17"/>
      <c r="FDM992" s="17"/>
      <c r="FDN992" s="17"/>
      <c r="FDO992" s="17"/>
      <c r="FDP992" s="17"/>
      <c r="FDQ992" s="17"/>
      <c r="FDR992" s="17"/>
      <c r="FDS992" s="17"/>
      <c r="FDT992" s="17"/>
      <c r="FDU992" s="17"/>
      <c r="FDV992" s="17"/>
      <c r="FDW992" s="17"/>
      <c r="FDX992" s="17"/>
      <c r="FDY992" s="17"/>
      <c r="FDZ992" s="17"/>
      <c r="FEA992" s="17"/>
      <c r="FEB992" s="17"/>
      <c r="FEC992" s="17"/>
      <c r="FED992" s="17"/>
      <c r="FEE992" s="17"/>
      <c r="FEF992" s="17"/>
      <c r="FEG992" s="17"/>
      <c r="FEH992" s="17"/>
      <c r="FEI992" s="17"/>
      <c r="FEJ992" s="17"/>
      <c r="FEK992" s="17"/>
      <c r="FEL992" s="17"/>
      <c r="FEM992" s="17"/>
      <c r="FEN992" s="17"/>
      <c r="FEO992" s="17"/>
      <c r="FEP992" s="17"/>
      <c r="FEQ992" s="17"/>
      <c r="FER992" s="17"/>
      <c r="FES992" s="17"/>
      <c r="FET992" s="17"/>
      <c r="FEU992" s="17"/>
      <c r="FEV992" s="17"/>
      <c r="FEW992" s="17"/>
      <c r="FEX992" s="17"/>
      <c r="FEY992" s="17"/>
      <c r="FEZ992" s="17"/>
      <c r="FFA992" s="17"/>
      <c r="FFB992" s="17"/>
      <c r="FFC992" s="17"/>
      <c r="FFD992" s="17"/>
      <c r="FFE992" s="17"/>
      <c r="FFF992" s="17"/>
      <c r="FFG992" s="17"/>
      <c r="FFH992" s="17"/>
      <c r="FFI992" s="17"/>
      <c r="FFJ992" s="17"/>
      <c r="FFK992" s="17"/>
      <c r="FFL992" s="17"/>
      <c r="FFM992" s="17"/>
      <c r="FFN992" s="17"/>
      <c r="FFO992" s="17"/>
      <c r="FFP992" s="17"/>
      <c r="FFQ992" s="17"/>
      <c r="FFR992" s="17"/>
      <c r="FFS992" s="17"/>
      <c r="FFT992" s="17"/>
      <c r="FFU992" s="17"/>
      <c r="FFV992" s="17"/>
      <c r="FFW992" s="17"/>
      <c r="FFX992" s="17"/>
      <c r="FFY992" s="17"/>
      <c r="FFZ992" s="17"/>
      <c r="FGA992" s="17"/>
      <c r="FGB992" s="17"/>
      <c r="FGC992" s="17"/>
      <c r="FGD992" s="17"/>
      <c r="FGE992" s="17"/>
      <c r="FGF992" s="17"/>
      <c r="FGG992" s="17"/>
      <c r="FGH992" s="17"/>
      <c r="FGI992" s="17"/>
      <c r="FGJ992" s="17"/>
      <c r="FGK992" s="17"/>
      <c r="FGL992" s="17"/>
      <c r="FGM992" s="17"/>
      <c r="FGN992" s="17"/>
      <c r="FGO992" s="17"/>
      <c r="FGP992" s="17"/>
      <c r="FGQ992" s="17"/>
      <c r="FGR992" s="17"/>
      <c r="FGS992" s="17"/>
      <c r="FGT992" s="17"/>
      <c r="FGU992" s="17"/>
      <c r="FGV992" s="17"/>
      <c r="FGW992" s="17"/>
      <c r="FGX992" s="17"/>
      <c r="FGY992" s="17"/>
      <c r="FGZ992" s="17"/>
      <c r="FHA992" s="17"/>
      <c r="FHB992" s="17"/>
      <c r="FHC992" s="17"/>
      <c r="FHD992" s="17"/>
      <c r="FHE992" s="17"/>
      <c r="FHF992" s="17"/>
      <c r="FHG992" s="17"/>
      <c r="FHH992" s="17"/>
      <c r="FHI992" s="17"/>
      <c r="FHJ992" s="17"/>
      <c r="FHK992" s="17"/>
      <c r="FHL992" s="17"/>
      <c r="FHM992" s="17"/>
      <c r="FHN992" s="17"/>
      <c r="FHO992" s="17"/>
      <c r="FHP992" s="17"/>
      <c r="FHQ992" s="17"/>
      <c r="FHR992" s="17"/>
      <c r="FHS992" s="17"/>
      <c r="FHT992" s="17"/>
      <c r="FHU992" s="17"/>
      <c r="FHV992" s="17"/>
      <c r="FHW992" s="17"/>
      <c r="FHX992" s="17"/>
      <c r="FHY992" s="17"/>
      <c r="FHZ992" s="17"/>
      <c r="FIA992" s="17"/>
      <c r="FIB992" s="17"/>
      <c r="FIC992" s="17"/>
      <c r="FID992" s="17"/>
      <c r="FIE992" s="17"/>
      <c r="FIF992" s="17"/>
      <c r="FIG992" s="17"/>
      <c r="FIH992" s="17"/>
      <c r="FII992" s="17"/>
      <c r="FIJ992" s="17"/>
      <c r="FIK992" s="17"/>
      <c r="FIL992" s="17"/>
      <c r="FIM992" s="17"/>
      <c r="FIN992" s="17"/>
      <c r="FIO992" s="17"/>
      <c r="FIP992" s="17"/>
      <c r="FIQ992" s="17"/>
      <c r="FIR992" s="17"/>
      <c r="FIS992" s="17"/>
      <c r="FIT992" s="17"/>
      <c r="FIU992" s="17"/>
      <c r="FIV992" s="17"/>
      <c r="FIW992" s="17"/>
      <c r="FIX992" s="17"/>
      <c r="FIY992" s="17"/>
      <c r="FIZ992" s="17"/>
      <c r="FJA992" s="17"/>
      <c r="FJB992" s="17"/>
      <c r="FJC992" s="17"/>
      <c r="FJD992" s="17"/>
      <c r="FJE992" s="17"/>
      <c r="FJF992" s="17"/>
      <c r="FJG992" s="17"/>
      <c r="FJH992" s="17"/>
      <c r="FJI992" s="17"/>
      <c r="FJJ992" s="17"/>
      <c r="FJK992" s="17"/>
      <c r="FJL992" s="17"/>
      <c r="FJM992" s="17"/>
      <c r="FJN992" s="17"/>
      <c r="FJO992" s="17"/>
      <c r="FJP992" s="17"/>
      <c r="FJQ992" s="17"/>
      <c r="FJR992" s="17"/>
      <c r="FJS992" s="17"/>
      <c r="FJT992" s="17"/>
      <c r="FJU992" s="17"/>
      <c r="FJV992" s="17"/>
      <c r="FJW992" s="17"/>
      <c r="FJX992" s="17"/>
      <c r="FJY992" s="17"/>
      <c r="FJZ992" s="17"/>
      <c r="FKA992" s="17"/>
      <c r="FKB992" s="17"/>
      <c r="FKC992" s="17"/>
      <c r="FKD992" s="17"/>
      <c r="FKE992" s="17"/>
      <c r="FKF992" s="17"/>
      <c r="FKG992" s="17"/>
      <c r="FKH992" s="17"/>
      <c r="FKI992" s="17"/>
      <c r="FKJ992" s="17"/>
      <c r="FKK992" s="17"/>
      <c r="FKL992" s="17"/>
      <c r="FKM992" s="17"/>
      <c r="FKN992" s="17"/>
      <c r="FKO992" s="17"/>
      <c r="FKP992" s="17"/>
      <c r="FKQ992" s="17"/>
      <c r="FKR992" s="17"/>
      <c r="FKS992" s="17"/>
      <c r="FKT992" s="17"/>
      <c r="FKU992" s="17"/>
      <c r="FKV992" s="17"/>
      <c r="FKW992" s="17"/>
      <c r="FKX992" s="17"/>
      <c r="FKY992" s="17"/>
      <c r="FKZ992" s="17"/>
      <c r="FLA992" s="17"/>
      <c r="FLB992" s="17"/>
      <c r="FLC992" s="17"/>
      <c r="FLD992" s="17"/>
      <c r="FLE992" s="17"/>
      <c r="FLF992" s="17"/>
      <c r="FLG992" s="17"/>
      <c r="FLH992" s="17"/>
      <c r="FLI992" s="17"/>
      <c r="FLJ992" s="17"/>
      <c r="FLK992" s="17"/>
      <c r="FLL992" s="17"/>
      <c r="FLM992" s="17"/>
      <c r="FLN992" s="17"/>
      <c r="FLO992" s="17"/>
      <c r="FLP992" s="17"/>
      <c r="FLQ992" s="17"/>
      <c r="FLR992" s="17"/>
      <c r="FLS992" s="17"/>
      <c r="FLT992" s="17"/>
      <c r="FLU992" s="17"/>
      <c r="FLV992" s="17"/>
      <c r="FLW992" s="17"/>
      <c r="FLX992" s="17"/>
      <c r="FLY992" s="17"/>
      <c r="FLZ992" s="17"/>
      <c r="FMA992" s="17"/>
      <c r="FMB992" s="17"/>
      <c r="FMC992" s="17"/>
      <c r="FMD992" s="17"/>
      <c r="FME992" s="17"/>
      <c r="FMF992" s="17"/>
      <c r="FMG992" s="17"/>
      <c r="FMH992" s="17"/>
      <c r="FMI992" s="17"/>
      <c r="FMJ992" s="17"/>
      <c r="FMK992" s="17"/>
      <c r="FML992" s="17"/>
      <c r="FMM992" s="17"/>
      <c r="FMN992" s="17"/>
      <c r="FMO992" s="17"/>
      <c r="FMP992" s="17"/>
      <c r="FMQ992" s="17"/>
      <c r="FMR992" s="17"/>
      <c r="FMS992" s="17"/>
      <c r="FMT992" s="17"/>
      <c r="FMU992" s="17"/>
      <c r="FMV992" s="17"/>
      <c r="FMW992" s="17"/>
      <c r="FMX992" s="17"/>
      <c r="FMY992" s="17"/>
      <c r="FMZ992" s="17"/>
      <c r="FNA992" s="17"/>
      <c r="FNB992" s="17"/>
      <c r="FNC992" s="17"/>
      <c r="FND992" s="17"/>
      <c r="FNE992" s="17"/>
      <c r="FNF992" s="17"/>
      <c r="FNG992" s="17"/>
      <c r="FNH992" s="17"/>
      <c r="FNI992" s="17"/>
      <c r="FNJ992" s="17"/>
      <c r="FNK992" s="17"/>
      <c r="FNL992" s="17"/>
      <c r="FNM992" s="17"/>
      <c r="FNN992" s="17"/>
      <c r="FNO992" s="17"/>
      <c r="FNP992" s="17"/>
      <c r="FNQ992" s="17"/>
      <c r="FNR992" s="17"/>
      <c r="FNS992" s="17"/>
      <c r="FNT992" s="17"/>
      <c r="FNU992" s="17"/>
      <c r="FNV992" s="17"/>
      <c r="FNW992" s="17"/>
      <c r="FNX992" s="17"/>
      <c r="FNY992" s="17"/>
      <c r="FNZ992" s="17"/>
      <c r="FOA992" s="17"/>
      <c r="FOB992" s="17"/>
      <c r="FOC992" s="17"/>
      <c r="FOD992" s="17"/>
      <c r="FOE992" s="17"/>
      <c r="FOF992" s="17"/>
      <c r="FOG992" s="17"/>
      <c r="FOH992" s="17"/>
      <c r="FOI992" s="17"/>
      <c r="FOJ992" s="17"/>
      <c r="FOK992" s="17"/>
      <c r="FOL992" s="17"/>
      <c r="FOM992" s="17"/>
      <c r="FON992" s="17"/>
      <c r="FOO992" s="17"/>
      <c r="FOP992" s="17"/>
      <c r="FOQ992" s="17"/>
      <c r="FOR992" s="17"/>
      <c r="FOS992" s="17"/>
      <c r="FOT992" s="17"/>
      <c r="FOU992" s="17"/>
      <c r="FOV992" s="17"/>
      <c r="FOW992" s="17"/>
      <c r="FOX992" s="17"/>
      <c r="FOY992" s="17"/>
      <c r="FOZ992" s="17"/>
      <c r="FPA992" s="17"/>
      <c r="FPB992" s="17"/>
      <c r="FPC992" s="17"/>
      <c r="FPD992" s="17"/>
      <c r="FPE992" s="17"/>
      <c r="FPF992" s="17"/>
      <c r="FPG992" s="17"/>
      <c r="FPH992" s="17"/>
      <c r="FPI992" s="17"/>
      <c r="FPJ992" s="17"/>
      <c r="FPK992" s="17"/>
      <c r="FPL992" s="17"/>
      <c r="FPM992" s="17"/>
      <c r="FPN992" s="17"/>
      <c r="FPO992" s="17"/>
      <c r="FPP992" s="17"/>
      <c r="FPQ992" s="17"/>
      <c r="FPR992" s="17"/>
      <c r="FPS992" s="17"/>
      <c r="FPT992" s="17"/>
      <c r="FPU992" s="17"/>
      <c r="FPV992" s="17"/>
      <c r="FPW992" s="17"/>
      <c r="FPX992" s="17"/>
      <c r="FPY992" s="17"/>
      <c r="FPZ992" s="17"/>
      <c r="FQA992" s="17"/>
      <c r="FQB992" s="17"/>
      <c r="FQC992" s="17"/>
      <c r="FQD992" s="17"/>
      <c r="FQE992" s="17"/>
      <c r="FQF992" s="17"/>
      <c r="FQG992" s="17"/>
      <c r="FQH992" s="17"/>
      <c r="FQI992" s="17"/>
      <c r="FQJ992" s="17"/>
      <c r="FQK992" s="17"/>
      <c r="FQL992" s="17"/>
      <c r="FQM992" s="17"/>
      <c r="FQN992" s="17"/>
      <c r="FQO992" s="17"/>
      <c r="FQP992" s="17"/>
      <c r="FQQ992" s="17"/>
      <c r="FQR992" s="17"/>
      <c r="FQS992" s="17"/>
      <c r="FQT992" s="17"/>
      <c r="FQU992" s="17"/>
      <c r="FQV992" s="17"/>
      <c r="FQW992" s="17"/>
      <c r="FQX992" s="17"/>
      <c r="FQY992" s="17"/>
      <c r="FQZ992" s="17"/>
      <c r="FRA992" s="17"/>
      <c r="FRB992" s="17"/>
      <c r="FRC992" s="17"/>
      <c r="FRD992" s="17"/>
      <c r="FRE992" s="17"/>
      <c r="FRF992" s="17"/>
      <c r="FRG992" s="17"/>
      <c r="FRH992" s="17"/>
      <c r="FRI992" s="17"/>
      <c r="FRJ992" s="17"/>
      <c r="FRK992" s="17"/>
      <c r="FRL992" s="17"/>
      <c r="FRM992" s="17"/>
      <c r="FRN992" s="17"/>
      <c r="FRO992" s="17"/>
      <c r="FRP992" s="17"/>
      <c r="FRQ992" s="17"/>
      <c r="FRR992" s="17"/>
      <c r="FRS992" s="17"/>
      <c r="FRT992" s="17"/>
      <c r="FRU992" s="17"/>
      <c r="FRV992" s="17"/>
      <c r="FRW992" s="17"/>
      <c r="FRX992" s="17"/>
      <c r="FRY992" s="17"/>
      <c r="FRZ992" s="17"/>
      <c r="FSA992" s="17"/>
      <c r="FSB992" s="17"/>
      <c r="FSC992" s="17"/>
      <c r="FSD992" s="17"/>
      <c r="FSE992" s="17"/>
      <c r="FSF992" s="17"/>
      <c r="FSG992" s="17"/>
      <c r="FSH992" s="17"/>
      <c r="FSI992" s="17"/>
      <c r="FSJ992" s="17"/>
      <c r="FSK992" s="17"/>
      <c r="FSL992" s="17"/>
      <c r="FSM992" s="17"/>
      <c r="FSN992" s="17"/>
      <c r="FSO992" s="17"/>
      <c r="FSP992" s="17"/>
      <c r="FSQ992" s="17"/>
      <c r="FSR992" s="17"/>
      <c r="FSS992" s="17"/>
      <c r="FST992" s="17"/>
      <c r="FSU992" s="17"/>
      <c r="FSV992" s="17"/>
      <c r="FSW992" s="17"/>
      <c r="FSX992" s="17"/>
      <c r="FSY992" s="17"/>
      <c r="FSZ992" s="17"/>
      <c r="FTA992" s="17"/>
      <c r="FTB992" s="17"/>
      <c r="FTC992" s="17"/>
      <c r="FTD992" s="17"/>
      <c r="FTE992" s="17"/>
      <c r="FTF992" s="17"/>
      <c r="FTG992" s="17"/>
      <c r="FTH992" s="17"/>
      <c r="FTI992" s="17"/>
      <c r="FTJ992" s="17"/>
      <c r="FTK992" s="17"/>
      <c r="FTL992" s="17"/>
      <c r="FTM992" s="17"/>
      <c r="FTN992" s="17"/>
      <c r="FTO992" s="17"/>
      <c r="FTP992" s="17"/>
      <c r="FTQ992" s="17"/>
      <c r="FTR992" s="17"/>
      <c r="FTS992" s="17"/>
      <c r="FTT992" s="17"/>
      <c r="FTU992" s="17"/>
      <c r="FTV992" s="17"/>
      <c r="FTW992" s="17"/>
      <c r="FTX992" s="17"/>
      <c r="FTY992" s="17"/>
      <c r="FTZ992" s="17"/>
      <c r="FUA992" s="17"/>
      <c r="FUB992" s="17"/>
      <c r="FUC992" s="17"/>
      <c r="FUD992" s="17"/>
      <c r="FUE992" s="17"/>
      <c r="FUF992" s="17"/>
      <c r="FUG992" s="17"/>
      <c r="FUH992" s="17"/>
      <c r="FUI992" s="17"/>
      <c r="FUJ992" s="17"/>
      <c r="FUK992" s="17"/>
      <c r="FUL992" s="17"/>
      <c r="FUM992" s="17"/>
      <c r="FUN992" s="17"/>
      <c r="FUO992" s="17"/>
      <c r="FUP992" s="17"/>
      <c r="FUQ992" s="17"/>
      <c r="FUR992" s="17"/>
      <c r="FUS992" s="17"/>
      <c r="FUT992" s="17"/>
      <c r="FUU992" s="17"/>
      <c r="FUV992" s="17"/>
      <c r="FUW992" s="17"/>
      <c r="FUX992" s="17"/>
      <c r="FUY992" s="17"/>
      <c r="FUZ992" s="17"/>
      <c r="FVA992" s="17"/>
      <c r="FVB992" s="17"/>
      <c r="FVC992" s="17"/>
      <c r="FVD992" s="17"/>
      <c r="FVE992" s="17"/>
      <c r="FVF992" s="17"/>
      <c r="FVG992" s="17"/>
      <c r="FVH992" s="17"/>
      <c r="FVI992" s="17"/>
      <c r="FVJ992" s="17"/>
      <c r="FVK992" s="17"/>
      <c r="FVL992" s="17"/>
      <c r="FVM992" s="17"/>
      <c r="FVN992" s="17"/>
      <c r="FVO992" s="17"/>
      <c r="FVP992" s="17"/>
      <c r="FVQ992" s="17"/>
      <c r="FVR992" s="17"/>
      <c r="FVS992" s="17"/>
      <c r="FVT992" s="17"/>
      <c r="FVU992" s="17"/>
      <c r="FVV992" s="17"/>
      <c r="FVW992" s="17"/>
      <c r="FVX992" s="17"/>
      <c r="FVY992" s="17"/>
      <c r="FVZ992" s="17"/>
      <c r="FWA992" s="17"/>
      <c r="FWB992" s="17"/>
      <c r="FWC992" s="17"/>
      <c r="FWD992" s="17"/>
      <c r="FWE992" s="17"/>
      <c r="FWF992" s="17"/>
      <c r="FWG992" s="17"/>
      <c r="FWH992" s="17"/>
      <c r="FWI992" s="17"/>
      <c r="FWJ992" s="17"/>
      <c r="FWK992" s="17"/>
      <c r="FWL992" s="17"/>
      <c r="FWM992" s="17"/>
      <c r="FWN992" s="17"/>
      <c r="FWO992" s="17"/>
      <c r="FWP992" s="17"/>
      <c r="FWQ992" s="17"/>
      <c r="FWR992" s="17"/>
      <c r="FWS992" s="17"/>
      <c r="FWT992" s="17"/>
      <c r="FWU992" s="17"/>
      <c r="FWV992" s="17"/>
      <c r="FWW992" s="17"/>
      <c r="FWX992" s="17"/>
      <c r="FWY992" s="17"/>
      <c r="FWZ992" s="17"/>
      <c r="FXA992" s="17"/>
      <c r="FXB992" s="17"/>
      <c r="FXC992" s="17"/>
      <c r="FXD992" s="17"/>
      <c r="FXE992" s="17"/>
      <c r="FXF992" s="17"/>
      <c r="FXG992" s="17"/>
      <c r="FXH992" s="17"/>
      <c r="FXI992" s="17"/>
      <c r="FXJ992" s="17"/>
      <c r="FXK992" s="17"/>
      <c r="FXL992" s="17"/>
      <c r="FXM992" s="17"/>
      <c r="FXN992" s="17"/>
      <c r="FXO992" s="17"/>
      <c r="FXP992" s="17"/>
      <c r="FXQ992" s="17"/>
      <c r="FXR992" s="17"/>
      <c r="FXS992" s="17"/>
      <c r="FXT992" s="17"/>
      <c r="FXU992" s="17"/>
      <c r="FXV992" s="17"/>
      <c r="FXW992" s="17"/>
      <c r="FXX992" s="17"/>
      <c r="FXY992" s="17"/>
      <c r="FXZ992" s="17"/>
      <c r="FYA992" s="17"/>
      <c r="FYB992" s="17"/>
      <c r="FYC992" s="17"/>
      <c r="FYD992" s="17"/>
      <c r="FYE992" s="17"/>
      <c r="FYF992" s="17"/>
      <c r="FYG992" s="17"/>
      <c r="FYH992" s="17"/>
      <c r="FYI992" s="17"/>
      <c r="FYJ992" s="17"/>
      <c r="FYK992" s="17"/>
      <c r="FYL992" s="17"/>
      <c r="FYM992" s="17"/>
      <c r="FYN992" s="17"/>
      <c r="FYO992" s="17"/>
      <c r="FYP992" s="17"/>
      <c r="FYQ992" s="17"/>
      <c r="FYR992" s="17"/>
      <c r="FYS992" s="17"/>
      <c r="FYT992" s="17"/>
      <c r="FYU992" s="17"/>
      <c r="FYV992" s="17"/>
      <c r="FYW992" s="17"/>
      <c r="FYX992" s="17"/>
      <c r="FYY992" s="17"/>
      <c r="FYZ992" s="17"/>
      <c r="FZA992" s="17"/>
      <c r="FZB992" s="17"/>
      <c r="FZC992" s="17"/>
      <c r="FZD992" s="17"/>
      <c r="FZE992" s="17"/>
      <c r="FZF992" s="17"/>
      <c r="FZG992" s="17"/>
      <c r="FZH992" s="17"/>
      <c r="FZI992" s="17"/>
      <c r="FZJ992" s="17"/>
      <c r="FZK992" s="17"/>
      <c r="FZL992" s="17"/>
      <c r="FZM992" s="17"/>
      <c r="FZN992" s="17"/>
      <c r="FZO992" s="17"/>
      <c r="FZP992" s="17"/>
      <c r="FZQ992" s="17"/>
      <c r="FZR992" s="17"/>
      <c r="FZS992" s="17"/>
      <c r="FZT992" s="17"/>
      <c r="FZU992" s="17"/>
      <c r="FZV992" s="17"/>
      <c r="FZW992" s="17"/>
      <c r="FZX992" s="17"/>
      <c r="FZY992" s="17"/>
      <c r="FZZ992" s="17"/>
      <c r="GAA992" s="17"/>
      <c r="GAB992" s="17"/>
      <c r="GAC992" s="17"/>
      <c r="GAD992" s="17"/>
      <c r="GAE992" s="17"/>
      <c r="GAF992" s="17"/>
      <c r="GAG992" s="17"/>
      <c r="GAH992" s="17"/>
      <c r="GAI992" s="17"/>
      <c r="GAJ992" s="17"/>
      <c r="GAK992" s="17"/>
      <c r="GAL992" s="17"/>
      <c r="GAM992" s="17"/>
      <c r="GAN992" s="17"/>
      <c r="GAO992" s="17"/>
      <c r="GAP992" s="17"/>
      <c r="GAQ992" s="17"/>
      <c r="GAR992" s="17"/>
      <c r="GAS992" s="17"/>
      <c r="GAT992" s="17"/>
      <c r="GAU992" s="17"/>
      <c r="GAV992" s="17"/>
      <c r="GAW992" s="17"/>
      <c r="GAX992" s="17"/>
      <c r="GAY992" s="17"/>
      <c r="GAZ992" s="17"/>
      <c r="GBA992" s="17"/>
      <c r="GBB992" s="17"/>
      <c r="GBC992" s="17"/>
      <c r="GBD992" s="17"/>
      <c r="GBE992" s="17"/>
      <c r="GBF992" s="17"/>
      <c r="GBG992" s="17"/>
      <c r="GBH992" s="17"/>
      <c r="GBI992" s="17"/>
      <c r="GBJ992" s="17"/>
      <c r="GBK992" s="17"/>
      <c r="GBL992" s="17"/>
      <c r="GBM992" s="17"/>
      <c r="GBN992" s="17"/>
      <c r="GBO992" s="17"/>
      <c r="GBP992" s="17"/>
      <c r="GBQ992" s="17"/>
      <c r="GBR992" s="17"/>
      <c r="GBS992" s="17"/>
      <c r="GBT992" s="17"/>
      <c r="GBU992" s="17"/>
      <c r="GBV992" s="17"/>
      <c r="GBW992" s="17"/>
      <c r="GBX992" s="17"/>
      <c r="GBY992" s="17"/>
      <c r="GBZ992" s="17"/>
      <c r="GCA992" s="17"/>
      <c r="GCB992" s="17"/>
      <c r="GCC992" s="17"/>
      <c r="GCD992" s="17"/>
      <c r="GCE992" s="17"/>
      <c r="GCF992" s="17"/>
      <c r="GCG992" s="17"/>
      <c r="GCH992" s="17"/>
      <c r="GCI992" s="17"/>
      <c r="GCJ992" s="17"/>
      <c r="GCK992" s="17"/>
      <c r="GCL992" s="17"/>
      <c r="GCM992" s="17"/>
      <c r="GCN992" s="17"/>
      <c r="GCO992" s="17"/>
      <c r="GCP992" s="17"/>
      <c r="GCQ992" s="17"/>
      <c r="GCR992" s="17"/>
      <c r="GCS992" s="17"/>
      <c r="GCT992" s="17"/>
      <c r="GCU992" s="17"/>
      <c r="GCV992" s="17"/>
      <c r="GCW992" s="17"/>
      <c r="GCX992" s="17"/>
      <c r="GCY992" s="17"/>
      <c r="GCZ992" s="17"/>
      <c r="GDA992" s="17"/>
      <c r="GDB992" s="17"/>
      <c r="GDC992" s="17"/>
      <c r="GDD992" s="17"/>
      <c r="GDE992" s="17"/>
      <c r="GDF992" s="17"/>
      <c r="GDG992" s="17"/>
      <c r="GDH992" s="17"/>
      <c r="GDI992" s="17"/>
      <c r="GDJ992" s="17"/>
      <c r="GDK992" s="17"/>
      <c r="GDL992" s="17"/>
      <c r="GDM992" s="17"/>
      <c r="GDN992" s="17"/>
      <c r="GDO992" s="17"/>
      <c r="GDP992" s="17"/>
      <c r="GDQ992" s="17"/>
      <c r="GDR992" s="17"/>
      <c r="GDS992" s="17"/>
      <c r="GDT992" s="17"/>
      <c r="GDU992" s="17"/>
      <c r="GDV992" s="17"/>
      <c r="GDW992" s="17"/>
      <c r="GDX992" s="17"/>
      <c r="GDY992" s="17"/>
      <c r="GDZ992" s="17"/>
      <c r="GEA992" s="17"/>
      <c r="GEB992" s="17"/>
      <c r="GEC992" s="17"/>
      <c r="GED992" s="17"/>
      <c r="GEE992" s="17"/>
      <c r="GEF992" s="17"/>
      <c r="GEG992" s="17"/>
      <c r="GEH992" s="17"/>
      <c r="GEI992" s="17"/>
      <c r="GEJ992" s="17"/>
      <c r="GEK992" s="17"/>
      <c r="GEL992" s="17"/>
      <c r="GEM992" s="17"/>
      <c r="GEN992" s="17"/>
      <c r="GEO992" s="17"/>
      <c r="GEP992" s="17"/>
      <c r="GEQ992" s="17"/>
      <c r="GER992" s="17"/>
      <c r="GES992" s="17"/>
      <c r="GET992" s="17"/>
      <c r="GEU992" s="17"/>
      <c r="GEV992" s="17"/>
      <c r="GEW992" s="17"/>
      <c r="GEX992" s="17"/>
      <c r="GEY992" s="17"/>
      <c r="GEZ992" s="17"/>
      <c r="GFA992" s="17"/>
      <c r="GFB992" s="17"/>
      <c r="GFC992" s="17"/>
      <c r="GFD992" s="17"/>
      <c r="GFE992" s="17"/>
      <c r="GFF992" s="17"/>
      <c r="GFG992" s="17"/>
      <c r="GFH992" s="17"/>
      <c r="GFI992" s="17"/>
      <c r="GFJ992" s="17"/>
      <c r="GFK992" s="17"/>
      <c r="GFL992" s="17"/>
      <c r="GFM992" s="17"/>
      <c r="GFN992" s="17"/>
      <c r="GFO992" s="17"/>
      <c r="GFP992" s="17"/>
      <c r="GFQ992" s="17"/>
      <c r="GFR992" s="17"/>
      <c r="GFS992" s="17"/>
      <c r="GFT992" s="17"/>
      <c r="GFU992" s="17"/>
      <c r="GFV992" s="17"/>
      <c r="GFW992" s="17"/>
      <c r="GFX992" s="17"/>
      <c r="GFY992" s="17"/>
      <c r="GFZ992" s="17"/>
      <c r="GGA992" s="17"/>
      <c r="GGB992" s="17"/>
      <c r="GGC992" s="17"/>
      <c r="GGD992" s="17"/>
      <c r="GGE992" s="17"/>
      <c r="GGF992" s="17"/>
      <c r="GGG992" s="17"/>
      <c r="GGH992" s="17"/>
      <c r="GGI992" s="17"/>
      <c r="GGJ992" s="17"/>
      <c r="GGK992" s="17"/>
      <c r="GGL992" s="17"/>
      <c r="GGM992" s="17"/>
      <c r="GGN992" s="17"/>
      <c r="GGO992" s="17"/>
      <c r="GGP992" s="17"/>
      <c r="GGQ992" s="17"/>
      <c r="GGR992" s="17"/>
      <c r="GGS992" s="17"/>
      <c r="GGT992" s="17"/>
      <c r="GGU992" s="17"/>
      <c r="GGV992" s="17"/>
      <c r="GGW992" s="17"/>
      <c r="GGX992" s="17"/>
      <c r="GGY992" s="17"/>
      <c r="GGZ992" s="17"/>
      <c r="GHA992" s="17"/>
      <c r="GHB992" s="17"/>
      <c r="GHC992" s="17"/>
      <c r="GHD992" s="17"/>
      <c r="GHE992" s="17"/>
      <c r="GHF992" s="17"/>
      <c r="GHG992" s="17"/>
      <c r="GHH992" s="17"/>
      <c r="GHI992" s="17"/>
      <c r="GHJ992" s="17"/>
      <c r="GHK992" s="17"/>
      <c r="GHL992" s="17"/>
      <c r="GHM992" s="17"/>
      <c r="GHN992" s="17"/>
      <c r="GHO992" s="17"/>
      <c r="GHP992" s="17"/>
      <c r="GHQ992" s="17"/>
      <c r="GHR992" s="17"/>
      <c r="GHS992" s="17"/>
      <c r="GHT992" s="17"/>
      <c r="GHU992" s="17"/>
      <c r="GHV992" s="17"/>
      <c r="GHW992" s="17"/>
      <c r="GHX992" s="17"/>
      <c r="GHY992" s="17"/>
      <c r="GHZ992" s="17"/>
      <c r="GIA992" s="17"/>
      <c r="GIB992" s="17"/>
      <c r="GIC992" s="17"/>
      <c r="GID992" s="17"/>
      <c r="GIE992" s="17"/>
      <c r="GIF992" s="17"/>
      <c r="GIG992" s="17"/>
      <c r="GIH992" s="17"/>
      <c r="GII992" s="17"/>
      <c r="GIJ992" s="17"/>
      <c r="GIK992" s="17"/>
      <c r="GIL992" s="17"/>
      <c r="GIM992" s="17"/>
      <c r="GIN992" s="17"/>
      <c r="GIO992" s="17"/>
      <c r="GIP992" s="17"/>
      <c r="GIQ992" s="17"/>
      <c r="GIR992" s="17"/>
      <c r="GIS992" s="17"/>
      <c r="GIT992" s="17"/>
      <c r="GIU992" s="17"/>
      <c r="GIV992" s="17"/>
      <c r="GIW992" s="17"/>
      <c r="GIX992" s="17"/>
      <c r="GIY992" s="17"/>
      <c r="GIZ992" s="17"/>
      <c r="GJA992" s="17"/>
      <c r="GJB992" s="17"/>
      <c r="GJC992" s="17"/>
      <c r="GJD992" s="17"/>
      <c r="GJE992" s="17"/>
      <c r="GJF992" s="17"/>
      <c r="GJG992" s="17"/>
      <c r="GJH992" s="17"/>
      <c r="GJI992" s="17"/>
      <c r="GJJ992" s="17"/>
      <c r="GJK992" s="17"/>
      <c r="GJL992" s="17"/>
      <c r="GJM992" s="17"/>
      <c r="GJN992" s="17"/>
      <c r="GJO992" s="17"/>
      <c r="GJP992" s="17"/>
      <c r="GJQ992" s="17"/>
      <c r="GJR992" s="17"/>
      <c r="GJS992" s="17"/>
      <c r="GJT992" s="17"/>
      <c r="GJU992" s="17"/>
      <c r="GJV992" s="17"/>
      <c r="GJW992" s="17"/>
      <c r="GJX992" s="17"/>
      <c r="GJY992" s="17"/>
      <c r="GJZ992" s="17"/>
      <c r="GKA992" s="17"/>
      <c r="GKB992" s="17"/>
      <c r="GKC992" s="17"/>
      <c r="GKD992" s="17"/>
      <c r="GKE992" s="17"/>
      <c r="GKF992" s="17"/>
      <c r="GKG992" s="17"/>
      <c r="GKH992" s="17"/>
      <c r="GKI992" s="17"/>
      <c r="GKJ992" s="17"/>
      <c r="GKK992" s="17"/>
      <c r="GKL992" s="17"/>
      <c r="GKM992" s="17"/>
      <c r="GKN992" s="17"/>
      <c r="GKO992" s="17"/>
      <c r="GKP992" s="17"/>
      <c r="GKQ992" s="17"/>
      <c r="GKR992" s="17"/>
      <c r="GKS992" s="17"/>
      <c r="GKT992" s="17"/>
      <c r="GKU992" s="17"/>
      <c r="GKV992" s="17"/>
      <c r="GKW992" s="17"/>
      <c r="GKX992" s="17"/>
      <c r="GKY992" s="17"/>
      <c r="GKZ992" s="17"/>
      <c r="GLA992" s="17"/>
      <c r="GLB992" s="17"/>
      <c r="GLC992" s="17"/>
      <c r="GLD992" s="17"/>
      <c r="GLE992" s="17"/>
      <c r="GLF992" s="17"/>
      <c r="GLG992" s="17"/>
      <c r="GLH992" s="17"/>
      <c r="GLI992" s="17"/>
      <c r="GLJ992" s="17"/>
      <c r="GLK992" s="17"/>
      <c r="GLL992" s="17"/>
      <c r="GLM992" s="17"/>
      <c r="GLN992" s="17"/>
      <c r="GLO992" s="17"/>
      <c r="GLP992" s="17"/>
      <c r="GLQ992" s="17"/>
      <c r="GLR992" s="17"/>
      <c r="GLS992" s="17"/>
      <c r="GLT992" s="17"/>
      <c r="GLU992" s="17"/>
      <c r="GLV992" s="17"/>
      <c r="GLW992" s="17"/>
      <c r="GLX992" s="17"/>
      <c r="GLY992" s="17"/>
      <c r="GLZ992" s="17"/>
      <c r="GMA992" s="17"/>
      <c r="GMB992" s="17"/>
      <c r="GMC992" s="17"/>
      <c r="GMD992" s="17"/>
      <c r="GME992" s="17"/>
      <c r="GMF992" s="17"/>
      <c r="GMG992" s="17"/>
      <c r="GMH992" s="17"/>
      <c r="GMI992" s="17"/>
      <c r="GMJ992" s="17"/>
      <c r="GMK992" s="17"/>
      <c r="GML992" s="17"/>
      <c r="GMM992" s="17"/>
      <c r="GMN992" s="17"/>
      <c r="GMO992" s="17"/>
      <c r="GMP992" s="17"/>
      <c r="GMQ992" s="17"/>
      <c r="GMR992" s="17"/>
      <c r="GMS992" s="17"/>
      <c r="GMT992" s="17"/>
      <c r="GMU992" s="17"/>
      <c r="GMV992" s="17"/>
      <c r="GMW992" s="17"/>
      <c r="GMX992" s="17"/>
      <c r="GMY992" s="17"/>
      <c r="GMZ992" s="17"/>
      <c r="GNA992" s="17"/>
      <c r="GNB992" s="17"/>
      <c r="GNC992" s="17"/>
      <c r="GND992" s="17"/>
      <c r="GNE992" s="17"/>
      <c r="GNF992" s="17"/>
      <c r="GNG992" s="17"/>
      <c r="GNH992" s="17"/>
      <c r="GNI992" s="17"/>
      <c r="GNJ992" s="17"/>
      <c r="GNK992" s="17"/>
      <c r="GNL992" s="17"/>
      <c r="GNM992" s="17"/>
      <c r="GNN992" s="17"/>
      <c r="GNO992" s="17"/>
      <c r="GNP992" s="17"/>
      <c r="GNQ992" s="17"/>
      <c r="GNR992" s="17"/>
      <c r="GNS992" s="17"/>
      <c r="GNT992" s="17"/>
      <c r="GNU992" s="17"/>
      <c r="GNV992" s="17"/>
      <c r="GNW992" s="17"/>
      <c r="GNX992" s="17"/>
      <c r="GNY992" s="17"/>
      <c r="GNZ992" s="17"/>
      <c r="GOA992" s="17"/>
      <c r="GOB992" s="17"/>
      <c r="GOC992" s="17"/>
      <c r="GOD992" s="17"/>
      <c r="GOE992" s="17"/>
      <c r="GOF992" s="17"/>
      <c r="GOG992" s="17"/>
      <c r="GOH992" s="17"/>
      <c r="GOI992" s="17"/>
      <c r="GOJ992" s="17"/>
      <c r="GOK992" s="17"/>
      <c r="GOL992" s="17"/>
      <c r="GOM992" s="17"/>
      <c r="GON992" s="17"/>
      <c r="GOO992" s="17"/>
      <c r="GOP992" s="17"/>
      <c r="GOQ992" s="17"/>
      <c r="GOR992" s="17"/>
      <c r="GOS992" s="17"/>
      <c r="GOT992" s="17"/>
      <c r="GOU992" s="17"/>
      <c r="GOV992" s="17"/>
      <c r="GOW992" s="17"/>
      <c r="GOX992" s="17"/>
      <c r="GOY992" s="17"/>
      <c r="GOZ992" s="17"/>
      <c r="GPA992" s="17"/>
      <c r="GPB992" s="17"/>
      <c r="GPC992" s="17"/>
      <c r="GPD992" s="17"/>
      <c r="GPE992" s="17"/>
      <c r="GPF992" s="17"/>
      <c r="GPG992" s="17"/>
      <c r="GPH992" s="17"/>
      <c r="GPI992" s="17"/>
      <c r="GPJ992" s="17"/>
      <c r="GPK992" s="17"/>
      <c r="GPL992" s="17"/>
      <c r="GPM992" s="17"/>
      <c r="GPN992" s="17"/>
      <c r="GPO992" s="17"/>
      <c r="GPP992" s="17"/>
      <c r="GPQ992" s="17"/>
      <c r="GPR992" s="17"/>
      <c r="GPS992" s="17"/>
      <c r="GPT992" s="17"/>
      <c r="GPU992" s="17"/>
      <c r="GPV992" s="17"/>
      <c r="GPW992" s="17"/>
      <c r="GPX992" s="17"/>
      <c r="GPY992" s="17"/>
      <c r="GPZ992" s="17"/>
      <c r="GQA992" s="17"/>
      <c r="GQB992" s="17"/>
      <c r="GQC992" s="17"/>
      <c r="GQD992" s="17"/>
      <c r="GQE992" s="17"/>
      <c r="GQF992" s="17"/>
      <c r="GQG992" s="17"/>
      <c r="GQH992" s="17"/>
      <c r="GQI992" s="17"/>
      <c r="GQJ992" s="17"/>
      <c r="GQK992" s="17"/>
      <c r="GQL992" s="17"/>
      <c r="GQM992" s="17"/>
      <c r="GQN992" s="17"/>
      <c r="GQO992" s="17"/>
      <c r="GQP992" s="17"/>
      <c r="GQQ992" s="17"/>
      <c r="GQR992" s="17"/>
      <c r="GQS992" s="17"/>
      <c r="GQT992" s="17"/>
      <c r="GQU992" s="17"/>
      <c r="GQV992" s="17"/>
      <c r="GQW992" s="17"/>
      <c r="GQX992" s="17"/>
      <c r="GQY992" s="17"/>
      <c r="GQZ992" s="17"/>
      <c r="GRA992" s="17"/>
      <c r="GRB992" s="17"/>
      <c r="GRC992" s="17"/>
      <c r="GRD992" s="17"/>
      <c r="GRE992" s="17"/>
      <c r="GRF992" s="17"/>
      <c r="GRG992" s="17"/>
      <c r="GRH992" s="17"/>
      <c r="GRI992" s="17"/>
      <c r="GRJ992" s="17"/>
      <c r="GRK992" s="17"/>
      <c r="GRL992" s="17"/>
      <c r="GRM992" s="17"/>
      <c r="GRN992" s="17"/>
      <c r="GRO992" s="17"/>
      <c r="GRP992" s="17"/>
      <c r="GRQ992" s="17"/>
      <c r="GRR992" s="17"/>
      <c r="GRS992" s="17"/>
      <c r="GRT992" s="17"/>
      <c r="GRU992" s="17"/>
      <c r="GRV992" s="17"/>
      <c r="GRW992" s="17"/>
      <c r="GRX992" s="17"/>
      <c r="GRY992" s="17"/>
      <c r="GRZ992" s="17"/>
      <c r="GSA992" s="17"/>
      <c r="GSB992" s="17"/>
      <c r="GSC992" s="17"/>
      <c r="GSD992" s="17"/>
      <c r="GSE992" s="17"/>
      <c r="GSF992" s="17"/>
      <c r="GSG992" s="17"/>
      <c r="GSH992" s="17"/>
      <c r="GSI992" s="17"/>
      <c r="GSJ992" s="17"/>
      <c r="GSK992" s="17"/>
      <c r="GSL992" s="17"/>
      <c r="GSM992" s="17"/>
      <c r="GSN992" s="17"/>
      <c r="GSO992" s="17"/>
      <c r="GSP992" s="17"/>
      <c r="GSQ992" s="17"/>
      <c r="GSR992" s="17"/>
      <c r="GSS992" s="17"/>
      <c r="GST992" s="17"/>
      <c r="GSU992" s="17"/>
      <c r="GSV992" s="17"/>
      <c r="GSW992" s="17"/>
      <c r="GSX992" s="17"/>
      <c r="GSY992" s="17"/>
      <c r="GSZ992" s="17"/>
      <c r="GTA992" s="17"/>
      <c r="GTB992" s="17"/>
      <c r="GTC992" s="17"/>
      <c r="GTD992" s="17"/>
      <c r="GTE992" s="17"/>
      <c r="GTF992" s="17"/>
      <c r="GTG992" s="17"/>
      <c r="GTH992" s="17"/>
      <c r="GTI992" s="17"/>
      <c r="GTJ992" s="17"/>
      <c r="GTK992" s="17"/>
      <c r="GTL992" s="17"/>
      <c r="GTM992" s="17"/>
      <c r="GTN992" s="17"/>
      <c r="GTO992" s="17"/>
      <c r="GTP992" s="17"/>
      <c r="GTQ992" s="17"/>
      <c r="GTR992" s="17"/>
      <c r="GTS992" s="17"/>
      <c r="GTT992" s="17"/>
      <c r="GTU992" s="17"/>
      <c r="GTV992" s="17"/>
      <c r="GTW992" s="17"/>
      <c r="GTX992" s="17"/>
      <c r="GTY992" s="17"/>
      <c r="GTZ992" s="17"/>
      <c r="GUA992" s="17"/>
      <c r="GUB992" s="17"/>
      <c r="GUC992" s="17"/>
      <c r="GUD992" s="17"/>
      <c r="GUE992" s="17"/>
      <c r="GUF992" s="17"/>
      <c r="GUG992" s="17"/>
      <c r="GUH992" s="17"/>
      <c r="GUI992" s="17"/>
      <c r="GUJ992" s="17"/>
      <c r="GUK992" s="17"/>
      <c r="GUL992" s="17"/>
      <c r="GUM992" s="17"/>
      <c r="GUN992" s="17"/>
      <c r="GUO992" s="17"/>
      <c r="GUP992" s="17"/>
      <c r="GUQ992" s="17"/>
      <c r="GUR992" s="17"/>
      <c r="GUS992" s="17"/>
      <c r="GUT992" s="17"/>
      <c r="GUU992" s="17"/>
      <c r="GUV992" s="17"/>
      <c r="GUW992" s="17"/>
      <c r="GUX992" s="17"/>
      <c r="GUY992" s="17"/>
      <c r="GUZ992" s="17"/>
      <c r="GVA992" s="17"/>
      <c r="GVB992" s="17"/>
      <c r="GVC992" s="17"/>
      <c r="GVD992" s="17"/>
      <c r="GVE992" s="17"/>
      <c r="GVF992" s="17"/>
      <c r="GVG992" s="17"/>
      <c r="GVH992" s="17"/>
      <c r="GVI992" s="17"/>
      <c r="GVJ992" s="17"/>
      <c r="GVK992" s="17"/>
      <c r="GVL992" s="17"/>
      <c r="GVM992" s="17"/>
      <c r="GVN992" s="17"/>
      <c r="GVO992" s="17"/>
      <c r="GVP992" s="17"/>
      <c r="GVQ992" s="17"/>
      <c r="GVR992" s="17"/>
      <c r="GVS992" s="17"/>
      <c r="GVT992" s="17"/>
      <c r="GVU992" s="17"/>
      <c r="GVV992" s="17"/>
      <c r="GVW992" s="17"/>
      <c r="GVX992" s="17"/>
      <c r="GVY992" s="17"/>
      <c r="GVZ992" s="17"/>
      <c r="GWA992" s="17"/>
      <c r="GWB992" s="17"/>
      <c r="GWC992" s="17"/>
      <c r="GWD992" s="17"/>
      <c r="GWE992" s="17"/>
      <c r="GWF992" s="17"/>
      <c r="GWG992" s="17"/>
      <c r="GWH992" s="17"/>
      <c r="GWI992" s="17"/>
      <c r="GWJ992" s="17"/>
      <c r="GWK992" s="17"/>
      <c r="GWL992" s="17"/>
      <c r="GWM992" s="17"/>
      <c r="GWN992" s="17"/>
      <c r="GWO992" s="17"/>
      <c r="GWP992" s="17"/>
      <c r="GWQ992" s="17"/>
      <c r="GWR992" s="17"/>
      <c r="GWS992" s="17"/>
      <c r="GWT992" s="17"/>
      <c r="GWU992" s="17"/>
      <c r="GWV992" s="17"/>
      <c r="GWW992" s="17"/>
      <c r="GWX992" s="17"/>
      <c r="GWY992" s="17"/>
      <c r="GWZ992" s="17"/>
      <c r="GXA992" s="17"/>
      <c r="GXB992" s="17"/>
      <c r="GXC992" s="17"/>
      <c r="GXD992" s="17"/>
      <c r="GXE992" s="17"/>
      <c r="GXF992" s="17"/>
      <c r="GXG992" s="17"/>
      <c r="GXH992" s="17"/>
      <c r="GXI992" s="17"/>
      <c r="GXJ992" s="17"/>
      <c r="GXK992" s="17"/>
      <c r="GXL992" s="17"/>
      <c r="GXM992" s="17"/>
      <c r="GXN992" s="17"/>
      <c r="GXO992" s="17"/>
      <c r="GXP992" s="17"/>
      <c r="GXQ992" s="17"/>
      <c r="GXR992" s="17"/>
      <c r="GXS992" s="17"/>
      <c r="GXT992" s="17"/>
      <c r="GXU992" s="17"/>
      <c r="GXV992" s="17"/>
      <c r="GXW992" s="17"/>
      <c r="GXX992" s="17"/>
      <c r="GXY992" s="17"/>
      <c r="GXZ992" s="17"/>
      <c r="GYA992" s="17"/>
      <c r="GYB992" s="17"/>
      <c r="GYC992" s="17"/>
      <c r="GYD992" s="17"/>
      <c r="GYE992" s="17"/>
      <c r="GYF992" s="17"/>
      <c r="GYG992" s="17"/>
      <c r="GYH992" s="17"/>
      <c r="GYI992" s="17"/>
      <c r="GYJ992" s="17"/>
      <c r="GYK992" s="17"/>
      <c r="GYL992" s="17"/>
      <c r="GYM992" s="17"/>
      <c r="GYN992" s="17"/>
      <c r="GYO992" s="17"/>
      <c r="GYP992" s="17"/>
      <c r="GYQ992" s="17"/>
      <c r="GYR992" s="17"/>
      <c r="GYS992" s="17"/>
      <c r="GYT992" s="17"/>
      <c r="GYU992" s="17"/>
      <c r="GYV992" s="17"/>
      <c r="GYW992" s="17"/>
      <c r="GYX992" s="17"/>
      <c r="GYY992" s="17"/>
      <c r="GYZ992" s="17"/>
      <c r="GZA992" s="17"/>
      <c r="GZB992" s="17"/>
      <c r="GZC992" s="17"/>
      <c r="GZD992" s="17"/>
      <c r="GZE992" s="17"/>
      <c r="GZF992" s="17"/>
      <c r="GZG992" s="17"/>
      <c r="GZH992" s="17"/>
      <c r="GZI992" s="17"/>
      <c r="GZJ992" s="17"/>
      <c r="GZK992" s="17"/>
      <c r="GZL992" s="17"/>
      <c r="GZM992" s="17"/>
      <c r="GZN992" s="17"/>
      <c r="GZO992" s="17"/>
      <c r="GZP992" s="17"/>
      <c r="GZQ992" s="17"/>
      <c r="GZR992" s="17"/>
      <c r="GZS992" s="17"/>
      <c r="GZT992" s="17"/>
      <c r="GZU992" s="17"/>
      <c r="GZV992" s="17"/>
      <c r="GZW992" s="17"/>
      <c r="GZX992" s="17"/>
      <c r="GZY992" s="17"/>
      <c r="GZZ992" s="17"/>
      <c r="HAA992" s="17"/>
      <c r="HAB992" s="17"/>
      <c r="HAC992" s="17"/>
      <c r="HAD992" s="17"/>
      <c r="HAE992" s="17"/>
      <c r="HAF992" s="17"/>
      <c r="HAG992" s="17"/>
      <c r="HAH992" s="17"/>
      <c r="HAI992" s="17"/>
      <c r="HAJ992" s="17"/>
      <c r="HAK992" s="17"/>
      <c r="HAL992" s="17"/>
      <c r="HAM992" s="17"/>
      <c r="HAN992" s="17"/>
      <c r="HAO992" s="17"/>
      <c r="HAP992" s="17"/>
      <c r="HAQ992" s="17"/>
      <c r="HAR992" s="17"/>
      <c r="HAS992" s="17"/>
      <c r="HAT992" s="17"/>
      <c r="HAU992" s="17"/>
      <c r="HAV992" s="17"/>
      <c r="HAW992" s="17"/>
      <c r="HAX992" s="17"/>
      <c r="HAY992" s="17"/>
      <c r="HAZ992" s="17"/>
      <c r="HBA992" s="17"/>
      <c r="HBB992" s="17"/>
      <c r="HBC992" s="17"/>
      <c r="HBD992" s="17"/>
      <c r="HBE992" s="17"/>
      <c r="HBF992" s="17"/>
      <c r="HBG992" s="17"/>
      <c r="HBH992" s="17"/>
      <c r="HBI992" s="17"/>
      <c r="HBJ992" s="17"/>
      <c r="HBK992" s="17"/>
      <c r="HBL992" s="17"/>
      <c r="HBM992" s="17"/>
      <c r="HBN992" s="17"/>
      <c r="HBO992" s="17"/>
      <c r="HBP992" s="17"/>
      <c r="HBQ992" s="17"/>
      <c r="HBR992" s="17"/>
      <c r="HBS992" s="17"/>
      <c r="HBT992" s="17"/>
      <c r="HBU992" s="17"/>
      <c r="HBV992" s="17"/>
      <c r="HBW992" s="17"/>
      <c r="HBX992" s="17"/>
      <c r="HBY992" s="17"/>
      <c r="HBZ992" s="17"/>
      <c r="HCA992" s="17"/>
      <c r="HCB992" s="17"/>
      <c r="HCC992" s="17"/>
      <c r="HCD992" s="17"/>
      <c r="HCE992" s="17"/>
      <c r="HCF992" s="17"/>
      <c r="HCG992" s="17"/>
      <c r="HCH992" s="17"/>
      <c r="HCI992" s="17"/>
      <c r="HCJ992" s="17"/>
      <c r="HCK992" s="17"/>
      <c r="HCL992" s="17"/>
      <c r="HCM992" s="17"/>
      <c r="HCN992" s="17"/>
      <c r="HCO992" s="17"/>
      <c r="HCP992" s="17"/>
      <c r="HCQ992" s="17"/>
      <c r="HCR992" s="17"/>
      <c r="HCS992" s="17"/>
      <c r="HCT992" s="17"/>
      <c r="HCU992" s="17"/>
      <c r="HCV992" s="17"/>
      <c r="HCW992" s="17"/>
      <c r="HCX992" s="17"/>
      <c r="HCY992" s="17"/>
      <c r="HCZ992" s="17"/>
      <c r="HDA992" s="17"/>
      <c r="HDB992" s="17"/>
      <c r="HDC992" s="17"/>
      <c r="HDD992" s="17"/>
      <c r="HDE992" s="17"/>
      <c r="HDF992" s="17"/>
      <c r="HDG992" s="17"/>
      <c r="HDH992" s="17"/>
      <c r="HDI992" s="17"/>
      <c r="HDJ992" s="17"/>
      <c r="HDK992" s="17"/>
      <c r="HDL992" s="17"/>
      <c r="HDM992" s="17"/>
      <c r="HDN992" s="17"/>
      <c r="HDO992" s="17"/>
      <c r="HDP992" s="17"/>
      <c r="HDQ992" s="17"/>
      <c r="HDR992" s="17"/>
      <c r="HDS992" s="17"/>
      <c r="HDT992" s="17"/>
      <c r="HDU992" s="17"/>
      <c r="HDV992" s="17"/>
      <c r="HDW992" s="17"/>
      <c r="HDX992" s="17"/>
      <c r="HDY992" s="17"/>
      <c r="HDZ992" s="17"/>
      <c r="HEA992" s="17"/>
      <c r="HEB992" s="17"/>
      <c r="HEC992" s="17"/>
      <c r="HED992" s="17"/>
      <c r="HEE992" s="17"/>
      <c r="HEF992" s="17"/>
      <c r="HEG992" s="17"/>
      <c r="HEH992" s="17"/>
      <c r="HEI992" s="17"/>
      <c r="HEJ992" s="17"/>
      <c r="HEK992" s="17"/>
      <c r="HEL992" s="17"/>
      <c r="HEM992" s="17"/>
      <c r="HEN992" s="17"/>
      <c r="HEO992" s="17"/>
      <c r="HEP992" s="17"/>
      <c r="HEQ992" s="17"/>
      <c r="HER992" s="17"/>
      <c r="HES992" s="17"/>
      <c r="HET992" s="17"/>
      <c r="HEU992" s="17"/>
      <c r="HEV992" s="17"/>
      <c r="HEW992" s="17"/>
      <c r="HEX992" s="17"/>
      <c r="HEY992" s="17"/>
      <c r="HEZ992" s="17"/>
      <c r="HFA992" s="17"/>
      <c r="HFB992" s="17"/>
      <c r="HFC992" s="17"/>
      <c r="HFD992" s="17"/>
      <c r="HFE992" s="17"/>
      <c r="HFF992" s="17"/>
      <c r="HFG992" s="17"/>
      <c r="HFH992" s="17"/>
      <c r="HFI992" s="17"/>
      <c r="HFJ992" s="17"/>
      <c r="HFK992" s="17"/>
      <c r="HFL992" s="17"/>
      <c r="HFM992" s="17"/>
      <c r="HFN992" s="17"/>
      <c r="HFO992" s="17"/>
      <c r="HFP992" s="17"/>
      <c r="HFQ992" s="17"/>
      <c r="HFR992" s="17"/>
      <c r="HFS992" s="17"/>
      <c r="HFT992" s="17"/>
      <c r="HFU992" s="17"/>
      <c r="HFV992" s="17"/>
      <c r="HFW992" s="17"/>
      <c r="HFX992" s="17"/>
      <c r="HFY992" s="17"/>
      <c r="HFZ992" s="17"/>
      <c r="HGA992" s="17"/>
      <c r="HGB992" s="17"/>
      <c r="HGC992" s="17"/>
      <c r="HGD992" s="17"/>
      <c r="HGE992" s="17"/>
      <c r="HGF992" s="17"/>
      <c r="HGG992" s="17"/>
      <c r="HGH992" s="17"/>
      <c r="HGI992" s="17"/>
      <c r="HGJ992" s="17"/>
      <c r="HGK992" s="17"/>
      <c r="HGL992" s="17"/>
      <c r="HGM992" s="17"/>
      <c r="HGN992" s="17"/>
      <c r="HGO992" s="17"/>
      <c r="HGP992" s="17"/>
      <c r="HGQ992" s="17"/>
      <c r="HGR992" s="17"/>
      <c r="HGS992" s="17"/>
      <c r="HGT992" s="17"/>
      <c r="HGU992" s="17"/>
      <c r="HGV992" s="17"/>
      <c r="HGW992" s="17"/>
      <c r="HGX992" s="17"/>
      <c r="HGY992" s="17"/>
      <c r="HGZ992" s="17"/>
      <c r="HHA992" s="17"/>
      <c r="HHB992" s="17"/>
      <c r="HHC992" s="17"/>
      <c r="HHD992" s="17"/>
      <c r="HHE992" s="17"/>
      <c r="HHF992" s="17"/>
      <c r="HHG992" s="17"/>
      <c r="HHH992" s="17"/>
      <c r="HHI992" s="17"/>
      <c r="HHJ992" s="17"/>
      <c r="HHK992" s="17"/>
      <c r="HHL992" s="17"/>
      <c r="HHM992" s="17"/>
      <c r="HHN992" s="17"/>
      <c r="HHO992" s="17"/>
      <c r="HHP992" s="17"/>
      <c r="HHQ992" s="17"/>
      <c r="HHR992" s="17"/>
      <c r="HHS992" s="17"/>
      <c r="HHT992" s="17"/>
      <c r="HHU992" s="17"/>
      <c r="HHV992" s="17"/>
      <c r="HHW992" s="17"/>
      <c r="HHX992" s="17"/>
      <c r="HHY992" s="17"/>
      <c r="HHZ992" s="17"/>
      <c r="HIA992" s="17"/>
      <c r="HIB992" s="17"/>
      <c r="HIC992" s="17"/>
      <c r="HID992" s="17"/>
      <c r="HIE992" s="17"/>
      <c r="HIF992" s="17"/>
      <c r="HIG992" s="17"/>
      <c r="HIH992" s="17"/>
      <c r="HII992" s="17"/>
      <c r="HIJ992" s="17"/>
      <c r="HIK992" s="17"/>
      <c r="HIL992" s="17"/>
      <c r="HIM992" s="17"/>
      <c r="HIN992" s="17"/>
      <c r="HIO992" s="17"/>
      <c r="HIP992" s="17"/>
      <c r="HIQ992" s="17"/>
      <c r="HIR992" s="17"/>
      <c r="HIS992" s="17"/>
      <c r="HIT992" s="17"/>
      <c r="HIU992" s="17"/>
      <c r="HIV992" s="17"/>
      <c r="HIW992" s="17"/>
      <c r="HIX992" s="17"/>
      <c r="HIY992" s="17"/>
      <c r="HIZ992" s="17"/>
      <c r="HJA992" s="17"/>
      <c r="HJB992" s="17"/>
      <c r="HJC992" s="17"/>
      <c r="HJD992" s="17"/>
      <c r="HJE992" s="17"/>
      <c r="HJF992" s="17"/>
      <c r="HJG992" s="17"/>
      <c r="HJH992" s="17"/>
      <c r="HJI992" s="17"/>
      <c r="HJJ992" s="17"/>
      <c r="HJK992" s="17"/>
      <c r="HJL992" s="17"/>
      <c r="HJM992" s="17"/>
      <c r="HJN992" s="17"/>
      <c r="HJO992" s="17"/>
      <c r="HJP992" s="17"/>
      <c r="HJQ992" s="17"/>
      <c r="HJR992" s="17"/>
      <c r="HJS992" s="17"/>
      <c r="HJT992" s="17"/>
      <c r="HJU992" s="17"/>
      <c r="HJV992" s="17"/>
      <c r="HJW992" s="17"/>
      <c r="HJX992" s="17"/>
      <c r="HJY992" s="17"/>
      <c r="HJZ992" s="17"/>
      <c r="HKA992" s="17"/>
      <c r="HKB992" s="17"/>
      <c r="HKC992" s="17"/>
      <c r="HKD992" s="17"/>
      <c r="HKE992" s="17"/>
      <c r="HKF992" s="17"/>
      <c r="HKG992" s="17"/>
      <c r="HKH992" s="17"/>
      <c r="HKI992" s="17"/>
      <c r="HKJ992" s="17"/>
      <c r="HKK992" s="17"/>
      <c r="HKL992" s="17"/>
      <c r="HKM992" s="17"/>
      <c r="HKN992" s="17"/>
      <c r="HKO992" s="17"/>
      <c r="HKP992" s="17"/>
      <c r="HKQ992" s="17"/>
      <c r="HKR992" s="17"/>
      <c r="HKS992" s="17"/>
      <c r="HKT992" s="17"/>
      <c r="HKU992" s="17"/>
      <c r="HKV992" s="17"/>
      <c r="HKW992" s="17"/>
      <c r="HKX992" s="17"/>
      <c r="HKY992" s="17"/>
      <c r="HKZ992" s="17"/>
      <c r="HLA992" s="17"/>
      <c r="HLB992" s="17"/>
      <c r="HLC992" s="17"/>
      <c r="HLD992" s="17"/>
      <c r="HLE992" s="17"/>
      <c r="HLF992" s="17"/>
      <c r="HLG992" s="17"/>
      <c r="HLH992" s="17"/>
      <c r="HLI992" s="17"/>
      <c r="HLJ992" s="17"/>
      <c r="HLK992" s="17"/>
      <c r="HLL992" s="17"/>
      <c r="HLM992" s="17"/>
      <c r="HLN992" s="17"/>
      <c r="HLO992" s="17"/>
      <c r="HLP992" s="17"/>
      <c r="HLQ992" s="17"/>
      <c r="HLR992" s="17"/>
      <c r="HLS992" s="17"/>
      <c r="HLT992" s="17"/>
      <c r="HLU992" s="17"/>
      <c r="HLV992" s="17"/>
      <c r="HLW992" s="17"/>
      <c r="HLX992" s="17"/>
      <c r="HLY992" s="17"/>
      <c r="HLZ992" s="17"/>
      <c r="HMA992" s="17"/>
      <c r="HMB992" s="17"/>
      <c r="HMC992" s="17"/>
      <c r="HMD992" s="17"/>
      <c r="HME992" s="17"/>
      <c r="HMF992" s="17"/>
      <c r="HMG992" s="17"/>
      <c r="HMH992" s="17"/>
      <c r="HMI992" s="17"/>
      <c r="HMJ992" s="17"/>
      <c r="HMK992" s="17"/>
      <c r="HML992" s="17"/>
      <c r="HMM992" s="17"/>
      <c r="HMN992" s="17"/>
      <c r="HMO992" s="17"/>
      <c r="HMP992" s="17"/>
      <c r="HMQ992" s="17"/>
      <c r="HMR992" s="17"/>
      <c r="HMS992" s="17"/>
      <c r="HMT992" s="17"/>
      <c r="HMU992" s="17"/>
      <c r="HMV992" s="17"/>
      <c r="HMW992" s="17"/>
      <c r="HMX992" s="17"/>
      <c r="HMY992" s="17"/>
      <c r="HMZ992" s="17"/>
      <c r="HNA992" s="17"/>
      <c r="HNB992" s="17"/>
      <c r="HNC992" s="17"/>
      <c r="HND992" s="17"/>
      <c r="HNE992" s="17"/>
      <c r="HNF992" s="17"/>
      <c r="HNG992" s="17"/>
      <c r="HNH992" s="17"/>
      <c r="HNI992" s="17"/>
      <c r="HNJ992" s="17"/>
      <c r="HNK992" s="17"/>
      <c r="HNL992" s="17"/>
      <c r="HNM992" s="17"/>
      <c r="HNN992" s="17"/>
      <c r="HNO992" s="17"/>
      <c r="HNP992" s="17"/>
      <c r="HNQ992" s="17"/>
      <c r="HNR992" s="17"/>
      <c r="HNS992" s="17"/>
      <c r="HNT992" s="17"/>
      <c r="HNU992" s="17"/>
      <c r="HNV992" s="17"/>
      <c r="HNW992" s="17"/>
      <c r="HNX992" s="17"/>
      <c r="HNY992" s="17"/>
      <c r="HNZ992" s="17"/>
      <c r="HOA992" s="17"/>
      <c r="HOB992" s="17"/>
      <c r="HOC992" s="17"/>
      <c r="HOD992" s="17"/>
      <c r="HOE992" s="17"/>
      <c r="HOF992" s="17"/>
      <c r="HOG992" s="17"/>
      <c r="HOH992" s="17"/>
      <c r="HOI992" s="17"/>
      <c r="HOJ992" s="17"/>
      <c r="HOK992" s="17"/>
      <c r="HOL992" s="17"/>
      <c r="HOM992" s="17"/>
      <c r="HON992" s="17"/>
      <c r="HOO992" s="17"/>
      <c r="HOP992" s="17"/>
      <c r="HOQ992" s="17"/>
      <c r="HOR992" s="17"/>
      <c r="HOS992" s="17"/>
      <c r="HOT992" s="17"/>
      <c r="HOU992" s="17"/>
      <c r="HOV992" s="17"/>
      <c r="HOW992" s="17"/>
      <c r="HOX992" s="17"/>
      <c r="HOY992" s="17"/>
      <c r="HOZ992" s="17"/>
      <c r="HPA992" s="17"/>
      <c r="HPB992" s="17"/>
      <c r="HPC992" s="17"/>
      <c r="HPD992" s="17"/>
      <c r="HPE992" s="17"/>
      <c r="HPF992" s="17"/>
      <c r="HPG992" s="17"/>
      <c r="HPH992" s="17"/>
      <c r="HPI992" s="17"/>
      <c r="HPJ992" s="17"/>
      <c r="HPK992" s="17"/>
      <c r="HPL992" s="17"/>
      <c r="HPM992" s="17"/>
      <c r="HPN992" s="17"/>
      <c r="HPO992" s="17"/>
      <c r="HPP992" s="17"/>
      <c r="HPQ992" s="17"/>
      <c r="HPR992" s="17"/>
      <c r="HPS992" s="17"/>
      <c r="HPT992" s="17"/>
      <c r="HPU992" s="17"/>
      <c r="HPV992" s="17"/>
      <c r="HPW992" s="17"/>
      <c r="HPX992" s="17"/>
      <c r="HPY992" s="17"/>
      <c r="HPZ992" s="17"/>
      <c r="HQA992" s="17"/>
      <c r="HQB992" s="17"/>
      <c r="HQC992" s="17"/>
      <c r="HQD992" s="17"/>
      <c r="HQE992" s="17"/>
      <c r="HQF992" s="17"/>
      <c r="HQG992" s="17"/>
      <c r="HQH992" s="17"/>
      <c r="HQI992" s="17"/>
      <c r="HQJ992" s="17"/>
      <c r="HQK992" s="17"/>
      <c r="HQL992" s="17"/>
      <c r="HQM992" s="17"/>
      <c r="HQN992" s="17"/>
      <c r="HQO992" s="17"/>
      <c r="HQP992" s="17"/>
      <c r="HQQ992" s="17"/>
      <c r="HQR992" s="17"/>
      <c r="HQS992" s="17"/>
      <c r="HQT992" s="17"/>
      <c r="HQU992" s="17"/>
      <c r="HQV992" s="17"/>
      <c r="HQW992" s="17"/>
      <c r="HQX992" s="17"/>
      <c r="HQY992" s="17"/>
      <c r="HQZ992" s="17"/>
      <c r="HRA992" s="17"/>
      <c r="HRB992" s="17"/>
      <c r="HRC992" s="17"/>
      <c r="HRD992" s="17"/>
      <c r="HRE992" s="17"/>
      <c r="HRF992" s="17"/>
      <c r="HRG992" s="17"/>
      <c r="HRH992" s="17"/>
      <c r="HRI992" s="17"/>
      <c r="HRJ992" s="17"/>
      <c r="HRK992" s="17"/>
      <c r="HRL992" s="17"/>
      <c r="HRM992" s="17"/>
      <c r="HRN992" s="17"/>
      <c r="HRO992" s="17"/>
      <c r="HRP992" s="17"/>
      <c r="HRQ992" s="17"/>
      <c r="HRR992" s="17"/>
      <c r="HRS992" s="17"/>
      <c r="HRT992" s="17"/>
      <c r="HRU992" s="17"/>
      <c r="HRV992" s="17"/>
      <c r="HRW992" s="17"/>
      <c r="HRX992" s="17"/>
      <c r="HRY992" s="17"/>
      <c r="HRZ992" s="17"/>
      <c r="HSA992" s="17"/>
      <c r="HSB992" s="17"/>
      <c r="HSC992" s="17"/>
      <c r="HSD992" s="17"/>
      <c r="HSE992" s="17"/>
      <c r="HSF992" s="17"/>
      <c r="HSG992" s="17"/>
      <c r="HSH992" s="17"/>
      <c r="HSI992" s="17"/>
      <c r="HSJ992" s="17"/>
      <c r="HSK992" s="17"/>
      <c r="HSL992" s="17"/>
      <c r="HSM992" s="17"/>
      <c r="HSN992" s="17"/>
      <c r="HSO992" s="17"/>
      <c r="HSP992" s="17"/>
      <c r="HSQ992" s="17"/>
      <c r="HSR992" s="17"/>
      <c r="HSS992" s="17"/>
      <c r="HST992" s="17"/>
      <c r="HSU992" s="17"/>
      <c r="HSV992" s="17"/>
      <c r="HSW992" s="17"/>
      <c r="HSX992" s="17"/>
      <c r="HSY992" s="17"/>
      <c r="HSZ992" s="17"/>
      <c r="HTA992" s="17"/>
      <c r="HTB992" s="17"/>
      <c r="HTC992" s="17"/>
      <c r="HTD992" s="17"/>
      <c r="HTE992" s="17"/>
      <c r="HTF992" s="17"/>
      <c r="HTG992" s="17"/>
      <c r="HTH992" s="17"/>
      <c r="HTI992" s="17"/>
      <c r="HTJ992" s="17"/>
      <c r="HTK992" s="17"/>
      <c r="HTL992" s="17"/>
      <c r="HTM992" s="17"/>
      <c r="HTN992" s="17"/>
      <c r="HTO992" s="17"/>
      <c r="HTP992" s="17"/>
      <c r="HTQ992" s="17"/>
      <c r="HTR992" s="17"/>
      <c r="HTS992" s="17"/>
      <c r="HTT992" s="17"/>
      <c r="HTU992" s="17"/>
      <c r="HTV992" s="17"/>
      <c r="HTW992" s="17"/>
      <c r="HTX992" s="17"/>
      <c r="HTY992" s="17"/>
      <c r="HTZ992" s="17"/>
      <c r="HUA992" s="17"/>
      <c r="HUB992" s="17"/>
      <c r="HUC992" s="17"/>
      <c r="HUD992" s="17"/>
      <c r="HUE992" s="17"/>
      <c r="HUF992" s="17"/>
      <c r="HUG992" s="17"/>
      <c r="HUH992" s="17"/>
      <c r="HUI992" s="17"/>
      <c r="HUJ992" s="17"/>
      <c r="HUK992" s="17"/>
      <c r="HUL992" s="17"/>
      <c r="HUM992" s="17"/>
      <c r="HUN992" s="17"/>
      <c r="HUO992" s="17"/>
      <c r="HUP992" s="17"/>
      <c r="HUQ992" s="17"/>
      <c r="HUR992" s="17"/>
      <c r="HUS992" s="17"/>
      <c r="HUT992" s="17"/>
      <c r="HUU992" s="17"/>
      <c r="HUV992" s="17"/>
      <c r="HUW992" s="17"/>
      <c r="HUX992" s="17"/>
      <c r="HUY992" s="17"/>
      <c r="HUZ992" s="17"/>
      <c r="HVA992" s="17"/>
      <c r="HVB992" s="17"/>
      <c r="HVC992" s="17"/>
      <c r="HVD992" s="17"/>
      <c r="HVE992" s="17"/>
      <c r="HVF992" s="17"/>
      <c r="HVG992" s="17"/>
      <c r="HVH992" s="17"/>
      <c r="HVI992" s="17"/>
      <c r="HVJ992" s="17"/>
      <c r="HVK992" s="17"/>
      <c r="HVL992" s="17"/>
      <c r="HVM992" s="17"/>
      <c r="HVN992" s="17"/>
      <c r="HVO992" s="17"/>
      <c r="HVP992" s="17"/>
      <c r="HVQ992" s="17"/>
      <c r="HVR992" s="17"/>
      <c r="HVS992" s="17"/>
      <c r="HVT992" s="17"/>
      <c r="HVU992" s="17"/>
      <c r="HVV992" s="17"/>
      <c r="HVW992" s="17"/>
      <c r="HVX992" s="17"/>
      <c r="HVY992" s="17"/>
      <c r="HVZ992" s="17"/>
      <c r="HWA992" s="17"/>
      <c r="HWB992" s="17"/>
      <c r="HWC992" s="17"/>
      <c r="HWD992" s="17"/>
      <c r="HWE992" s="17"/>
      <c r="HWF992" s="17"/>
      <c r="HWG992" s="17"/>
      <c r="HWH992" s="17"/>
      <c r="HWI992" s="17"/>
      <c r="HWJ992" s="17"/>
      <c r="HWK992" s="17"/>
      <c r="HWL992" s="17"/>
      <c r="HWM992" s="17"/>
      <c r="HWN992" s="17"/>
      <c r="HWO992" s="17"/>
      <c r="HWP992" s="17"/>
      <c r="HWQ992" s="17"/>
      <c r="HWR992" s="17"/>
      <c r="HWS992" s="17"/>
      <c r="HWT992" s="17"/>
      <c r="HWU992" s="17"/>
      <c r="HWV992" s="17"/>
      <c r="HWW992" s="17"/>
      <c r="HWX992" s="17"/>
      <c r="HWY992" s="17"/>
      <c r="HWZ992" s="17"/>
      <c r="HXA992" s="17"/>
      <c r="HXB992" s="17"/>
      <c r="HXC992" s="17"/>
      <c r="HXD992" s="17"/>
      <c r="HXE992" s="17"/>
      <c r="HXF992" s="17"/>
      <c r="HXG992" s="17"/>
      <c r="HXH992" s="17"/>
      <c r="HXI992" s="17"/>
      <c r="HXJ992" s="17"/>
      <c r="HXK992" s="17"/>
      <c r="HXL992" s="17"/>
      <c r="HXM992" s="17"/>
      <c r="HXN992" s="17"/>
      <c r="HXO992" s="17"/>
      <c r="HXP992" s="17"/>
      <c r="HXQ992" s="17"/>
      <c r="HXR992" s="17"/>
      <c r="HXS992" s="17"/>
      <c r="HXT992" s="17"/>
      <c r="HXU992" s="17"/>
      <c r="HXV992" s="17"/>
      <c r="HXW992" s="17"/>
      <c r="HXX992" s="17"/>
      <c r="HXY992" s="17"/>
      <c r="HXZ992" s="17"/>
      <c r="HYA992" s="17"/>
      <c r="HYB992" s="17"/>
      <c r="HYC992" s="17"/>
      <c r="HYD992" s="17"/>
      <c r="HYE992" s="17"/>
      <c r="HYF992" s="17"/>
      <c r="HYG992" s="17"/>
      <c r="HYH992" s="17"/>
      <c r="HYI992" s="17"/>
      <c r="HYJ992" s="17"/>
      <c r="HYK992" s="17"/>
      <c r="HYL992" s="17"/>
      <c r="HYM992" s="17"/>
      <c r="HYN992" s="17"/>
      <c r="HYO992" s="17"/>
      <c r="HYP992" s="17"/>
      <c r="HYQ992" s="17"/>
      <c r="HYR992" s="17"/>
      <c r="HYS992" s="17"/>
      <c r="HYT992" s="17"/>
      <c r="HYU992" s="17"/>
      <c r="HYV992" s="17"/>
      <c r="HYW992" s="17"/>
      <c r="HYX992" s="17"/>
      <c r="HYY992" s="17"/>
      <c r="HYZ992" s="17"/>
      <c r="HZA992" s="17"/>
      <c r="HZB992" s="17"/>
      <c r="HZC992" s="17"/>
      <c r="HZD992" s="17"/>
      <c r="HZE992" s="17"/>
      <c r="HZF992" s="17"/>
      <c r="HZG992" s="17"/>
      <c r="HZH992" s="17"/>
      <c r="HZI992" s="17"/>
      <c r="HZJ992" s="17"/>
      <c r="HZK992" s="17"/>
      <c r="HZL992" s="17"/>
      <c r="HZM992" s="17"/>
      <c r="HZN992" s="17"/>
      <c r="HZO992" s="17"/>
      <c r="HZP992" s="17"/>
      <c r="HZQ992" s="17"/>
      <c r="HZR992" s="17"/>
      <c r="HZS992" s="17"/>
      <c r="HZT992" s="17"/>
      <c r="HZU992" s="17"/>
      <c r="HZV992" s="17"/>
      <c r="HZW992" s="17"/>
      <c r="HZX992" s="17"/>
      <c r="HZY992" s="17"/>
      <c r="HZZ992" s="17"/>
      <c r="IAA992" s="17"/>
      <c r="IAB992" s="17"/>
      <c r="IAC992" s="17"/>
      <c r="IAD992" s="17"/>
      <c r="IAE992" s="17"/>
      <c r="IAF992" s="17"/>
      <c r="IAG992" s="17"/>
      <c r="IAH992" s="17"/>
      <c r="IAI992" s="17"/>
      <c r="IAJ992" s="17"/>
      <c r="IAK992" s="17"/>
      <c r="IAL992" s="17"/>
      <c r="IAM992" s="17"/>
      <c r="IAN992" s="17"/>
      <c r="IAO992" s="17"/>
      <c r="IAP992" s="17"/>
      <c r="IAQ992" s="17"/>
      <c r="IAR992" s="17"/>
      <c r="IAS992" s="17"/>
      <c r="IAT992" s="17"/>
      <c r="IAU992" s="17"/>
      <c r="IAV992" s="17"/>
      <c r="IAW992" s="17"/>
      <c r="IAX992" s="17"/>
      <c r="IAY992" s="17"/>
      <c r="IAZ992" s="17"/>
      <c r="IBA992" s="17"/>
      <c r="IBB992" s="17"/>
      <c r="IBC992" s="17"/>
      <c r="IBD992" s="17"/>
      <c r="IBE992" s="17"/>
      <c r="IBF992" s="17"/>
      <c r="IBG992" s="17"/>
      <c r="IBH992" s="17"/>
      <c r="IBI992" s="17"/>
      <c r="IBJ992" s="17"/>
      <c r="IBK992" s="17"/>
      <c r="IBL992" s="17"/>
      <c r="IBM992" s="17"/>
      <c r="IBN992" s="17"/>
      <c r="IBO992" s="17"/>
      <c r="IBP992" s="17"/>
      <c r="IBQ992" s="17"/>
      <c r="IBR992" s="17"/>
      <c r="IBS992" s="17"/>
      <c r="IBT992" s="17"/>
      <c r="IBU992" s="17"/>
      <c r="IBV992" s="17"/>
      <c r="IBW992" s="17"/>
      <c r="IBX992" s="17"/>
      <c r="IBY992" s="17"/>
      <c r="IBZ992" s="17"/>
      <c r="ICA992" s="17"/>
      <c r="ICB992" s="17"/>
      <c r="ICC992" s="17"/>
      <c r="ICD992" s="17"/>
      <c r="ICE992" s="17"/>
      <c r="ICF992" s="17"/>
      <c r="ICG992" s="17"/>
      <c r="ICH992" s="17"/>
      <c r="ICI992" s="17"/>
      <c r="ICJ992" s="17"/>
      <c r="ICK992" s="17"/>
      <c r="ICL992" s="17"/>
      <c r="ICM992" s="17"/>
      <c r="ICN992" s="17"/>
      <c r="ICO992" s="17"/>
      <c r="ICP992" s="17"/>
      <c r="ICQ992" s="17"/>
      <c r="ICR992" s="17"/>
      <c r="ICS992" s="17"/>
      <c r="ICT992" s="17"/>
      <c r="ICU992" s="17"/>
      <c r="ICV992" s="17"/>
      <c r="ICW992" s="17"/>
      <c r="ICX992" s="17"/>
      <c r="ICY992" s="17"/>
      <c r="ICZ992" s="17"/>
      <c r="IDA992" s="17"/>
      <c r="IDB992" s="17"/>
      <c r="IDC992" s="17"/>
      <c r="IDD992" s="17"/>
      <c r="IDE992" s="17"/>
      <c r="IDF992" s="17"/>
      <c r="IDG992" s="17"/>
      <c r="IDH992" s="17"/>
      <c r="IDI992" s="17"/>
      <c r="IDJ992" s="17"/>
      <c r="IDK992" s="17"/>
      <c r="IDL992" s="17"/>
      <c r="IDM992" s="17"/>
      <c r="IDN992" s="17"/>
      <c r="IDO992" s="17"/>
      <c r="IDP992" s="17"/>
      <c r="IDQ992" s="17"/>
      <c r="IDR992" s="17"/>
      <c r="IDS992" s="17"/>
      <c r="IDT992" s="17"/>
      <c r="IDU992" s="17"/>
      <c r="IDV992" s="17"/>
      <c r="IDW992" s="17"/>
      <c r="IDX992" s="17"/>
      <c r="IDY992" s="17"/>
      <c r="IDZ992" s="17"/>
      <c r="IEA992" s="17"/>
      <c r="IEB992" s="17"/>
      <c r="IEC992" s="17"/>
      <c r="IED992" s="17"/>
      <c r="IEE992" s="17"/>
      <c r="IEF992" s="17"/>
      <c r="IEG992" s="17"/>
      <c r="IEH992" s="17"/>
      <c r="IEI992" s="17"/>
      <c r="IEJ992" s="17"/>
      <c r="IEK992" s="17"/>
      <c r="IEL992" s="17"/>
      <c r="IEM992" s="17"/>
      <c r="IEN992" s="17"/>
      <c r="IEO992" s="17"/>
      <c r="IEP992" s="17"/>
      <c r="IEQ992" s="17"/>
      <c r="IER992" s="17"/>
      <c r="IES992" s="17"/>
      <c r="IET992" s="17"/>
      <c r="IEU992" s="17"/>
      <c r="IEV992" s="17"/>
      <c r="IEW992" s="17"/>
      <c r="IEX992" s="17"/>
      <c r="IEY992" s="17"/>
      <c r="IEZ992" s="17"/>
      <c r="IFA992" s="17"/>
      <c r="IFB992" s="17"/>
      <c r="IFC992" s="17"/>
      <c r="IFD992" s="17"/>
      <c r="IFE992" s="17"/>
      <c r="IFF992" s="17"/>
      <c r="IFG992" s="17"/>
      <c r="IFH992" s="17"/>
      <c r="IFI992" s="17"/>
      <c r="IFJ992" s="17"/>
      <c r="IFK992" s="17"/>
      <c r="IFL992" s="17"/>
      <c r="IFM992" s="17"/>
      <c r="IFN992" s="17"/>
      <c r="IFO992" s="17"/>
      <c r="IFP992" s="17"/>
      <c r="IFQ992" s="17"/>
      <c r="IFR992" s="17"/>
      <c r="IFS992" s="17"/>
      <c r="IFT992" s="17"/>
      <c r="IFU992" s="17"/>
      <c r="IFV992" s="17"/>
      <c r="IFW992" s="17"/>
      <c r="IFX992" s="17"/>
      <c r="IFY992" s="17"/>
      <c r="IFZ992" s="17"/>
      <c r="IGA992" s="17"/>
      <c r="IGB992" s="17"/>
      <c r="IGC992" s="17"/>
      <c r="IGD992" s="17"/>
      <c r="IGE992" s="17"/>
      <c r="IGF992" s="17"/>
      <c r="IGG992" s="17"/>
      <c r="IGH992" s="17"/>
      <c r="IGI992" s="17"/>
      <c r="IGJ992" s="17"/>
      <c r="IGK992" s="17"/>
      <c r="IGL992" s="17"/>
      <c r="IGM992" s="17"/>
      <c r="IGN992" s="17"/>
      <c r="IGO992" s="17"/>
      <c r="IGP992" s="17"/>
      <c r="IGQ992" s="17"/>
      <c r="IGR992" s="17"/>
      <c r="IGS992" s="17"/>
      <c r="IGT992" s="17"/>
      <c r="IGU992" s="17"/>
      <c r="IGV992" s="17"/>
      <c r="IGW992" s="17"/>
      <c r="IGX992" s="17"/>
      <c r="IGY992" s="17"/>
      <c r="IGZ992" s="17"/>
      <c r="IHA992" s="17"/>
      <c r="IHB992" s="17"/>
      <c r="IHC992" s="17"/>
      <c r="IHD992" s="17"/>
      <c r="IHE992" s="17"/>
      <c r="IHF992" s="17"/>
      <c r="IHG992" s="17"/>
      <c r="IHH992" s="17"/>
      <c r="IHI992" s="17"/>
      <c r="IHJ992" s="17"/>
      <c r="IHK992" s="17"/>
      <c r="IHL992" s="17"/>
      <c r="IHM992" s="17"/>
      <c r="IHN992" s="17"/>
      <c r="IHO992" s="17"/>
      <c r="IHP992" s="17"/>
      <c r="IHQ992" s="17"/>
      <c r="IHR992" s="17"/>
      <c r="IHS992" s="17"/>
      <c r="IHT992" s="17"/>
      <c r="IHU992" s="17"/>
      <c r="IHV992" s="17"/>
      <c r="IHW992" s="17"/>
      <c r="IHX992" s="17"/>
      <c r="IHY992" s="17"/>
      <c r="IHZ992" s="17"/>
      <c r="IIA992" s="17"/>
      <c r="IIB992" s="17"/>
      <c r="IIC992" s="17"/>
      <c r="IID992" s="17"/>
      <c r="IIE992" s="17"/>
      <c r="IIF992" s="17"/>
      <c r="IIG992" s="17"/>
      <c r="IIH992" s="17"/>
      <c r="III992" s="17"/>
      <c r="IIJ992" s="17"/>
      <c r="IIK992" s="17"/>
      <c r="IIL992" s="17"/>
      <c r="IIM992" s="17"/>
      <c r="IIN992" s="17"/>
      <c r="IIO992" s="17"/>
      <c r="IIP992" s="17"/>
      <c r="IIQ992" s="17"/>
      <c r="IIR992" s="17"/>
      <c r="IIS992" s="17"/>
      <c r="IIT992" s="17"/>
      <c r="IIU992" s="17"/>
      <c r="IIV992" s="17"/>
      <c r="IIW992" s="17"/>
      <c r="IIX992" s="17"/>
      <c r="IIY992" s="17"/>
      <c r="IIZ992" s="17"/>
      <c r="IJA992" s="17"/>
      <c r="IJB992" s="17"/>
      <c r="IJC992" s="17"/>
      <c r="IJD992" s="17"/>
      <c r="IJE992" s="17"/>
      <c r="IJF992" s="17"/>
      <c r="IJG992" s="17"/>
      <c r="IJH992" s="17"/>
      <c r="IJI992" s="17"/>
      <c r="IJJ992" s="17"/>
      <c r="IJK992" s="17"/>
      <c r="IJL992" s="17"/>
      <c r="IJM992" s="17"/>
      <c r="IJN992" s="17"/>
      <c r="IJO992" s="17"/>
      <c r="IJP992" s="17"/>
      <c r="IJQ992" s="17"/>
      <c r="IJR992" s="17"/>
      <c r="IJS992" s="17"/>
      <c r="IJT992" s="17"/>
      <c r="IJU992" s="17"/>
      <c r="IJV992" s="17"/>
      <c r="IJW992" s="17"/>
      <c r="IJX992" s="17"/>
      <c r="IJY992" s="17"/>
      <c r="IJZ992" s="17"/>
      <c r="IKA992" s="17"/>
      <c r="IKB992" s="17"/>
      <c r="IKC992" s="17"/>
      <c r="IKD992" s="17"/>
      <c r="IKE992" s="17"/>
      <c r="IKF992" s="17"/>
      <c r="IKG992" s="17"/>
      <c r="IKH992" s="17"/>
      <c r="IKI992" s="17"/>
      <c r="IKJ992" s="17"/>
      <c r="IKK992" s="17"/>
      <c r="IKL992" s="17"/>
      <c r="IKM992" s="17"/>
      <c r="IKN992" s="17"/>
      <c r="IKO992" s="17"/>
      <c r="IKP992" s="17"/>
      <c r="IKQ992" s="17"/>
      <c r="IKR992" s="17"/>
      <c r="IKS992" s="17"/>
      <c r="IKT992" s="17"/>
      <c r="IKU992" s="17"/>
      <c r="IKV992" s="17"/>
      <c r="IKW992" s="17"/>
      <c r="IKX992" s="17"/>
      <c r="IKY992" s="17"/>
      <c r="IKZ992" s="17"/>
      <c r="ILA992" s="17"/>
      <c r="ILB992" s="17"/>
      <c r="ILC992" s="17"/>
      <c r="ILD992" s="17"/>
      <c r="ILE992" s="17"/>
      <c r="ILF992" s="17"/>
      <c r="ILG992" s="17"/>
      <c r="ILH992" s="17"/>
      <c r="ILI992" s="17"/>
      <c r="ILJ992" s="17"/>
      <c r="ILK992" s="17"/>
      <c r="ILL992" s="17"/>
      <c r="ILM992" s="17"/>
      <c r="ILN992" s="17"/>
      <c r="ILO992" s="17"/>
      <c r="ILP992" s="17"/>
      <c r="ILQ992" s="17"/>
      <c r="ILR992" s="17"/>
      <c r="ILS992" s="17"/>
      <c r="ILT992" s="17"/>
      <c r="ILU992" s="17"/>
      <c r="ILV992" s="17"/>
      <c r="ILW992" s="17"/>
      <c r="ILX992" s="17"/>
      <c r="ILY992" s="17"/>
      <c r="ILZ992" s="17"/>
      <c r="IMA992" s="17"/>
      <c r="IMB992" s="17"/>
      <c r="IMC992" s="17"/>
      <c r="IMD992" s="17"/>
      <c r="IME992" s="17"/>
      <c r="IMF992" s="17"/>
      <c r="IMG992" s="17"/>
      <c r="IMH992" s="17"/>
      <c r="IMI992" s="17"/>
      <c r="IMJ992" s="17"/>
      <c r="IMK992" s="17"/>
      <c r="IML992" s="17"/>
      <c r="IMM992" s="17"/>
      <c r="IMN992" s="17"/>
      <c r="IMO992" s="17"/>
      <c r="IMP992" s="17"/>
      <c r="IMQ992" s="17"/>
      <c r="IMR992" s="17"/>
      <c r="IMS992" s="17"/>
      <c r="IMT992" s="17"/>
      <c r="IMU992" s="17"/>
      <c r="IMV992" s="17"/>
      <c r="IMW992" s="17"/>
      <c r="IMX992" s="17"/>
      <c r="IMY992" s="17"/>
      <c r="IMZ992" s="17"/>
      <c r="INA992" s="17"/>
      <c r="INB992" s="17"/>
      <c r="INC992" s="17"/>
      <c r="IND992" s="17"/>
      <c r="INE992" s="17"/>
      <c r="INF992" s="17"/>
      <c r="ING992" s="17"/>
      <c r="INH992" s="17"/>
      <c r="INI992" s="17"/>
      <c r="INJ992" s="17"/>
      <c r="INK992" s="17"/>
      <c r="INL992" s="17"/>
      <c r="INM992" s="17"/>
      <c r="INN992" s="17"/>
      <c r="INO992" s="17"/>
      <c r="INP992" s="17"/>
      <c r="INQ992" s="17"/>
      <c r="INR992" s="17"/>
      <c r="INS992" s="17"/>
      <c r="INT992" s="17"/>
      <c r="INU992" s="17"/>
      <c r="INV992" s="17"/>
      <c r="INW992" s="17"/>
      <c r="INX992" s="17"/>
      <c r="INY992" s="17"/>
      <c r="INZ992" s="17"/>
      <c r="IOA992" s="17"/>
      <c r="IOB992" s="17"/>
      <c r="IOC992" s="17"/>
      <c r="IOD992" s="17"/>
      <c r="IOE992" s="17"/>
      <c r="IOF992" s="17"/>
      <c r="IOG992" s="17"/>
      <c r="IOH992" s="17"/>
      <c r="IOI992" s="17"/>
      <c r="IOJ992" s="17"/>
      <c r="IOK992" s="17"/>
      <c r="IOL992" s="17"/>
      <c r="IOM992" s="17"/>
      <c r="ION992" s="17"/>
      <c r="IOO992" s="17"/>
      <c r="IOP992" s="17"/>
      <c r="IOQ992" s="17"/>
      <c r="IOR992" s="17"/>
      <c r="IOS992" s="17"/>
      <c r="IOT992" s="17"/>
      <c r="IOU992" s="17"/>
      <c r="IOV992" s="17"/>
      <c r="IOW992" s="17"/>
      <c r="IOX992" s="17"/>
      <c r="IOY992" s="17"/>
      <c r="IOZ992" s="17"/>
      <c r="IPA992" s="17"/>
      <c r="IPB992" s="17"/>
      <c r="IPC992" s="17"/>
      <c r="IPD992" s="17"/>
      <c r="IPE992" s="17"/>
      <c r="IPF992" s="17"/>
      <c r="IPG992" s="17"/>
      <c r="IPH992" s="17"/>
      <c r="IPI992" s="17"/>
      <c r="IPJ992" s="17"/>
      <c r="IPK992" s="17"/>
      <c r="IPL992" s="17"/>
      <c r="IPM992" s="17"/>
      <c r="IPN992" s="17"/>
      <c r="IPO992" s="17"/>
      <c r="IPP992" s="17"/>
      <c r="IPQ992" s="17"/>
      <c r="IPR992" s="17"/>
      <c r="IPS992" s="17"/>
      <c r="IPT992" s="17"/>
      <c r="IPU992" s="17"/>
      <c r="IPV992" s="17"/>
      <c r="IPW992" s="17"/>
      <c r="IPX992" s="17"/>
      <c r="IPY992" s="17"/>
      <c r="IPZ992" s="17"/>
      <c r="IQA992" s="17"/>
      <c r="IQB992" s="17"/>
      <c r="IQC992" s="17"/>
      <c r="IQD992" s="17"/>
      <c r="IQE992" s="17"/>
      <c r="IQF992" s="17"/>
      <c r="IQG992" s="17"/>
      <c r="IQH992" s="17"/>
      <c r="IQI992" s="17"/>
      <c r="IQJ992" s="17"/>
      <c r="IQK992" s="17"/>
      <c r="IQL992" s="17"/>
      <c r="IQM992" s="17"/>
      <c r="IQN992" s="17"/>
      <c r="IQO992" s="17"/>
      <c r="IQP992" s="17"/>
      <c r="IQQ992" s="17"/>
      <c r="IQR992" s="17"/>
      <c r="IQS992" s="17"/>
      <c r="IQT992" s="17"/>
      <c r="IQU992" s="17"/>
      <c r="IQV992" s="17"/>
      <c r="IQW992" s="17"/>
      <c r="IQX992" s="17"/>
      <c r="IQY992" s="17"/>
      <c r="IQZ992" s="17"/>
      <c r="IRA992" s="17"/>
      <c r="IRB992" s="17"/>
      <c r="IRC992" s="17"/>
      <c r="IRD992" s="17"/>
      <c r="IRE992" s="17"/>
      <c r="IRF992" s="17"/>
      <c r="IRG992" s="17"/>
      <c r="IRH992" s="17"/>
      <c r="IRI992" s="17"/>
      <c r="IRJ992" s="17"/>
      <c r="IRK992" s="17"/>
      <c r="IRL992" s="17"/>
      <c r="IRM992" s="17"/>
      <c r="IRN992" s="17"/>
      <c r="IRO992" s="17"/>
      <c r="IRP992" s="17"/>
      <c r="IRQ992" s="17"/>
      <c r="IRR992" s="17"/>
      <c r="IRS992" s="17"/>
      <c r="IRT992" s="17"/>
      <c r="IRU992" s="17"/>
      <c r="IRV992" s="17"/>
      <c r="IRW992" s="17"/>
      <c r="IRX992" s="17"/>
      <c r="IRY992" s="17"/>
      <c r="IRZ992" s="17"/>
      <c r="ISA992" s="17"/>
      <c r="ISB992" s="17"/>
      <c r="ISC992" s="17"/>
      <c r="ISD992" s="17"/>
      <c r="ISE992" s="17"/>
      <c r="ISF992" s="17"/>
      <c r="ISG992" s="17"/>
      <c r="ISH992" s="17"/>
      <c r="ISI992" s="17"/>
      <c r="ISJ992" s="17"/>
      <c r="ISK992" s="17"/>
      <c r="ISL992" s="17"/>
      <c r="ISM992" s="17"/>
      <c r="ISN992" s="17"/>
      <c r="ISO992" s="17"/>
      <c r="ISP992" s="17"/>
      <c r="ISQ992" s="17"/>
      <c r="ISR992" s="17"/>
      <c r="ISS992" s="17"/>
      <c r="IST992" s="17"/>
      <c r="ISU992" s="17"/>
      <c r="ISV992" s="17"/>
      <c r="ISW992" s="17"/>
      <c r="ISX992" s="17"/>
      <c r="ISY992" s="17"/>
      <c r="ISZ992" s="17"/>
      <c r="ITA992" s="17"/>
      <c r="ITB992" s="17"/>
      <c r="ITC992" s="17"/>
      <c r="ITD992" s="17"/>
      <c r="ITE992" s="17"/>
      <c r="ITF992" s="17"/>
      <c r="ITG992" s="17"/>
      <c r="ITH992" s="17"/>
      <c r="ITI992" s="17"/>
      <c r="ITJ992" s="17"/>
      <c r="ITK992" s="17"/>
      <c r="ITL992" s="17"/>
      <c r="ITM992" s="17"/>
      <c r="ITN992" s="17"/>
      <c r="ITO992" s="17"/>
      <c r="ITP992" s="17"/>
      <c r="ITQ992" s="17"/>
      <c r="ITR992" s="17"/>
      <c r="ITS992" s="17"/>
      <c r="ITT992" s="17"/>
      <c r="ITU992" s="17"/>
      <c r="ITV992" s="17"/>
      <c r="ITW992" s="17"/>
      <c r="ITX992" s="17"/>
      <c r="ITY992" s="17"/>
      <c r="ITZ992" s="17"/>
      <c r="IUA992" s="17"/>
      <c r="IUB992" s="17"/>
      <c r="IUC992" s="17"/>
      <c r="IUD992" s="17"/>
      <c r="IUE992" s="17"/>
      <c r="IUF992" s="17"/>
      <c r="IUG992" s="17"/>
      <c r="IUH992" s="17"/>
      <c r="IUI992" s="17"/>
      <c r="IUJ992" s="17"/>
      <c r="IUK992" s="17"/>
      <c r="IUL992" s="17"/>
      <c r="IUM992" s="17"/>
      <c r="IUN992" s="17"/>
      <c r="IUO992" s="17"/>
      <c r="IUP992" s="17"/>
      <c r="IUQ992" s="17"/>
      <c r="IUR992" s="17"/>
      <c r="IUS992" s="17"/>
      <c r="IUT992" s="17"/>
      <c r="IUU992" s="17"/>
      <c r="IUV992" s="17"/>
      <c r="IUW992" s="17"/>
      <c r="IUX992" s="17"/>
      <c r="IUY992" s="17"/>
      <c r="IUZ992" s="17"/>
      <c r="IVA992" s="17"/>
      <c r="IVB992" s="17"/>
      <c r="IVC992" s="17"/>
      <c r="IVD992" s="17"/>
      <c r="IVE992" s="17"/>
      <c r="IVF992" s="17"/>
      <c r="IVG992" s="17"/>
      <c r="IVH992" s="17"/>
      <c r="IVI992" s="17"/>
      <c r="IVJ992" s="17"/>
      <c r="IVK992" s="17"/>
      <c r="IVL992" s="17"/>
      <c r="IVM992" s="17"/>
      <c r="IVN992" s="17"/>
      <c r="IVO992" s="17"/>
      <c r="IVP992" s="17"/>
      <c r="IVQ992" s="17"/>
      <c r="IVR992" s="17"/>
      <c r="IVS992" s="17"/>
      <c r="IVT992" s="17"/>
      <c r="IVU992" s="17"/>
      <c r="IVV992" s="17"/>
      <c r="IVW992" s="17"/>
      <c r="IVX992" s="17"/>
      <c r="IVY992" s="17"/>
      <c r="IVZ992" s="17"/>
      <c r="IWA992" s="17"/>
      <c r="IWB992" s="17"/>
      <c r="IWC992" s="17"/>
      <c r="IWD992" s="17"/>
      <c r="IWE992" s="17"/>
      <c r="IWF992" s="17"/>
      <c r="IWG992" s="17"/>
      <c r="IWH992" s="17"/>
      <c r="IWI992" s="17"/>
      <c r="IWJ992" s="17"/>
      <c r="IWK992" s="17"/>
      <c r="IWL992" s="17"/>
      <c r="IWM992" s="17"/>
      <c r="IWN992" s="17"/>
      <c r="IWO992" s="17"/>
      <c r="IWP992" s="17"/>
      <c r="IWQ992" s="17"/>
      <c r="IWR992" s="17"/>
      <c r="IWS992" s="17"/>
      <c r="IWT992" s="17"/>
      <c r="IWU992" s="17"/>
      <c r="IWV992" s="17"/>
      <c r="IWW992" s="17"/>
      <c r="IWX992" s="17"/>
      <c r="IWY992" s="17"/>
      <c r="IWZ992" s="17"/>
      <c r="IXA992" s="17"/>
      <c r="IXB992" s="17"/>
      <c r="IXC992" s="17"/>
      <c r="IXD992" s="17"/>
      <c r="IXE992" s="17"/>
      <c r="IXF992" s="17"/>
      <c r="IXG992" s="17"/>
      <c r="IXH992" s="17"/>
      <c r="IXI992" s="17"/>
      <c r="IXJ992" s="17"/>
      <c r="IXK992" s="17"/>
      <c r="IXL992" s="17"/>
      <c r="IXM992" s="17"/>
      <c r="IXN992" s="17"/>
      <c r="IXO992" s="17"/>
      <c r="IXP992" s="17"/>
      <c r="IXQ992" s="17"/>
      <c r="IXR992" s="17"/>
      <c r="IXS992" s="17"/>
      <c r="IXT992" s="17"/>
      <c r="IXU992" s="17"/>
      <c r="IXV992" s="17"/>
      <c r="IXW992" s="17"/>
      <c r="IXX992" s="17"/>
      <c r="IXY992" s="17"/>
      <c r="IXZ992" s="17"/>
      <c r="IYA992" s="17"/>
      <c r="IYB992" s="17"/>
      <c r="IYC992" s="17"/>
      <c r="IYD992" s="17"/>
      <c r="IYE992" s="17"/>
      <c r="IYF992" s="17"/>
      <c r="IYG992" s="17"/>
      <c r="IYH992" s="17"/>
      <c r="IYI992" s="17"/>
      <c r="IYJ992" s="17"/>
      <c r="IYK992" s="17"/>
      <c r="IYL992" s="17"/>
      <c r="IYM992" s="17"/>
      <c r="IYN992" s="17"/>
      <c r="IYO992" s="17"/>
      <c r="IYP992" s="17"/>
      <c r="IYQ992" s="17"/>
      <c r="IYR992" s="17"/>
      <c r="IYS992" s="17"/>
      <c r="IYT992" s="17"/>
      <c r="IYU992" s="17"/>
      <c r="IYV992" s="17"/>
      <c r="IYW992" s="17"/>
      <c r="IYX992" s="17"/>
      <c r="IYY992" s="17"/>
      <c r="IYZ992" s="17"/>
      <c r="IZA992" s="17"/>
      <c r="IZB992" s="17"/>
      <c r="IZC992" s="17"/>
      <c r="IZD992" s="17"/>
      <c r="IZE992" s="17"/>
      <c r="IZF992" s="17"/>
      <c r="IZG992" s="17"/>
      <c r="IZH992" s="17"/>
      <c r="IZI992" s="17"/>
      <c r="IZJ992" s="17"/>
      <c r="IZK992" s="17"/>
      <c r="IZL992" s="17"/>
      <c r="IZM992" s="17"/>
      <c r="IZN992" s="17"/>
      <c r="IZO992" s="17"/>
      <c r="IZP992" s="17"/>
      <c r="IZQ992" s="17"/>
      <c r="IZR992" s="17"/>
      <c r="IZS992" s="17"/>
      <c r="IZT992" s="17"/>
      <c r="IZU992" s="17"/>
      <c r="IZV992" s="17"/>
      <c r="IZW992" s="17"/>
      <c r="IZX992" s="17"/>
      <c r="IZY992" s="17"/>
      <c r="IZZ992" s="17"/>
      <c r="JAA992" s="17"/>
      <c r="JAB992" s="17"/>
      <c r="JAC992" s="17"/>
      <c r="JAD992" s="17"/>
      <c r="JAE992" s="17"/>
      <c r="JAF992" s="17"/>
      <c r="JAG992" s="17"/>
      <c r="JAH992" s="17"/>
      <c r="JAI992" s="17"/>
      <c r="JAJ992" s="17"/>
      <c r="JAK992" s="17"/>
      <c r="JAL992" s="17"/>
      <c r="JAM992" s="17"/>
      <c r="JAN992" s="17"/>
      <c r="JAO992" s="17"/>
      <c r="JAP992" s="17"/>
      <c r="JAQ992" s="17"/>
      <c r="JAR992" s="17"/>
      <c r="JAS992" s="17"/>
      <c r="JAT992" s="17"/>
      <c r="JAU992" s="17"/>
      <c r="JAV992" s="17"/>
      <c r="JAW992" s="17"/>
      <c r="JAX992" s="17"/>
      <c r="JAY992" s="17"/>
      <c r="JAZ992" s="17"/>
      <c r="JBA992" s="17"/>
      <c r="JBB992" s="17"/>
      <c r="JBC992" s="17"/>
      <c r="JBD992" s="17"/>
      <c r="JBE992" s="17"/>
      <c r="JBF992" s="17"/>
      <c r="JBG992" s="17"/>
      <c r="JBH992" s="17"/>
      <c r="JBI992" s="17"/>
      <c r="JBJ992" s="17"/>
      <c r="JBK992" s="17"/>
      <c r="JBL992" s="17"/>
      <c r="JBM992" s="17"/>
      <c r="JBN992" s="17"/>
      <c r="JBO992" s="17"/>
      <c r="JBP992" s="17"/>
      <c r="JBQ992" s="17"/>
      <c r="JBR992" s="17"/>
      <c r="JBS992" s="17"/>
      <c r="JBT992" s="17"/>
      <c r="JBU992" s="17"/>
      <c r="JBV992" s="17"/>
      <c r="JBW992" s="17"/>
      <c r="JBX992" s="17"/>
      <c r="JBY992" s="17"/>
      <c r="JBZ992" s="17"/>
      <c r="JCA992" s="17"/>
      <c r="JCB992" s="17"/>
      <c r="JCC992" s="17"/>
      <c r="JCD992" s="17"/>
      <c r="JCE992" s="17"/>
      <c r="JCF992" s="17"/>
      <c r="JCG992" s="17"/>
      <c r="JCH992" s="17"/>
      <c r="JCI992" s="17"/>
      <c r="JCJ992" s="17"/>
      <c r="JCK992" s="17"/>
      <c r="JCL992" s="17"/>
      <c r="JCM992" s="17"/>
      <c r="JCN992" s="17"/>
      <c r="JCO992" s="17"/>
      <c r="JCP992" s="17"/>
      <c r="JCQ992" s="17"/>
      <c r="JCR992" s="17"/>
      <c r="JCS992" s="17"/>
      <c r="JCT992" s="17"/>
      <c r="JCU992" s="17"/>
      <c r="JCV992" s="17"/>
      <c r="JCW992" s="17"/>
      <c r="JCX992" s="17"/>
      <c r="JCY992" s="17"/>
      <c r="JCZ992" s="17"/>
      <c r="JDA992" s="17"/>
      <c r="JDB992" s="17"/>
      <c r="JDC992" s="17"/>
      <c r="JDD992" s="17"/>
      <c r="JDE992" s="17"/>
      <c r="JDF992" s="17"/>
      <c r="JDG992" s="17"/>
      <c r="JDH992" s="17"/>
      <c r="JDI992" s="17"/>
      <c r="JDJ992" s="17"/>
      <c r="JDK992" s="17"/>
      <c r="JDL992" s="17"/>
      <c r="JDM992" s="17"/>
      <c r="JDN992" s="17"/>
      <c r="JDO992" s="17"/>
      <c r="JDP992" s="17"/>
      <c r="JDQ992" s="17"/>
      <c r="JDR992" s="17"/>
      <c r="JDS992" s="17"/>
      <c r="JDT992" s="17"/>
      <c r="JDU992" s="17"/>
      <c r="JDV992" s="17"/>
      <c r="JDW992" s="17"/>
      <c r="JDX992" s="17"/>
      <c r="JDY992" s="17"/>
      <c r="JDZ992" s="17"/>
      <c r="JEA992" s="17"/>
      <c r="JEB992" s="17"/>
      <c r="JEC992" s="17"/>
      <c r="JED992" s="17"/>
      <c r="JEE992" s="17"/>
      <c r="JEF992" s="17"/>
      <c r="JEG992" s="17"/>
      <c r="JEH992" s="17"/>
      <c r="JEI992" s="17"/>
      <c r="JEJ992" s="17"/>
      <c r="JEK992" s="17"/>
      <c r="JEL992" s="17"/>
      <c r="JEM992" s="17"/>
      <c r="JEN992" s="17"/>
      <c r="JEO992" s="17"/>
      <c r="JEP992" s="17"/>
      <c r="JEQ992" s="17"/>
      <c r="JER992" s="17"/>
      <c r="JES992" s="17"/>
      <c r="JET992" s="17"/>
      <c r="JEU992" s="17"/>
      <c r="JEV992" s="17"/>
      <c r="JEW992" s="17"/>
      <c r="JEX992" s="17"/>
      <c r="JEY992" s="17"/>
      <c r="JEZ992" s="17"/>
      <c r="JFA992" s="17"/>
      <c r="JFB992" s="17"/>
      <c r="JFC992" s="17"/>
      <c r="JFD992" s="17"/>
      <c r="JFE992" s="17"/>
      <c r="JFF992" s="17"/>
      <c r="JFG992" s="17"/>
      <c r="JFH992" s="17"/>
      <c r="JFI992" s="17"/>
      <c r="JFJ992" s="17"/>
      <c r="JFK992" s="17"/>
      <c r="JFL992" s="17"/>
      <c r="JFM992" s="17"/>
      <c r="JFN992" s="17"/>
      <c r="JFO992" s="17"/>
      <c r="JFP992" s="17"/>
      <c r="JFQ992" s="17"/>
      <c r="JFR992" s="17"/>
      <c r="JFS992" s="17"/>
      <c r="JFT992" s="17"/>
      <c r="JFU992" s="17"/>
      <c r="JFV992" s="17"/>
      <c r="JFW992" s="17"/>
      <c r="JFX992" s="17"/>
      <c r="JFY992" s="17"/>
      <c r="JFZ992" s="17"/>
      <c r="JGA992" s="17"/>
      <c r="JGB992" s="17"/>
      <c r="JGC992" s="17"/>
      <c r="JGD992" s="17"/>
      <c r="JGE992" s="17"/>
      <c r="JGF992" s="17"/>
      <c r="JGG992" s="17"/>
      <c r="JGH992" s="17"/>
      <c r="JGI992" s="17"/>
      <c r="JGJ992" s="17"/>
      <c r="JGK992" s="17"/>
      <c r="JGL992" s="17"/>
      <c r="JGM992" s="17"/>
      <c r="JGN992" s="17"/>
      <c r="JGO992" s="17"/>
      <c r="JGP992" s="17"/>
      <c r="JGQ992" s="17"/>
      <c r="JGR992" s="17"/>
      <c r="JGS992" s="17"/>
      <c r="JGT992" s="17"/>
      <c r="JGU992" s="17"/>
      <c r="JGV992" s="17"/>
      <c r="JGW992" s="17"/>
      <c r="JGX992" s="17"/>
      <c r="JGY992" s="17"/>
      <c r="JGZ992" s="17"/>
      <c r="JHA992" s="17"/>
      <c r="JHB992" s="17"/>
      <c r="JHC992" s="17"/>
      <c r="JHD992" s="17"/>
      <c r="JHE992" s="17"/>
      <c r="JHF992" s="17"/>
      <c r="JHG992" s="17"/>
      <c r="JHH992" s="17"/>
      <c r="JHI992" s="17"/>
      <c r="JHJ992" s="17"/>
      <c r="JHK992" s="17"/>
      <c r="JHL992" s="17"/>
      <c r="JHM992" s="17"/>
      <c r="JHN992" s="17"/>
      <c r="JHO992" s="17"/>
      <c r="JHP992" s="17"/>
      <c r="JHQ992" s="17"/>
      <c r="JHR992" s="17"/>
      <c r="JHS992" s="17"/>
      <c r="JHT992" s="17"/>
      <c r="JHU992" s="17"/>
      <c r="JHV992" s="17"/>
      <c r="JHW992" s="17"/>
      <c r="JHX992" s="17"/>
      <c r="JHY992" s="17"/>
      <c r="JHZ992" s="17"/>
      <c r="JIA992" s="17"/>
      <c r="JIB992" s="17"/>
      <c r="JIC992" s="17"/>
      <c r="JID992" s="17"/>
      <c r="JIE992" s="17"/>
      <c r="JIF992" s="17"/>
      <c r="JIG992" s="17"/>
      <c r="JIH992" s="17"/>
      <c r="JII992" s="17"/>
      <c r="JIJ992" s="17"/>
      <c r="JIK992" s="17"/>
      <c r="JIL992" s="17"/>
      <c r="JIM992" s="17"/>
      <c r="JIN992" s="17"/>
      <c r="JIO992" s="17"/>
      <c r="JIP992" s="17"/>
      <c r="JIQ992" s="17"/>
      <c r="JIR992" s="17"/>
      <c r="JIS992" s="17"/>
      <c r="JIT992" s="17"/>
      <c r="JIU992" s="17"/>
      <c r="JIV992" s="17"/>
      <c r="JIW992" s="17"/>
      <c r="JIX992" s="17"/>
      <c r="JIY992" s="17"/>
      <c r="JIZ992" s="17"/>
      <c r="JJA992" s="17"/>
      <c r="JJB992" s="17"/>
      <c r="JJC992" s="17"/>
      <c r="JJD992" s="17"/>
      <c r="JJE992" s="17"/>
      <c r="JJF992" s="17"/>
      <c r="JJG992" s="17"/>
      <c r="JJH992" s="17"/>
      <c r="JJI992" s="17"/>
      <c r="JJJ992" s="17"/>
      <c r="JJK992" s="17"/>
      <c r="JJL992" s="17"/>
      <c r="JJM992" s="17"/>
      <c r="JJN992" s="17"/>
      <c r="JJO992" s="17"/>
      <c r="JJP992" s="17"/>
      <c r="JJQ992" s="17"/>
      <c r="JJR992" s="17"/>
      <c r="JJS992" s="17"/>
      <c r="JJT992" s="17"/>
      <c r="JJU992" s="17"/>
      <c r="JJV992" s="17"/>
      <c r="JJW992" s="17"/>
      <c r="JJX992" s="17"/>
      <c r="JJY992" s="17"/>
      <c r="JJZ992" s="17"/>
      <c r="JKA992" s="17"/>
      <c r="JKB992" s="17"/>
      <c r="JKC992" s="17"/>
      <c r="JKD992" s="17"/>
      <c r="JKE992" s="17"/>
      <c r="JKF992" s="17"/>
      <c r="JKG992" s="17"/>
      <c r="JKH992" s="17"/>
      <c r="JKI992" s="17"/>
      <c r="JKJ992" s="17"/>
      <c r="JKK992" s="17"/>
      <c r="JKL992" s="17"/>
      <c r="JKM992" s="17"/>
      <c r="JKN992" s="17"/>
      <c r="JKO992" s="17"/>
      <c r="JKP992" s="17"/>
      <c r="JKQ992" s="17"/>
      <c r="JKR992" s="17"/>
      <c r="JKS992" s="17"/>
      <c r="JKT992" s="17"/>
      <c r="JKU992" s="17"/>
      <c r="JKV992" s="17"/>
      <c r="JKW992" s="17"/>
      <c r="JKX992" s="17"/>
      <c r="JKY992" s="17"/>
      <c r="JKZ992" s="17"/>
      <c r="JLA992" s="17"/>
      <c r="JLB992" s="17"/>
      <c r="JLC992" s="17"/>
      <c r="JLD992" s="17"/>
      <c r="JLE992" s="17"/>
      <c r="JLF992" s="17"/>
      <c r="JLG992" s="17"/>
      <c r="JLH992" s="17"/>
      <c r="JLI992" s="17"/>
      <c r="JLJ992" s="17"/>
      <c r="JLK992" s="17"/>
      <c r="JLL992" s="17"/>
      <c r="JLM992" s="17"/>
      <c r="JLN992" s="17"/>
      <c r="JLO992" s="17"/>
      <c r="JLP992" s="17"/>
      <c r="JLQ992" s="17"/>
      <c r="JLR992" s="17"/>
      <c r="JLS992" s="17"/>
      <c r="JLT992" s="17"/>
      <c r="JLU992" s="17"/>
      <c r="JLV992" s="17"/>
      <c r="JLW992" s="17"/>
      <c r="JLX992" s="17"/>
      <c r="JLY992" s="17"/>
      <c r="JLZ992" s="17"/>
      <c r="JMA992" s="17"/>
      <c r="JMB992" s="17"/>
      <c r="JMC992" s="17"/>
      <c r="JMD992" s="17"/>
      <c r="JME992" s="17"/>
      <c r="JMF992" s="17"/>
      <c r="JMG992" s="17"/>
      <c r="JMH992" s="17"/>
      <c r="JMI992" s="17"/>
      <c r="JMJ992" s="17"/>
      <c r="JMK992" s="17"/>
      <c r="JML992" s="17"/>
      <c r="JMM992" s="17"/>
      <c r="JMN992" s="17"/>
      <c r="JMO992" s="17"/>
      <c r="JMP992" s="17"/>
      <c r="JMQ992" s="17"/>
      <c r="JMR992" s="17"/>
      <c r="JMS992" s="17"/>
      <c r="JMT992" s="17"/>
      <c r="JMU992" s="17"/>
      <c r="JMV992" s="17"/>
      <c r="JMW992" s="17"/>
      <c r="JMX992" s="17"/>
      <c r="JMY992" s="17"/>
      <c r="JMZ992" s="17"/>
      <c r="JNA992" s="17"/>
      <c r="JNB992" s="17"/>
      <c r="JNC992" s="17"/>
      <c r="JND992" s="17"/>
      <c r="JNE992" s="17"/>
      <c r="JNF992" s="17"/>
      <c r="JNG992" s="17"/>
      <c r="JNH992" s="17"/>
      <c r="JNI992" s="17"/>
      <c r="JNJ992" s="17"/>
      <c r="JNK992" s="17"/>
      <c r="JNL992" s="17"/>
      <c r="JNM992" s="17"/>
      <c r="JNN992" s="17"/>
      <c r="JNO992" s="17"/>
      <c r="JNP992" s="17"/>
      <c r="JNQ992" s="17"/>
      <c r="JNR992" s="17"/>
      <c r="JNS992" s="17"/>
      <c r="JNT992" s="17"/>
      <c r="JNU992" s="17"/>
      <c r="JNV992" s="17"/>
      <c r="JNW992" s="17"/>
      <c r="JNX992" s="17"/>
      <c r="JNY992" s="17"/>
      <c r="JNZ992" s="17"/>
      <c r="JOA992" s="17"/>
      <c r="JOB992" s="17"/>
      <c r="JOC992" s="17"/>
      <c r="JOD992" s="17"/>
      <c r="JOE992" s="17"/>
      <c r="JOF992" s="17"/>
      <c r="JOG992" s="17"/>
      <c r="JOH992" s="17"/>
      <c r="JOI992" s="17"/>
      <c r="JOJ992" s="17"/>
      <c r="JOK992" s="17"/>
      <c r="JOL992" s="17"/>
      <c r="JOM992" s="17"/>
      <c r="JON992" s="17"/>
      <c r="JOO992" s="17"/>
      <c r="JOP992" s="17"/>
      <c r="JOQ992" s="17"/>
      <c r="JOR992" s="17"/>
      <c r="JOS992" s="17"/>
      <c r="JOT992" s="17"/>
      <c r="JOU992" s="17"/>
      <c r="JOV992" s="17"/>
      <c r="JOW992" s="17"/>
      <c r="JOX992" s="17"/>
      <c r="JOY992" s="17"/>
      <c r="JOZ992" s="17"/>
      <c r="JPA992" s="17"/>
      <c r="JPB992" s="17"/>
      <c r="JPC992" s="17"/>
      <c r="JPD992" s="17"/>
      <c r="JPE992" s="17"/>
      <c r="JPF992" s="17"/>
      <c r="JPG992" s="17"/>
      <c r="JPH992" s="17"/>
      <c r="JPI992" s="17"/>
      <c r="JPJ992" s="17"/>
      <c r="JPK992" s="17"/>
      <c r="JPL992" s="17"/>
      <c r="JPM992" s="17"/>
      <c r="JPN992" s="17"/>
      <c r="JPO992" s="17"/>
      <c r="JPP992" s="17"/>
      <c r="JPQ992" s="17"/>
      <c r="JPR992" s="17"/>
      <c r="JPS992" s="17"/>
      <c r="JPT992" s="17"/>
      <c r="JPU992" s="17"/>
      <c r="JPV992" s="17"/>
      <c r="JPW992" s="17"/>
      <c r="JPX992" s="17"/>
      <c r="JPY992" s="17"/>
      <c r="JPZ992" s="17"/>
      <c r="JQA992" s="17"/>
      <c r="JQB992" s="17"/>
      <c r="JQC992" s="17"/>
      <c r="JQD992" s="17"/>
      <c r="JQE992" s="17"/>
      <c r="JQF992" s="17"/>
      <c r="JQG992" s="17"/>
      <c r="JQH992" s="17"/>
      <c r="JQI992" s="17"/>
      <c r="JQJ992" s="17"/>
      <c r="JQK992" s="17"/>
      <c r="JQL992" s="17"/>
      <c r="JQM992" s="17"/>
      <c r="JQN992" s="17"/>
      <c r="JQO992" s="17"/>
      <c r="JQP992" s="17"/>
      <c r="JQQ992" s="17"/>
      <c r="JQR992" s="17"/>
      <c r="JQS992" s="17"/>
      <c r="JQT992" s="17"/>
      <c r="JQU992" s="17"/>
      <c r="JQV992" s="17"/>
      <c r="JQW992" s="17"/>
      <c r="JQX992" s="17"/>
      <c r="JQY992" s="17"/>
      <c r="JQZ992" s="17"/>
      <c r="JRA992" s="17"/>
      <c r="JRB992" s="17"/>
      <c r="JRC992" s="17"/>
      <c r="JRD992" s="17"/>
      <c r="JRE992" s="17"/>
      <c r="JRF992" s="17"/>
      <c r="JRG992" s="17"/>
      <c r="JRH992" s="17"/>
      <c r="JRI992" s="17"/>
      <c r="JRJ992" s="17"/>
      <c r="JRK992" s="17"/>
      <c r="JRL992" s="17"/>
      <c r="JRM992" s="17"/>
      <c r="JRN992" s="17"/>
      <c r="JRO992" s="17"/>
      <c r="JRP992" s="17"/>
      <c r="JRQ992" s="17"/>
      <c r="JRR992" s="17"/>
      <c r="JRS992" s="17"/>
      <c r="JRT992" s="17"/>
      <c r="JRU992" s="17"/>
      <c r="JRV992" s="17"/>
      <c r="JRW992" s="17"/>
      <c r="JRX992" s="17"/>
      <c r="JRY992" s="17"/>
      <c r="JRZ992" s="17"/>
      <c r="JSA992" s="17"/>
      <c r="JSB992" s="17"/>
      <c r="JSC992" s="17"/>
      <c r="JSD992" s="17"/>
      <c r="JSE992" s="17"/>
      <c r="JSF992" s="17"/>
      <c r="JSG992" s="17"/>
      <c r="JSH992" s="17"/>
      <c r="JSI992" s="17"/>
      <c r="JSJ992" s="17"/>
      <c r="JSK992" s="17"/>
      <c r="JSL992" s="17"/>
      <c r="JSM992" s="17"/>
      <c r="JSN992" s="17"/>
      <c r="JSO992" s="17"/>
      <c r="JSP992" s="17"/>
      <c r="JSQ992" s="17"/>
      <c r="JSR992" s="17"/>
      <c r="JSS992" s="17"/>
      <c r="JST992" s="17"/>
      <c r="JSU992" s="17"/>
      <c r="JSV992" s="17"/>
      <c r="JSW992" s="17"/>
      <c r="JSX992" s="17"/>
      <c r="JSY992" s="17"/>
      <c r="JSZ992" s="17"/>
      <c r="JTA992" s="17"/>
      <c r="JTB992" s="17"/>
      <c r="JTC992" s="17"/>
      <c r="JTD992" s="17"/>
      <c r="JTE992" s="17"/>
      <c r="JTF992" s="17"/>
      <c r="JTG992" s="17"/>
      <c r="JTH992" s="17"/>
      <c r="JTI992" s="17"/>
      <c r="JTJ992" s="17"/>
      <c r="JTK992" s="17"/>
      <c r="JTL992" s="17"/>
      <c r="JTM992" s="17"/>
      <c r="JTN992" s="17"/>
      <c r="JTO992" s="17"/>
      <c r="JTP992" s="17"/>
      <c r="JTQ992" s="17"/>
      <c r="JTR992" s="17"/>
      <c r="JTS992" s="17"/>
      <c r="JTT992" s="17"/>
      <c r="JTU992" s="17"/>
      <c r="JTV992" s="17"/>
      <c r="JTW992" s="17"/>
      <c r="JTX992" s="17"/>
      <c r="JTY992" s="17"/>
      <c r="JTZ992" s="17"/>
      <c r="JUA992" s="17"/>
      <c r="JUB992" s="17"/>
      <c r="JUC992" s="17"/>
      <c r="JUD992" s="17"/>
      <c r="JUE992" s="17"/>
      <c r="JUF992" s="17"/>
      <c r="JUG992" s="17"/>
      <c r="JUH992" s="17"/>
      <c r="JUI992" s="17"/>
      <c r="JUJ992" s="17"/>
      <c r="JUK992" s="17"/>
      <c r="JUL992" s="17"/>
      <c r="JUM992" s="17"/>
      <c r="JUN992" s="17"/>
      <c r="JUO992" s="17"/>
      <c r="JUP992" s="17"/>
      <c r="JUQ992" s="17"/>
      <c r="JUR992" s="17"/>
      <c r="JUS992" s="17"/>
      <c r="JUT992" s="17"/>
      <c r="JUU992" s="17"/>
      <c r="JUV992" s="17"/>
      <c r="JUW992" s="17"/>
      <c r="JUX992" s="17"/>
      <c r="JUY992" s="17"/>
      <c r="JUZ992" s="17"/>
      <c r="JVA992" s="17"/>
      <c r="JVB992" s="17"/>
      <c r="JVC992" s="17"/>
      <c r="JVD992" s="17"/>
      <c r="JVE992" s="17"/>
      <c r="JVF992" s="17"/>
      <c r="JVG992" s="17"/>
      <c r="JVH992" s="17"/>
      <c r="JVI992" s="17"/>
      <c r="JVJ992" s="17"/>
      <c r="JVK992" s="17"/>
      <c r="JVL992" s="17"/>
      <c r="JVM992" s="17"/>
      <c r="JVN992" s="17"/>
      <c r="JVO992" s="17"/>
      <c r="JVP992" s="17"/>
      <c r="JVQ992" s="17"/>
      <c r="JVR992" s="17"/>
      <c r="JVS992" s="17"/>
      <c r="JVT992" s="17"/>
      <c r="JVU992" s="17"/>
      <c r="JVV992" s="17"/>
      <c r="JVW992" s="17"/>
      <c r="JVX992" s="17"/>
      <c r="JVY992" s="17"/>
      <c r="JVZ992" s="17"/>
      <c r="JWA992" s="17"/>
      <c r="JWB992" s="17"/>
      <c r="JWC992" s="17"/>
      <c r="JWD992" s="17"/>
      <c r="JWE992" s="17"/>
      <c r="JWF992" s="17"/>
      <c r="JWG992" s="17"/>
      <c r="JWH992" s="17"/>
      <c r="JWI992" s="17"/>
      <c r="JWJ992" s="17"/>
      <c r="JWK992" s="17"/>
      <c r="JWL992" s="17"/>
      <c r="JWM992" s="17"/>
      <c r="JWN992" s="17"/>
      <c r="JWO992" s="17"/>
      <c r="JWP992" s="17"/>
      <c r="JWQ992" s="17"/>
      <c r="JWR992" s="17"/>
      <c r="JWS992" s="17"/>
      <c r="JWT992" s="17"/>
      <c r="JWU992" s="17"/>
      <c r="JWV992" s="17"/>
      <c r="JWW992" s="17"/>
      <c r="JWX992" s="17"/>
      <c r="JWY992" s="17"/>
      <c r="JWZ992" s="17"/>
      <c r="JXA992" s="17"/>
      <c r="JXB992" s="17"/>
      <c r="JXC992" s="17"/>
      <c r="JXD992" s="17"/>
      <c r="JXE992" s="17"/>
      <c r="JXF992" s="17"/>
      <c r="JXG992" s="17"/>
      <c r="JXH992" s="17"/>
      <c r="JXI992" s="17"/>
      <c r="JXJ992" s="17"/>
      <c r="JXK992" s="17"/>
      <c r="JXL992" s="17"/>
      <c r="JXM992" s="17"/>
      <c r="JXN992" s="17"/>
      <c r="JXO992" s="17"/>
      <c r="JXP992" s="17"/>
      <c r="JXQ992" s="17"/>
      <c r="JXR992" s="17"/>
      <c r="JXS992" s="17"/>
      <c r="JXT992" s="17"/>
      <c r="JXU992" s="17"/>
      <c r="JXV992" s="17"/>
      <c r="JXW992" s="17"/>
      <c r="JXX992" s="17"/>
      <c r="JXY992" s="17"/>
      <c r="JXZ992" s="17"/>
      <c r="JYA992" s="17"/>
      <c r="JYB992" s="17"/>
      <c r="JYC992" s="17"/>
      <c r="JYD992" s="17"/>
      <c r="JYE992" s="17"/>
      <c r="JYF992" s="17"/>
      <c r="JYG992" s="17"/>
      <c r="JYH992" s="17"/>
      <c r="JYI992" s="17"/>
      <c r="JYJ992" s="17"/>
      <c r="JYK992" s="17"/>
      <c r="JYL992" s="17"/>
      <c r="JYM992" s="17"/>
      <c r="JYN992" s="17"/>
      <c r="JYO992" s="17"/>
      <c r="JYP992" s="17"/>
      <c r="JYQ992" s="17"/>
      <c r="JYR992" s="17"/>
      <c r="JYS992" s="17"/>
      <c r="JYT992" s="17"/>
      <c r="JYU992" s="17"/>
      <c r="JYV992" s="17"/>
      <c r="JYW992" s="17"/>
      <c r="JYX992" s="17"/>
      <c r="JYY992" s="17"/>
      <c r="JYZ992" s="17"/>
      <c r="JZA992" s="17"/>
      <c r="JZB992" s="17"/>
      <c r="JZC992" s="17"/>
      <c r="JZD992" s="17"/>
      <c r="JZE992" s="17"/>
      <c r="JZF992" s="17"/>
      <c r="JZG992" s="17"/>
      <c r="JZH992" s="17"/>
      <c r="JZI992" s="17"/>
      <c r="JZJ992" s="17"/>
      <c r="JZK992" s="17"/>
      <c r="JZL992" s="17"/>
      <c r="JZM992" s="17"/>
      <c r="JZN992" s="17"/>
      <c r="JZO992" s="17"/>
      <c r="JZP992" s="17"/>
      <c r="JZQ992" s="17"/>
      <c r="JZR992" s="17"/>
      <c r="JZS992" s="17"/>
      <c r="JZT992" s="17"/>
      <c r="JZU992" s="17"/>
      <c r="JZV992" s="17"/>
      <c r="JZW992" s="17"/>
      <c r="JZX992" s="17"/>
      <c r="JZY992" s="17"/>
      <c r="JZZ992" s="17"/>
      <c r="KAA992" s="17"/>
      <c r="KAB992" s="17"/>
      <c r="KAC992" s="17"/>
      <c r="KAD992" s="17"/>
      <c r="KAE992" s="17"/>
      <c r="KAF992" s="17"/>
      <c r="KAG992" s="17"/>
      <c r="KAH992" s="17"/>
      <c r="KAI992" s="17"/>
      <c r="KAJ992" s="17"/>
      <c r="KAK992" s="17"/>
      <c r="KAL992" s="17"/>
      <c r="KAM992" s="17"/>
      <c r="KAN992" s="17"/>
      <c r="KAO992" s="17"/>
      <c r="KAP992" s="17"/>
      <c r="KAQ992" s="17"/>
      <c r="KAR992" s="17"/>
      <c r="KAS992" s="17"/>
      <c r="KAT992" s="17"/>
      <c r="KAU992" s="17"/>
      <c r="KAV992" s="17"/>
      <c r="KAW992" s="17"/>
      <c r="KAX992" s="17"/>
      <c r="KAY992" s="17"/>
      <c r="KAZ992" s="17"/>
      <c r="KBA992" s="17"/>
      <c r="KBB992" s="17"/>
      <c r="KBC992" s="17"/>
      <c r="KBD992" s="17"/>
      <c r="KBE992" s="17"/>
      <c r="KBF992" s="17"/>
      <c r="KBG992" s="17"/>
      <c r="KBH992" s="17"/>
      <c r="KBI992" s="17"/>
      <c r="KBJ992" s="17"/>
      <c r="KBK992" s="17"/>
      <c r="KBL992" s="17"/>
      <c r="KBM992" s="17"/>
      <c r="KBN992" s="17"/>
      <c r="KBO992" s="17"/>
      <c r="KBP992" s="17"/>
      <c r="KBQ992" s="17"/>
      <c r="KBR992" s="17"/>
      <c r="KBS992" s="17"/>
      <c r="KBT992" s="17"/>
      <c r="KBU992" s="17"/>
      <c r="KBV992" s="17"/>
      <c r="KBW992" s="17"/>
      <c r="KBX992" s="17"/>
      <c r="KBY992" s="17"/>
      <c r="KBZ992" s="17"/>
      <c r="KCA992" s="17"/>
      <c r="KCB992" s="17"/>
      <c r="KCC992" s="17"/>
      <c r="KCD992" s="17"/>
      <c r="KCE992" s="17"/>
      <c r="KCF992" s="17"/>
      <c r="KCG992" s="17"/>
      <c r="KCH992" s="17"/>
      <c r="KCI992" s="17"/>
      <c r="KCJ992" s="17"/>
      <c r="KCK992" s="17"/>
      <c r="KCL992" s="17"/>
      <c r="KCM992" s="17"/>
      <c r="KCN992" s="17"/>
      <c r="KCO992" s="17"/>
      <c r="KCP992" s="17"/>
      <c r="KCQ992" s="17"/>
      <c r="KCR992" s="17"/>
      <c r="KCS992" s="17"/>
      <c r="KCT992" s="17"/>
      <c r="KCU992" s="17"/>
      <c r="KCV992" s="17"/>
      <c r="KCW992" s="17"/>
      <c r="KCX992" s="17"/>
      <c r="KCY992" s="17"/>
      <c r="KCZ992" s="17"/>
      <c r="KDA992" s="17"/>
      <c r="KDB992" s="17"/>
      <c r="KDC992" s="17"/>
      <c r="KDD992" s="17"/>
      <c r="KDE992" s="17"/>
      <c r="KDF992" s="17"/>
      <c r="KDG992" s="17"/>
      <c r="KDH992" s="17"/>
      <c r="KDI992" s="17"/>
      <c r="KDJ992" s="17"/>
      <c r="KDK992" s="17"/>
      <c r="KDL992" s="17"/>
      <c r="KDM992" s="17"/>
      <c r="KDN992" s="17"/>
      <c r="KDO992" s="17"/>
      <c r="KDP992" s="17"/>
      <c r="KDQ992" s="17"/>
      <c r="KDR992" s="17"/>
      <c r="KDS992" s="17"/>
      <c r="KDT992" s="17"/>
      <c r="KDU992" s="17"/>
      <c r="KDV992" s="17"/>
      <c r="KDW992" s="17"/>
      <c r="KDX992" s="17"/>
      <c r="KDY992" s="17"/>
      <c r="KDZ992" s="17"/>
      <c r="KEA992" s="17"/>
      <c r="KEB992" s="17"/>
      <c r="KEC992" s="17"/>
      <c r="KED992" s="17"/>
      <c r="KEE992" s="17"/>
      <c r="KEF992" s="17"/>
      <c r="KEG992" s="17"/>
      <c r="KEH992" s="17"/>
      <c r="KEI992" s="17"/>
      <c r="KEJ992" s="17"/>
      <c r="KEK992" s="17"/>
      <c r="KEL992" s="17"/>
      <c r="KEM992" s="17"/>
      <c r="KEN992" s="17"/>
      <c r="KEO992" s="17"/>
      <c r="KEP992" s="17"/>
      <c r="KEQ992" s="17"/>
      <c r="KER992" s="17"/>
      <c r="KES992" s="17"/>
      <c r="KET992" s="17"/>
      <c r="KEU992" s="17"/>
      <c r="KEV992" s="17"/>
      <c r="KEW992" s="17"/>
      <c r="KEX992" s="17"/>
      <c r="KEY992" s="17"/>
      <c r="KEZ992" s="17"/>
      <c r="KFA992" s="17"/>
      <c r="KFB992" s="17"/>
      <c r="KFC992" s="17"/>
      <c r="KFD992" s="17"/>
      <c r="KFE992" s="17"/>
      <c r="KFF992" s="17"/>
      <c r="KFG992" s="17"/>
      <c r="KFH992" s="17"/>
      <c r="KFI992" s="17"/>
      <c r="KFJ992" s="17"/>
      <c r="KFK992" s="17"/>
      <c r="KFL992" s="17"/>
      <c r="KFM992" s="17"/>
      <c r="KFN992" s="17"/>
      <c r="KFO992" s="17"/>
      <c r="KFP992" s="17"/>
      <c r="KFQ992" s="17"/>
      <c r="KFR992" s="17"/>
      <c r="KFS992" s="17"/>
      <c r="KFT992" s="17"/>
      <c r="KFU992" s="17"/>
      <c r="KFV992" s="17"/>
      <c r="KFW992" s="17"/>
      <c r="KFX992" s="17"/>
      <c r="KFY992" s="17"/>
      <c r="KFZ992" s="17"/>
      <c r="KGA992" s="17"/>
      <c r="KGB992" s="17"/>
      <c r="KGC992" s="17"/>
      <c r="KGD992" s="17"/>
      <c r="KGE992" s="17"/>
      <c r="KGF992" s="17"/>
      <c r="KGG992" s="17"/>
      <c r="KGH992" s="17"/>
      <c r="KGI992" s="17"/>
      <c r="KGJ992" s="17"/>
      <c r="KGK992" s="17"/>
      <c r="KGL992" s="17"/>
      <c r="KGM992" s="17"/>
      <c r="KGN992" s="17"/>
      <c r="KGO992" s="17"/>
      <c r="KGP992" s="17"/>
      <c r="KGQ992" s="17"/>
      <c r="KGR992" s="17"/>
      <c r="KGS992" s="17"/>
      <c r="KGT992" s="17"/>
      <c r="KGU992" s="17"/>
      <c r="KGV992" s="17"/>
      <c r="KGW992" s="17"/>
      <c r="KGX992" s="17"/>
      <c r="KGY992" s="17"/>
      <c r="KGZ992" s="17"/>
      <c r="KHA992" s="17"/>
      <c r="KHB992" s="17"/>
      <c r="KHC992" s="17"/>
      <c r="KHD992" s="17"/>
      <c r="KHE992" s="17"/>
      <c r="KHF992" s="17"/>
      <c r="KHG992" s="17"/>
      <c r="KHH992" s="17"/>
      <c r="KHI992" s="17"/>
      <c r="KHJ992" s="17"/>
      <c r="KHK992" s="17"/>
      <c r="KHL992" s="17"/>
      <c r="KHM992" s="17"/>
      <c r="KHN992" s="17"/>
      <c r="KHO992" s="17"/>
      <c r="KHP992" s="17"/>
      <c r="KHQ992" s="17"/>
      <c r="KHR992" s="17"/>
      <c r="KHS992" s="17"/>
      <c r="KHT992" s="17"/>
      <c r="KHU992" s="17"/>
      <c r="KHV992" s="17"/>
      <c r="KHW992" s="17"/>
      <c r="KHX992" s="17"/>
      <c r="KHY992" s="17"/>
      <c r="KHZ992" s="17"/>
      <c r="KIA992" s="17"/>
      <c r="KIB992" s="17"/>
      <c r="KIC992" s="17"/>
      <c r="KID992" s="17"/>
      <c r="KIE992" s="17"/>
      <c r="KIF992" s="17"/>
      <c r="KIG992" s="17"/>
      <c r="KIH992" s="17"/>
      <c r="KII992" s="17"/>
      <c r="KIJ992" s="17"/>
      <c r="KIK992" s="17"/>
      <c r="KIL992" s="17"/>
      <c r="KIM992" s="17"/>
      <c r="KIN992" s="17"/>
      <c r="KIO992" s="17"/>
      <c r="KIP992" s="17"/>
      <c r="KIQ992" s="17"/>
      <c r="KIR992" s="17"/>
      <c r="KIS992" s="17"/>
      <c r="KIT992" s="17"/>
      <c r="KIU992" s="17"/>
      <c r="KIV992" s="17"/>
      <c r="KIW992" s="17"/>
      <c r="KIX992" s="17"/>
      <c r="KIY992" s="17"/>
      <c r="KIZ992" s="17"/>
      <c r="KJA992" s="17"/>
      <c r="KJB992" s="17"/>
      <c r="KJC992" s="17"/>
      <c r="KJD992" s="17"/>
      <c r="KJE992" s="17"/>
      <c r="KJF992" s="17"/>
      <c r="KJG992" s="17"/>
      <c r="KJH992" s="17"/>
      <c r="KJI992" s="17"/>
      <c r="KJJ992" s="17"/>
      <c r="KJK992" s="17"/>
      <c r="KJL992" s="17"/>
      <c r="KJM992" s="17"/>
      <c r="KJN992" s="17"/>
      <c r="KJO992" s="17"/>
      <c r="KJP992" s="17"/>
      <c r="KJQ992" s="17"/>
      <c r="KJR992" s="17"/>
      <c r="KJS992" s="17"/>
      <c r="KJT992" s="17"/>
      <c r="KJU992" s="17"/>
      <c r="KJV992" s="17"/>
      <c r="KJW992" s="17"/>
      <c r="KJX992" s="17"/>
      <c r="KJY992" s="17"/>
      <c r="KJZ992" s="17"/>
      <c r="KKA992" s="17"/>
      <c r="KKB992" s="17"/>
      <c r="KKC992" s="17"/>
      <c r="KKD992" s="17"/>
      <c r="KKE992" s="17"/>
      <c r="KKF992" s="17"/>
      <c r="KKG992" s="17"/>
      <c r="KKH992" s="17"/>
      <c r="KKI992" s="17"/>
      <c r="KKJ992" s="17"/>
      <c r="KKK992" s="17"/>
      <c r="KKL992" s="17"/>
      <c r="KKM992" s="17"/>
      <c r="KKN992" s="17"/>
      <c r="KKO992" s="17"/>
      <c r="KKP992" s="17"/>
      <c r="KKQ992" s="17"/>
      <c r="KKR992" s="17"/>
      <c r="KKS992" s="17"/>
      <c r="KKT992" s="17"/>
      <c r="KKU992" s="17"/>
      <c r="KKV992" s="17"/>
      <c r="KKW992" s="17"/>
      <c r="KKX992" s="17"/>
      <c r="KKY992" s="17"/>
      <c r="KKZ992" s="17"/>
      <c r="KLA992" s="17"/>
      <c r="KLB992" s="17"/>
      <c r="KLC992" s="17"/>
      <c r="KLD992" s="17"/>
      <c r="KLE992" s="17"/>
      <c r="KLF992" s="17"/>
      <c r="KLG992" s="17"/>
      <c r="KLH992" s="17"/>
      <c r="KLI992" s="17"/>
      <c r="KLJ992" s="17"/>
      <c r="KLK992" s="17"/>
      <c r="KLL992" s="17"/>
      <c r="KLM992" s="17"/>
      <c r="KLN992" s="17"/>
      <c r="KLO992" s="17"/>
      <c r="KLP992" s="17"/>
      <c r="KLQ992" s="17"/>
      <c r="KLR992" s="17"/>
      <c r="KLS992" s="17"/>
      <c r="KLT992" s="17"/>
      <c r="KLU992" s="17"/>
      <c r="KLV992" s="17"/>
      <c r="KLW992" s="17"/>
      <c r="KLX992" s="17"/>
      <c r="KLY992" s="17"/>
      <c r="KLZ992" s="17"/>
      <c r="KMA992" s="17"/>
      <c r="KMB992" s="17"/>
      <c r="KMC992" s="17"/>
      <c r="KMD992" s="17"/>
      <c r="KME992" s="17"/>
      <c r="KMF992" s="17"/>
      <c r="KMG992" s="17"/>
      <c r="KMH992" s="17"/>
      <c r="KMI992" s="17"/>
      <c r="KMJ992" s="17"/>
      <c r="KMK992" s="17"/>
      <c r="KML992" s="17"/>
      <c r="KMM992" s="17"/>
      <c r="KMN992" s="17"/>
      <c r="KMO992" s="17"/>
      <c r="KMP992" s="17"/>
      <c r="KMQ992" s="17"/>
      <c r="KMR992" s="17"/>
      <c r="KMS992" s="17"/>
      <c r="KMT992" s="17"/>
      <c r="KMU992" s="17"/>
      <c r="KMV992" s="17"/>
      <c r="KMW992" s="17"/>
      <c r="KMX992" s="17"/>
      <c r="KMY992" s="17"/>
      <c r="KMZ992" s="17"/>
      <c r="KNA992" s="17"/>
      <c r="KNB992" s="17"/>
      <c r="KNC992" s="17"/>
      <c r="KND992" s="17"/>
      <c r="KNE992" s="17"/>
      <c r="KNF992" s="17"/>
      <c r="KNG992" s="17"/>
      <c r="KNH992" s="17"/>
      <c r="KNI992" s="17"/>
      <c r="KNJ992" s="17"/>
      <c r="KNK992" s="17"/>
      <c r="KNL992" s="17"/>
      <c r="KNM992" s="17"/>
      <c r="KNN992" s="17"/>
      <c r="KNO992" s="17"/>
      <c r="KNP992" s="17"/>
      <c r="KNQ992" s="17"/>
      <c r="KNR992" s="17"/>
      <c r="KNS992" s="17"/>
      <c r="KNT992" s="17"/>
      <c r="KNU992" s="17"/>
      <c r="KNV992" s="17"/>
      <c r="KNW992" s="17"/>
      <c r="KNX992" s="17"/>
      <c r="KNY992" s="17"/>
      <c r="KNZ992" s="17"/>
      <c r="KOA992" s="17"/>
      <c r="KOB992" s="17"/>
      <c r="KOC992" s="17"/>
      <c r="KOD992" s="17"/>
      <c r="KOE992" s="17"/>
      <c r="KOF992" s="17"/>
      <c r="KOG992" s="17"/>
      <c r="KOH992" s="17"/>
      <c r="KOI992" s="17"/>
      <c r="KOJ992" s="17"/>
      <c r="KOK992" s="17"/>
      <c r="KOL992" s="17"/>
      <c r="KOM992" s="17"/>
      <c r="KON992" s="17"/>
      <c r="KOO992" s="17"/>
      <c r="KOP992" s="17"/>
      <c r="KOQ992" s="17"/>
      <c r="KOR992" s="17"/>
      <c r="KOS992" s="17"/>
      <c r="KOT992" s="17"/>
      <c r="KOU992" s="17"/>
      <c r="KOV992" s="17"/>
      <c r="KOW992" s="17"/>
      <c r="KOX992" s="17"/>
      <c r="KOY992" s="17"/>
      <c r="KOZ992" s="17"/>
      <c r="KPA992" s="17"/>
      <c r="KPB992" s="17"/>
      <c r="KPC992" s="17"/>
      <c r="KPD992" s="17"/>
      <c r="KPE992" s="17"/>
      <c r="KPF992" s="17"/>
      <c r="KPG992" s="17"/>
      <c r="KPH992" s="17"/>
      <c r="KPI992" s="17"/>
      <c r="KPJ992" s="17"/>
      <c r="KPK992" s="17"/>
      <c r="KPL992" s="17"/>
      <c r="KPM992" s="17"/>
      <c r="KPN992" s="17"/>
      <c r="KPO992" s="17"/>
      <c r="KPP992" s="17"/>
      <c r="KPQ992" s="17"/>
      <c r="KPR992" s="17"/>
      <c r="KPS992" s="17"/>
      <c r="KPT992" s="17"/>
      <c r="KPU992" s="17"/>
      <c r="KPV992" s="17"/>
      <c r="KPW992" s="17"/>
      <c r="KPX992" s="17"/>
      <c r="KPY992" s="17"/>
      <c r="KPZ992" s="17"/>
      <c r="KQA992" s="17"/>
      <c r="KQB992" s="17"/>
      <c r="KQC992" s="17"/>
      <c r="KQD992" s="17"/>
      <c r="KQE992" s="17"/>
      <c r="KQF992" s="17"/>
      <c r="KQG992" s="17"/>
      <c r="KQH992" s="17"/>
      <c r="KQI992" s="17"/>
      <c r="KQJ992" s="17"/>
      <c r="KQK992" s="17"/>
      <c r="KQL992" s="17"/>
      <c r="KQM992" s="17"/>
      <c r="KQN992" s="17"/>
      <c r="KQO992" s="17"/>
      <c r="KQP992" s="17"/>
      <c r="KQQ992" s="17"/>
      <c r="KQR992" s="17"/>
      <c r="KQS992" s="17"/>
      <c r="KQT992" s="17"/>
      <c r="KQU992" s="17"/>
      <c r="KQV992" s="17"/>
      <c r="KQW992" s="17"/>
      <c r="KQX992" s="17"/>
      <c r="KQY992" s="17"/>
      <c r="KQZ992" s="17"/>
      <c r="KRA992" s="17"/>
      <c r="KRB992" s="17"/>
      <c r="KRC992" s="17"/>
      <c r="KRD992" s="17"/>
      <c r="KRE992" s="17"/>
      <c r="KRF992" s="17"/>
      <c r="KRG992" s="17"/>
      <c r="KRH992" s="17"/>
      <c r="KRI992" s="17"/>
      <c r="KRJ992" s="17"/>
      <c r="KRK992" s="17"/>
      <c r="KRL992" s="17"/>
      <c r="KRM992" s="17"/>
      <c r="KRN992" s="17"/>
      <c r="KRO992" s="17"/>
      <c r="KRP992" s="17"/>
      <c r="KRQ992" s="17"/>
      <c r="KRR992" s="17"/>
      <c r="KRS992" s="17"/>
      <c r="KRT992" s="17"/>
      <c r="KRU992" s="17"/>
      <c r="KRV992" s="17"/>
      <c r="KRW992" s="17"/>
      <c r="KRX992" s="17"/>
      <c r="KRY992" s="17"/>
      <c r="KRZ992" s="17"/>
      <c r="KSA992" s="17"/>
      <c r="KSB992" s="17"/>
      <c r="KSC992" s="17"/>
      <c r="KSD992" s="17"/>
      <c r="KSE992" s="17"/>
      <c r="KSF992" s="17"/>
      <c r="KSG992" s="17"/>
      <c r="KSH992" s="17"/>
      <c r="KSI992" s="17"/>
      <c r="KSJ992" s="17"/>
      <c r="KSK992" s="17"/>
      <c r="KSL992" s="17"/>
      <c r="KSM992" s="17"/>
      <c r="KSN992" s="17"/>
      <c r="KSO992" s="17"/>
      <c r="KSP992" s="17"/>
      <c r="KSQ992" s="17"/>
      <c r="KSR992" s="17"/>
      <c r="KSS992" s="17"/>
      <c r="KST992" s="17"/>
      <c r="KSU992" s="17"/>
      <c r="KSV992" s="17"/>
      <c r="KSW992" s="17"/>
      <c r="KSX992" s="17"/>
      <c r="KSY992" s="17"/>
      <c r="KSZ992" s="17"/>
      <c r="KTA992" s="17"/>
      <c r="KTB992" s="17"/>
      <c r="KTC992" s="17"/>
      <c r="KTD992" s="17"/>
      <c r="KTE992" s="17"/>
      <c r="KTF992" s="17"/>
      <c r="KTG992" s="17"/>
      <c r="KTH992" s="17"/>
      <c r="KTI992" s="17"/>
      <c r="KTJ992" s="17"/>
      <c r="KTK992" s="17"/>
      <c r="KTL992" s="17"/>
      <c r="KTM992" s="17"/>
      <c r="KTN992" s="17"/>
      <c r="KTO992" s="17"/>
      <c r="KTP992" s="17"/>
      <c r="KTQ992" s="17"/>
      <c r="KTR992" s="17"/>
      <c r="KTS992" s="17"/>
      <c r="KTT992" s="17"/>
      <c r="KTU992" s="17"/>
      <c r="KTV992" s="17"/>
      <c r="KTW992" s="17"/>
      <c r="KTX992" s="17"/>
      <c r="KTY992" s="17"/>
      <c r="KTZ992" s="17"/>
      <c r="KUA992" s="17"/>
      <c r="KUB992" s="17"/>
      <c r="KUC992" s="17"/>
      <c r="KUD992" s="17"/>
      <c r="KUE992" s="17"/>
      <c r="KUF992" s="17"/>
      <c r="KUG992" s="17"/>
      <c r="KUH992" s="17"/>
      <c r="KUI992" s="17"/>
      <c r="KUJ992" s="17"/>
      <c r="KUK992" s="17"/>
      <c r="KUL992" s="17"/>
      <c r="KUM992" s="17"/>
      <c r="KUN992" s="17"/>
      <c r="KUO992" s="17"/>
      <c r="KUP992" s="17"/>
      <c r="KUQ992" s="17"/>
      <c r="KUR992" s="17"/>
      <c r="KUS992" s="17"/>
      <c r="KUT992" s="17"/>
      <c r="KUU992" s="17"/>
      <c r="KUV992" s="17"/>
      <c r="KUW992" s="17"/>
      <c r="KUX992" s="17"/>
      <c r="KUY992" s="17"/>
      <c r="KUZ992" s="17"/>
      <c r="KVA992" s="17"/>
      <c r="KVB992" s="17"/>
      <c r="KVC992" s="17"/>
      <c r="KVD992" s="17"/>
      <c r="KVE992" s="17"/>
      <c r="KVF992" s="17"/>
      <c r="KVG992" s="17"/>
      <c r="KVH992" s="17"/>
      <c r="KVI992" s="17"/>
      <c r="KVJ992" s="17"/>
      <c r="KVK992" s="17"/>
      <c r="KVL992" s="17"/>
      <c r="KVM992" s="17"/>
      <c r="KVN992" s="17"/>
      <c r="KVO992" s="17"/>
      <c r="KVP992" s="17"/>
      <c r="KVQ992" s="17"/>
      <c r="KVR992" s="17"/>
      <c r="KVS992" s="17"/>
      <c r="KVT992" s="17"/>
      <c r="KVU992" s="17"/>
      <c r="KVV992" s="17"/>
      <c r="KVW992" s="17"/>
      <c r="KVX992" s="17"/>
      <c r="KVY992" s="17"/>
      <c r="KVZ992" s="17"/>
      <c r="KWA992" s="17"/>
      <c r="KWB992" s="17"/>
      <c r="KWC992" s="17"/>
      <c r="KWD992" s="17"/>
      <c r="KWE992" s="17"/>
      <c r="KWF992" s="17"/>
      <c r="KWG992" s="17"/>
      <c r="KWH992" s="17"/>
      <c r="KWI992" s="17"/>
      <c r="KWJ992" s="17"/>
      <c r="KWK992" s="17"/>
      <c r="KWL992" s="17"/>
      <c r="KWM992" s="17"/>
      <c r="KWN992" s="17"/>
      <c r="KWO992" s="17"/>
      <c r="KWP992" s="17"/>
      <c r="KWQ992" s="17"/>
      <c r="KWR992" s="17"/>
      <c r="KWS992" s="17"/>
      <c r="KWT992" s="17"/>
      <c r="KWU992" s="17"/>
      <c r="KWV992" s="17"/>
      <c r="KWW992" s="17"/>
      <c r="KWX992" s="17"/>
      <c r="KWY992" s="17"/>
      <c r="KWZ992" s="17"/>
      <c r="KXA992" s="17"/>
      <c r="KXB992" s="17"/>
      <c r="KXC992" s="17"/>
      <c r="KXD992" s="17"/>
      <c r="KXE992" s="17"/>
      <c r="KXF992" s="17"/>
      <c r="KXG992" s="17"/>
      <c r="KXH992" s="17"/>
      <c r="KXI992" s="17"/>
      <c r="KXJ992" s="17"/>
      <c r="KXK992" s="17"/>
      <c r="KXL992" s="17"/>
      <c r="KXM992" s="17"/>
      <c r="KXN992" s="17"/>
      <c r="KXO992" s="17"/>
      <c r="KXP992" s="17"/>
      <c r="KXQ992" s="17"/>
      <c r="KXR992" s="17"/>
      <c r="KXS992" s="17"/>
      <c r="KXT992" s="17"/>
      <c r="KXU992" s="17"/>
      <c r="KXV992" s="17"/>
      <c r="KXW992" s="17"/>
      <c r="KXX992" s="17"/>
      <c r="KXY992" s="17"/>
      <c r="KXZ992" s="17"/>
      <c r="KYA992" s="17"/>
      <c r="KYB992" s="17"/>
      <c r="KYC992" s="17"/>
      <c r="KYD992" s="17"/>
      <c r="KYE992" s="17"/>
      <c r="KYF992" s="17"/>
      <c r="KYG992" s="17"/>
      <c r="KYH992" s="17"/>
      <c r="KYI992" s="17"/>
      <c r="KYJ992" s="17"/>
      <c r="KYK992" s="17"/>
      <c r="KYL992" s="17"/>
      <c r="KYM992" s="17"/>
      <c r="KYN992" s="17"/>
      <c r="KYO992" s="17"/>
      <c r="KYP992" s="17"/>
      <c r="KYQ992" s="17"/>
      <c r="KYR992" s="17"/>
      <c r="KYS992" s="17"/>
      <c r="KYT992" s="17"/>
      <c r="KYU992" s="17"/>
      <c r="KYV992" s="17"/>
      <c r="KYW992" s="17"/>
      <c r="KYX992" s="17"/>
      <c r="KYY992" s="17"/>
      <c r="KYZ992" s="17"/>
      <c r="KZA992" s="17"/>
      <c r="KZB992" s="17"/>
      <c r="KZC992" s="17"/>
      <c r="KZD992" s="17"/>
      <c r="KZE992" s="17"/>
      <c r="KZF992" s="17"/>
      <c r="KZG992" s="17"/>
      <c r="KZH992" s="17"/>
      <c r="KZI992" s="17"/>
      <c r="KZJ992" s="17"/>
      <c r="KZK992" s="17"/>
      <c r="KZL992" s="17"/>
      <c r="KZM992" s="17"/>
      <c r="KZN992" s="17"/>
      <c r="KZO992" s="17"/>
      <c r="KZP992" s="17"/>
      <c r="KZQ992" s="17"/>
      <c r="KZR992" s="17"/>
      <c r="KZS992" s="17"/>
      <c r="KZT992" s="17"/>
      <c r="KZU992" s="17"/>
      <c r="KZV992" s="17"/>
      <c r="KZW992" s="17"/>
      <c r="KZX992" s="17"/>
      <c r="KZY992" s="17"/>
      <c r="KZZ992" s="17"/>
      <c r="LAA992" s="17"/>
      <c r="LAB992" s="17"/>
      <c r="LAC992" s="17"/>
      <c r="LAD992" s="17"/>
      <c r="LAE992" s="17"/>
      <c r="LAF992" s="17"/>
      <c r="LAG992" s="17"/>
      <c r="LAH992" s="17"/>
      <c r="LAI992" s="17"/>
      <c r="LAJ992" s="17"/>
      <c r="LAK992" s="17"/>
      <c r="LAL992" s="17"/>
      <c r="LAM992" s="17"/>
      <c r="LAN992" s="17"/>
      <c r="LAO992" s="17"/>
      <c r="LAP992" s="17"/>
      <c r="LAQ992" s="17"/>
      <c r="LAR992" s="17"/>
      <c r="LAS992" s="17"/>
      <c r="LAT992" s="17"/>
      <c r="LAU992" s="17"/>
      <c r="LAV992" s="17"/>
      <c r="LAW992" s="17"/>
      <c r="LAX992" s="17"/>
      <c r="LAY992" s="17"/>
      <c r="LAZ992" s="17"/>
      <c r="LBA992" s="17"/>
      <c r="LBB992" s="17"/>
      <c r="LBC992" s="17"/>
      <c r="LBD992" s="17"/>
      <c r="LBE992" s="17"/>
      <c r="LBF992" s="17"/>
      <c r="LBG992" s="17"/>
      <c r="LBH992" s="17"/>
      <c r="LBI992" s="17"/>
      <c r="LBJ992" s="17"/>
      <c r="LBK992" s="17"/>
      <c r="LBL992" s="17"/>
      <c r="LBM992" s="17"/>
      <c r="LBN992" s="17"/>
      <c r="LBO992" s="17"/>
      <c r="LBP992" s="17"/>
      <c r="LBQ992" s="17"/>
      <c r="LBR992" s="17"/>
      <c r="LBS992" s="17"/>
      <c r="LBT992" s="17"/>
      <c r="LBU992" s="17"/>
      <c r="LBV992" s="17"/>
      <c r="LBW992" s="17"/>
      <c r="LBX992" s="17"/>
      <c r="LBY992" s="17"/>
      <c r="LBZ992" s="17"/>
      <c r="LCA992" s="17"/>
      <c r="LCB992" s="17"/>
      <c r="LCC992" s="17"/>
      <c r="LCD992" s="17"/>
      <c r="LCE992" s="17"/>
      <c r="LCF992" s="17"/>
      <c r="LCG992" s="17"/>
      <c r="LCH992" s="17"/>
      <c r="LCI992" s="17"/>
      <c r="LCJ992" s="17"/>
      <c r="LCK992" s="17"/>
      <c r="LCL992" s="17"/>
      <c r="LCM992" s="17"/>
      <c r="LCN992" s="17"/>
      <c r="LCO992" s="17"/>
      <c r="LCP992" s="17"/>
      <c r="LCQ992" s="17"/>
      <c r="LCR992" s="17"/>
      <c r="LCS992" s="17"/>
      <c r="LCT992" s="17"/>
      <c r="LCU992" s="17"/>
      <c r="LCV992" s="17"/>
      <c r="LCW992" s="17"/>
      <c r="LCX992" s="17"/>
      <c r="LCY992" s="17"/>
      <c r="LCZ992" s="17"/>
      <c r="LDA992" s="17"/>
      <c r="LDB992" s="17"/>
      <c r="LDC992" s="17"/>
      <c r="LDD992" s="17"/>
      <c r="LDE992" s="17"/>
      <c r="LDF992" s="17"/>
      <c r="LDG992" s="17"/>
      <c r="LDH992" s="17"/>
      <c r="LDI992" s="17"/>
      <c r="LDJ992" s="17"/>
      <c r="LDK992" s="17"/>
      <c r="LDL992" s="17"/>
      <c r="LDM992" s="17"/>
      <c r="LDN992" s="17"/>
      <c r="LDO992" s="17"/>
      <c r="LDP992" s="17"/>
      <c r="LDQ992" s="17"/>
      <c r="LDR992" s="17"/>
      <c r="LDS992" s="17"/>
      <c r="LDT992" s="17"/>
      <c r="LDU992" s="17"/>
      <c r="LDV992" s="17"/>
      <c r="LDW992" s="17"/>
      <c r="LDX992" s="17"/>
      <c r="LDY992" s="17"/>
      <c r="LDZ992" s="17"/>
      <c r="LEA992" s="17"/>
      <c r="LEB992" s="17"/>
      <c r="LEC992" s="17"/>
      <c r="LED992" s="17"/>
      <c r="LEE992" s="17"/>
      <c r="LEF992" s="17"/>
      <c r="LEG992" s="17"/>
      <c r="LEH992" s="17"/>
      <c r="LEI992" s="17"/>
      <c r="LEJ992" s="17"/>
      <c r="LEK992" s="17"/>
      <c r="LEL992" s="17"/>
      <c r="LEM992" s="17"/>
      <c r="LEN992" s="17"/>
      <c r="LEO992" s="17"/>
      <c r="LEP992" s="17"/>
      <c r="LEQ992" s="17"/>
      <c r="LER992" s="17"/>
      <c r="LES992" s="17"/>
      <c r="LET992" s="17"/>
      <c r="LEU992" s="17"/>
      <c r="LEV992" s="17"/>
      <c r="LEW992" s="17"/>
      <c r="LEX992" s="17"/>
      <c r="LEY992" s="17"/>
      <c r="LEZ992" s="17"/>
      <c r="LFA992" s="17"/>
      <c r="LFB992" s="17"/>
      <c r="LFC992" s="17"/>
      <c r="LFD992" s="17"/>
      <c r="LFE992" s="17"/>
      <c r="LFF992" s="17"/>
      <c r="LFG992" s="17"/>
      <c r="LFH992" s="17"/>
      <c r="LFI992" s="17"/>
      <c r="LFJ992" s="17"/>
      <c r="LFK992" s="17"/>
      <c r="LFL992" s="17"/>
      <c r="LFM992" s="17"/>
      <c r="LFN992" s="17"/>
      <c r="LFO992" s="17"/>
      <c r="LFP992" s="17"/>
      <c r="LFQ992" s="17"/>
      <c r="LFR992" s="17"/>
      <c r="LFS992" s="17"/>
      <c r="LFT992" s="17"/>
      <c r="LFU992" s="17"/>
      <c r="LFV992" s="17"/>
      <c r="LFW992" s="17"/>
      <c r="LFX992" s="17"/>
      <c r="LFY992" s="17"/>
      <c r="LFZ992" s="17"/>
      <c r="LGA992" s="17"/>
      <c r="LGB992" s="17"/>
      <c r="LGC992" s="17"/>
      <c r="LGD992" s="17"/>
      <c r="LGE992" s="17"/>
      <c r="LGF992" s="17"/>
      <c r="LGG992" s="17"/>
      <c r="LGH992" s="17"/>
      <c r="LGI992" s="17"/>
      <c r="LGJ992" s="17"/>
      <c r="LGK992" s="17"/>
      <c r="LGL992" s="17"/>
      <c r="LGM992" s="17"/>
      <c r="LGN992" s="17"/>
      <c r="LGO992" s="17"/>
      <c r="LGP992" s="17"/>
      <c r="LGQ992" s="17"/>
      <c r="LGR992" s="17"/>
      <c r="LGS992" s="17"/>
      <c r="LGT992" s="17"/>
      <c r="LGU992" s="17"/>
      <c r="LGV992" s="17"/>
      <c r="LGW992" s="17"/>
      <c r="LGX992" s="17"/>
      <c r="LGY992" s="17"/>
      <c r="LGZ992" s="17"/>
      <c r="LHA992" s="17"/>
      <c r="LHB992" s="17"/>
      <c r="LHC992" s="17"/>
      <c r="LHD992" s="17"/>
      <c r="LHE992" s="17"/>
      <c r="LHF992" s="17"/>
      <c r="LHG992" s="17"/>
      <c r="LHH992" s="17"/>
      <c r="LHI992" s="17"/>
      <c r="LHJ992" s="17"/>
      <c r="LHK992" s="17"/>
      <c r="LHL992" s="17"/>
      <c r="LHM992" s="17"/>
      <c r="LHN992" s="17"/>
      <c r="LHO992" s="17"/>
      <c r="LHP992" s="17"/>
      <c r="LHQ992" s="17"/>
      <c r="LHR992" s="17"/>
      <c r="LHS992" s="17"/>
      <c r="LHT992" s="17"/>
      <c r="LHU992" s="17"/>
      <c r="LHV992" s="17"/>
      <c r="LHW992" s="17"/>
      <c r="LHX992" s="17"/>
      <c r="LHY992" s="17"/>
      <c r="LHZ992" s="17"/>
      <c r="LIA992" s="17"/>
      <c r="LIB992" s="17"/>
      <c r="LIC992" s="17"/>
      <c r="LID992" s="17"/>
      <c r="LIE992" s="17"/>
      <c r="LIF992" s="17"/>
      <c r="LIG992" s="17"/>
      <c r="LIH992" s="17"/>
      <c r="LII992" s="17"/>
      <c r="LIJ992" s="17"/>
      <c r="LIK992" s="17"/>
      <c r="LIL992" s="17"/>
      <c r="LIM992" s="17"/>
      <c r="LIN992" s="17"/>
      <c r="LIO992" s="17"/>
      <c r="LIP992" s="17"/>
      <c r="LIQ992" s="17"/>
      <c r="LIR992" s="17"/>
      <c r="LIS992" s="17"/>
      <c r="LIT992" s="17"/>
      <c r="LIU992" s="17"/>
      <c r="LIV992" s="17"/>
      <c r="LIW992" s="17"/>
      <c r="LIX992" s="17"/>
      <c r="LIY992" s="17"/>
      <c r="LIZ992" s="17"/>
      <c r="LJA992" s="17"/>
      <c r="LJB992" s="17"/>
      <c r="LJC992" s="17"/>
      <c r="LJD992" s="17"/>
      <c r="LJE992" s="17"/>
      <c r="LJF992" s="17"/>
      <c r="LJG992" s="17"/>
      <c r="LJH992" s="17"/>
      <c r="LJI992" s="17"/>
      <c r="LJJ992" s="17"/>
      <c r="LJK992" s="17"/>
      <c r="LJL992" s="17"/>
      <c r="LJM992" s="17"/>
      <c r="LJN992" s="17"/>
      <c r="LJO992" s="17"/>
      <c r="LJP992" s="17"/>
      <c r="LJQ992" s="17"/>
      <c r="LJR992" s="17"/>
      <c r="LJS992" s="17"/>
      <c r="LJT992" s="17"/>
      <c r="LJU992" s="17"/>
      <c r="LJV992" s="17"/>
      <c r="LJW992" s="17"/>
      <c r="LJX992" s="17"/>
      <c r="LJY992" s="17"/>
      <c r="LJZ992" s="17"/>
      <c r="LKA992" s="17"/>
      <c r="LKB992" s="17"/>
      <c r="LKC992" s="17"/>
      <c r="LKD992" s="17"/>
      <c r="LKE992" s="17"/>
      <c r="LKF992" s="17"/>
      <c r="LKG992" s="17"/>
      <c r="LKH992" s="17"/>
      <c r="LKI992" s="17"/>
      <c r="LKJ992" s="17"/>
      <c r="LKK992" s="17"/>
      <c r="LKL992" s="17"/>
      <c r="LKM992" s="17"/>
      <c r="LKN992" s="17"/>
      <c r="LKO992" s="17"/>
      <c r="LKP992" s="17"/>
      <c r="LKQ992" s="17"/>
      <c r="LKR992" s="17"/>
      <c r="LKS992" s="17"/>
      <c r="LKT992" s="17"/>
      <c r="LKU992" s="17"/>
      <c r="LKV992" s="17"/>
      <c r="LKW992" s="17"/>
      <c r="LKX992" s="17"/>
      <c r="LKY992" s="17"/>
      <c r="LKZ992" s="17"/>
      <c r="LLA992" s="17"/>
      <c r="LLB992" s="17"/>
      <c r="LLC992" s="17"/>
      <c r="LLD992" s="17"/>
      <c r="LLE992" s="17"/>
      <c r="LLF992" s="17"/>
      <c r="LLG992" s="17"/>
      <c r="LLH992" s="17"/>
      <c r="LLI992" s="17"/>
      <c r="LLJ992" s="17"/>
      <c r="LLK992" s="17"/>
      <c r="LLL992" s="17"/>
      <c r="LLM992" s="17"/>
      <c r="LLN992" s="17"/>
      <c r="LLO992" s="17"/>
      <c r="LLP992" s="17"/>
      <c r="LLQ992" s="17"/>
      <c r="LLR992" s="17"/>
      <c r="LLS992" s="17"/>
      <c r="LLT992" s="17"/>
      <c r="LLU992" s="17"/>
      <c r="LLV992" s="17"/>
      <c r="LLW992" s="17"/>
      <c r="LLX992" s="17"/>
      <c r="LLY992" s="17"/>
      <c r="LLZ992" s="17"/>
      <c r="LMA992" s="17"/>
      <c r="LMB992" s="17"/>
      <c r="LMC992" s="17"/>
      <c r="LMD992" s="17"/>
      <c r="LME992" s="17"/>
      <c r="LMF992" s="17"/>
      <c r="LMG992" s="17"/>
      <c r="LMH992" s="17"/>
      <c r="LMI992" s="17"/>
      <c r="LMJ992" s="17"/>
      <c r="LMK992" s="17"/>
      <c r="LML992" s="17"/>
      <c r="LMM992" s="17"/>
      <c r="LMN992" s="17"/>
      <c r="LMO992" s="17"/>
      <c r="LMP992" s="17"/>
      <c r="LMQ992" s="17"/>
      <c r="LMR992" s="17"/>
      <c r="LMS992" s="17"/>
      <c r="LMT992" s="17"/>
      <c r="LMU992" s="17"/>
      <c r="LMV992" s="17"/>
      <c r="LMW992" s="17"/>
      <c r="LMX992" s="17"/>
      <c r="LMY992" s="17"/>
      <c r="LMZ992" s="17"/>
      <c r="LNA992" s="17"/>
      <c r="LNB992" s="17"/>
      <c r="LNC992" s="17"/>
      <c r="LND992" s="17"/>
      <c r="LNE992" s="17"/>
      <c r="LNF992" s="17"/>
      <c r="LNG992" s="17"/>
      <c r="LNH992" s="17"/>
      <c r="LNI992" s="17"/>
      <c r="LNJ992" s="17"/>
      <c r="LNK992" s="17"/>
      <c r="LNL992" s="17"/>
      <c r="LNM992" s="17"/>
      <c r="LNN992" s="17"/>
      <c r="LNO992" s="17"/>
      <c r="LNP992" s="17"/>
      <c r="LNQ992" s="17"/>
      <c r="LNR992" s="17"/>
      <c r="LNS992" s="17"/>
      <c r="LNT992" s="17"/>
      <c r="LNU992" s="17"/>
      <c r="LNV992" s="17"/>
      <c r="LNW992" s="17"/>
      <c r="LNX992" s="17"/>
      <c r="LNY992" s="17"/>
      <c r="LNZ992" s="17"/>
      <c r="LOA992" s="17"/>
      <c r="LOB992" s="17"/>
      <c r="LOC992" s="17"/>
      <c r="LOD992" s="17"/>
      <c r="LOE992" s="17"/>
      <c r="LOF992" s="17"/>
      <c r="LOG992" s="17"/>
      <c r="LOH992" s="17"/>
      <c r="LOI992" s="17"/>
      <c r="LOJ992" s="17"/>
      <c r="LOK992" s="17"/>
      <c r="LOL992" s="17"/>
      <c r="LOM992" s="17"/>
      <c r="LON992" s="17"/>
      <c r="LOO992" s="17"/>
      <c r="LOP992" s="17"/>
      <c r="LOQ992" s="17"/>
      <c r="LOR992" s="17"/>
      <c r="LOS992" s="17"/>
      <c r="LOT992" s="17"/>
      <c r="LOU992" s="17"/>
      <c r="LOV992" s="17"/>
      <c r="LOW992" s="17"/>
      <c r="LOX992" s="17"/>
      <c r="LOY992" s="17"/>
      <c r="LOZ992" s="17"/>
      <c r="LPA992" s="17"/>
      <c r="LPB992" s="17"/>
      <c r="LPC992" s="17"/>
      <c r="LPD992" s="17"/>
      <c r="LPE992" s="17"/>
      <c r="LPF992" s="17"/>
      <c r="LPG992" s="17"/>
      <c r="LPH992" s="17"/>
      <c r="LPI992" s="17"/>
      <c r="LPJ992" s="17"/>
      <c r="LPK992" s="17"/>
      <c r="LPL992" s="17"/>
      <c r="LPM992" s="17"/>
      <c r="LPN992" s="17"/>
      <c r="LPO992" s="17"/>
      <c r="LPP992" s="17"/>
      <c r="LPQ992" s="17"/>
      <c r="LPR992" s="17"/>
      <c r="LPS992" s="17"/>
      <c r="LPT992" s="17"/>
      <c r="LPU992" s="17"/>
      <c r="LPV992" s="17"/>
      <c r="LPW992" s="17"/>
      <c r="LPX992" s="17"/>
      <c r="LPY992" s="17"/>
      <c r="LPZ992" s="17"/>
      <c r="LQA992" s="17"/>
      <c r="LQB992" s="17"/>
      <c r="LQC992" s="17"/>
      <c r="LQD992" s="17"/>
      <c r="LQE992" s="17"/>
      <c r="LQF992" s="17"/>
      <c r="LQG992" s="17"/>
      <c r="LQH992" s="17"/>
      <c r="LQI992" s="17"/>
      <c r="LQJ992" s="17"/>
      <c r="LQK992" s="17"/>
      <c r="LQL992" s="17"/>
      <c r="LQM992" s="17"/>
      <c r="LQN992" s="17"/>
      <c r="LQO992" s="17"/>
      <c r="LQP992" s="17"/>
      <c r="LQQ992" s="17"/>
      <c r="LQR992" s="17"/>
      <c r="LQS992" s="17"/>
      <c r="LQT992" s="17"/>
      <c r="LQU992" s="17"/>
      <c r="LQV992" s="17"/>
      <c r="LQW992" s="17"/>
      <c r="LQX992" s="17"/>
      <c r="LQY992" s="17"/>
      <c r="LQZ992" s="17"/>
      <c r="LRA992" s="17"/>
      <c r="LRB992" s="17"/>
      <c r="LRC992" s="17"/>
      <c r="LRD992" s="17"/>
      <c r="LRE992" s="17"/>
      <c r="LRF992" s="17"/>
      <c r="LRG992" s="17"/>
      <c r="LRH992" s="17"/>
      <c r="LRI992" s="17"/>
      <c r="LRJ992" s="17"/>
      <c r="LRK992" s="17"/>
      <c r="LRL992" s="17"/>
      <c r="LRM992" s="17"/>
      <c r="LRN992" s="17"/>
      <c r="LRO992" s="17"/>
      <c r="LRP992" s="17"/>
      <c r="LRQ992" s="17"/>
      <c r="LRR992" s="17"/>
      <c r="LRS992" s="17"/>
      <c r="LRT992" s="17"/>
      <c r="LRU992" s="17"/>
      <c r="LRV992" s="17"/>
      <c r="LRW992" s="17"/>
      <c r="LRX992" s="17"/>
      <c r="LRY992" s="17"/>
      <c r="LRZ992" s="17"/>
      <c r="LSA992" s="17"/>
      <c r="LSB992" s="17"/>
      <c r="LSC992" s="17"/>
      <c r="LSD992" s="17"/>
      <c r="LSE992" s="17"/>
      <c r="LSF992" s="17"/>
      <c r="LSG992" s="17"/>
      <c r="LSH992" s="17"/>
      <c r="LSI992" s="17"/>
      <c r="LSJ992" s="17"/>
      <c r="LSK992" s="17"/>
      <c r="LSL992" s="17"/>
      <c r="LSM992" s="17"/>
      <c r="LSN992" s="17"/>
      <c r="LSO992" s="17"/>
      <c r="LSP992" s="17"/>
      <c r="LSQ992" s="17"/>
      <c r="LSR992" s="17"/>
      <c r="LSS992" s="17"/>
      <c r="LST992" s="17"/>
      <c r="LSU992" s="17"/>
      <c r="LSV992" s="17"/>
      <c r="LSW992" s="17"/>
      <c r="LSX992" s="17"/>
      <c r="LSY992" s="17"/>
      <c r="LSZ992" s="17"/>
      <c r="LTA992" s="17"/>
      <c r="LTB992" s="17"/>
      <c r="LTC992" s="17"/>
      <c r="LTD992" s="17"/>
      <c r="LTE992" s="17"/>
      <c r="LTF992" s="17"/>
      <c r="LTG992" s="17"/>
      <c r="LTH992" s="17"/>
      <c r="LTI992" s="17"/>
      <c r="LTJ992" s="17"/>
      <c r="LTK992" s="17"/>
      <c r="LTL992" s="17"/>
      <c r="LTM992" s="17"/>
      <c r="LTN992" s="17"/>
      <c r="LTO992" s="17"/>
      <c r="LTP992" s="17"/>
      <c r="LTQ992" s="17"/>
      <c r="LTR992" s="17"/>
      <c r="LTS992" s="17"/>
      <c r="LTT992" s="17"/>
      <c r="LTU992" s="17"/>
      <c r="LTV992" s="17"/>
      <c r="LTW992" s="17"/>
      <c r="LTX992" s="17"/>
      <c r="LTY992" s="17"/>
      <c r="LTZ992" s="17"/>
      <c r="LUA992" s="17"/>
      <c r="LUB992" s="17"/>
      <c r="LUC992" s="17"/>
      <c r="LUD992" s="17"/>
      <c r="LUE992" s="17"/>
      <c r="LUF992" s="17"/>
      <c r="LUG992" s="17"/>
      <c r="LUH992" s="17"/>
      <c r="LUI992" s="17"/>
      <c r="LUJ992" s="17"/>
      <c r="LUK992" s="17"/>
      <c r="LUL992" s="17"/>
      <c r="LUM992" s="17"/>
      <c r="LUN992" s="17"/>
      <c r="LUO992" s="17"/>
      <c r="LUP992" s="17"/>
      <c r="LUQ992" s="17"/>
      <c r="LUR992" s="17"/>
      <c r="LUS992" s="17"/>
      <c r="LUT992" s="17"/>
      <c r="LUU992" s="17"/>
      <c r="LUV992" s="17"/>
      <c r="LUW992" s="17"/>
      <c r="LUX992" s="17"/>
      <c r="LUY992" s="17"/>
      <c r="LUZ992" s="17"/>
      <c r="LVA992" s="17"/>
      <c r="LVB992" s="17"/>
      <c r="LVC992" s="17"/>
      <c r="LVD992" s="17"/>
      <c r="LVE992" s="17"/>
      <c r="LVF992" s="17"/>
      <c r="LVG992" s="17"/>
      <c r="LVH992" s="17"/>
      <c r="LVI992" s="17"/>
      <c r="LVJ992" s="17"/>
      <c r="LVK992" s="17"/>
      <c r="LVL992" s="17"/>
      <c r="LVM992" s="17"/>
      <c r="LVN992" s="17"/>
      <c r="LVO992" s="17"/>
      <c r="LVP992" s="17"/>
      <c r="LVQ992" s="17"/>
      <c r="LVR992" s="17"/>
      <c r="LVS992" s="17"/>
      <c r="LVT992" s="17"/>
      <c r="LVU992" s="17"/>
      <c r="LVV992" s="17"/>
      <c r="LVW992" s="17"/>
      <c r="LVX992" s="17"/>
      <c r="LVY992" s="17"/>
      <c r="LVZ992" s="17"/>
      <c r="LWA992" s="17"/>
      <c r="LWB992" s="17"/>
      <c r="LWC992" s="17"/>
      <c r="LWD992" s="17"/>
      <c r="LWE992" s="17"/>
      <c r="LWF992" s="17"/>
      <c r="LWG992" s="17"/>
      <c r="LWH992" s="17"/>
      <c r="LWI992" s="17"/>
      <c r="LWJ992" s="17"/>
      <c r="LWK992" s="17"/>
      <c r="LWL992" s="17"/>
      <c r="LWM992" s="17"/>
      <c r="LWN992" s="17"/>
      <c r="LWO992" s="17"/>
      <c r="LWP992" s="17"/>
      <c r="LWQ992" s="17"/>
      <c r="LWR992" s="17"/>
      <c r="LWS992" s="17"/>
      <c r="LWT992" s="17"/>
      <c r="LWU992" s="17"/>
      <c r="LWV992" s="17"/>
      <c r="LWW992" s="17"/>
      <c r="LWX992" s="17"/>
      <c r="LWY992" s="17"/>
      <c r="LWZ992" s="17"/>
      <c r="LXA992" s="17"/>
      <c r="LXB992" s="17"/>
      <c r="LXC992" s="17"/>
      <c r="LXD992" s="17"/>
      <c r="LXE992" s="17"/>
      <c r="LXF992" s="17"/>
      <c r="LXG992" s="17"/>
      <c r="LXH992" s="17"/>
      <c r="LXI992" s="17"/>
      <c r="LXJ992" s="17"/>
      <c r="LXK992" s="17"/>
      <c r="LXL992" s="17"/>
      <c r="LXM992" s="17"/>
      <c r="LXN992" s="17"/>
      <c r="LXO992" s="17"/>
      <c r="LXP992" s="17"/>
      <c r="LXQ992" s="17"/>
      <c r="LXR992" s="17"/>
      <c r="LXS992" s="17"/>
      <c r="LXT992" s="17"/>
      <c r="LXU992" s="17"/>
      <c r="LXV992" s="17"/>
      <c r="LXW992" s="17"/>
      <c r="LXX992" s="17"/>
      <c r="LXY992" s="17"/>
      <c r="LXZ992" s="17"/>
      <c r="LYA992" s="17"/>
      <c r="LYB992" s="17"/>
      <c r="LYC992" s="17"/>
      <c r="LYD992" s="17"/>
      <c r="LYE992" s="17"/>
      <c r="LYF992" s="17"/>
      <c r="LYG992" s="17"/>
      <c r="LYH992" s="17"/>
      <c r="LYI992" s="17"/>
      <c r="LYJ992" s="17"/>
      <c r="LYK992" s="17"/>
      <c r="LYL992" s="17"/>
      <c r="LYM992" s="17"/>
      <c r="LYN992" s="17"/>
      <c r="LYO992" s="17"/>
      <c r="LYP992" s="17"/>
      <c r="LYQ992" s="17"/>
      <c r="LYR992" s="17"/>
      <c r="LYS992" s="17"/>
      <c r="LYT992" s="17"/>
      <c r="LYU992" s="17"/>
      <c r="LYV992" s="17"/>
      <c r="LYW992" s="17"/>
      <c r="LYX992" s="17"/>
      <c r="LYY992" s="17"/>
      <c r="LYZ992" s="17"/>
      <c r="LZA992" s="17"/>
      <c r="LZB992" s="17"/>
      <c r="LZC992" s="17"/>
      <c r="LZD992" s="17"/>
      <c r="LZE992" s="17"/>
      <c r="LZF992" s="17"/>
      <c r="LZG992" s="17"/>
      <c r="LZH992" s="17"/>
      <c r="LZI992" s="17"/>
      <c r="LZJ992" s="17"/>
      <c r="LZK992" s="17"/>
      <c r="LZL992" s="17"/>
      <c r="LZM992" s="17"/>
      <c r="LZN992" s="17"/>
      <c r="LZO992" s="17"/>
      <c r="LZP992" s="17"/>
      <c r="LZQ992" s="17"/>
      <c r="LZR992" s="17"/>
      <c r="LZS992" s="17"/>
      <c r="LZT992" s="17"/>
      <c r="LZU992" s="17"/>
      <c r="LZV992" s="17"/>
      <c r="LZW992" s="17"/>
      <c r="LZX992" s="17"/>
      <c r="LZY992" s="17"/>
      <c r="LZZ992" s="17"/>
      <c r="MAA992" s="17"/>
      <c r="MAB992" s="17"/>
      <c r="MAC992" s="17"/>
      <c r="MAD992" s="17"/>
      <c r="MAE992" s="17"/>
      <c r="MAF992" s="17"/>
      <c r="MAG992" s="17"/>
      <c r="MAH992" s="17"/>
      <c r="MAI992" s="17"/>
      <c r="MAJ992" s="17"/>
      <c r="MAK992" s="17"/>
      <c r="MAL992" s="17"/>
      <c r="MAM992" s="17"/>
      <c r="MAN992" s="17"/>
      <c r="MAO992" s="17"/>
      <c r="MAP992" s="17"/>
      <c r="MAQ992" s="17"/>
      <c r="MAR992" s="17"/>
      <c r="MAS992" s="17"/>
      <c r="MAT992" s="17"/>
      <c r="MAU992" s="17"/>
      <c r="MAV992" s="17"/>
      <c r="MAW992" s="17"/>
      <c r="MAX992" s="17"/>
      <c r="MAY992" s="17"/>
      <c r="MAZ992" s="17"/>
      <c r="MBA992" s="17"/>
      <c r="MBB992" s="17"/>
      <c r="MBC992" s="17"/>
      <c r="MBD992" s="17"/>
      <c r="MBE992" s="17"/>
      <c r="MBF992" s="17"/>
      <c r="MBG992" s="17"/>
      <c r="MBH992" s="17"/>
      <c r="MBI992" s="17"/>
      <c r="MBJ992" s="17"/>
      <c r="MBK992" s="17"/>
      <c r="MBL992" s="17"/>
      <c r="MBM992" s="17"/>
      <c r="MBN992" s="17"/>
      <c r="MBO992" s="17"/>
      <c r="MBP992" s="17"/>
      <c r="MBQ992" s="17"/>
      <c r="MBR992" s="17"/>
      <c r="MBS992" s="17"/>
      <c r="MBT992" s="17"/>
      <c r="MBU992" s="17"/>
      <c r="MBV992" s="17"/>
      <c r="MBW992" s="17"/>
      <c r="MBX992" s="17"/>
      <c r="MBY992" s="17"/>
      <c r="MBZ992" s="17"/>
      <c r="MCA992" s="17"/>
      <c r="MCB992" s="17"/>
      <c r="MCC992" s="17"/>
      <c r="MCD992" s="17"/>
      <c r="MCE992" s="17"/>
      <c r="MCF992" s="17"/>
      <c r="MCG992" s="17"/>
      <c r="MCH992" s="17"/>
      <c r="MCI992" s="17"/>
      <c r="MCJ992" s="17"/>
      <c r="MCK992" s="17"/>
      <c r="MCL992" s="17"/>
      <c r="MCM992" s="17"/>
      <c r="MCN992" s="17"/>
      <c r="MCO992" s="17"/>
      <c r="MCP992" s="17"/>
      <c r="MCQ992" s="17"/>
      <c r="MCR992" s="17"/>
      <c r="MCS992" s="17"/>
      <c r="MCT992" s="17"/>
      <c r="MCU992" s="17"/>
      <c r="MCV992" s="17"/>
      <c r="MCW992" s="17"/>
      <c r="MCX992" s="17"/>
      <c r="MCY992" s="17"/>
      <c r="MCZ992" s="17"/>
      <c r="MDA992" s="17"/>
      <c r="MDB992" s="17"/>
      <c r="MDC992" s="17"/>
      <c r="MDD992" s="17"/>
      <c r="MDE992" s="17"/>
      <c r="MDF992" s="17"/>
      <c r="MDG992" s="17"/>
      <c r="MDH992" s="17"/>
      <c r="MDI992" s="17"/>
      <c r="MDJ992" s="17"/>
      <c r="MDK992" s="17"/>
      <c r="MDL992" s="17"/>
      <c r="MDM992" s="17"/>
      <c r="MDN992" s="17"/>
      <c r="MDO992" s="17"/>
      <c r="MDP992" s="17"/>
      <c r="MDQ992" s="17"/>
      <c r="MDR992" s="17"/>
      <c r="MDS992" s="17"/>
      <c r="MDT992" s="17"/>
      <c r="MDU992" s="17"/>
      <c r="MDV992" s="17"/>
      <c r="MDW992" s="17"/>
      <c r="MDX992" s="17"/>
      <c r="MDY992" s="17"/>
      <c r="MDZ992" s="17"/>
      <c r="MEA992" s="17"/>
      <c r="MEB992" s="17"/>
      <c r="MEC992" s="17"/>
      <c r="MED992" s="17"/>
      <c r="MEE992" s="17"/>
      <c r="MEF992" s="17"/>
      <c r="MEG992" s="17"/>
      <c r="MEH992" s="17"/>
      <c r="MEI992" s="17"/>
      <c r="MEJ992" s="17"/>
      <c r="MEK992" s="17"/>
      <c r="MEL992" s="17"/>
      <c r="MEM992" s="17"/>
      <c r="MEN992" s="17"/>
      <c r="MEO992" s="17"/>
      <c r="MEP992" s="17"/>
      <c r="MEQ992" s="17"/>
      <c r="MER992" s="17"/>
      <c r="MES992" s="17"/>
      <c r="MET992" s="17"/>
      <c r="MEU992" s="17"/>
      <c r="MEV992" s="17"/>
      <c r="MEW992" s="17"/>
      <c r="MEX992" s="17"/>
      <c r="MEY992" s="17"/>
      <c r="MEZ992" s="17"/>
      <c r="MFA992" s="17"/>
      <c r="MFB992" s="17"/>
      <c r="MFC992" s="17"/>
      <c r="MFD992" s="17"/>
      <c r="MFE992" s="17"/>
      <c r="MFF992" s="17"/>
      <c r="MFG992" s="17"/>
      <c r="MFH992" s="17"/>
      <c r="MFI992" s="17"/>
      <c r="MFJ992" s="17"/>
      <c r="MFK992" s="17"/>
      <c r="MFL992" s="17"/>
      <c r="MFM992" s="17"/>
      <c r="MFN992" s="17"/>
      <c r="MFO992" s="17"/>
      <c r="MFP992" s="17"/>
      <c r="MFQ992" s="17"/>
      <c r="MFR992" s="17"/>
      <c r="MFS992" s="17"/>
      <c r="MFT992" s="17"/>
      <c r="MFU992" s="17"/>
      <c r="MFV992" s="17"/>
      <c r="MFW992" s="17"/>
      <c r="MFX992" s="17"/>
      <c r="MFY992" s="17"/>
      <c r="MFZ992" s="17"/>
      <c r="MGA992" s="17"/>
      <c r="MGB992" s="17"/>
      <c r="MGC992" s="17"/>
      <c r="MGD992" s="17"/>
      <c r="MGE992" s="17"/>
      <c r="MGF992" s="17"/>
      <c r="MGG992" s="17"/>
      <c r="MGH992" s="17"/>
      <c r="MGI992" s="17"/>
      <c r="MGJ992" s="17"/>
      <c r="MGK992" s="17"/>
      <c r="MGL992" s="17"/>
      <c r="MGM992" s="17"/>
      <c r="MGN992" s="17"/>
      <c r="MGO992" s="17"/>
      <c r="MGP992" s="17"/>
      <c r="MGQ992" s="17"/>
      <c r="MGR992" s="17"/>
      <c r="MGS992" s="17"/>
      <c r="MGT992" s="17"/>
      <c r="MGU992" s="17"/>
      <c r="MGV992" s="17"/>
      <c r="MGW992" s="17"/>
      <c r="MGX992" s="17"/>
      <c r="MGY992" s="17"/>
      <c r="MGZ992" s="17"/>
      <c r="MHA992" s="17"/>
      <c r="MHB992" s="17"/>
      <c r="MHC992" s="17"/>
      <c r="MHD992" s="17"/>
      <c r="MHE992" s="17"/>
      <c r="MHF992" s="17"/>
      <c r="MHG992" s="17"/>
      <c r="MHH992" s="17"/>
      <c r="MHI992" s="17"/>
      <c r="MHJ992" s="17"/>
      <c r="MHK992" s="17"/>
      <c r="MHL992" s="17"/>
      <c r="MHM992" s="17"/>
      <c r="MHN992" s="17"/>
      <c r="MHO992" s="17"/>
      <c r="MHP992" s="17"/>
      <c r="MHQ992" s="17"/>
      <c r="MHR992" s="17"/>
      <c r="MHS992" s="17"/>
      <c r="MHT992" s="17"/>
      <c r="MHU992" s="17"/>
      <c r="MHV992" s="17"/>
      <c r="MHW992" s="17"/>
      <c r="MHX992" s="17"/>
      <c r="MHY992" s="17"/>
      <c r="MHZ992" s="17"/>
      <c r="MIA992" s="17"/>
      <c r="MIB992" s="17"/>
      <c r="MIC992" s="17"/>
      <c r="MID992" s="17"/>
      <c r="MIE992" s="17"/>
      <c r="MIF992" s="17"/>
      <c r="MIG992" s="17"/>
      <c r="MIH992" s="17"/>
      <c r="MII992" s="17"/>
      <c r="MIJ992" s="17"/>
      <c r="MIK992" s="17"/>
      <c r="MIL992" s="17"/>
      <c r="MIM992" s="17"/>
      <c r="MIN992" s="17"/>
      <c r="MIO992" s="17"/>
      <c r="MIP992" s="17"/>
      <c r="MIQ992" s="17"/>
      <c r="MIR992" s="17"/>
      <c r="MIS992" s="17"/>
      <c r="MIT992" s="17"/>
      <c r="MIU992" s="17"/>
      <c r="MIV992" s="17"/>
      <c r="MIW992" s="17"/>
      <c r="MIX992" s="17"/>
      <c r="MIY992" s="17"/>
      <c r="MIZ992" s="17"/>
      <c r="MJA992" s="17"/>
      <c r="MJB992" s="17"/>
      <c r="MJC992" s="17"/>
      <c r="MJD992" s="17"/>
      <c r="MJE992" s="17"/>
      <c r="MJF992" s="17"/>
      <c r="MJG992" s="17"/>
      <c r="MJH992" s="17"/>
      <c r="MJI992" s="17"/>
      <c r="MJJ992" s="17"/>
      <c r="MJK992" s="17"/>
      <c r="MJL992" s="17"/>
      <c r="MJM992" s="17"/>
      <c r="MJN992" s="17"/>
      <c r="MJO992" s="17"/>
      <c r="MJP992" s="17"/>
      <c r="MJQ992" s="17"/>
      <c r="MJR992" s="17"/>
      <c r="MJS992" s="17"/>
      <c r="MJT992" s="17"/>
      <c r="MJU992" s="17"/>
      <c r="MJV992" s="17"/>
      <c r="MJW992" s="17"/>
      <c r="MJX992" s="17"/>
      <c r="MJY992" s="17"/>
      <c r="MJZ992" s="17"/>
      <c r="MKA992" s="17"/>
      <c r="MKB992" s="17"/>
      <c r="MKC992" s="17"/>
      <c r="MKD992" s="17"/>
      <c r="MKE992" s="17"/>
      <c r="MKF992" s="17"/>
      <c r="MKG992" s="17"/>
      <c r="MKH992" s="17"/>
      <c r="MKI992" s="17"/>
      <c r="MKJ992" s="17"/>
      <c r="MKK992" s="17"/>
      <c r="MKL992" s="17"/>
      <c r="MKM992" s="17"/>
      <c r="MKN992" s="17"/>
      <c r="MKO992" s="17"/>
      <c r="MKP992" s="17"/>
      <c r="MKQ992" s="17"/>
      <c r="MKR992" s="17"/>
      <c r="MKS992" s="17"/>
      <c r="MKT992" s="17"/>
      <c r="MKU992" s="17"/>
      <c r="MKV992" s="17"/>
      <c r="MKW992" s="17"/>
      <c r="MKX992" s="17"/>
      <c r="MKY992" s="17"/>
      <c r="MKZ992" s="17"/>
      <c r="MLA992" s="17"/>
      <c r="MLB992" s="17"/>
      <c r="MLC992" s="17"/>
      <c r="MLD992" s="17"/>
      <c r="MLE992" s="17"/>
      <c r="MLF992" s="17"/>
      <c r="MLG992" s="17"/>
      <c r="MLH992" s="17"/>
      <c r="MLI992" s="17"/>
      <c r="MLJ992" s="17"/>
      <c r="MLK992" s="17"/>
      <c r="MLL992" s="17"/>
      <c r="MLM992" s="17"/>
      <c r="MLN992" s="17"/>
      <c r="MLO992" s="17"/>
      <c r="MLP992" s="17"/>
      <c r="MLQ992" s="17"/>
      <c r="MLR992" s="17"/>
      <c r="MLS992" s="17"/>
      <c r="MLT992" s="17"/>
      <c r="MLU992" s="17"/>
      <c r="MLV992" s="17"/>
      <c r="MLW992" s="17"/>
      <c r="MLX992" s="17"/>
      <c r="MLY992" s="17"/>
      <c r="MLZ992" s="17"/>
      <c r="MMA992" s="17"/>
      <c r="MMB992" s="17"/>
      <c r="MMC992" s="17"/>
      <c r="MMD992" s="17"/>
      <c r="MME992" s="17"/>
      <c r="MMF992" s="17"/>
      <c r="MMG992" s="17"/>
      <c r="MMH992" s="17"/>
      <c r="MMI992" s="17"/>
      <c r="MMJ992" s="17"/>
      <c r="MMK992" s="17"/>
      <c r="MML992" s="17"/>
      <c r="MMM992" s="17"/>
      <c r="MMN992" s="17"/>
      <c r="MMO992" s="17"/>
      <c r="MMP992" s="17"/>
      <c r="MMQ992" s="17"/>
      <c r="MMR992" s="17"/>
      <c r="MMS992" s="17"/>
      <c r="MMT992" s="17"/>
      <c r="MMU992" s="17"/>
      <c r="MMV992" s="17"/>
      <c r="MMW992" s="17"/>
      <c r="MMX992" s="17"/>
      <c r="MMY992" s="17"/>
      <c r="MMZ992" s="17"/>
      <c r="MNA992" s="17"/>
      <c r="MNB992" s="17"/>
      <c r="MNC992" s="17"/>
      <c r="MND992" s="17"/>
      <c r="MNE992" s="17"/>
      <c r="MNF992" s="17"/>
      <c r="MNG992" s="17"/>
      <c r="MNH992" s="17"/>
      <c r="MNI992" s="17"/>
      <c r="MNJ992" s="17"/>
      <c r="MNK992" s="17"/>
      <c r="MNL992" s="17"/>
      <c r="MNM992" s="17"/>
      <c r="MNN992" s="17"/>
      <c r="MNO992" s="17"/>
      <c r="MNP992" s="17"/>
      <c r="MNQ992" s="17"/>
      <c r="MNR992" s="17"/>
      <c r="MNS992" s="17"/>
      <c r="MNT992" s="17"/>
      <c r="MNU992" s="17"/>
      <c r="MNV992" s="17"/>
      <c r="MNW992" s="17"/>
      <c r="MNX992" s="17"/>
      <c r="MNY992" s="17"/>
      <c r="MNZ992" s="17"/>
      <c r="MOA992" s="17"/>
      <c r="MOB992" s="17"/>
      <c r="MOC992" s="17"/>
      <c r="MOD992" s="17"/>
      <c r="MOE992" s="17"/>
      <c r="MOF992" s="17"/>
      <c r="MOG992" s="17"/>
      <c r="MOH992" s="17"/>
      <c r="MOI992" s="17"/>
      <c r="MOJ992" s="17"/>
      <c r="MOK992" s="17"/>
      <c r="MOL992" s="17"/>
      <c r="MOM992" s="17"/>
      <c r="MON992" s="17"/>
      <c r="MOO992" s="17"/>
      <c r="MOP992" s="17"/>
      <c r="MOQ992" s="17"/>
      <c r="MOR992" s="17"/>
      <c r="MOS992" s="17"/>
      <c r="MOT992" s="17"/>
      <c r="MOU992" s="17"/>
      <c r="MOV992" s="17"/>
      <c r="MOW992" s="17"/>
      <c r="MOX992" s="17"/>
      <c r="MOY992" s="17"/>
      <c r="MOZ992" s="17"/>
      <c r="MPA992" s="17"/>
      <c r="MPB992" s="17"/>
      <c r="MPC992" s="17"/>
      <c r="MPD992" s="17"/>
      <c r="MPE992" s="17"/>
      <c r="MPF992" s="17"/>
      <c r="MPG992" s="17"/>
      <c r="MPH992" s="17"/>
      <c r="MPI992" s="17"/>
      <c r="MPJ992" s="17"/>
      <c r="MPK992" s="17"/>
      <c r="MPL992" s="17"/>
      <c r="MPM992" s="17"/>
      <c r="MPN992" s="17"/>
      <c r="MPO992" s="17"/>
      <c r="MPP992" s="17"/>
      <c r="MPQ992" s="17"/>
      <c r="MPR992" s="17"/>
      <c r="MPS992" s="17"/>
      <c r="MPT992" s="17"/>
      <c r="MPU992" s="17"/>
      <c r="MPV992" s="17"/>
      <c r="MPW992" s="17"/>
      <c r="MPX992" s="17"/>
      <c r="MPY992" s="17"/>
      <c r="MPZ992" s="17"/>
      <c r="MQA992" s="17"/>
      <c r="MQB992" s="17"/>
      <c r="MQC992" s="17"/>
      <c r="MQD992" s="17"/>
      <c r="MQE992" s="17"/>
      <c r="MQF992" s="17"/>
      <c r="MQG992" s="17"/>
      <c r="MQH992" s="17"/>
      <c r="MQI992" s="17"/>
      <c r="MQJ992" s="17"/>
      <c r="MQK992" s="17"/>
      <c r="MQL992" s="17"/>
      <c r="MQM992" s="17"/>
      <c r="MQN992" s="17"/>
      <c r="MQO992" s="17"/>
      <c r="MQP992" s="17"/>
      <c r="MQQ992" s="17"/>
      <c r="MQR992" s="17"/>
      <c r="MQS992" s="17"/>
      <c r="MQT992" s="17"/>
      <c r="MQU992" s="17"/>
      <c r="MQV992" s="17"/>
      <c r="MQW992" s="17"/>
      <c r="MQX992" s="17"/>
      <c r="MQY992" s="17"/>
      <c r="MQZ992" s="17"/>
      <c r="MRA992" s="17"/>
      <c r="MRB992" s="17"/>
      <c r="MRC992" s="17"/>
      <c r="MRD992" s="17"/>
      <c r="MRE992" s="17"/>
      <c r="MRF992" s="17"/>
      <c r="MRG992" s="17"/>
      <c r="MRH992" s="17"/>
      <c r="MRI992" s="17"/>
      <c r="MRJ992" s="17"/>
      <c r="MRK992" s="17"/>
      <c r="MRL992" s="17"/>
      <c r="MRM992" s="17"/>
      <c r="MRN992" s="17"/>
      <c r="MRO992" s="17"/>
      <c r="MRP992" s="17"/>
      <c r="MRQ992" s="17"/>
      <c r="MRR992" s="17"/>
      <c r="MRS992" s="17"/>
      <c r="MRT992" s="17"/>
      <c r="MRU992" s="17"/>
      <c r="MRV992" s="17"/>
      <c r="MRW992" s="17"/>
      <c r="MRX992" s="17"/>
      <c r="MRY992" s="17"/>
      <c r="MRZ992" s="17"/>
      <c r="MSA992" s="17"/>
      <c r="MSB992" s="17"/>
      <c r="MSC992" s="17"/>
      <c r="MSD992" s="17"/>
      <c r="MSE992" s="17"/>
      <c r="MSF992" s="17"/>
      <c r="MSG992" s="17"/>
      <c r="MSH992" s="17"/>
      <c r="MSI992" s="17"/>
      <c r="MSJ992" s="17"/>
      <c r="MSK992" s="17"/>
      <c r="MSL992" s="17"/>
      <c r="MSM992" s="17"/>
      <c r="MSN992" s="17"/>
      <c r="MSO992" s="17"/>
      <c r="MSP992" s="17"/>
      <c r="MSQ992" s="17"/>
      <c r="MSR992" s="17"/>
      <c r="MSS992" s="17"/>
      <c r="MST992" s="17"/>
      <c r="MSU992" s="17"/>
      <c r="MSV992" s="17"/>
      <c r="MSW992" s="17"/>
      <c r="MSX992" s="17"/>
      <c r="MSY992" s="17"/>
      <c r="MSZ992" s="17"/>
      <c r="MTA992" s="17"/>
      <c r="MTB992" s="17"/>
      <c r="MTC992" s="17"/>
      <c r="MTD992" s="17"/>
      <c r="MTE992" s="17"/>
      <c r="MTF992" s="17"/>
      <c r="MTG992" s="17"/>
      <c r="MTH992" s="17"/>
      <c r="MTI992" s="17"/>
      <c r="MTJ992" s="17"/>
      <c r="MTK992" s="17"/>
      <c r="MTL992" s="17"/>
      <c r="MTM992" s="17"/>
      <c r="MTN992" s="17"/>
      <c r="MTO992" s="17"/>
      <c r="MTP992" s="17"/>
      <c r="MTQ992" s="17"/>
      <c r="MTR992" s="17"/>
      <c r="MTS992" s="17"/>
      <c r="MTT992" s="17"/>
      <c r="MTU992" s="17"/>
      <c r="MTV992" s="17"/>
      <c r="MTW992" s="17"/>
      <c r="MTX992" s="17"/>
      <c r="MTY992" s="17"/>
      <c r="MTZ992" s="17"/>
      <c r="MUA992" s="17"/>
      <c r="MUB992" s="17"/>
      <c r="MUC992" s="17"/>
      <c r="MUD992" s="17"/>
      <c r="MUE992" s="17"/>
      <c r="MUF992" s="17"/>
      <c r="MUG992" s="17"/>
      <c r="MUH992" s="17"/>
      <c r="MUI992" s="17"/>
      <c r="MUJ992" s="17"/>
      <c r="MUK992" s="17"/>
      <c r="MUL992" s="17"/>
      <c r="MUM992" s="17"/>
      <c r="MUN992" s="17"/>
      <c r="MUO992" s="17"/>
      <c r="MUP992" s="17"/>
      <c r="MUQ992" s="17"/>
      <c r="MUR992" s="17"/>
      <c r="MUS992" s="17"/>
      <c r="MUT992" s="17"/>
      <c r="MUU992" s="17"/>
      <c r="MUV992" s="17"/>
      <c r="MUW992" s="17"/>
      <c r="MUX992" s="17"/>
      <c r="MUY992" s="17"/>
      <c r="MUZ992" s="17"/>
      <c r="MVA992" s="17"/>
      <c r="MVB992" s="17"/>
      <c r="MVC992" s="17"/>
      <c r="MVD992" s="17"/>
      <c r="MVE992" s="17"/>
      <c r="MVF992" s="17"/>
      <c r="MVG992" s="17"/>
      <c r="MVH992" s="17"/>
      <c r="MVI992" s="17"/>
      <c r="MVJ992" s="17"/>
      <c r="MVK992" s="17"/>
      <c r="MVL992" s="17"/>
      <c r="MVM992" s="17"/>
      <c r="MVN992" s="17"/>
      <c r="MVO992" s="17"/>
      <c r="MVP992" s="17"/>
      <c r="MVQ992" s="17"/>
      <c r="MVR992" s="17"/>
      <c r="MVS992" s="17"/>
      <c r="MVT992" s="17"/>
      <c r="MVU992" s="17"/>
      <c r="MVV992" s="17"/>
      <c r="MVW992" s="17"/>
      <c r="MVX992" s="17"/>
      <c r="MVY992" s="17"/>
      <c r="MVZ992" s="17"/>
      <c r="MWA992" s="17"/>
      <c r="MWB992" s="17"/>
      <c r="MWC992" s="17"/>
      <c r="MWD992" s="17"/>
      <c r="MWE992" s="17"/>
      <c r="MWF992" s="17"/>
      <c r="MWG992" s="17"/>
      <c r="MWH992" s="17"/>
      <c r="MWI992" s="17"/>
      <c r="MWJ992" s="17"/>
      <c r="MWK992" s="17"/>
      <c r="MWL992" s="17"/>
      <c r="MWM992" s="17"/>
      <c r="MWN992" s="17"/>
      <c r="MWO992" s="17"/>
      <c r="MWP992" s="17"/>
      <c r="MWQ992" s="17"/>
      <c r="MWR992" s="17"/>
      <c r="MWS992" s="17"/>
      <c r="MWT992" s="17"/>
      <c r="MWU992" s="17"/>
      <c r="MWV992" s="17"/>
      <c r="MWW992" s="17"/>
      <c r="MWX992" s="17"/>
      <c r="MWY992" s="17"/>
      <c r="MWZ992" s="17"/>
      <c r="MXA992" s="17"/>
      <c r="MXB992" s="17"/>
      <c r="MXC992" s="17"/>
      <c r="MXD992" s="17"/>
      <c r="MXE992" s="17"/>
      <c r="MXF992" s="17"/>
      <c r="MXG992" s="17"/>
      <c r="MXH992" s="17"/>
      <c r="MXI992" s="17"/>
      <c r="MXJ992" s="17"/>
      <c r="MXK992" s="17"/>
      <c r="MXL992" s="17"/>
      <c r="MXM992" s="17"/>
      <c r="MXN992" s="17"/>
      <c r="MXO992" s="17"/>
      <c r="MXP992" s="17"/>
      <c r="MXQ992" s="17"/>
      <c r="MXR992" s="17"/>
      <c r="MXS992" s="17"/>
      <c r="MXT992" s="17"/>
      <c r="MXU992" s="17"/>
      <c r="MXV992" s="17"/>
      <c r="MXW992" s="17"/>
      <c r="MXX992" s="17"/>
      <c r="MXY992" s="17"/>
      <c r="MXZ992" s="17"/>
      <c r="MYA992" s="17"/>
      <c r="MYB992" s="17"/>
      <c r="MYC992" s="17"/>
      <c r="MYD992" s="17"/>
      <c r="MYE992" s="17"/>
      <c r="MYF992" s="17"/>
      <c r="MYG992" s="17"/>
      <c r="MYH992" s="17"/>
      <c r="MYI992" s="17"/>
      <c r="MYJ992" s="17"/>
      <c r="MYK992" s="17"/>
      <c r="MYL992" s="17"/>
      <c r="MYM992" s="17"/>
      <c r="MYN992" s="17"/>
      <c r="MYO992" s="17"/>
      <c r="MYP992" s="17"/>
      <c r="MYQ992" s="17"/>
      <c r="MYR992" s="17"/>
      <c r="MYS992" s="17"/>
      <c r="MYT992" s="17"/>
      <c r="MYU992" s="17"/>
      <c r="MYV992" s="17"/>
      <c r="MYW992" s="17"/>
      <c r="MYX992" s="17"/>
      <c r="MYY992" s="17"/>
      <c r="MYZ992" s="17"/>
      <c r="MZA992" s="17"/>
      <c r="MZB992" s="17"/>
      <c r="MZC992" s="17"/>
      <c r="MZD992" s="17"/>
      <c r="MZE992" s="17"/>
      <c r="MZF992" s="17"/>
      <c r="MZG992" s="17"/>
      <c r="MZH992" s="17"/>
      <c r="MZI992" s="17"/>
      <c r="MZJ992" s="17"/>
      <c r="MZK992" s="17"/>
      <c r="MZL992" s="17"/>
      <c r="MZM992" s="17"/>
      <c r="MZN992" s="17"/>
      <c r="MZO992" s="17"/>
      <c r="MZP992" s="17"/>
      <c r="MZQ992" s="17"/>
      <c r="MZR992" s="17"/>
      <c r="MZS992" s="17"/>
      <c r="MZT992" s="17"/>
      <c r="MZU992" s="17"/>
      <c r="MZV992" s="17"/>
      <c r="MZW992" s="17"/>
      <c r="MZX992" s="17"/>
      <c r="MZY992" s="17"/>
      <c r="MZZ992" s="17"/>
      <c r="NAA992" s="17"/>
      <c r="NAB992" s="17"/>
      <c r="NAC992" s="17"/>
      <c r="NAD992" s="17"/>
      <c r="NAE992" s="17"/>
      <c r="NAF992" s="17"/>
      <c r="NAG992" s="17"/>
      <c r="NAH992" s="17"/>
      <c r="NAI992" s="17"/>
      <c r="NAJ992" s="17"/>
      <c r="NAK992" s="17"/>
      <c r="NAL992" s="17"/>
      <c r="NAM992" s="17"/>
      <c r="NAN992" s="17"/>
      <c r="NAO992" s="17"/>
      <c r="NAP992" s="17"/>
      <c r="NAQ992" s="17"/>
      <c r="NAR992" s="17"/>
      <c r="NAS992" s="17"/>
      <c r="NAT992" s="17"/>
      <c r="NAU992" s="17"/>
      <c r="NAV992" s="17"/>
      <c r="NAW992" s="17"/>
      <c r="NAX992" s="17"/>
      <c r="NAY992" s="17"/>
      <c r="NAZ992" s="17"/>
      <c r="NBA992" s="17"/>
      <c r="NBB992" s="17"/>
      <c r="NBC992" s="17"/>
      <c r="NBD992" s="17"/>
      <c r="NBE992" s="17"/>
      <c r="NBF992" s="17"/>
      <c r="NBG992" s="17"/>
      <c r="NBH992" s="17"/>
      <c r="NBI992" s="17"/>
      <c r="NBJ992" s="17"/>
      <c r="NBK992" s="17"/>
      <c r="NBL992" s="17"/>
      <c r="NBM992" s="17"/>
      <c r="NBN992" s="17"/>
      <c r="NBO992" s="17"/>
      <c r="NBP992" s="17"/>
      <c r="NBQ992" s="17"/>
      <c r="NBR992" s="17"/>
      <c r="NBS992" s="17"/>
      <c r="NBT992" s="17"/>
      <c r="NBU992" s="17"/>
      <c r="NBV992" s="17"/>
      <c r="NBW992" s="17"/>
      <c r="NBX992" s="17"/>
      <c r="NBY992" s="17"/>
      <c r="NBZ992" s="17"/>
      <c r="NCA992" s="17"/>
      <c r="NCB992" s="17"/>
      <c r="NCC992" s="17"/>
      <c r="NCD992" s="17"/>
      <c r="NCE992" s="17"/>
      <c r="NCF992" s="17"/>
      <c r="NCG992" s="17"/>
      <c r="NCH992" s="17"/>
      <c r="NCI992" s="17"/>
      <c r="NCJ992" s="17"/>
      <c r="NCK992" s="17"/>
      <c r="NCL992" s="17"/>
      <c r="NCM992" s="17"/>
      <c r="NCN992" s="17"/>
      <c r="NCO992" s="17"/>
      <c r="NCP992" s="17"/>
      <c r="NCQ992" s="17"/>
      <c r="NCR992" s="17"/>
      <c r="NCS992" s="17"/>
      <c r="NCT992" s="17"/>
      <c r="NCU992" s="17"/>
      <c r="NCV992" s="17"/>
      <c r="NCW992" s="17"/>
      <c r="NCX992" s="17"/>
      <c r="NCY992" s="17"/>
      <c r="NCZ992" s="17"/>
      <c r="NDA992" s="17"/>
      <c r="NDB992" s="17"/>
      <c r="NDC992" s="17"/>
      <c r="NDD992" s="17"/>
      <c r="NDE992" s="17"/>
      <c r="NDF992" s="17"/>
      <c r="NDG992" s="17"/>
      <c r="NDH992" s="17"/>
      <c r="NDI992" s="17"/>
      <c r="NDJ992" s="17"/>
      <c r="NDK992" s="17"/>
      <c r="NDL992" s="17"/>
      <c r="NDM992" s="17"/>
      <c r="NDN992" s="17"/>
      <c r="NDO992" s="17"/>
      <c r="NDP992" s="17"/>
      <c r="NDQ992" s="17"/>
      <c r="NDR992" s="17"/>
      <c r="NDS992" s="17"/>
      <c r="NDT992" s="17"/>
      <c r="NDU992" s="17"/>
      <c r="NDV992" s="17"/>
      <c r="NDW992" s="17"/>
      <c r="NDX992" s="17"/>
      <c r="NDY992" s="17"/>
      <c r="NDZ992" s="17"/>
      <c r="NEA992" s="17"/>
      <c r="NEB992" s="17"/>
      <c r="NEC992" s="17"/>
      <c r="NED992" s="17"/>
      <c r="NEE992" s="17"/>
      <c r="NEF992" s="17"/>
      <c r="NEG992" s="17"/>
      <c r="NEH992" s="17"/>
      <c r="NEI992" s="17"/>
      <c r="NEJ992" s="17"/>
      <c r="NEK992" s="17"/>
      <c r="NEL992" s="17"/>
      <c r="NEM992" s="17"/>
      <c r="NEN992" s="17"/>
      <c r="NEO992" s="17"/>
      <c r="NEP992" s="17"/>
      <c r="NEQ992" s="17"/>
      <c r="NER992" s="17"/>
      <c r="NES992" s="17"/>
      <c r="NET992" s="17"/>
      <c r="NEU992" s="17"/>
      <c r="NEV992" s="17"/>
      <c r="NEW992" s="17"/>
      <c r="NEX992" s="17"/>
      <c r="NEY992" s="17"/>
      <c r="NEZ992" s="17"/>
      <c r="NFA992" s="17"/>
      <c r="NFB992" s="17"/>
      <c r="NFC992" s="17"/>
      <c r="NFD992" s="17"/>
      <c r="NFE992" s="17"/>
      <c r="NFF992" s="17"/>
      <c r="NFG992" s="17"/>
      <c r="NFH992" s="17"/>
      <c r="NFI992" s="17"/>
      <c r="NFJ992" s="17"/>
      <c r="NFK992" s="17"/>
      <c r="NFL992" s="17"/>
      <c r="NFM992" s="17"/>
      <c r="NFN992" s="17"/>
      <c r="NFO992" s="17"/>
      <c r="NFP992" s="17"/>
      <c r="NFQ992" s="17"/>
      <c r="NFR992" s="17"/>
      <c r="NFS992" s="17"/>
      <c r="NFT992" s="17"/>
      <c r="NFU992" s="17"/>
      <c r="NFV992" s="17"/>
      <c r="NFW992" s="17"/>
      <c r="NFX992" s="17"/>
      <c r="NFY992" s="17"/>
      <c r="NFZ992" s="17"/>
      <c r="NGA992" s="17"/>
      <c r="NGB992" s="17"/>
      <c r="NGC992" s="17"/>
      <c r="NGD992" s="17"/>
      <c r="NGE992" s="17"/>
      <c r="NGF992" s="17"/>
      <c r="NGG992" s="17"/>
      <c r="NGH992" s="17"/>
      <c r="NGI992" s="17"/>
      <c r="NGJ992" s="17"/>
      <c r="NGK992" s="17"/>
      <c r="NGL992" s="17"/>
      <c r="NGM992" s="17"/>
      <c r="NGN992" s="17"/>
      <c r="NGO992" s="17"/>
      <c r="NGP992" s="17"/>
      <c r="NGQ992" s="17"/>
      <c r="NGR992" s="17"/>
      <c r="NGS992" s="17"/>
      <c r="NGT992" s="17"/>
      <c r="NGU992" s="17"/>
      <c r="NGV992" s="17"/>
      <c r="NGW992" s="17"/>
      <c r="NGX992" s="17"/>
      <c r="NGY992" s="17"/>
      <c r="NGZ992" s="17"/>
      <c r="NHA992" s="17"/>
      <c r="NHB992" s="17"/>
      <c r="NHC992" s="17"/>
      <c r="NHD992" s="17"/>
      <c r="NHE992" s="17"/>
      <c r="NHF992" s="17"/>
      <c r="NHG992" s="17"/>
      <c r="NHH992" s="17"/>
      <c r="NHI992" s="17"/>
      <c r="NHJ992" s="17"/>
      <c r="NHK992" s="17"/>
      <c r="NHL992" s="17"/>
      <c r="NHM992" s="17"/>
      <c r="NHN992" s="17"/>
      <c r="NHO992" s="17"/>
      <c r="NHP992" s="17"/>
      <c r="NHQ992" s="17"/>
      <c r="NHR992" s="17"/>
      <c r="NHS992" s="17"/>
      <c r="NHT992" s="17"/>
      <c r="NHU992" s="17"/>
      <c r="NHV992" s="17"/>
      <c r="NHW992" s="17"/>
      <c r="NHX992" s="17"/>
      <c r="NHY992" s="17"/>
      <c r="NHZ992" s="17"/>
      <c r="NIA992" s="17"/>
      <c r="NIB992" s="17"/>
      <c r="NIC992" s="17"/>
      <c r="NID992" s="17"/>
      <c r="NIE992" s="17"/>
      <c r="NIF992" s="17"/>
      <c r="NIG992" s="17"/>
      <c r="NIH992" s="17"/>
      <c r="NII992" s="17"/>
      <c r="NIJ992" s="17"/>
      <c r="NIK992" s="17"/>
      <c r="NIL992" s="17"/>
      <c r="NIM992" s="17"/>
      <c r="NIN992" s="17"/>
      <c r="NIO992" s="17"/>
      <c r="NIP992" s="17"/>
      <c r="NIQ992" s="17"/>
      <c r="NIR992" s="17"/>
      <c r="NIS992" s="17"/>
      <c r="NIT992" s="17"/>
      <c r="NIU992" s="17"/>
      <c r="NIV992" s="17"/>
      <c r="NIW992" s="17"/>
      <c r="NIX992" s="17"/>
      <c r="NIY992" s="17"/>
      <c r="NIZ992" s="17"/>
      <c r="NJA992" s="17"/>
      <c r="NJB992" s="17"/>
      <c r="NJC992" s="17"/>
      <c r="NJD992" s="17"/>
      <c r="NJE992" s="17"/>
      <c r="NJF992" s="17"/>
      <c r="NJG992" s="17"/>
      <c r="NJH992" s="17"/>
      <c r="NJI992" s="17"/>
      <c r="NJJ992" s="17"/>
      <c r="NJK992" s="17"/>
      <c r="NJL992" s="17"/>
      <c r="NJM992" s="17"/>
      <c r="NJN992" s="17"/>
      <c r="NJO992" s="17"/>
      <c r="NJP992" s="17"/>
      <c r="NJQ992" s="17"/>
      <c r="NJR992" s="17"/>
      <c r="NJS992" s="17"/>
      <c r="NJT992" s="17"/>
      <c r="NJU992" s="17"/>
      <c r="NJV992" s="17"/>
      <c r="NJW992" s="17"/>
      <c r="NJX992" s="17"/>
      <c r="NJY992" s="17"/>
      <c r="NJZ992" s="17"/>
      <c r="NKA992" s="17"/>
      <c r="NKB992" s="17"/>
      <c r="NKC992" s="17"/>
      <c r="NKD992" s="17"/>
      <c r="NKE992" s="17"/>
      <c r="NKF992" s="17"/>
      <c r="NKG992" s="17"/>
      <c r="NKH992" s="17"/>
      <c r="NKI992" s="17"/>
      <c r="NKJ992" s="17"/>
      <c r="NKK992" s="17"/>
      <c r="NKL992" s="17"/>
      <c r="NKM992" s="17"/>
      <c r="NKN992" s="17"/>
      <c r="NKO992" s="17"/>
      <c r="NKP992" s="17"/>
      <c r="NKQ992" s="17"/>
      <c r="NKR992" s="17"/>
      <c r="NKS992" s="17"/>
      <c r="NKT992" s="17"/>
      <c r="NKU992" s="17"/>
      <c r="NKV992" s="17"/>
      <c r="NKW992" s="17"/>
      <c r="NKX992" s="17"/>
      <c r="NKY992" s="17"/>
      <c r="NKZ992" s="17"/>
      <c r="NLA992" s="17"/>
      <c r="NLB992" s="17"/>
      <c r="NLC992" s="17"/>
      <c r="NLD992" s="17"/>
      <c r="NLE992" s="17"/>
      <c r="NLF992" s="17"/>
      <c r="NLG992" s="17"/>
      <c r="NLH992" s="17"/>
      <c r="NLI992" s="17"/>
      <c r="NLJ992" s="17"/>
      <c r="NLK992" s="17"/>
      <c r="NLL992" s="17"/>
      <c r="NLM992" s="17"/>
      <c r="NLN992" s="17"/>
      <c r="NLO992" s="17"/>
      <c r="NLP992" s="17"/>
      <c r="NLQ992" s="17"/>
      <c r="NLR992" s="17"/>
      <c r="NLS992" s="17"/>
      <c r="NLT992" s="17"/>
      <c r="NLU992" s="17"/>
      <c r="NLV992" s="17"/>
      <c r="NLW992" s="17"/>
      <c r="NLX992" s="17"/>
      <c r="NLY992" s="17"/>
      <c r="NLZ992" s="17"/>
      <c r="NMA992" s="17"/>
      <c r="NMB992" s="17"/>
      <c r="NMC992" s="17"/>
      <c r="NMD992" s="17"/>
      <c r="NME992" s="17"/>
      <c r="NMF992" s="17"/>
      <c r="NMG992" s="17"/>
      <c r="NMH992" s="17"/>
      <c r="NMI992" s="17"/>
      <c r="NMJ992" s="17"/>
      <c r="NMK992" s="17"/>
      <c r="NML992" s="17"/>
      <c r="NMM992" s="17"/>
      <c r="NMN992" s="17"/>
      <c r="NMO992" s="17"/>
      <c r="NMP992" s="17"/>
      <c r="NMQ992" s="17"/>
      <c r="NMR992" s="17"/>
      <c r="NMS992" s="17"/>
      <c r="NMT992" s="17"/>
      <c r="NMU992" s="17"/>
      <c r="NMV992" s="17"/>
      <c r="NMW992" s="17"/>
      <c r="NMX992" s="17"/>
      <c r="NMY992" s="17"/>
      <c r="NMZ992" s="17"/>
      <c r="NNA992" s="17"/>
      <c r="NNB992" s="17"/>
      <c r="NNC992" s="17"/>
      <c r="NND992" s="17"/>
      <c r="NNE992" s="17"/>
      <c r="NNF992" s="17"/>
      <c r="NNG992" s="17"/>
      <c r="NNH992" s="17"/>
      <c r="NNI992" s="17"/>
      <c r="NNJ992" s="17"/>
      <c r="NNK992" s="17"/>
      <c r="NNL992" s="17"/>
      <c r="NNM992" s="17"/>
      <c r="NNN992" s="17"/>
      <c r="NNO992" s="17"/>
      <c r="NNP992" s="17"/>
      <c r="NNQ992" s="17"/>
      <c r="NNR992" s="17"/>
      <c r="NNS992" s="17"/>
      <c r="NNT992" s="17"/>
      <c r="NNU992" s="17"/>
      <c r="NNV992" s="17"/>
      <c r="NNW992" s="17"/>
      <c r="NNX992" s="17"/>
      <c r="NNY992" s="17"/>
      <c r="NNZ992" s="17"/>
      <c r="NOA992" s="17"/>
      <c r="NOB992" s="17"/>
      <c r="NOC992" s="17"/>
      <c r="NOD992" s="17"/>
      <c r="NOE992" s="17"/>
      <c r="NOF992" s="17"/>
      <c r="NOG992" s="17"/>
      <c r="NOH992" s="17"/>
      <c r="NOI992" s="17"/>
      <c r="NOJ992" s="17"/>
      <c r="NOK992" s="17"/>
      <c r="NOL992" s="17"/>
      <c r="NOM992" s="17"/>
      <c r="NON992" s="17"/>
      <c r="NOO992" s="17"/>
      <c r="NOP992" s="17"/>
      <c r="NOQ992" s="17"/>
      <c r="NOR992" s="17"/>
      <c r="NOS992" s="17"/>
      <c r="NOT992" s="17"/>
      <c r="NOU992" s="17"/>
      <c r="NOV992" s="17"/>
      <c r="NOW992" s="17"/>
      <c r="NOX992" s="17"/>
      <c r="NOY992" s="17"/>
      <c r="NOZ992" s="17"/>
      <c r="NPA992" s="17"/>
      <c r="NPB992" s="17"/>
      <c r="NPC992" s="17"/>
      <c r="NPD992" s="17"/>
      <c r="NPE992" s="17"/>
      <c r="NPF992" s="17"/>
      <c r="NPG992" s="17"/>
      <c r="NPH992" s="17"/>
      <c r="NPI992" s="17"/>
      <c r="NPJ992" s="17"/>
      <c r="NPK992" s="17"/>
      <c r="NPL992" s="17"/>
      <c r="NPM992" s="17"/>
      <c r="NPN992" s="17"/>
      <c r="NPO992" s="17"/>
      <c r="NPP992" s="17"/>
      <c r="NPQ992" s="17"/>
      <c r="NPR992" s="17"/>
      <c r="NPS992" s="17"/>
      <c r="NPT992" s="17"/>
      <c r="NPU992" s="17"/>
      <c r="NPV992" s="17"/>
      <c r="NPW992" s="17"/>
      <c r="NPX992" s="17"/>
      <c r="NPY992" s="17"/>
      <c r="NPZ992" s="17"/>
      <c r="NQA992" s="17"/>
      <c r="NQB992" s="17"/>
      <c r="NQC992" s="17"/>
      <c r="NQD992" s="17"/>
      <c r="NQE992" s="17"/>
      <c r="NQF992" s="17"/>
      <c r="NQG992" s="17"/>
      <c r="NQH992" s="17"/>
      <c r="NQI992" s="17"/>
      <c r="NQJ992" s="17"/>
      <c r="NQK992" s="17"/>
      <c r="NQL992" s="17"/>
      <c r="NQM992" s="17"/>
      <c r="NQN992" s="17"/>
      <c r="NQO992" s="17"/>
      <c r="NQP992" s="17"/>
      <c r="NQQ992" s="17"/>
      <c r="NQR992" s="17"/>
      <c r="NQS992" s="17"/>
      <c r="NQT992" s="17"/>
      <c r="NQU992" s="17"/>
      <c r="NQV992" s="17"/>
      <c r="NQW992" s="17"/>
      <c r="NQX992" s="17"/>
      <c r="NQY992" s="17"/>
      <c r="NQZ992" s="17"/>
      <c r="NRA992" s="17"/>
      <c r="NRB992" s="17"/>
      <c r="NRC992" s="17"/>
      <c r="NRD992" s="17"/>
      <c r="NRE992" s="17"/>
      <c r="NRF992" s="17"/>
      <c r="NRG992" s="17"/>
      <c r="NRH992" s="17"/>
      <c r="NRI992" s="17"/>
      <c r="NRJ992" s="17"/>
      <c r="NRK992" s="17"/>
      <c r="NRL992" s="17"/>
      <c r="NRM992" s="17"/>
      <c r="NRN992" s="17"/>
      <c r="NRO992" s="17"/>
      <c r="NRP992" s="17"/>
      <c r="NRQ992" s="17"/>
      <c r="NRR992" s="17"/>
      <c r="NRS992" s="17"/>
      <c r="NRT992" s="17"/>
      <c r="NRU992" s="17"/>
      <c r="NRV992" s="17"/>
      <c r="NRW992" s="17"/>
      <c r="NRX992" s="17"/>
      <c r="NRY992" s="17"/>
      <c r="NRZ992" s="17"/>
      <c r="NSA992" s="17"/>
      <c r="NSB992" s="17"/>
      <c r="NSC992" s="17"/>
      <c r="NSD992" s="17"/>
      <c r="NSE992" s="17"/>
      <c r="NSF992" s="17"/>
      <c r="NSG992" s="17"/>
      <c r="NSH992" s="17"/>
      <c r="NSI992" s="17"/>
      <c r="NSJ992" s="17"/>
      <c r="NSK992" s="17"/>
      <c r="NSL992" s="17"/>
      <c r="NSM992" s="17"/>
      <c r="NSN992" s="17"/>
      <c r="NSO992" s="17"/>
      <c r="NSP992" s="17"/>
      <c r="NSQ992" s="17"/>
      <c r="NSR992" s="17"/>
      <c r="NSS992" s="17"/>
      <c r="NST992" s="17"/>
      <c r="NSU992" s="17"/>
      <c r="NSV992" s="17"/>
      <c r="NSW992" s="17"/>
      <c r="NSX992" s="17"/>
      <c r="NSY992" s="17"/>
      <c r="NSZ992" s="17"/>
      <c r="NTA992" s="17"/>
      <c r="NTB992" s="17"/>
      <c r="NTC992" s="17"/>
      <c r="NTD992" s="17"/>
      <c r="NTE992" s="17"/>
      <c r="NTF992" s="17"/>
      <c r="NTG992" s="17"/>
      <c r="NTH992" s="17"/>
      <c r="NTI992" s="17"/>
      <c r="NTJ992" s="17"/>
      <c r="NTK992" s="17"/>
      <c r="NTL992" s="17"/>
      <c r="NTM992" s="17"/>
      <c r="NTN992" s="17"/>
      <c r="NTO992" s="17"/>
      <c r="NTP992" s="17"/>
      <c r="NTQ992" s="17"/>
      <c r="NTR992" s="17"/>
      <c r="NTS992" s="17"/>
      <c r="NTT992" s="17"/>
      <c r="NTU992" s="17"/>
      <c r="NTV992" s="17"/>
      <c r="NTW992" s="17"/>
      <c r="NTX992" s="17"/>
      <c r="NTY992" s="17"/>
      <c r="NTZ992" s="17"/>
      <c r="NUA992" s="17"/>
      <c r="NUB992" s="17"/>
      <c r="NUC992" s="17"/>
      <c r="NUD992" s="17"/>
      <c r="NUE992" s="17"/>
      <c r="NUF992" s="17"/>
      <c r="NUG992" s="17"/>
      <c r="NUH992" s="17"/>
      <c r="NUI992" s="17"/>
      <c r="NUJ992" s="17"/>
      <c r="NUK992" s="17"/>
      <c r="NUL992" s="17"/>
      <c r="NUM992" s="17"/>
      <c r="NUN992" s="17"/>
      <c r="NUO992" s="17"/>
      <c r="NUP992" s="17"/>
      <c r="NUQ992" s="17"/>
      <c r="NUR992" s="17"/>
      <c r="NUS992" s="17"/>
      <c r="NUT992" s="17"/>
      <c r="NUU992" s="17"/>
      <c r="NUV992" s="17"/>
      <c r="NUW992" s="17"/>
      <c r="NUX992" s="17"/>
      <c r="NUY992" s="17"/>
      <c r="NUZ992" s="17"/>
      <c r="NVA992" s="17"/>
      <c r="NVB992" s="17"/>
      <c r="NVC992" s="17"/>
      <c r="NVD992" s="17"/>
      <c r="NVE992" s="17"/>
      <c r="NVF992" s="17"/>
      <c r="NVG992" s="17"/>
      <c r="NVH992" s="17"/>
      <c r="NVI992" s="17"/>
      <c r="NVJ992" s="17"/>
      <c r="NVK992" s="17"/>
      <c r="NVL992" s="17"/>
      <c r="NVM992" s="17"/>
      <c r="NVN992" s="17"/>
      <c r="NVO992" s="17"/>
      <c r="NVP992" s="17"/>
      <c r="NVQ992" s="17"/>
      <c r="NVR992" s="17"/>
      <c r="NVS992" s="17"/>
      <c r="NVT992" s="17"/>
      <c r="NVU992" s="17"/>
      <c r="NVV992" s="17"/>
      <c r="NVW992" s="17"/>
      <c r="NVX992" s="17"/>
      <c r="NVY992" s="17"/>
      <c r="NVZ992" s="17"/>
      <c r="NWA992" s="17"/>
      <c r="NWB992" s="17"/>
      <c r="NWC992" s="17"/>
      <c r="NWD992" s="17"/>
      <c r="NWE992" s="17"/>
      <c r="NWF992" s="17"/>
      <c r="NWG992" s="17"/>
      <c r="NWH992" s="17"/>
      <c r="NWI992" s="17"/>
      <c r="NWJ992" s="17"/>
      <c r="NWK992" s="17"/>
      <c r="NWL992" s="17"/>
      <c r="NWM992" s="17"/>
      <c r="NWN992" s="17"/>
      <c r="NWO992" s="17"/>
      <c r="NWP992" s="17"/>
      <c r="NWQ992" s="17"/>
      <c r="NWR992" s="17"/>
      <c r="NWS992" s="17"/>
      <c r="NWT992" s="17"/>
      <c r="NWU992" s="17"/>
      <c r="NWV992" s="17"/>
      <c r="NWW992" s="17"/>
      <c r="NWX992" s="17"/>
      <c r="NWY992" s="17"/>
      <c r="NWZ992" s="17"/>
      <c r="NXA992" s="17"/>
      <c r="NXB992" s="17"/>
      <c r="NXC992" s="17"/>
      <c r="NXD992" s="17"/>
      <c r="NXE992" s="17"/>
      <c r="NXF992" s="17"/>
      <c r="NXG992" s="17"/>
      <c r="NXH992" s="17"/>
      <c r="NXI992" s="17"/>
      <c r="NXJ992" s="17"/>
      <c r="NXK992" s="17"/>
      <c r="NXL992" s="17"/>
      <c r="NXM992" s="17"/>
      <c r="NXN992" s="17"/>
      <c r="NXO992" s="17"/>
      <c r="NXP992" s="17"/>
      <c r="NXQ992" s="17"/>
      <c r="NXR992" s="17"/>
      <c r="NXS992" s="17"/>
      <c r="NXT992" s="17"/>
      <c r="NXU992" s="17"/>
      <c r="NXV992" s="17"/>
      <c r="NXW992" s="17"/>
      <c r="NXX992" s="17"/>
      <c r="NXY992" s="17"/>
      <c r="NXZ992" s="17"/>
      <c r="NYA992" s="17"/>
      <c r="NYB992" s="17"/>
      <c r="NYC992" s="17"/>
      <c r="NYD992" s="17"/>
      <c r="NYE992" s="17"/>
      <c r="NYF992" s="17"/>
      <c r="NYG992" s="17"/>
      <c r="NYH992" s="17"/>
      <c r="NYI992" s="17"/>
      <c r="NYJ992" s="17"/>
      <c r="NYK992" s="17"/>
      <c r="NYL992" s="17"/>
      <c r="NYM992" s="17"/>
      <c r="NYN992" s="17"/>
      <c r="NYO992" s="17"/>
      <c r="NYP992" s="17"/>
      <c r="NYQ992" s="17"/>
      <c r="NYR992" s="17"/>
      <c r="NYS992" s="17"/>
      <c r="NYT992" s="17"/>
      <c r="NYU992" s="17"/>
      <c r="NYV992" s="17"/>
      <c r="NYW992" s="17"/>
      <c r="NYX992" s="17"/>
      <c r="NYY992" s="17"/>
      <c r="NYZ992" s="17"/>
      <c r="NZA992" s="17"/>
      <c r="NZB992" s="17"/>
      <c r="NZC992" s="17"/>
      <c r="NZD992" s="17"/>
      <c r="NZE992" s="17"/>
      <c r="NZF992" s="17"/>
      <c r="NZG992" s="17"/>
      <c r="NZH992" s="17"/>
      <c r="NZI992" s="17"/>
      <c r="NZJ992" s="17"/>
      <c r="NZK992" s="17"/>
      <c r="NZL992" s="17"/>
      <c r="NZM992" s="17"/>
      <c r="NZN992" s="17"/>
      <c r="NZO992" s="17"/>
      <c r="NZP992" s="17"/>
      <c r="NZQ992" s="17"/>
      <c r="NZR992" s="17"/>
      <c r="NZS992" s="17"/>
      <c r="NZT992" s="17"/>
      <c r="NZU992" s="17"/>
      <c r="NZV992" s="17"/>
      <c r="NZW992" s="17"/>
      <c r="NZX992" s="17"/>
      <c r="NZY992" s="17"/>
      <c r="NZZ992" s="17"/>
      <c r="OAA992" s="17"/>
      <c r="OAB992" s="17"/>
      <c r="OAC992" s="17"/>
      <c r="OAD992" s="17"/>
      <c r="OAE992" s="17"/>
      <c r="OAF992" s="17"/>
      <c r="OAG992" s="17"/>
      <c r="OAH992" s="17"/>
      <c r="OAI992" s="17"/>
      <c r="OAJ992" s="17"/>
      <c r="OAK992" s="17"/>
      <c r="OAL992" s="17"/>
      <c r="OAM992" s="17"/>
      <c r="OAN992" s="17"/>
      <c r="OAO992" s="17"/>
      <c r="OAP992" s="17"/>
      <c r="OAQ992" s="17"/>
      <c r="OAR992" s="17"/>
      <c r="OAS992" s="17"/>
      <c r="OAT992" s="17"/>
      <c r="OAU992" s="17"/>
      <c r="OAV992" s="17"/>
      <c r="OAW992" s="17"/>
      <c r="OAX992" s="17"/>
      <c r="OAY992" s="17"/>
      <c r="OAZ992" s="17"/>
      <c r="OBA992" s="17"/>
      <c r="OBB992" s="17"/>
      <c r="OBC992" s="17"/>
      <c r="OBD992" s="17"/>
      <c r="OBE992" s="17"/>
      <c r="OBF992" s="17"/>
      <c r="OBG992" s="17"/>
      <c r="OBH992" s="17"/>
      <c r="OBI992" s="17"/>
      <c r="OBJ992" s="17"/>
      <c r="OBK992" s="17"/>
      <c r="OBL992" s="17"/>
      <c r="OBM992" s="17"/>
      <c r="OBN992" s="17"/>
      <c r="OBO992" s="17"/>
      <c r="OBP992" s="17"/>
      <c r="OBQ992" s="17"/>
      <c r="OBR992" s="17"/>
      <c r="OBS992" s="17"/>
      <c r="OBT992" s="17"/>
      <c r="OBU992" s="17"/>
      <c r="OBV992" s="17"/>
      <c r="OBW992" s="17"/>
      <c r="OBX992" s="17"/>
      <c r="OBY992" s="17"/>
      <c r="OBZ992" s="17"/>
      <c r="OCA992" s="17"/>
      <c r="OCB992" s="17"/>
      <c r="OCC992" s="17"/>
      <c r="OCD992" s="17"/>
      <c r="OCE992" s="17"/>
      <c r="OCF992" s="17"/>
      <c r="OCG992" s="17"/>
      <c r="OCH992" s="17"/>
      <c r="OCI992" s="17"/>
      <c r="OCJ992" s="17"/>
      <c r="OCK992" s="17"/>
      <c r="OCL992" s="17"/>
      <c r="OCM992" s="17"/>
      <c r="OCN992" s="17"/>
      <c r="OCO992" s="17"/>
      <c r="OCP992" s="17"/>
      <c r="OCQ992" s="17"/>
      <c r="OCR992" s="17"/>
      <c r="OCS992" s="17"/>
      <c r="OCT992" s="17"/>
      <c r="OCU992" s="17"/>
      <c r="OCV992" s="17"/>
      <c r="OCW992" s="17"/>
      <c r="OCX992" s="17"/>
      <c r="OCY992" s="17"/>
      <c r="OCZ992" s="17"/>
      <c r="ODA992" s="17"/>
      <c r="ODB992" s="17"/>
      <c r="ODC992" s="17"/>
      <c r="ODD992" s="17"/>
      <c r="ODE992" s="17"/>
      <c r="ODF992" s="17"/>
      <c r="ODG992" s="17"/>
      <c r="ODH992" s="17"/>
      <c r="ODI992" s="17"/>
      <c r="ODJ992" s="17"/>
      <c r="ODK992" s="17"/>
      <c r="ODL992" s="17"/>
      <c r="ODM992" s="17"/>
      <c r="ODN992" s="17"/>
      <c r="ODO992" s="17"/>
      <c r="ODP992" s="17"/>
      <c r="ODQ992" s="17"/>
      <c r="ODR992" s="17"/>
      <c r="ODS992" s="17"/>
      <c r="ODT992" s="17"/>
      <c r="ODU992" s="17"/>
      <c r="ODV992" s="17"/>
      <c r="ODW992" s="17"/>
      <c r="ODX992" s="17"/>
      <c r="ODY992" s="17"/>
      <c r="ODZ992" s="17"/>
      <c r="OEA992" s="17"/>
      <c r="OEB992" s="17"/>
      <c r="OEC992" s="17"/>
      <c r="OED992" s="17"/>
      <c r="OEE992" s="17"/>
      <c r="OEF992" s="17"/>
      <c r="OEG992" s="17"/>
      <c r="OEH992" s="17"/>
      <c r="OEI992" s="17"/>
      <c r="OEJ992" s="17"/>
      <c r="OEK992" s="17"/>
      <c r="OEL992" s="17"/>
      <c r="OEM992" s="17"/>
      <c r="OEN992" s="17"/>
      <c r="OEO992" s="17"/>
      <c r="OEP992" s="17"/>
      <c r="OEQ992" s="17"/>
      <c r="OER992" s="17"/>
      <c r="OES992" s="17"/>
      <c r="OET992" s="17"/>
      <c r="OEU992" s="17"/>
      <c r="OEV992" s="17"/>
      <c r="OEW992" s="17"/>
      <c r="OEX992" s="17"/>
      <c r="OEY992" s="17"/>
      <c r="OEZ992" s="17"/>
      <c r="OFA992" s="17"/>
      <c r="OFB992" s="17"/>
      <c r="OFC992" s="17"/>
      <c r="OFD992" s="17"/>
      <c r="OFE992" s="17"/>
      <c r="OFF992" s="17"/>
      <c r="OFG992" s="17"/>
      <c r="OFH992" s="17"/>
      <c r="OFI992" s="17"/>
      <c r="OFJ992" s="17"/>
      <c r="OFK992" s="17"/>
      <c r="OFL992" s="17"/>
      <c r="OFM992" s="17"/>
      <c r="OFN992" s="17"/>
      <c r="OFO992" s="17"/>
      <c r="OFP992" s="17"/>
      <c r="OFQ992" s="17"/>
      <c r="OFR992" s="17"/>
      <c r="OFS992" s="17"/>
      <c r="OFT992" s="17"/>
      <c r="OFU992" s="17"/>
      <c r="OFV992" s="17"/>
      <c r="OFW992" s="17"/>
      <c r="OFX992" s="17"/>
      <c r="OFY992" s="17"/>
      <c r="OFZ992" s="17"/>
      <c r="OGA992" s="17"/>
      <c r="OGB992" s="17"/>
      <c r="OGC992" s="17"/>
      <c r="OGD992" s="17"/>
      <c r="OGE992" s="17"/>
      <c r="OGF992" s="17"/>
      <c r="OGG992" s="17"/>
      <c r="OGH992" s="17"/>
      <c r="OGI992" s="17"/>
      <c r="OGJ992" s="17"/>
      <c r="OGK992" s="17"/>
      <c r="OGL992" s="17"/>
      <c r="OGM992" s="17"/>
      <c r="OGN992" s="17"/>
      <c r="OGO992" s="17"/>
      <c r="OGP992" s="17"/>
      <c r="OGQ992" s="17"/>
      <c r="OGR992" s="17"/>
      <c r="OGS992" s="17"/>
      <c r="OGT992" s="17"/>
      <c r="OGU992" s="17"/>
      <c r="OGV992" s="17"/>
      <c r="OGW992" s="17"/>
      <c r="OGX992" s="17"/>
      <c r="OGY992" s="17"/>
      <c r="OGZ992" s="17"/>
      <c r="OHA992" s="17"/>
      <c r="OHB992" s="17"/>
      <c r="OHC992" s="17"/>
      <c r="OHD992" s="17"/>
      <c r="OHE992" s="17"/>
      <c r="OHF992" s="17"/>
      <c r="OHG992" s="17"/>
      <c r="OHH992" s="17"/>
      <c r="OHI992" s="17"/>
      <c r="OHJ992" s="17"/>
      <c r="OHK992" s="17"/>
      <c r="OHL992" s="17"/>
      <c r="OHM992" s="17"/>
      <c r="OHN992" s="17"/>
      <c r="OHO992" s="17"/>
      <c r="OHP992" s="17"/>
      <c r="OHQ992" s="17"/>
      <c r="OHR992" s="17"/>
      <c r="OHS992" s="17"/>
      <c r="OHT992" s="17"/>
      <c r="OHU992" s="17"/>
      <c r="OHV992" s="17"/>
      <c r="OHW992" s="17"/>
      <c r="OHX992" s="17"/>
      <c r="OHY992" s="17"/>
      <c r="OHZ992" s="17"/>
      <c r="OIA992" s="17"/>
      <c r="OIB992" s="17"/>
      <c r="OIC992" s="17"/>
      <c r="OID992" s="17"/>
      <c r="OIE992" s="17"/>
      <c r="OIF992" s="17"/>
      <c r="OIG992" s="17"/>
      <c r="OIH992" s="17"/>
      <c r="OII992" s="17"/>
      <c r="OIJ992" s="17"/>
      <c r="OIK992" s="17"/>
      <c r="OIL992" s="17"/>
      <c r="OIM992" s="17"/>
      <c r="OIN992" s="17"/>
      <c r="OIO992" s="17"/>
      <c r="OIP992" s="17"/>
      <c r="OIQ992" s="17"/>
      <c r="OIR992" s="17"/>
      <c r="OIS992" s="17"/>
      <c r="OIT992" s="17"/>
      <c r="OIU992" s="17"/>
      <c r="OIV992" s="17"/>
      <c r="OIW992" s="17"/>
      <c r="OIX992" s="17"/>
      <c r="OIY992" s="17"/>
      <c r="OIZ992" s="17"/>
      <c r="OJA992" s="17"/>
      <c r="OJB992" s="17"/>
      <c r="OJC992" s="17"/>
      <c r="OJD992" s="17"/>
      <c r="OJE992" s="17"/>
      <c r="OJF992" s="17"/>
      <c r="OJG992" s="17"/>
      <c r="OJH992" s="17"/>
      <c r="OJI992" s="17"/>
      <c r="OJJ992" s="17"/>
      <c r="OJK992" s="17"/>
      <c r="OJL992" s="17"/>
      <c r="OJM992" s="17"/>
      <c r="OJN992" s="17"/>
      <c r="OJO992" s="17"/>
      <c r="OJP992" s="17"/>
      <c r="OJQ992" s="17"/>
      <c r="OJR992" s="17"/>
      <c r="OJS992" s="17"/>
      <c r="OJT992" s="17"/>
      <c r="OJU992" s="17"/>
      <c r="OJV992" s="17"/>
      <c r="OJW992" s="17"/>
      <c r="OJX992" s="17"/>
      <c r="OJY992" s="17"/>
      <c r="OJZ992" s="17"/>
      <c r="OKA992" s="17"/>
      <c r="OKB992" s="17"/>
      <c r="OKC992" s="17"/>
      <c r="OKD992" s="17"/>
      <c r="OKE992" s="17"/>
      <c r="OKF992" s="17"/>
      <c r="OKG992" s="17"/>
      <c r="OKH992" s="17"/>
      <c r="OKI992" s="17"/>
      <c r="OKJ992" s="17"/>
      <c r="OKK992" s="17"/>
      <c r="OKL992" s="17"/>
      <c r="OKM992" s="17"/>
      <c r="OKN992" s="17"/>
      <c r="OKO992" s="17"/>
      <c r="OKP992" s="17"/>
      <c r="OKQ992" s="17"/>
      <c r="OKR992" s="17"/>
      <c r="OKS992" s="17"/>
      <c r="OKT992" s="17"/>
      <c r="OKU992" s="17"/>
      <c r="OKV992" s="17"/>
      <c r="OKW992" s="17"/>
      <c r="OKX992" s="17"/>
      <c r="OKY992" s="17"/>
      <c r="OKZ992" s="17"/>
      <c r="OLA992" s="17"/>
      <c r="OLB992" s="17"/>
      <c r="OLC992" s="17"/>
      <c r="OLD992" s="17"/>
      <c r="OLE992" s="17"/>
      <c r="OLF992" s="17"/>
      <c r="OLG992" s="17"/>
      <c r="OLH992" s="17"/>
      <c r="OLI992" s="17"/>
      <c r="OLJ992" s="17"/>
      <c r="OLK992" s="17"/>
      <c r="OLL992" s="17"/>
      <c r="OLM992" s="17"/>
      <c r="OLN992" s="17"/>
      <c r="OLO992" s="17"/>
      <c r="OLP992" s="17"/>
      <c r="OLQ992" s="17"/>
      <c r="OLR992" s="17"/>
      <c r="OLS992" s="17"/>
      <c r="OLT992" s="17"/>
      <c r="OLU992" s="17"/>
      <c r="OLV992" s="17"/>
      <c r="OLW992" s="17"/>
      <c r="OLX992" s="17"/>
      <c r="OLY992" s="17"/>
      <c r="OLZ992" s="17"/>
      <c r="OMA992" s="17"/>
      <c r="OMB992" s="17"/>
      <c r="OMC992" s="17"/>
      <c r="OMD992" s="17"/>
      <c r="OME992" s="17"/>
      <c r="OMF992" s="17"/>
      <c r="OMG992" s="17"/>
      <c r="OMH992" s="17"/>
      <c r="OMI992" s="17"/>
      <c r="OMJ992" s="17"/>
      <c r="OMK992" s="17"/>
      <c r="OML992" s="17"/>
      <c r="OMM992" s="17"/>
      <c r="OMN992" s="17"/>
      <c r="OMO992" s="17"/>
      <c r="OMP992" s="17"/>
      <c r="OMQ992" s="17"/>
      <c r="OMR992" s="17"/>
      <c r="OMS992" s="17"/>
      <c r="OMT992" s="17"/>
      <c r="OMU992" s="17"/>
      <c r="OMV992" s="17"/>
      <c r="OMW992" s="17"/>
      <c r="OMX992" s="17"/>
      <c r="OMY992" s="17"/>
      <c r="OMZ992" s="17"/>
      <c r="ONA992" s="17"/>
      <c r="ONB992" s="17"/>
      <c r="ONC992" s="17"/>
      <c r="OND992" s="17"/>
      <c r="ONE992" s="17"/>
      <c r="ONF992" s="17"/>
      <c r="ONG992" s="17"/>
      <c r="ONH992" s="17"/>
      <c r="ONI992" s="17"/>
      <c r="ONJ992" s="17"/>
      <c r="ONK992" s="17"/>
      <c r="ONL992" s="17"/>
      <c r="ONM992" s="17"/>
      <c r="ONN992" s="17"/>
      <c r="ONO992" s="17"/>
      <c r="ONP992" s="17"/>
      <c r="ONQ992" s="17"/>
      <c r="ONR992" s="17"/>
      <c r="ONS992" s="17"/>
      <c r="ONT992" s="17"/>
      <c r="ONU992" s="17"/>
      <c r="ONV992" s="17"/>
      <c r="ONW992" s="17"/>
      <c r="ONX992" s="17"/>
      <c r="ONY992" s="17"/>
      <c r="ONZ992" s="17"/>
      <c r="OOA992" s="17"/>
      <c r="OOB992" s="17"/>
      <c r="OOC992" s="17"/>
      <c r="OOD992" s="17"/>
      <c r="OOE992" s="17"/>
      <c r="OOF992" s="17"/>
      <c r="OOG992" s="17"/>
      <c r="OOH992" s="17"/>
      <c r="OOI992" s="17"/>
      <c r="OOJ992" s="17"/>
      <c r="OOK992" s="17"/>
      <c r="OOL992" s="17"/>
      <c r="OOM992" s="17"/>
      <c r="OON992" s="17"/>
      <c r="OOO992" s="17"/>
      <c r="OOP992" s="17"/>
      <c r="OOQ992" s="17"/>
      <c r="OOR992" s="17"/>
      <c r="OOS992" s="17"/>
      <c r="OOT992" s="17"/>
      <c r="OOU992" s="17"/>
      <c r="OOV992" s="17"/>
      <c r="OOW992" s="17"/>
      <c r="OOX992" s="17"/>
      <c r="OOY992" s="17"/>
      <c r="OOZ992" s="17"/>
      <c r="OPA992" s="17"/>
      <c r="OPB992" s="17"/>
      <c r="OPC992" s="17"/>
      <c r="OPD992" s="17"/>
      <c r="OPE992" s="17"/>
      <c r="OPF992" s="17"/>
      <c r="OPG992" s="17"/>
      <c r="OPH992" s="17"/>
      <c r="OPI992" s="17"/>
      <c r="OPJ992" s="17"/>
      <c r="OPK992" s="17"/>
      <c r="OPL992" s="17"/>
      <c r="OPM992" s="17"/>
      <c r="OPN992" s="17"/>
      <c r="OPO992" s="17"/>
      <c r="OPP992" s="17"/>
      <c r="OPQ992" s="17"/>
      <c r="OPR992" s="17"/>
      <c r="OPS992" s="17"/>
      <c r="OPT992" s="17"/>
      <c r="OPU992" s="17"/>
      <c r="OPV992" s="17"/>
      <c r="OPW992" s="17"/>
      <c r="OPX992" s="17"/>
      <c r="OPY992" s="17"/>
      <c r="OPZ992" s="17"/>
      <c r="OQA992" s="17"/>
      <c r="OQB992" s="17"/>
      <c r="OQC992" s="17"/>
      <c r="OQD992" s="17"/>
      <c r="OQE992" s="17"/>
      <c r="OQF992" s="17"/>
      <c r="OQG992" s="17"/>
      <c r="OQH992" s="17"/>
      <c r="OQI992" s="17"/>
      <c r="OQJ992" s="17"/>
      <c r="OQK992" s="17"/>
      <c r="OQL992" s="17"/>
      <c r="OQM992" s="17"/>
      <c r="OQN992" s="17"/>
      <c r="OQO992" s="17"/>
      <c r="OQP992" s="17"/>
      <c r="OQQ992" s="17"/>
      <c r="OQR992" s="17"/>
      <c r="OQS992" s="17"/>
      <c r="OQT992" s="17"/>
      <c r="OQU992" s="17"/>
      <c r="OQV992" s="17"/>
      <c r="OQW992" s="17"/>
      <c r="OQX992" s="17"/>
      <c r="OQY992" s="17"/>
      <c r="OQZ992" s="17"/>
      <c r="ORA992" s="17"/>
      <c r="ORB992" s="17"/>
      <c r="ORC992" s="17"/>
      <c r="ORD992" s="17"/>
      <c r="ORE992" s="17"/>
      <c r="ORF992" s="17"/>
      <c r="ORG992" s="17"/>
      <c r="ORH992" s="17"/>
      <c r="ORI992" s="17"/>
      <c r="ORJ992" s="17"/>
      <c r="ORK992" s="17"/>
      <c r="ORL992" s="17"/>
      <c r="ORM992" s="17"/>
      <c r="ORN992" s="17"/>
      <c r="ORO992" s="17"/>
      <c r="ORP992" s="17"/>
      <c r="ORQ992" s="17"/>
      <c r="ORR992" s="17"/>
      <c r="ORS992" s="17"/>
      <c r="ORT992" s="17"/>
      <c r="ORU992" s="17"/>
      <c r="ORV992" s="17"/>
      <c r="ORW992" s="17"/>
      <c r="ORX992" s="17"/>
      <c r="ORY992" s="17"/>
      <c r="ORZ992" s="17"/>
      <c r="OSA992" s="17"/>
      <c r="OSB992" s="17"/>
      <c r="OSC992" s="17"/>
      <c r="OSD992" s="17"/>
      <c r="OSE992" s="17"/>
      <c r="OSF992" s="17"/>
      <c r="OSG992" s="17"/>
      <c r="OSH992" s="17"/>
      <c r="OSI992" s="17"/>
      <c r="OSJ992" s="17"/>
      <c r="OSK992" s="17"/>
      <c r="OSL992" s="17"/>
      <c r="OSM992" s="17"/>
      <c r="OSN992" s="17"/>
      <c r="OSO992" s="17"/>
      <c r="OSP992" s="17"/>
      <c r="OSQ992" s="17"/>
      <c r="OSR992" s="17"/>
      <c r="OSS992" s="17"/>
      <c r="OST992" s="17"/>
      <c r="OSU992" s="17"/>
      <c r="OSV992" s="17"/>
      <c r="OSW992" s="17"/>
      <c r="OSX992" s="17"/>
      <c r="OSY992" s="17"/>
      <c r="OSZ992" s="17"/>
      <c r="OTA992" s="17"/>
      <c r="OTB992" s="17"/>
      <c r="OTC992" s="17"/>
      <c r="OTD992" s="17"/>
      <c r="OTE992" s="17"/>
      <c r="OTF992" s="17"/>
      <c r="OTG992" s="17"/>
      <c r="OTH992" s="17"/>
      <c r="OTI992" s="17"/>
      <c r="OTJ992" s="17"/>
      <c r="OTK992" s="17"/>
      <c r="OTL992" s="17"/>
      <c r="OTM992" s="17"/>
      <c r="OTN992" s="17"/>
      <c r="OTO992" s="17"/>
      <c r="OTP992" s="17"/>
      <c r="OTQ992" s="17"/>
      <c r="OTR992" s="17"/>
      <c r="OTS992" s="17"/>
      <c r="OTT992" s="17"/>
      <c r="OTU992" s="17"/>
      <c r="OTV992" s="17"/>
      <c r="OTW992" s="17"/>
      <c r="OTX992" s="17"/>
      <c r="OTY992" s="17"/>
      <c r="OTZ992" s="17"/>
      <c r="OUA992" s="17"/>
      <c r="OUB992" s="17"/>
      <c r="OUC992" s="17"/>
      <c r="OUD992" s="17"/>
      <c r="OUE992" s="17"/>
      <c r="OUF992" s="17"/>
      <c r="OUG992" s="17"/>
      <c r="OUH992" s="17"/>
      <c r="OUI992" s="17"/>
      <c r="OUJ992" s="17"/>
      <c r="OUK992" s="17"/>
      <c r="OUL992" s="17"/>
      <c r="OUM992" s="17"/>
      <c r="OUN992" s="17"/>
      <c r="OUO992" s="17"/>
      <c r="OUP992" s="17"/>
      <c r="OUQ992" s="17"/>
      <c r="OUR992" s="17"/>
      <c r="OUS992" s="17"/>
      <c r="OUT992" s="17"/>
      <c r="OUU992" s="17"/>
      <c r="OUV992" s="17"/>
      <c r="OUW992" s="17"/>
      <c r="OUX992" s="17"/>
      <c r="OUY992" s="17"/>
      <c r="OUZ992" s="17"/>
      <c r="OVA992" s="17"/>
      <c r="OVB992" s="17"/>
      <c r="OVC992" s="17"/>
      <c r="OVD992" s="17"/>
      <c r="OVE992" s="17"/>
      <c r="OVF992" s="17"/>
      <c r="OVG992" s="17"/>
      <c r="OVH992" s="17"/>
      <c r="OVI992" s="17"/>
      <c r="OVJ992" s="17"/>
      <c r="OVK992" s="17"/>
      <c r="OVL992" s="17"/>
      <c r="OVM992" s="17"/>
      <c r="OVN992" s="17"/>
      <c r="OVO992" s="17"/>
      <c r="OVP992" s="17"/>
      <c r="OVQ992" s="17"/>
      <c r="OVR992" s="17"/>
      <c r="OVS992" s="17"/>
      <c r="OVT992" s="17"/>
      <c r="OVU992" s="17"/>
      <c r="OVV992" s="17"/>
      <c r="OVW992" s="17"/>
      <c r="OVX992" s="17"/>
      <c r="OVY992" s="17"/>
      <c r="OVZ992" s="17"/>
      <c r="OWA992" s="17"/>
      <c r="OWB992" s="17"/>
      <c r="OWC992" s="17"/>
      <c r="OWD992" s="17"/>
      <c r="OWE992" s="17"/>
      <c r="OWF992" s="17"/>
      <c r="OWG992" s="17"/>
      <c r="OWH992" s="17"/>
      <c r="OWI992" s="17"/>
      <c r="OWJ992" s="17"/>
      <c r="OWK992" s="17"/>
      <c r="OWL992" s="17"/>
      <c r="OWM992" s="17"/>
      <c r="OWN992" s="17"/>
      <c r="OWO992" s="17"/>
      <c r="OWP992" s="17"/>
      <c r="OWQ992" s="17"/>
      <c r="OWR992" s="17"/>
      <c r="OWS992" s="17"/>
      <c r="OWT992" s="17"/>
      <c r="OWU992" s="17"/>
      <c r="OWV992" s="17"/>
      <c r="OWW992" s="17"/>
      <c r="OWX992" s="17"/>
      <c r="OWY992" s="17"/>
      <c r="OWZ992" s="17"/>
      <c r="OXA992" s="17"/>
      <c r="OXB992" s="17"/>
      <c r="OXC992" s="17"/>
      <c r="OXD992" s="17"/>
      <c r="OXE992" s="17"/>
      <c r="OXF992" s="17"/>
      <c r="OXG992" s="17"/>
      <c r="OXH992" s="17"/>
      <c r="OXI992" s="17"/>
      <c r="OXJ992" s="17"/>
      <c r="OXK992" s="17"/>
      <c r="OXL992" s="17"/>
      <c r="OXM992" s="17"/>
      <c r="OXN992" s="17"/>
      <c r="OXO992" s="17"/>
      <c r="OXP992" s="17"/>
      <c r="OXQ992" s="17"/>
      <c r="OXR992" s="17"/>
      <c r="OXS992" s="17"/>
      <c r="OXT992" s="17"/>
      <c r="OXU992" s="17"/>
      <c r="OXV992" s="17"/>
      <c r="OXW992" s="17"/>
      <c r="OXX992" s="17"/>
      <c r="OXY992" s="17"/>
      <c r="OXZ992" s="17"/>
      <c r="OYA992" s="17"/>
      <c r="OYB992" s="17"/>
      <c r="OYC992" s="17"/>
      <c r="OYD992" s="17"/>
      <c r="OYE992" s="17"/>
      <c r="OYF992" s="17"/>
      <c r="OYG992" s="17"/>
      <c r="OYH992" s="17"/>
      <c r="OYI992" s="17"/>
      <c r="OYJ992" s="17"/>
      <c r="OYK992" s="17"/>
      <c r="OYL992" s="17"/>
      <c r="OYM992" s="17"/>
      <c r="OYN992" s="17"/>
      <c r="OYO992" s="17"/>
      <c r="OYP992" s="17"/>
      <c r="OYQ992" s="17"/>
      <c r="OYR992" s="17"/>
      <c r="OYS992" s="17"/>
      <c r="OYT992" s="17"/>
      <c r="OYU992" s="17"/>
      <c r="OYV992" s="17"/>
      <c r="OYW992" s="17"/>
      <c r="OYX992" s="17"/>
      <c r="OYY992" s="17"/>
      <c r="OYZ992" s="17"/>
      <c r="OZA992" s="17"/>
      <c r="OZB992" s="17"/>
      <c r="OZC992" s="17"/>
      <c r="OZD992" s="17"/>
      <c r="OZE992" s="17"/>
      <c r="OZF992" s="17"/>
      <c r="OZG992" s="17"/>
      <c r="OZH992" s="17"/>
      <c r="OZI992" s="17"/>
      <c r="OZJ992" s="17"/>
      <c r="OZK992" s="17"/>
      <c r="OZL992" s="17"/>
      <c r="OZM992" s="17"/>
      <c r="OZN992" s="17"/>
      <c r="OZO992" s="17"/>
      <c r="OZP992" s="17"/>
      <c r="OZQ992" s="17"/>
      <c r="OZR992" s="17"/>
      <c r="OZS992" s="17"/>
      <c r="OZT992" s="17"/>
      <c r="OZU992" s="17"/>
      <c r="OZV992" s="17"/>
      <c r="OZW992" s="17"/>
      <c r="OZX992" s="17"/>
      <c r="OZY992" s="17"/>
      <c r="OZZ992" s="17"/>
      <c r="PAA992" s="17"/>
      <c r="PAB992" s="17"/>
      <c r="PAC992" s="17"/>
      <c r="PAD992" s="17"/>
      <c r="PAE992" s="17"/>
      <c r="PAF992" s="17"/>
      <c r="PAG992" s="17"/>
      <c r="PAH992" s="17"/>
      <c r="PAI992" s="17"/>
      <c r="PAJ992" s="17"/>
      <c r="PAK992" s="17"/>
      <c r="PAL992" s="17"/>
      <c r="PAM992" s="17"/>
      <c r="PAN992" s="17"/>
      <c r="PAO992" s="17"/>
      <c r="PAP992" s="17"/>
      <c r="PAQ992" s="17"/>
      <c r="PAR992" s="17"/>
      <c r="PAS992" s="17"/>
      <c r="PAT992" s="17"/>
      <c r="PAU992" s="17"/>
      <c r="PAV992" s="17"/>
      <c r="PAW992" s="17"/>
      <c r="PAX992" s="17"/>
      <c r="PAY992" s="17"/>
      <c r="PAZ992" s="17"/>
      <c r="PBA992" s="17"/>
      <c r="PBB992" s="17"/>
      <c r="PBC992" s="17"/>
      <c r="PBD992" s="17"/>
      <c r="PBE992" s="17"/>
      <c r="PBF992" s="17"/>
      <c r="PBG992" s="17"/>
      <c r="PBH992" s="17"/>
      <c r="PBI992" s="17"/>
      <c r="PBJ992" s="17"/>
      <c r="PBK992" s="17"/>
      <c r="PBL992" s="17"/>
      <c r="PBM992" s="17"/>
      <c r="PBN992" s="17"/>
      <c r="PBO992" s="17"/>
      <c r="PBP992" s="17"/>
      <c r="PBQ992" s="17"/>
      <c r="PBR992" s="17"/>
      <c r="PBS992" s="17"/>
      <c r="PBT992" s="17"/>
      <c r="PBU992" s="17"/>
      <c r="PBV992" s="17"/>
      <c r="PBW992" s="17"/>
      <c r="PBX992" s="17"/>
      <c r="PBY992" s="17"/>
      <c r="PBZ992" s="17"/>
      <c r="PCA992" s="17"/>
      <c r="PCB992" s="17"/>
      <c r="PCC992" s="17"/>
      <c r="PCD992" s="17"/>
      <c r="PCE992" s="17"/>
      <c r="PCF992" s="17"/>
      <c r="PCG992" s="17"/>
      <c r="PCH992" s="17"/>
      <c r="PCI992" s="17"/>
      <c r="PCJ992" s="17"/>
      <c r="PCK992" s="17"/>
      <c r="PCL992" s="17"/>
      <c r="PCM992" s="17"/>
      <c r="PCN992" s="17"/>
      <c r="PCO992" s="17"/>
      <c r="PCP992" s="17"/>
      <c r="PCQ992" s="17"/>
      <c r="PCR992" s="17"/>
      <c r="PCS992" s="17"/>
      <c r="PCT992" s="17"/>
      <c r="PCU992" s="17"/>
      <c r="PCV992" s="17"/>
      <c r="PCW992" s="17"/>
      <c r="PCX992" s="17"/>
      <c r="PCY992" s="17"/>
      <c r="PCZ992" s="17"/>
      <c r="PDA992" s="17"/>
      <c r="PDB992" s="17"/>
      <c r="PDC992" s="17"/>
      <c r="PDD992" s="17"/>
      <c r="PDE992" s="17"/>
      <c r="PDF992" s="17"/>
      <c r="PDG992" s="17"/>
      <c r="PDH992" s="17"/>
      <c r="PDI992" s="17"/>
      <c r="PDJ992" s="17"/>
      <c r="PDK992" s="17"/>
      <c r="PDL992" s="17"/>
      <c r="PDM992" s="17"/>
      <c r="PDN992" s="17"/>
      <c r="PDO992" s="17"/>
      <c r="PDP992" s="17"/>
      <c r="PDQ992" s="17"/>
      <c r="PDR992" s="17"/>
      <c r="PDS992" s="17"/>
      <c r="PDT992" s="17"/>
      <c r="PDU992" s="17"/>
      <c r="PDV992" s="17"/>
      <c r="PDW992" s="17"/>
      <c r="PDX992" s="17"/>
      <c r="PDY992" s="17"/>
      <c r="PDZ992" s="17"/>
      <c r="PEA992" s="17"/>
      <c r="PEB992" s="17"/>
      <c r="PEC992" s="17"/>
      <c r="PED992" s="17"/>
      <c r="PEE992" s="17"/>
      <c r="PEF992" s="17"/>
      <c r="PEG992" s="17"/>
      <c r="PEH992" s="17"/>
      <c r="PEI992" s="17"/>
      <c r="PEJ992" s="17"/>
      <c r="PEK992" s="17"/>
      <c r="PEL992" s="17"/>
      <c r="PEM992" s="17"/>
      <c r="PEN992" s="17"/>
      <c r="PEO992" s="17"/>
      <c r="PEP992" s="17"/>
      <c r="PEQ992" s="17"/>
      <c r="PER992" s="17"/>
      <c r="PES992" s="17"/>
      <c r="PET992" s="17"/>
      <c r="PEU992" s="17"/>
      <c r="PEV992" s="17"/>
      <c r="PEW992" s="17"/>
      <c r="PEX992" s="17"/>
      <c r="PEY992" s="17"/>
      <c r="PEZ992" s="17"/>
      <c r="PFA992" s="17"/>
      <c r="PFB992" s="17"/>
      <c r="PFC992" s="17"/>
      <c r="PFD992" s="17"/>
      <c r="PFE992" s="17"/>
      <c r="PFF992" s="17"/>
      <c r="PFG992" s="17"/>
      <c r="PFH992" s="17"/>
      <c r="PFI992" s="17"/>
      <c r="PFJ992" s="17"/>
      <c r="PFK992" s="17"/>
      <c r="PFL992" s="17"/>
      <c r="PFM992" s="17"/>
      <c r="PFN992" s="17"/>
      <c r="PFO992" s="17"/>
      <c r="PFP992" s="17"/>
      <c r="PFQ992" s="17"/>
      <c r="PFR992" s="17"/>
      <c r="PFS992" s="17"/>
      <c r="PFT992" s="17"/>
      <c r="PFU992" s="17"/>
      <c r="PFV992" s="17"/>
      <c r="PFW992" s="17"/>
      <c r="PFX992" s="17"/>
      <c r="PFY992" s="17"/>
      <c r="PFZ992" s="17"/>
      <c r="PGA992" s="17"/>
      <c r="PGB992" s="17"/>
      <c r="PGC992" s="17"/>
      <c r="PGD992" s="17"/>
      <c r="PGE992" s="17"/>
      <c r="PGF992" s="17"/>
      <c r="PGG992" s="17"/>
      <c r="PGH992" s="17"/>
      <c r="PGI992" s="17"/>
      <c r="PGJ992" s="17"/>
      <c r="PGK992" s="17"/>
      <c r="PGL992" s="17"/>
      <c r="PGM992" s="17"/>
      <c r="PGN992" s="17"/>
      <c r="PGO992" s="17"/>
      <c r="PGP992" s="17"/>
      <c r="PGQ992" s="17"/>
      <c r="PGR992" s="17"/>
      <c r="PGS992" s="17"/>
      <c r="PGT992" s="17"/>
      <c r="PGU992" s="17"/>
      <c r="PGV992" s="17"/>
      <c r="PGW992" s="17"/>
      <c r="PGX992" s="17"/>
      <c r="PGY992" s="17"/>
      <c r="PGZ992" s="17"/>
      <c r="PHA992" s="17"/>
      <c r="PHB992" s="17"/>
      <c r="PHC992" s="17"/>
      <c r="PHD992" s="17"/>
      <c r="PHE992" s="17"/>
      <c r="PHF992" s="17"/>
      <c r="PHG992" s="17"/>
      <c r="PHH992" s="17"/>
      <c r="PHI992" s="17"/>
      <c r="PHJ992" s="17"/>
      <c r="PHK992" s="17"/>
      <c r="PHL992" s="17"/>
      <c r="PHM992" s="17"/>
      <c r="PHN992" s="17"/>
      <c r="PHO992" s="17"/>
      <c r="PHP992" s="17"/>
      <c r="PHQ992" s="17"/>
      <c r="PHR992" s="17"/>
      <c r="PHS992" s="17"/>
      <c r="PHT992" s="17"/>
      <c r="PHU992" s="17"/>
      <c r="PHV992" s="17"/>
      <c r="PHW992" s="17"/>
      <c r="PHX992" s="17"/>
      <c r="PHY992" s="17"/>
      <c r="PHZ992" s="17"/>
      <c r="PIA992" s="17"/>
      <c r="PIB992" s="17"/>
      <c r="PIC992" s="17"/>
      <c r="PID992" s="17"/>
      <c r="PIE992" s="17"/>
      <c r="PIF992" s="17"/>
      <c r="PIG992" s="17"/>
      <c r="PIH992" s="17"/>
      <c r="PII992" s="17"/>
      <c r="PIJ992" s="17"/>
      <c r="PIK992" s="17"/>
      <c r="PIL992" s="17"/>
      <c r="PIM992" s="17"/>
      <c r="PIN992" s="17"/>
      <c r="PIO992" s="17"/>
      <c r="PIP992" s="17"/>
      <c r="PIQ992" s="17"/>
      <c r="PIR992" s="17"/>
      <c r="PIS992" s="17"/>
      <c r="PIT992" s="17"/>
      <c r="PIU992" s="17"/>
      <c r="PIV992" s="17"/>
      <c r="PIW992" s="17"/>
      <c r="PIX992" s="17"/>
      <c r="PIY992" s="17"/>
      <c r="PIZ992" s="17"/>
      <c r="PJA992" s="17"/>
      <c r="PJB992" s="17"/>
      <c r="PJC992" s="17"/>
      <c r="PJD992" s="17"/>
      <c r="PJE992" s="17"/>
      <c r="PJF992" s="17"/>
      <c r="PJG992" s="17"/>
      <c r="PJH992" s="17"/>
      <c r="PJI992" s="17"/>
      <c r="PJJ992" s="17"/>
      <c r="PJK992" s="17"/>
      <c r="PJL992" s="17"/>
      <c r="PJM992" s="17"/>
      <c r="PJN992" s="17"/>
      <c r="PJO992" s="17"/>
      <c r="PJP992" s="17"/>
      <c r="PJQ992" s="17"/>
      <c r="PJR992" s="17"/>
      <c r="PJS992" s="17"/>
      <c r="PJT992" s="17"/>
      <c r="PJU992" s="17"/>
      <c r="PJV992" s="17"/>
      <c r="PJW992" s="17"/>
      <c r="PJX992" s="17"/>
      <c r="PJY992" s="17"/>
      <c r="PJZ992" s="17"/>
      <c r="PKA992" s="17"/>
      <c r="PKB992" s="17"/>
      <c r="PKC992" s="17"/>
      <c r="PKD992" s="17"/>
      <c r="PKE992" s="17"/>
      <c r="PKF992" s="17"/>
      <c r="PKG992" s="17"/>
      <c r="PKH992" s="17"/>
      <c r="PKI992" s="17"/>
      <c r="PKJ992" s="17"/>
      <c r="PKK992" s="17"/>
      <c r="PKL992" s="17"/>
      <c r="PKM992" s="17"/>
      <c r="PKN992" s="17"/>
      <c r="PKO992" s="17"/>
      <c r="PKP992" s="17"/>
      <c r="PKQ992" s="17"/>
      <c r="PKR992" s="17"/>
      <c r="PKS992" s="17"/>
      <c r="PKT992" s="17"/>
      <c r="PKU992" s="17"/>
      <c r="PKV992" s="17"/>
      <c r="PKW992" s="17"/>
      <c r="PKX992" s="17"/>
      <c r="PKY992" s="17"/>
      <c r="PKZ992" s="17"/>
      <c r="PLA992" s="17"/>
      <c r="PLB992" s="17"/>
      <c r="PLC992" s="17"/>
      <c r="PLD992" s="17"/>
      <c r="PLE992" s="17"/>
      <c r="PLF992" s="17"/>
      <c r="PLG992" s="17"/>
      <c r="PLH992" s="17"/>
      <c r="PLI992" s="17"/>
      <c r="PLJ992" s="17"/>
      <c r="PLK992" s="17"/>
      <c r="PLL992" s="17"/>
      <c r="PLM992" s="17"/>
      <c r="PLN992" s="17"/>
      <c r="PLO992" s="17"/>
      <c r="PLP992" s="17"/>
      <c r="PLQ992" s="17"/>
      <c r="PLR992" s="17"/>
      <c r="PLS992" s="17"/>
      <c r="PLT992" s="17"/>
      <c r="PLU992" s="17"/>
      <c r="PLV992" s="17"/>
      <c r="PLW992" s="17"/>
      <c r="PLX992" s="17"/>
      <c r="PLY992" s="17"/>
      <c r="PLZ992" s="17"/>
      <c r="PMA992" s="17"/>
      <c r="PMB992" s="17"/>
      <c r="PMC992" s="17"/>
      <c r="PMD992" s="17"/>
      <c r="PME992" s="17"/>
      <c r="PMF992" s="17"/>
      <c r="PMG992" s="17"/>
      <c r="PMH992" s="17"/>
      <c r="PMI992" s="17"/>
      <c r="PMJ992" s="17"/>
      <c r="PMK992" s="17"/>
      <c r="PML992" s="17"/>
      <c r="PMM992" s="17"/>
      <c r="PMN992" s="17"/>
      <c r="PMO992" s="17"/>
      <c r="PMP992" s="17"/>
      <c r="PMQ992" s="17"/>
      <c r="PMR992" s="17"/>
      <c r="PMS992" s="17"/>
      <c r="PMT992" s="17"/>
      <c r="PMU992" s="17"/>
      <c r="PMV992" s="17"/>
      <c r="PMW992" s="17"/>
      <c r="PMX992" s="17"/>
      <c r="PMY992" s="17"/>
      <c r="PMZ992" s="17"/>
      <c r="PNA992" s="17"/>
      <c r="PNB992" s="17"/>
      <c r="PNC992" s="17"/>
      <c r="PND992" s="17"/>
      <c r="PNE992" s="17"/>
      <c r="PNF992" s="17"/>
      <c r="PNG992" s="17"/>
      <c r="PNH992" s="17"/>
      <c r="PNI992" s="17"/>
      <c r="PNJ992" s="17"/>
      <c r="PNK992" s="17"/>
      <c r="PNL992" s="17"/>
      <c r="PNM992" s="17"/>
      <c r="PNN992" s="17"/>
      <c r="PNO992" s="17"/>
      <c r="PNP992" s="17"/>
      <c r="PNQ992" s="17"/>
      <c r="PNR992" s="17"/>
      <c r="PNS992" s="17"/>
      <c r="PNT992" s="17"/>
      <c r="PNU992" s="17"/>
      <c r="PNV992" s="17"/>
      <c r="PNW992" s="17"/>
      <c r="PNX992" s="17"/>
      <c r="PNY992" s="17"/>
      <c r="PNZ992" s="17"/>
      <c r="POA992" s="17"/>
      <c r="POB992" s="17"/>
      <c r="POC992" s="17"/>
      <c r="POD992" s="17"/>
      <c r="POE992" s="17"/>
      <c r="POF992" s="17"/>
      <c r="POG992" s="17"/>
      <c r="POH992" s="17"/>
      <c r="POI992" s="17"/>
      <c r="POJ992" s="17"/>
      <c r="POK992" s="17"/>
      <c r="POL992" s="17"/>
      <c r="POM992" s="17"/>
      <c r="PON992" s="17"/>
      <c r="POO992" s="17"/>
      <c r="POP992" s="17"/>
      <c r="POQ992" s="17"/>
      <c r="POR992" s="17"/>
      <c r="POS992" s="17"/>
      <c r="POT992" s="17"/>
      <c r="POU992" s="17"/>
      <c r="POV992" s="17"/>
      <c r="POW992" s="17"/>
      <c r="POX992" s="17"/>
      <c r="POY992" s="17"/>
      <c r="POZ992" s="17"/>
      <c r="PPA992" s="17"/>
      <c r="PPB992" s="17"/>
      <c r="PPC992" s="17"/>
      <c r="PPD992" s="17"/>
      <c r="PPE992" s="17"/>
      <c r="PPF992" s="17"/>
      <c r="PPG992" s="17"/>
      <c r="PPH992" s="17"/>
      <c r="PPI992" s="17"/>
      <c r="PPJ992" s="17"/>
      <c r="PPK992" s="17"/>
      <c r="PPL992" s="17"/>
      <c r="PPM992" s="17"/>
      <c r="PPN992" s="17"/>
      <c r="PPO992" s="17"/>
      <c r="PPP992" s="17"/>
      <c r="PPQ992" s="17"/>
      <c r="PPR992" s="17"/>
      <c r="PPS992" s="17"/>
      <c r="PPT992" s="17"/>
      <c r="PPU992" s="17"/>
      <c r="PPV992" s="17"/>
      <c r="PPW992" s="17"/>
      <c r="PPX992" s="17"/>
      <c r="PPY992" s="17"/>
      <c r="PPZ992" s="17"/>
      <c r="PQA992" s="17"/>
      <c r="PQB992" s="17"/>
      <c r="PQC992" s="17"/>
      <c r="PQD992" s="17"/>
      <c r="PQE992" s="17"/>
      <c r="PQF992" s="17"/>
      <c r="PQG992" s="17"/>
      <c r="PQH992" s="17"/>
      <c r="PQI992" s="17"/>
      <c r="PQJ992" s="17"/>
      <c r="PQK992" s="17"/>
      <c r="PQL992" s="17"/>
      <c r="PQM992" s="17"/>
      <c r="PQN992" s="17"/>
      <c r="PQO992" s="17"/>
      <c r="PQP992" s="17"/>
      <c r="PQQ992" s="17"/>
      <c r="PQR992" s="17"/>
      <c r="PQS992" s="17"/>
      <c r="PQT992" s="17"/>
      <c r="PQU992" s="17"/>
      <c r="PQV992" s="17"/>
      <c r="PQW992" s="17"/>
      <c r="PQX992" s="17"/>
      <c r="PQY992" s="17"/>
      <c r="PQZ992" s="17"/>
      <c r="PRA992" s="17"/>
      <c r="PRB992" s="17"/>
      <c r="PRC992" s="17"/>
      <c r="PRD992" s="17"/>
      <c r="PRE992" s="17"/>
      <c r="PRF992" s="17"/>
      <c r="PRG992" s="17"/>
      <c r="PRH992" s="17"/>
      <c r="PRI992" s="17"/>
      <c r="PRJ992" s="17"/>
      <c r="PRK992" s="17"/>
      <c r="PRL992" s="17"/>
      <c r="PRM992" s="17"/>
      <c r="PRN992" s="17"/>
      <c r="PRO992" s="17"/>
      <c r="PRP992" s="17"/>
      <c r="PRQ992" s="17"/>
      <c r="PRR992" s="17"/>
      <c r="PRS992" s="17"/>
      <c r="PRT992" s="17"/>
      <c r="PRU992" s="17"/>
      <c r="PRV992" s="17"/>
      <c r="PRW992" s="17"/>
      <c r="PRX992" s="17"/>
      <c r="PRY992" s="17"/>
      <c r="PRZ992" s="17"/>
      <c r="PSA992" s="17"/>
      <c r="PSB992" s="17"/>
      <c r="PSC992" s="17"/>
      <c r="PSD992" s="17"/>
      <c r="PSE992" s="17"/>
      <c r="PSF992" s="17"/>
      <c r="PSG992" s="17"/>
      <c r="PSH992" s="17"/>
      <c r="PSI992" s="17"/>
      <c r="PSJ992" s="17"/>
      <c r="PSK992" s="17"/>
      <c r="PSL992" s="17"/>
      <c r="PSM992" s="17"/>
      <c r="PSN992" s="17"/>
      <c r="PSO992" s="17"/>
      <c r="PSP992" s="17"/>
      <c r="PSQ992" s="17"/>
      <c r="PSR992" s="17"/>
      <c r="PSS992" s="17"/>
      <c r="PST992" s="17"/>
      <c r="PSU992" s="17"/>
      <c r="PSV992" s="17"/>
      <c r="PSW992" s="17"/>
      <c r="PSX992" s="17"/>
      <c r="PSY992" s="17"/>
      <c r="PSZ992" s="17"/>
      <c r="PTA992" s="17"/>
      <c r="PTB992" s="17"/>
      <c r="PTC992" s="17"/>
      <c r="PTD992" s="17"/>
      <c r="PTE992" s="17"/>
      <c r="PTF992" s="17"/>
      <c r="PTG992" s="17"/>
      <c r="PTH992" s="17"/>
      <c r="PTI992" s="17"/>
      <c r="PTJ992" s="17"/>
      <c r="PTK992" s="17"/>
      <c r="PTL992" s="17"/>
      <c r="PTM992" s="17"/>
      <c r="PTN992" s="17"/>
      <c r="PTO992" s="17"/>
      <c r="PTP992" s="17"/>
      <c r="PTQ992" s="17"/>
      <c r="PTR992" s="17"/>
      <c r="PTS992" s="17"/>
      <c r="PTT992" s="17"/>
      <c r="PTU992" s="17"/>
      <c r="PTV992" s="17"/>
      <c r="PTW992" s="17"/>
      <c r="PTX992" s="17"/>
      <c r="PTY992" s="17"/>
      <c r="PTZ992" s="17"/>
      <c r="PUA992" s="17"/>
      <c r="PUB992" s="17"/>
      <c r="PUC992" s="17"/>
      <c r="PUD992" s="17"/>
      <c r="PUE992" s="17"/>
      <c r="PUF992" s="17"/>
      <c r="PUG992" s="17"/>
      <c r="PUH992" s="17"/>
      <c r="PUI992" s="17"/>
      <c r="PUJ992" s="17"/>
      <c r="PUK992" s="17"/>
      <c r="PUL992" s="17"/>
      <c r="PUM992" s="17"/>
      <c r="PUN992" s="17"/>
      <c r="PUO992" s="17"/>
      <c r="PUP992" s="17"/>
      <c r="PUQ992" s="17"/>
      <c r="PUR992" s="17"/>
      <c r="PUS992" s="17"/>
      <c r="PUT992" s="17"/>
      <c r="PUU992" s="17"/>
      <c r="PUV992" s="17"/>
      <c r="PUW992" s="17"/>
      <c r="PUX992" s="17"/>
      <c r="PUY992" s="17"/>
      <c r="PUZ992" s="17"/>
      <c r="PVA992" s="17"/>
      <c r="PVB992" s="17"/>
      <c r="PVC992" s="17"/>
      <c r="PVD992" s="17"/>
      <c r="PVE992" s="17"/>
      <c r="PVF992" s="17"/>
      <c r="PVG992" s="17"/>
      <c r="PVH992" s="17"/>
      <c r="PVI992" s="17"/>
      <c r="PVJ992" s="17"/>
      <c r="PVK992" s="17"/>
      <c r="PVL992" s="17"/>
      <c r="PVM992" s="17"/>
      <c r="PVN992" s="17"/>
      <c r="PVO992" s="17"/>
      <c r="PVP992" s="17"/>
      <c r="PVQ992" s="17"/>
      <c r="PVR992" s="17"/>
      <c r="PVS992" s="17"/>
      <c r="PVT992" s="17"/>
      <c r="PVU992" s="17"/>
      <c r="PVV992" s="17"/>
      <c r="PVW992" s="17"/>
      <c r="PVX992" s="17"/>
      <c r="PVY992" s="17"/>
      <c r="PVZ992" s="17"/>
      <c r="PWA992" s="17"/>
      <c r="PWB992" s="17"/>
      <c r="PWC992" s="17"/>
      <c r="PWD992" s="17"/>
      <c r="PWE992" s="17"/>
      <c r="PWF992" s="17"/>
      <c r="PWG992" s="17"/>
      <c r="PWH992" s="17"/>
      <c r="PWI992" s="17"/>
      <c r="PWJ992" s="17"/>
      <c r="PWK992" s="17"/>
      <c r="PWL992" s="17"/>
      <c r="PWM992" s="17"/>
      <c r="PWN992" s="17"/>
      <c r="PWO992" s="17"/>
      <c r="PWP992" s="17"/>
      <c r="PWQ992" s="17"/>
      <c r="PWR992" s="17"/>
      <c r="PWS992" s="17"/>
      <c r="PWT992" s="17"/>
      <c r="PWU992" s="17"/>
      <c r="PWV992" s="17"/>
      <c r="PWW992" s="17"/>
      <c r="PWX992" s="17"/>
      <c r="PWY992" s="17"/>
      <c r="PWZ992" s="17"/>
      <c r="PXA992" s="17"/>
      <c r="PXB992" s="17"/>
      <c r="PXC992" s="17"/>
      <c r="PXD992" s="17"/>
      <c r="PXE992" s="17"/>
      <c r="PXF992" s="17"/>
      <c r="PXG992" s="17"/>
      <c r="PXH992" s="17"/>
      <c r="PXI992" s="17"/>
      <c r="PXJ992" s="17"/>
      <c r="PXK992" s="17"/>
      <c r="PXL992" s="17"/>
      <c r="PXM992" s="17"/>
      <c r="PXN992" s="17"/>
      <c r="PXO992" s="17"/>
      <c r="PXP992" s="17"/>
      <c r="PXQ992" s="17"/>
      <c r="PXR992" s="17"/>
      <c r="PXS992" s="17"/>
      <c r="PXT992" s="17"/>
      <c r="PXU992" s="17"/>
      <c r="PXV992" s="17"/>
      <c r="PXW992" s="17"/>
      <c r="PXX992" s="17"/>
      <c r="PXY992" s="17"/>
      <c r="PXZ992" s="17"/>
      <c r="PYA992" s="17"/>
      <c r="PYB992" s="17"/>
      <c r="PYC992" s="17"/>
      <c r="PYD992" s="17"/>
      <c r="PYE992" s="17"/>
      <c r="PYF992" s="17"/>
      <c r="PYG992" s="17"/>
      <c r="PYH992" s="17"/>
      <c r="PYI992" s="17"/>
      <c r="PYJ992" s="17"/>
      <c r="PYK992" s="17"/>
      <c r="PYL992" s="17"/>
      <c r="PYM992" s="17"/>
      <c r="PYN992" s="17"/>
      <c r="PYO992" s="17"/>
      <c r="PYP992" s="17"/>
      <c r="PYQ992" s="17"/>
      <c r="PYR992" s="17"/>
      <c r="PYS992" s="17"/>
      <c r="PYT992" s="17"/>
      <c r="PYU992" s="17"/>
      <c r="PYV992" s="17"/>
      <c r="PYW992" s="17"/>
      <c r="PYX992" s="17"/>
      <c r="PYY992" s="17"/>
      <c r="PYZ992" s="17"/>
      <c r="PZA992" s="17"/>
      <c r="PZB992" s="17"/>
      <c r="PZC992" s="17"/>
      <c r="PZD992" s="17"/>
      <c r="PZE992" s="17"/>
      <c r="PZF992" s="17"/>
      <c r="PZG992" s="17"/>
      <c r="PZH992" s="17"/>
      <c r="PZI992" s="17"/>
      <c r="PZJ992" s="17"/>
      <c r="PZK992" s="17"/>
      <c r="PZL992" s="17"/>
      <c r="PZM992" s="17"/>
      <c r="PZN992" s="17"/>
      <c r="PZO992" s="17"/>
      <c r="PZP992" s="17"/>
      <c r="PZQ992" s="17"/>
      <c r="PZR992" s="17"/>
      <c r="PZS992" s="17"/>
      <c r="PZT992" s="17"/>
      <c r="PZU992" s="17"/>
      <c r="PZV992" s="17"/>
      <c r="PZW992" s="17"/>
      <c r="PZX992" s="17"/>
      <c r="PZY992" s="17"/>
      <c r="PZZ992" s="17"/>
      <c r="QAA992" s="17"/>
      <c r="QAB992" s="17"/>
      <c r="QAC992" s="17"/>
      <c r="QAD992" s="17"/>
      <c r="QAE992" s="17"/>
      <c r="QAF992" s="17"/>
      <c r="QAG992" s="17"/>
      <c r="QAH992" s="17"/>
      <c r="QAI992" s="17"/>
      <c r="QAJ992" s="17"/>
      <c r="QAK992" s="17"/>
      <c r="QAL992" s="17"/>
      <c r="QAM992" s="17"/>
      <c r="QAN992" s="17"/>
      <c r="QAO992" s="17"/>
      <c r="QAP992" s="17"/>
      <c r="QAQ992" s="17"/>
      <c r="QAR992" s="17"/>
      <c r="QAS992" s="17"/>
      <c r="QAT992" s="17"/>
      <c r="QAU992" s="17"/>
      <c r="QAV992" s="17"/>
      <c r="QAW992" s="17"/>
      <c r="QAX992" s="17"/>
      <c r="QAY992" s="17"/>
      <c r="QAZ992" s="17"/>
      <c r="QBA992" s="17"/>
      <c r="QBB992" s="17"/>
      <c r="QBC992" s="17"/>
      <c r="QBD992" s="17"/>
      <c r="QBE992" s="17"/>
      <c r="QBF992" s="17"/>
      <c r="QBG992" s="17"/>
      <c r="QBH992" s="17"/>
      <c r="QBI992" s="17"/>
      <c r="QBJ992" s="17"/>
      <c r="QBK992" s="17"/>
      <c r="QBL992" s="17"/>
      <c r="QBM992" s="17"/>
      <c r="QBN992" s="17"/>
      <c r="QBO992" s="17"/>
      <c r="QBP992" s="17"/>
      <c r="QBQ992" s="17"/>
      <c r="QBR992" s="17"/>
      <c r="QBS992" s="17"/>
      <c r="QBT992" s="17"/>
      <c r="QBU992" s="17"/>
      <c r="QBV992" s="17"/>
      <c r="QBW992" s="17"/>
      <c r="QBX992" s="17"/>
      <c r="QBY992" s="17"/>
      <c r="QBZ992" s="17"/>
      <c r="QCA992" s="17"/>
      <c r="QCB992" s="17"/>
      <c r="QCC992" s="17"/>
      <c r="QCD992" s="17"/>
      <c r="QCE992" s="17"/>
      <c r="QCF992" s="17"/>
      <c r="QCG992" s="17"/>
      <c r="QCH992" s="17"/>
      <c r="QCI992" s="17"/>
      <c r="QCJ992" s="17"/>
      <c r="QCK992" s="17"/>
      <c r="QCL992" s="17"/>
      <c r="QCM992" s="17"/>
      <c r="QCN992" s="17"/>
      <c r="QCO992" s="17"/>
      <c r="QCP992" s="17"/>
      <c r="QCQ992" s="17"/>
      <c r="QCR992" s="17"/>
      <c r="QCS992" s="17"/>
      <c r="QCT992" s="17"/>
      <c r="QCU992" s="17"/>
      <c r="QCV992" s="17"/>
      <c r="QCW992" s="17"/>
      <c r="QCX992" s="17"/>
      <c r="QCY992" s="17"/>
      <c r="QCZ992" s="17"/>
      <c r="QDA992" s="17"/>
      <c r="QDB992" s="17"/>
      <c r="QDC992" s="17"/>
      <c r="QDD992" s="17"/>
      <c r="QDE992" s="17"/>
      <c r="QDF992" s="17"/>
      <c r="QDG992" s="17"/>
      <c r="QDH992" s="17"/>
      <c r="QDI992" s="17"/>
      <c r="QDJ992" s="17"/>
      <c r="QDK992" s="17"/>
      <c r="QDL992" s="17"/>
      <c r="QDM992" s="17"/>
      <c r="QDN992" s="17"/>
      <c r="QDO992" s="17"/>
      <c r="QDP992" s="17"/>
      <c r="QDQ992" s="17"/>
      <c r="QDR992" s="17"/>
      <c r="QDS992" s="17"/>
      <c r="QDT992" s="17"/>
      <c r="QDU992" s="17"/>
      <c r="QDV992" s="17"/>
      <c r="QDW992" s="17"/>
      <c r="QDX992" s="17"/>
      <c r="QDY992" s="17"/>
      <c r="QDZ992" s="17"/>
      <c r="QEA992" s="17"/>
      <c r="QEB992" s="17"/>
      <c r="QEC992" s="17"/>
      <c r="QED992" s="17"/>
      <c r="QEE992" s="17"/>
      <c r="QEF992" s="17"/>
      <c r="QEG992" s="17"/>
      <c r="QEH992" s="17"/>
      <c r="QEI992" s="17"/>
      <c r="QEJ992" s="17"/>
      <c r="QEK992" s="17"/>
      <c r="QEL992" s="17"/>
      <c r="QEM992" s="17"/>
      <c r="QEN992" s="17"/>
      <c r="QEO992" s="17"/>
      <c r="QEP992" s="17"/>
      <c r="QEQ992" s="17"/>
      <c r="QER992" s="17"/>
      <c r="QES992" s="17"/>
      <c r="QET992" s="17"/>
      <c r="QEU992" s="17"/>
      <c r="QEV992" s="17"/>
      <c r="QEW992" s="17"/>
      <c r="QEX992" s="17"/>
      <c r="QEY992" s="17"/>
      <c r="QEZ992" s="17"/>
      <c r="QFA992" s="17"/>
      <c r="QFB992" s="17"/>
      <c r="QFC992" s="17"/>
      <c r="QFD992" s="17"/>
      <c r="QFE992" s="17"/>
      <c r="QFF992" s="17"/>
      <c r="QFG992" s="17"/>
      <c r="QFH992" s="17"/>
      <c r="QFI992" s="17"/>
      <c r="QFJ992" s="17"/>
      <c r="QFK992" s="17"/>
      <c r="QFL992" s="17"/>
      <c r="QFM992" s="17"/>
      <c r="QFN992" s="17"/>
      <c r="QFO992" s="17"/>
      <c r="QFP992" s="17"/>
      <c r="QFQ992" s="17"/>
      <c r="QFR992" s="17"/>
      <c r="QFS992" s="17"/>
      <c r="QFT992" s="17"/>
      <c r="QFU992" s="17"/>
      <c r="QFV992" s="17"/>
      <c r="QFW992" s="17"/>
      <c r="QFX992" s="17"/>
      <c r="QFY992" s="17"/>
      <c r="QFZ992" s="17"/>
      <c r="QGA992" s="17"/>
      <c r="QGB992" s="17"/>
      <c r="QGC992" s="17"/>
      <c r="QGD992" s="17"/>
      <c r="QGE992" s="17"/>
      <c r="QGF992" s="17"/>
      <c r="QGG992" s="17"/>
      <c r="QGH992" s="17"/>
      <c r="QGI992" s="17"/>
      <c r="QGJ992" s="17"/>
      <c r="QGK992" s="17"/>
      <c r="QGL992" s="17"/>
      <c r="QGM992" s="17"/>
      <c r="QGN992" s="17"/>
      <c r="QGO992" s="17"/>
      <c r="QGP992" s="17"/>
      <c r="QGQ992" s="17"/>
      <c r="QGR992" s="17"/>
      <c r="QGS992" s="17"/>
      <c r="QGT992" s="17"/>
      <c r="QGU992" s="17"/>
      <c r="QGV992" s="17"/>
      <c r="QGW992" s="17"/>
      <c r="QGX992" s="17"/>
      <c r="QGY992" s="17"/>
      <c r="QGZ992" s="17"/>
      <c r="QHA992" s="17"/>
      <c r="QHB992" s="17"/>
      <c r="QHC992" s="17"/>
      <c r="QHD992" s="17"/>
      <c r="QHE992" s="17"/>
      <c r="QHF992" s="17"/>
      <c r="QHG992" s="17"/>
      <c r="QHH992" s="17"/>
      <c r="QHI992" s="17"/>
      <c r="QHJ992" s="17"/>
      <c r="QHK992" s="17"/>
      <c r="QHL992" s="17"/>
      <c r="QHM992" s="17"/>
      <c r="QHN992" s="17"/>
      <c r="QHO992" s="17"/>
      <c r="QHP992" s="17"/>
      <c r="QHQ992" s="17"/>
      <c r="QHR992" s="17"/>
      <c r="QHS992" s="17"/>
      <c r="QHT992" s="17"/>
      <c r="QHU992" s="17"/>
      <c r="QHV992" s="17"/>
      <c r="QHW992" s="17"/>
      <c r="QHX992" s="17"/>
      <c r="QHY992" s="17"/>
      <c r="QHZ992" s="17"/>
      <c r="QIA992" s="17"/>
      <c r="QIB992" s="17"/>
      <c r="QIC992" s="17"/>
      <c r="QID992" s="17"/>
      <c r="QIE992" s="17"/>
      <c r="QIF992" s="17"/>
      <c r="QIG992" s="17"/>
      <c r="QIH992" s="17"/>
      <c r="QII992" s="17"/>
      <c r="QIJ992" s="17"/>
      <c r="QIK992" s="17"/>
      <c r="QIL992" s="17"/>
      <c r="QIM992" s="17"/>
      <c r="QIN992" s="17"/>
      <c r="QIO992" s="17"/>
      <c r="QIP992" s="17"/>
      <c r="QIQ992" s="17"/>
      <c r="QIR992" s="17"/>
      <c r="QIS992" s="17"/>
      <c r="QIT992" s="17"/>
      <c r="QIU992" s="17"/>
      <c r="QIV992" s="17"/>
      <c r="QIW992" s="17"/>
      <c r="QIX992" s="17"/>
      <c r="QIY992" s="17"/>
      <c r="QIZ992" s="17"/>
      <c r="QJA992" s="17"/>
      <c r="QJB992" s="17"/>
      <c r="QJC992" s="17"/>
      <c r="QJD992" s="17"/>
      <c r="QJE992" s="17"/>
      <c r="QJF992" s="17"/>
      <c r="QJG992" s="17"/>
      <c r="QJH992" s="17"/>
      <c r="QJI992" s="17"/>
      <c r="QJJ992" s="17"/>
      <c r="QJK992" s="17"/>
      <c r="QJL992" s="17"/>
      <c r="QJM992" s="17"/>
      <c r="QJN992" s="17"/>
      <c r="QJO992" s="17"/>
      <c r="QJP992" s="17"/>
      <c r="QJQ992" s="17"/>
      <c r="QJR992" s="17"/>
      <c r="QJS992" s="17"/>
      <c r="QJT992" s="17"/>
      <c r="QJU992" s="17"/>
      <c r="QJV992" s="17"/>
      <c r="QJW992" s="17"/>
      <c r="QJX992" s="17"/>
      <c r="QJY992" s="17"/>
      <c r="QJZ992" s="17"/>
      <c r="QKA992" s="17"/>
      <c r="QKB992" s="17"/>
      <c r="QKC992" s="17"/>
      <c r="QKD992" s="17"/>
      <c r="QKE992" s="17"/>
      <c r="QKF992" s="17"/>
      <c r="QKG992" s="17"/>
      <c r="QKH992" s="17"/>
      <c r="QKI992" s="17"/>
      <c r="QKJ992" s="17"/>
      <c r="QKK992" s="17"/>
      <c r="QKL992" s="17"/>
      <c r="QKM992" s="17"/>
      <c r="QKN992" s="17"/>
      <c r="QKO992" s="17"/>
      <c r="QKP992" s="17"/>
      <c r="QKQ992" s="17"/>
      <c r="QKR992" s="17"/>
      <c r="QKS992" s="17"/>
      <c r="QKT992" s="17"/>
      <c r="QKU992" s="17"/>
      <c r="QKV992" s="17"/>
      <c r="QKW992" s="17"/>
      <c r="QKX992" s="17"/>
      <c r="QKY992" s="17"/>
      <c r="QKZ992" s="17"/>
      <c r="QLA992" s="17"/>
      <c r="QLB992" s="17"/>
      <c r="QLC992" s="17"/>
      <c r="QLD992" s="17"/>
      <c r="QLE992" s="17"/>
      <c r="QLF992" s="17"/>
      <c r="QLG992" s="17"/>
      <c r="QLH992" s="17"/>
      <c r="QLI992" s="17"/>
      <c r="QLJ992" s="17"/>
      <c r="QLK992" s="17"/>
      <c r="QLL992" s="17"/>
      <c r="QLM992" s="17"/>
      <c r="QLN992" s="17"/>
      <c r="QLO992" s="17"/>
      <c r="QLP992" s="17"/>
      <c r="QLQ992" s="17"/>
      <c r="QLR992" s="17"/>
      <c r="QLS992" s="17"/>
      <c r="QLT992" s="17"/>
      <c r="QLU992" s="17"/>
      <c r="QLV992" s="17"/>
      <c r="QLW992" s="17"/>
      <c r="QLX992" s="17"/>
      <c r="QLY992" s="17"/>
      <c r="QLZ992" s="17"/>
      <c r="QMA992" s="17"/>
      <c r="QMB992" s="17"/>
      <c r="QMC992" s="17"/>
      <c r="QMD992" s="17"/>
      <c r="QME992" s="17"/>
      <c r="QMF992" s="17"/>
      <c r="QMG992" s="17"/>
      <c r="QMH992" s="17"/>
      <c r="QMI992" s="17"/>
      <c r="QMJ992" s="17"/>
      <c r="QMK992" s="17"/>
      <c r="QML992" s="17"/>
      <c r="QMM992" s="17"/>
      <c r="QMN992" s="17"/>
      <c r="QMO992" s="17"/>
      <c r="QMP992" s="17"/>
      <c r="QMQ992" s="17"/>
      <c r="QMR992" s="17"/>
      <c r="QMS992" s="17"/>
      <c r="QMT992" s="17"/>
      <c r="QMU992" s="17"/>
      <c r="QMV992" s="17"/>
      <c r="QMW992" s="17"/>
      <c r="QMX992" s="17"/>
      <c r="QMY992" s="17"/>
      <c r="QMZ992" s="17"/>
      <c r="QNA992" s="17"/>
      <c r="QNB992" s="17"/>
      <c r="QNC992" s="17"/>
      <c r="QND992" s="17"/>
      <c r="QNE992" s="17"/>
      <c r="QNF992" s="17"/>
      <c r="QNG992" s="17"/>
      <c r="QNH992" s="17"/>
      <c r="QNI992" s="17"/>
      <c r="QNJ992" s="17"/>
      <c r="QNK992" s="17"/>
      <c r="QNL992" s="17"/>
      <c r="QNM992" s="17"/>
      <c r="QNN992" s="17"/>
      <c r="QNO992" s="17"/>
      <c r="QNP992" s="17"/>
      <c r="QNQ992" s="17"/>
      <c r="QNR992" s="17"/>
      <c r="QNS992" s="17"/>
      <c r="QNT992" s="17"/>
      <c r="QNU992" s="17"/>
      <c r="QNV992" s="17"/>
      <c r="QNW992" s="17"/>
      <c r="QNX992" s="17"/>
      <c r="QNY992" s="17"/>
      <c r="QNZ992" s="17"/>
      <c r="QOA992" s="17"/>
      <c r="QOB992" s="17"/>
      <c r="QOC992" s="17"/>
      <c r="QOD992" s="17"/>
      <c r="QOE992" s="17"/>
      <c r="QOF992" s="17"/>
      <c r="QOG992" s="17"/>
      <c r="QOH992" s="17"/>
      <c r="QOI992" s="17"/>
      <c r="QOJ992" s="17"/>
      <c r="QOK992" s="17"/>
      <c r="QOL992" s="17"/>
      <c r="QOM992" s="17"/>
      <c r="QON992" s="17"/>
      <c r="QOO992" s="17"/>
      <c r="QOP992" s="17"/>
      <c r="QOQ992" s="17"/>
      <c r="QOR992" s="17"/>
      <c r="QOS992" s="17"/>
      <c r="QOT992" s="17"/>
      <c r="QOU992" s="17"/>
      <c r="QOV992" s="17"/>
      <c r="QOW992" s="17"/>
      <c r="QOX992" s="17"/>
      <c r="QOY992" s="17"/>
      <c r="QOZ992" s="17"/>
      <c r="QPA992" s="17"/>
      <c r="QPB992" s="17"/>
      <c r="QPC992" s="17"/>
      <c r="QPD992" s="17"/>
      <c r="QPE992" s="17"/>
      <c r="QPF992" s="17"/>
      <c r="QPG992" s="17"/>
      <c r="QPH992" s="17"/>
      <c r="QPI992" s="17"/>
      <c r="QPJ992" s="17"/>
      <c r="QPK992" s="17"/>
      <c r="QPL992" s="17"/>
      <c r="QPM992" s="17"/>
      <c r="QPN992" s="17"/>
      <c r="QPO992" s="17"/>
      <c r="QPP992" s="17"/>
      <c r="QPQ992" s="17"/>
      <c r="QPR992" s="17"/>
      <c r="QPS992" s="17"/>
      <c r="QPT992" s="17"/>
      <c r="QPU992" s="17"/>
      <c r="QPV992" s="17"/>
      <c r="QPW992" s="17"/>
      <c r="QPX992" s="17"/>
      <c r="QPY992" s="17"/>
      <c r="QPZ992" s="17"/>
      <c r="QQA992" s="17"/>
      <c r="QQB992" s="17"/>
      <c r="QQC992" s="17"/>
      <c r="QQD992" s="17"/>
      <c r="QQE992" s="17"/>
      <c r="QQF992" s="17"/>
      <c r="QQG992" s="17"/>
      <c r="QQH992" s="17"/>
      <c r="QQI992" s="17"/>
      <c r="QQJ992" s="17"/>
      <c r="QQK992" s="17"/>
      <c r="QQL992" s="17"/>
      <c r="QQM992" s="17"/>
      <c r="QQN992" s="17"/>
      <c r="QQO992" s="17"/>
      <c r="QQP992" s="17"/>
      <c r="QQQ992" s="17"/>
      <c r="QQR992" s="17"/>
      <c r="QQS992" s="17"/>
      <c r="QQT992" s="17"/>
      <c r="QQU992" s="17"/>
      <c r="QQV992" s="17"/>
      <c r="QQW992" s="17"/>
      <c r="QQX992" s="17"/>
      <c r="QQY992" s="17"/>
      <c r="QQZ992" s="17"/>
      <c r="QRA992" s="17"/>
      <c r="QRB992" s="17"/>
      <c r="QRC992" s="17"/>
      <c r="QRD992" s="17"/>
      <c r="QRE992" s="17"/>
      <c r="QRF992" s="17"/>
      <c r="QRG992" s="17"/>
      <c r="QRH992" s="17"/>
      <c r="QRI992" s="17"/>
      <c r="QRJ992" s="17"/>
      <c r="QRK992" s="17"/>
      <c r="QRL992" s="17"/>
      <c r="QRM992" s="17"/>
      <c r="QRN992" s="17"/>
      <c r="QRO992" s="17"/>
      <c r="QRP992" s="17"/>
      <c r="QRQ992" s="17"/>
      <c r="QRR992" s="17"/>
      <c r="QRS992" s="17"/>
      <c r="QRT992" s="17"/>
      <c r="QRU992" s="17"/>
      <c r="QRV992" s="17"/>
      <c r="QRW992" s="17"/>
      <c r="QRX992" s="17"/>
      <c r="QRY992" s="17"/>
      <c r="QRZ992" s="17"/>
      <c r="QSA992" s="17"/>
      <c r="QSB992" s="17"/>
      <c r="QSC992" s="17"/>
      <c r="QSD992" s="17"/>
      <c r="QSE992" s="17"/>
      <c r="QSF992" s="17"/>
      <c r="QSG992" s="17"/>
      <c r="QSH992" s="17"/>
      <c r="QSI992" s="17"/>
      <c r="QSJ992" s="17"/>
      <c r="QSK992" s="17"/>
      <c r="QSL992" s="17"/>
      <c r="QSM992" s="17"/>
      <c r="QSN992" s="17"/>
      <c r="QSO992" s="17"/>
      <c r="QSP992" s="17"/>
      <c r="QSQ992" s="17"/>
      <c r="QSR992" s="17"/>
      <c r="QSS992" s="17"/>
      <c r="QST992" s="17"/>
      <c r="QSU992" s="17"/>
      <c r="QSV992" s="17"/>
      <c r="QSW992" s="17"/>
      <c r="QSX992" s="17"/>
      <c r="QSY992" s="17"/>
      <c r="QSZ992" s="17"/>
      <c r="QTA992" s="17"/>
      <c r="QTB992" s="17"/>
      <c r="QTC992" s="17"/>
      <c r="QTD992" s="17"/>
      <c r="QTE992" s="17"/>
      <c r="QTF992" s="17"/>
      <c r="QTG992" s="17"/>
      <c r="QTH992" s="17"/>
      <c r="QTI992" s="17"/>
      <c r="QTJ992" s="17"/>
      <c r="QTK992" s="17"/>
      <c r="QTL992" s="17"/>
      <c r="QTM992" s="17"/>
      <c r="QTN992" s="17"/>
      <c r="QTO992" s="17"/>
      <c r="QTP992" s="17"/>
      <c r="QTQ992" s="17"/>
      <c r="QTR992" s="17"/>
      <c r="QTS992" s="17"/>
      <c r="QTT992" s="17"/>
      <c r="QTU992" s="17"/>
      <c r="QTV992" s="17"/>
      <c r="QTW992" s="17"/>
      <c r="QTX992" s="17"/>
      <c r="QTY992" s="17"/>
      <c r="QTZ992" s="17"/>
      <c r="QUA992" s="17"/>
      <c r="QUB992" s="17"/>
      <c r="QUC992" s="17"/>
      <c r="QUD992" s="17"/>
      <c r="QUE992" s="17"/>
      <c r="QUF992" s="17"/>
      <c r="QUG992" s="17"/>
      <c r="QUH992" s="17"/>
      <c r="QUI992" s="17"/>
      <c r="QUJ992" s="17"/>
      <c r="QUK992" s="17"/>
      <c r="QUL992" s="17"/>
      <c r="QUM992" s="17"/>
      <c r="QUN992" s="17"/>
      <c r="QUO992" s="17"/>
      <c r="QUP992" s="17"/>
      <c r="QUQ992" s="17"/>
      <c r="QUR992" s="17"/>
      <c r="QUS992" s="17"/>
      <c r="QUT992" s="17"/>
      <c r="QUU992" s="17"/>
      <c r="QUV992" s="17"/>
      <c r="QUW992" s="17"/>
      <c r="QUX992" s="17"/>
      <c r="QUY992" s="17"/>
      <c r="QUZ992" s="17"/>
      <c r="QVA992" s="17"/>
      <c r="QVB992" s="17"/>
      <c r="QVC992" s="17"/>
      <c r="QVD992" s="17"/>
      <c r="QVE992" s="17"/>
      <c r="QVF992" s="17"/>
      <c r="QVG992" s="17"/>
      <c r="QVH992" s="17"/>
      <c r="QVI992" s="17"/>
      <c r="QVJ992" s="17"/>
      <c r="QVK992" s="17"/>
      <c r="QVL992" s="17"/>
      <c r="QVM992" s="17"/>
      <c r="QVN992" s="17"/>
      <c r="QVO992" s="17"/>
      <c r="QVP992" s="17"/>
      <c r="QVQ992" s="17"/>
      <c r="QVR992" s="17"/>
      <c r="QVS992" s="17"/>
      <c r="QVT992" s="17"/>
      <c r="QVU992" s="17"/>
      <c r="QVV992" s="17"/>
      <c r="QVW992" s="17"/>
      <c r="QVX992" s="17"/>
      <c r="QVY992" s="17"/>
      <c r="QVZ992" s="17"/>
      <c r="QWA992" s="17"/>
      <c r="QWB992" s="17"/>
      <c r="QWC992" s="17"/>
      <c r="QWD992" s="17"/>
      <c r="QWE992" s="17"/>
      <c r="QWF992" s="17"/>
      <c r="QWG992" s="17"/>
      <c r="QWH992" s="17"/>
      <c r="QWI992" s="17"/>
      <c r="QWJ992" s="17"/>
      <c r="QWK992" s="17"/>
      <c r="QWL992" s="17"/>
      <c r="QWM992" s="17"/>
      <c r="QWN992" s="17"/>
      <c r="QWO992" s="17"/>
      <c r="QWP992" s="17"/>
      <c r="QWQ992" s="17"/>
      <c r="QWR992" s="17"/>
      <c r="QWS992" s="17"/>
      <c r="QWT992" s="17"/>
      <c r="QWU992" s="17"/>
      <c r="QWV992" s="17"/>
      <c r="QWW992" s="17"/>
      <c r="QWX992" s="17"/>
      <c r="QWY992" s="17"/>
      <c r="QWZ992" s="17"/>
      <c r="QXA992" s="17"/>
      <c r="QXB992" s="17"/>
      <c r="QXC992" s="17"/>
      <c r="QXD992" s="17"/>
      <c r="QXE992" s="17"/>
      <c r="QXF992" s="17"/>
      <c r="QXG992" s="17"/>
      <c r="QXH992" s="17"/>
      <c r="QXI992" s="17"/>
      <c r="QXJ992" s="17"/>
      <c r="QXK992" s="17"/>
      <c r="QXL992" s="17"/>
      <c r="QXM992" s="17"/>
      <c r="QXN992" s="17"/>
      <c r="QXO992" s="17"/>
      <c r="QXP992" s="17"/>
      <c r="QXQ992" s="17"/>
      <c r="QXR992" s="17"/>
      <c r="QXS992" s="17"/>
      <c r="QXT992" s="17"/>
      <c r="QXU992" s="17"/>
      <c r="QXV992" s="17"/>
      <c r="QXW992" s="17"/>
      <c r="QXX992" s="17"/>
      <c r="QXY992" s="17"/>
      <c r="QXZ992" s="17"/>
      <c r="QYA992" s="17"/>
      <c r="QYB992" s="17"/>
      <c r="QYC992" s="17"/>
      <c r="QYD992" s="17"/>
      <c r="QYE992" s="17"/>
      <c r="QYF992" s="17"/>
      <c r="QYG992" s="17"/>
      <c r="QYH992" s="17"/>
      <c r="QYI992" s="17"/>
      <c r="QYJ992" s="17"/>
      <c r="QYK992" s="17"/>
      <c r="QYL992" s="17"/>
      <c r="QYM992" s="17"/>
      <c r="QYN992" s="17"/>
      <c r="QYO992" s="17"/>
      <c r="QYP992" s="17"/>
      <c r="QYQ992" s="17"/>
      <c r="QYR992" s="17"/>
      <c r="QYS992" s="17"/>
      <c r="QYT992" s="17"/>
      <c r="QYU992" s="17"/>
      <c r="QYV992" s="17"/>
      <c r="QYW992" s="17"/>
      <c r="QYX992" s="17"/>
      <c r="QYY992" s="17"/>
      <c r="QYZ992" s="17"/>
      <c r="QZA992" s="17"/>
      <c r="QZB992" s="17"/>
      <c r="QZC992" s="17"/>
      <c r="QZD992" s="17"/>
      <c r="QZE992" s="17"/>
      <c r="QZF992" s="17"/>
      <c r="QZG992" s="17"/>
      <c r="QZH992" s="17"/>
      <c r="QZI992" s="17"/>
      <c r="QZJ992" s="17"/>
      <c r="QZK992" s="17"/>
      <c r="QZL992" s="17"/>
      <c r="QZM992" s="17"/>
      <c r="QZN992" s="17"/>
      <c r="QZO992" s="17"/>
      <c r="QZP992" s="17"/>
      <c r="QZQ992" s="17"/>
      <c r="QZR992" s="17"/>
      <c r="QZS992" s="17"/>
      <c r="QZT992" s="17"/>
      <c r="QZU992" s="17"/>
      <c r="QZV992" s="17"/>
      <c r="QZW992" s="17"/>
      <c r="QZX992" s="17"/>
      <c r="QZY992" s="17"/>
      <c r="QZZ992" s="17"/>
      <c r="RAA992" s="17"/>
      <c r="RAB992" s="17"/>
      <c r="RAC992" s="17"/>
      <c r="RAD992" s="17"/>
      <c r="RAE992" s="17"/>
      <c r="RAF992" s="17"/>
      <c r="RAG992" s="17"/>
      <c r="RAH992" s="17"/>
      <c r="RAI992" s="17"/>
      <c r="RAJ992" s="17"/>
      <c r="RAK992" s="17"/>
      <c r="RAL992" s="17"/>
      <c r="RAM992" s="17"/>
      <c r="RAN992" s="17"/>
      <c r="RAO992" s="17"/>
      <c r="RAP992" s="17"/>
      <c r="RAQ992" s="17"/>
      <c r="RAR992" s="17"/>
      <c r="RAS992" s="17"/>
      <c r="RAT992" s="17"/>
      <c r="RAU992" s="17"/>
      <c r="RAV992" s="17"/>
      <c r="RAW992" s="17"/>
      <c r="RAX992" s="17"/>
      <c r="RAY992" s="17"/>
      <c r="RAZ992" s="17"/>
      <c r="RBA992" s="17"/>
      <c r="RBB992" s="17"/>
      <c r="RBC992" s="17"/>
      <c r="RBD992" s="17"/>
      <c r="RBE992" s="17"/>
      <c r="RBF992" s="17"/>
      <c r="RBG992" s="17"/>
      <c r="RBH992" s="17"/>
      <c r="RBI992" s="17"/>
      <c r="RBJ992" s="17"/>
      <c r="RBK992" s="17"/>
      <c r="RBL992" s="17"/>
      <c r="RBM992" s="17"/>
      <c r="RBN992" s="17"/>
      <c r="RBO992" s="17"/>
      <c r="RBP992" s="17"/>
      <c r="RBQ992" s="17"/>
      <c r="RBR992" s="17"/>
      <c r="RBS992" s="17"/>
      <c r="RBT992" s="17"/>
      <c r="RBU992" s="17"/>
      <c r="RBV992" s="17"/>
      <c r="RBW992" s="17"/>
      <c r="RBX992" s="17"/>
      <c r="RBY992" s="17"/>
      <c r="RBZ992" s="17"/>
      <c r="RCA992" s="17"/>
      <c r="RCB992" s="17"/>
      <c r="RCC992" s="17"/>
      <c r="RCD992" s="17"/>
      <c r="RCE992" s="17"/>
      <c r="RCF992" s="17"/>
      <c r="RCG992" s="17"/>
      <c r="RCH992" s="17"/>
      <c r="RCI992" s="17"/>
      <c r="RCJ992" s="17"/>
      <c r="RCK992" s="17"/>
      <c r="RCL992" s="17"/>
      <c r="RCM992" s="17"/>
      <c r="RCN992" s="17"/>
      <c r="RCO992" s="17"/>
      <c r="RCP992" s="17"/>
      <c r="RCQ992" s="17"/>
      <c r="RCR992" s="17"/>
      <c r="RCS992" s="17"/>
      <c r="RCT992" s="17"/>
      <c r="RCU992" s="17"/>
      <c r="RCV992" s="17"/>
      <c r="RCW992" s="17"/>
      <c r="RCX992" s="17"/>
      <c r="RCY992" s="17"/>
      <c r="RCZ992" s="17"/>
      <c r="RDA992" s="17"/>
      <c r="RDB992" s="17"/>
      <c r="RDC992" s="17"/>
      <c r="RDD992" s="17"/>
      <c r="RDE992" s="17"/>
      <c r="RDF992" s="17"/>
      <c r="RDG992" s="17"/>
      <c r="RDH992" s="17"/>
      <c r="RDI992" s="17"/>
      <c r="RDJ992" s="17"/>
      <c r="RDK992" s="17"/>
      <c r="RDL992" s="17"/>
      <c r="RDM992" s="17"/>
      <c r="RDN992" s="17"/>
      <c r="RDO992" s="17"/>
      <c r="RDP992" s="17"/>
      <c r="RDQ992" s="17"/>
      <c r="RDR992" s="17"/>
      <c r="RDS992" s="17"/>
      <c r="RDT992" s="17"/>
      <c r="RDU992" s="17"/>
      <c r="RDV992" s="17"/>
      <c r="RDW992" s="17"/>
      <c r="RDX992" s="17"/>
      <c r="RDY992" s="17"/>
      <c r="RDZ992" s="17"/>
      <c r="REA992" s="17"/>
      <c r="REB992" s="17"/>
      <c r="REC992" s="17"/>
      <c r="RED992" s="17"/>
      <c r="REE992" s="17"/>
      <c r="REF992" s="17"/>
      <c r="REG992" s="17"/>
      <c r="REH992" s="17"/>
      <c r="REI992" s="17"/>
      <c r="REJ992" s="17"/>
      <c r="REK992" s="17"/>
      <c r="REL992" s="17"/>
      <c r="REM992" s="17"/>
      <c r="REN992" s="17"/>
      <c r="REO992" s="17"/>
      <c r="REP992" s="17"/>
      <c r="REQ992" s="17"/>
      <c r="RER992" s="17"/>
      <c r="RES992" s="17"/>
      <c r="RET992" s="17"/>
      <c r="REU992" s="17"/>
      <c r="REV992" s="17"/>
      <c r="REW992" s="17"/>
      <c r="REX992" s="17"/>
      <c r="REY992" s="17"/>
      <c r="REZ992" s="17"/>
      <c r="RFA992" s="17"/>
      <c r="RFB992" s="17"/>
      <c r="RFC992" s="17"/>
      <c r="RFD992" s="17"/>
      <c r="RFE992" s="17"/>
      <c r="RFF992" s="17"/>
      <c r="RFG992" s="17"/>
      <c r="RFH992" s="17"/>
      <c r="RFI992" s="17"/>
      <c r="RFJ992" s="17"/>
      <c r="RFK992" s="17"/>
      <c r="RFL992" s="17"/>
      <c r="RFM992" s="17"/>
      <c r="RFN992" s="17"/>
      <c r="RFO992" s="17"/>
      <c r="RFP992" s="17"/>
      <c r="RFQ992" s="17"/>
      <c r="RFR992" s="17"/>
      <c r="RFS992" s="17"/>
      <c r="RFT992" s="17"/>
      <c r="RFU992" s="17"/>
      <c r="RFV992" s="17"/>
      <c r="RFW992" s="17"/>
      <c r="RFX992" s="17"/>
      <c r="RFY992" s="17"/>
      <c r="RFZ992" s="17"/>
      <c r="RGA992" s="17"/>
      <c r="RGB992" s="17"/>
      <c r="RGC992" s="17"/>
      <c r="RGD992" s="17"/>
      <c r="RGE992" s="17"/>
      <c r="RGF992" s="17"/>
      <c r="RGG992" s="17"/>
      <c r="RGH992" s="17"/>
      <c r="RGI992" s="17"/>
      <c r="RGJ992" s="17"/>
      <c r="RGK992" s="17"/>
      <c r="RGL992" s="17"/>
      <c r="RGM992" s="17"/>
      <c r="RGN992" s="17"/>
      <c r="RGO992" s="17"/>
      <c r="RGP992" s="17"/>
      <c r="RGQ992" s="17"/>
      <c r="RGR992" s="17"/>
      <c r="RGS992" s="17"/>
      <c r="RGT992" s="17"/>
      <c r="RGU992" s="17"/>
      <c r="RGV992" s="17"/>
      <c r="RGW992" s="17"/>
      <c r="RGX992" s="17"/>
      <c r="RGY992" s="17"/>
      <c r="RGZ992" s="17"/>
      <c r="RHA992" s="17"/>
      <c r="RHB992" s="17"/>
      <c r="RHC992" s="17"/>
      <c r="RHD992" s="17"/>
      <c r="RHE992" s="17"/>
      <c r="RHF992" s="17"/>
      <c r="RHG992" s="17"/>
      <c r="RHH992" s="17"/>
      <c r="RHI992" s="17"/>
      <c r="RHJ992" s="17"/>
      <c r="RHK992" s="17"/>
      <c r="RHL992" s="17"/>
      <c r="RHM992" s="17"/>
      <c r="RHN992" s="17"/>
      <c r="RHO992" s="17"/>
      <c r="RHP992" s="17"/>
      <c r="RHQ992" s="17"/>
      <c r="RHR992" s="17"/>
      <c r="RHS992" s="17"/>
      <c r="RHT992" s="17"/>
      <c r="RHU992" s="17"/>
      <c r="RHV992" s="17"/>
      <c r="RHW992" s="17"/>
      <c r="RHX992" s="17"/>
      <c r="RHY992" s="17"/>
      <c r="RHZ992" s="17"/>
      <c r="RIA992" s="17"/>
      <c r="RIB992" s="17"/>
      <c r="RIC992" s="17"/>
      <c r="RID992" s="17"/>
      <c r="RIE992" s="17"/>
      <c r="RIF992" s="17"/>
      <c r="RIG992" s="17"/>
      <c r="RIH992" s="17"/>
      <c r="RII992" s="17"/>
      <c r="RIJ992" s="17"/>
      <c r="RIK992" s="17"/>
      <c r="RIL992" s="17"/>
      <c r="RIM992" s="17"/>
      <c r="RIN992" s="17"/>
      <c r="RIO992" s="17"/>
      <c r="RIP992" s="17"/>
      <c r="RIQ992" s="17"/>
      <c r="RIR992" s="17"/>
      <c r="RIS992" s="17"/>
      <c r="RIT992" s="17"/>
      <c r="RIU992" s="17"/>
      <c r="RIV992" s="17"/>
      <c r="RIW992" s="17"/>
      <c r="RIX992" s="17"/>
      <c r="RIY992" s="17"/>
      <c r="RIZ992" s="17"/>
      <c r="RJA992" s="17"/>
      <c r="RJB992" s="17"/>
      <c r="RJC992" s="17"/>
      <c r="RJD992" s="17"/>
      <c r="RJE992" s="17"/>
      <c r="RJF992" s="17"/>
      <c r="RJG992" s="17"/>
      <c r="RJH992" s="17"/>
      <c r="RJI992" s="17"/>
      <c r="RJJ992" s="17"/>
      <c r="RJK992" s="17"/>
      <c r="RJL992" s="17"/>
      <c r="RJM992" s="17"/>
      <c r="RJN992" s="17"/>
      <c r="RJO992" s="17"/>
      <c r="RJP992" s="17"/>
      <c r="RJQ992" s="17"/>
      <c r="RJR992" s="17"/>
      <c r="RJS992" s="17"/>
      <c r="RJT992" s="17"/>
      <c r="RJU992" s="17"/>
      <c r="RJV992" s="17"/>
      <c r="RJW992" s="17"/>
      <c r="RJX992" s="17"/>
      <c r="RJY992" s="17"/>
      <c r="RJZ992" s="17"/>
      <c r="RKA992" s="17"/>
      <c r="RKB992" s="17"/>
      <c r="RKC992" s="17"/>
      <c r="RKD992" s="17"/>
      <c r="RKE992" s="17"/>
      <c r="RKF992" s="17"/>
      <c r="RKG992" s="17"/>
      <c r="RKH992" s="17"/>
      <c r="RKI992" s="17"/>
      <c r="RKJ992" s="17"/>
      <c r="RKK992" s="17"/>
      <c r="RKL992" s="17"/>
      <c r="RKM992" s="17"/>
      <c r="RKN992" s="17"/>
      <c r="RKO992" s="17"/>
      <c r="RKP992" s="17"/>
      <c r="RKQ992" s="17"/>
      <c r="RKR992" s="17"/>
      <c r="RKS992" s="17"/>
      <c r="RKT992" s="17"/>
      <c r="RKU992" s="17"/>
      <c r="RKV992" s="17"/>
      <c r="RKW992" s="17"/>
      <c r="RKX992" s="17"/>
      <c r="RKY992" s="17"/>
      <c r="RKZ992" s="17"/>
      <c r="RLA992" s="17"/>
      <c r="RLB992" s="17"/>
      <c r="RLC992" s="17"/>
      <c r="RLD992" s="17"/>
      <c r="RLE992" s="17"/>
      <c r="RLF992" s="17"/>
      <c r="RLG992" s="17"/>
      <c r="RLH992" s="17"/>
      <c r="RLI992" s="17"/>
      <c r="RLJ992" s="17"/>
      <c r="RLK992" s="17"/>
      <c r="RLL992" s="17"/>
      <c r="RLM992" s="17"/>
      <c r="RLN992" s="17"/>
      <c r="RLO992" s="17"/>
      <c r="RLP992" s="17"/>
      <c r="RLQ992" s="17"/>
      <c r="RLR992" s="17"/>
      <c r="RLS992" s="17"/>
      <c r="RLT992" s="17"/>
      <c r="RLU992" s="17"/>
      <c r="RLV992" s="17"/>
      <c r="RLW992" s="17"/>
      <c r="RLX992" s="17"/>
      <c r="RLY992" s="17"/>
      <c r="RLZ992" s="17"/>
      <c r="RMA992" s="17"/>
      <c r="RMB992" s="17"/>
      <c r="RMC992" s="17"/>
      <c r="RMD992" s="17"/>
      <c r="RME992" s="17"/>
      <c r="RMF992" s="17"/>
      <c r="RMG992" s="17"/>
      <c r="RMH992" s="17"/>
      <c r="RMI992" s="17"/>
      <c r="RMJ992" s="17"/>
      <c r="RMK992" s="17"/>
      <c r="RML992" s="17"/>
      <c r="RMM992" s="17"/>
      <c r="RMN992" s="17"/>
      <c r="RMO992" s="17"/>
      <c r="RMP992" s="17"/>
      <c r="RMQ992" s="17"/>
      <c r="RMR992" s="17"/>
      <c r="RMS992" s="17"/>
      <c r="RMT992" s="17"/>
      <c r="RMU992" s="17"/>
      <c r="RMV992" s="17"/>
      <c r="RMW992" s="17"/>
      <c r="RMX992" s="17"/>
      <c r="RMY992" s="17"/>
      <c r="RMZ992" s="17"/>
      <c r="RNA992" s="17"/>
      <c r="RNB992" s="17"/>
      <c r="RNC992" s="17"/>
      <c r="RND992" s="17"/>
      <c r="RNE992" s="17"/>
      <c r="RNF992" s="17"/>
      <c r="RNG992" s="17"/>
      <c r="RNH992" s="17"/>
      <c r="RNI992" s="17"/>
      <c r="RNJ992" s="17"/>
      <c r="RNK992" s="17"/>
      <c r="RNL992" s="17"/>
      <c r="RNM992" s="17"/>
      <c r="RNN992" s="17"/>
      <c r="RNO992" s="17"/>
      <c r="RNP992" s="17"/>
      <c r="RNQ992" s="17"/>
      <c r="RNR992" s="17"/>
      <c r="RNS992" s="17"/>
      <c r="RNT992" s="17"/>
      <c r="RNU992" s="17"/>
      <c r="RNV992" s="17"/>
      <c r="RNW992" s="17"/>
      <c r="RNX992" s="17"/>
      <c r="RNY992" s="17"/>
      <c r="RNZ992" s="17"/>
      <c r="ROA992" s="17"/>
      <c r="ROB992" s="17"/>
      <c r="ROC992" s="17"/>
      <c r="ROD992" s="17"/>
      <c r="ROE992" s="17"/>
      <c r="ROF992" s="17"/>
      <c r="ROG992" s="17"/>
      <c r="ROH992" s="17"/>
      <c r="ROI992" s="17"/>
      <c r="ROJ992" s="17"/>
      <c r="ROK992" s="17"/>
      <c r="ROL992" s="17"/>
      <c r="ROM992" s="17"/>
      <c r="RON992" s="17"/>
      <c r="ROO992" s="17"/>
      <c r="ROP992" s="17"/>
      <c r="ROQ992" s="17"/>
      <c r="ROR992" s="17"/>
      <c r="ROS992" s="17"/>
      <c r="ROT992" s="17"/>
      <c r="ROU992" s="17"/>
      <c r="ROV992" s="17"/>
      <c r="ROW992" s="17"/>
      <c r="ROX992" s="17"/>
      <c r="ROY992" s="17"/>
      <c r="ROZ992" s="17"/>
      <c r="RPA992" s="17"/>
      <c r="RPB992" s="17"/>
      <c r="RPC992" s="17"/>
      <c r="RPD992" s="17"/>
      <c r="RPE992" s="17"/>
      <c r="RPF992" s="17"/>
      <c r="RPG992" s="17"/>
      <c r="RPH992" s="17"/>
      <c r="RPI992" s="17"/>
      <c r="RPJ992" s="17"/>
      <c r="RPK992" s="17"/>
      <c r="RPL992" s="17"/>
      <c r="RPM992" s="17"/>
      <c r="RPN992" s="17"/>
      <c r="RPO992" s="17"/>
      <c r="RPP992" s="17"/>
      <c r="RPQ992" s="17"/>
      <c r="RPR992" s="17"/>
      <c r="RPS992" s="17"/>
      <c r="RPT992" s="17"/>
      <c r="RPU992" s="17"/>
      <c r="RPV992" s="17"/>
      <c r="RPW992" s="17"/>
      <c r="RPX992" s="17"/>
      <c r="RPY992" s="17"/>
      <c r="RPZ992" s="17"/>
      <c r="RQA992" s="17"/>
      <c r="RQB992" s="17"/>
      <c r="RQC992" s="17"/>
      <c r="RQD992" s="17"/>
      <c r="RQE992" s="17"/>
      <c r="RQF992" s="17"/>
      <c r="RQG992" s="17"/>
      <c r="RQH992" s="17"/>
      <c r="RQI992" s="17"/>
      <c r="RQJ992" s="17"/>
      <c r="RQK992" s="17"/>
      <c r="RQL992" s="17"/>
      <c r="RQM992" s="17"/>
      <c r="RQN992" s="17"/>
      <c r="RQO992" s="17"/>
      <c r="RQP992" s="17"/>
      <c r="RQQ992" s="17"/>
      <c r="RQR992" s="17"/>
      <c r="RQS992" s="17"/>
      <c r="RQT992" s="17"/>
      <c r="RQU992" s="17"/>
      <c r="RQV992" s="17"/>
      <c r="RQW992" s="17"/>
      <c r="RQX992" s="17"/>
      <c r="RQY992" s="17"/>
      <c r="RQZ992" s="17"/>
      <c r="RRA992" s="17"/>
      <c r="RRB992" s="17"/>
      <c r="RRC992" s="17"/>
      <c r="RRD992" s="17"/>
      <c r="RRE992" s="17"/>
      <c r="RRF992" s="17"/>
      <c r="RRG992" s="17"/>
      <c r="RRH992" s="17"/>
      <c r="RRI992" s="17"/>
      <c r="RRJ992" s="17"/>
      <c r="RRK992" s="17"/>
      <c r="RRL992" s="17"/>
      <c r="RRM992" s="17"/>
      <c r="RRN992" s="17"/>
      <c r="RRO992" s="17"/>
      <c r="RRP992" s="17"/>
      <c r="RRQ992" s="17"/>
      <c r="RRR992" s="17"/>
      <c r="RRS992" s="17"/>
      <c r="RRT992" s="17"/>
      <c r="RRU992" s="17"/>
      <c r="RRV992" s="17"/>
      <c r="RRW992" s="17"/>
      <c r="RRX992" s="17"/>
      <c r="RRY992" s="17"/>
      <c r="RRZ992" s="17"/>
      <c r="RSA992" s="17"/>
      <c r="RSB992" s="17"/>
      <c r="RSC992" s="17"/>
      <c r="RSD992" s="17"/>
      <c r="RSE992" s="17"/>
      <c r="RSF992" s="17"/>
      <c r="RSG992" s="17"/>
      <c r="RSH992" s="17"/>
      <c r="RSI992" s="17"/>
      <c r="RSJ992" s="17"/>
      <c r="RSK992" s="17"/>
      <c r="RSL992" s="17"/>
      <c r="RSM992" s="17"/>
      <c r="RSN992" s="17"/>
      <c r="RSO992" s="17"/>
      <c r="RSP992" s="17"/>
      <c r="RSQ992" s="17"/>
      <c r="RSR992" s="17"/>
      <c r="RSS992" s="17"/>
      <c r="RST992" s="17"/>
      <c r="RSU992" s="17"/>
      <c r="RSV992" s="17"/>
      <c r="RSW992" s="17"/>
      <c r="RSX992" s="17"/>
      <c r="RSY992" s="17"/>
      <c r="RSZ992" s="17"/>
      <c r="RTA992" s="17"/>
      <c r="RTB992" s="17"/>
      <c r="RTC992" s="17"/>
      <c r="RTD992" s="17"/>
      <c r="RTE992" s="17"/>
      <c r="RTF992" s="17"/>
      <c r="RTG992" s="17"/>
      <c r="RTH992" s="17"/>
      <c r="RTI992" s="17"/>
      <c r="RTJ992" s="17"/>
      <c r="RTK992" s="17"/>
      <c r="RTL992" s="17"/>
      <c r="RTM992" s="17"/>
      <c r="RTN992" s="17"/>
      <c r="RTO992" s="17"/>
      <c r="RTP992" s="17"/>
      <c r="RTQ992" s="17"/>
      <c r="RTR992" s="17"/>
      <c r="RTS992" s="17"/>
      <c r="RTT992" s="17"/>
      <c r="RTU992" s="17"/>
      <c r="RTV992" s="17"/>
      <c r="RTW992" s="17"/>
      <c r="RTX992" s="17"/>
      <c r="RTY992" s="17"/>
      <c r="RTZ992" s="17"/>
      <c r="RUA992" s="17"/>
      <c r="RUB992" s="17"/>
      <c r="RUC992" s="17"/>
      <c r="RUD992" s="17"/>
      <c r="RUE992" s="17"/>
      <c r="RUF992" s="17"/>
      <c r="RUG992" s="17"/>
      <c r="RUH992" s="17"/>
      <c r="RUI992" s="17"/>
      <c r="RUJ992" s="17"/>
      <c r="RUK992" s="17"/>
      <c r="RUL992" s="17"/>
      <c r="RUM992" s="17"/>
      <c r="RUN992" s="17"/>
      <c r="RUO992" s="17"/>
      <c r="RUP992" s="17"/>
      <c r="RUQ992" s="17"/>
      <c r="RUR992" s="17"/>
      <c r="RUS992" s="17"/>
      <c r="RUT992" s="17"/>
      <c r="RUU992" s="17"/>
      <c r="RUV992" s="17"/>
      <c r="RUW992" s="17"/>
      <c r="RUX992" s="17"/>
      <c r="RUY992" s="17"/>
      <c r="RUZ992" s="17"/>
      <c r="RVA992" s="17"/>
      <c r="RVB992" s="17"/>
      <c r="RVC992" s="17"/>
      <c r="RVD992" s="17"/>
      <c r="RVE992" s="17"/>
      <c r="RVF992" s="17"/>
      <c r="RVG992" s="17"/>
      <c r="RVH992" s="17"/>
      <c r="RVI992" s="17"/>
      <c r="RVJ992" s="17"/>
      <c r="RVK992" s="17"/>
      <c r="RVL992" s="17"/>
      <c r="RVM992" s="17"/>
      <c r="RVN992" s="17"/>
      <c r="RVO992" s="17"/>
      <c r="RVP992" s="17"/>
      <c r="RVQ992" s="17"/>
      <c r="RVR992" s="17"/>
      <c r="RVS992" s="17"/>
      <c r="RVT992" s="17"/>
      <c r="RVU992" s="17"/>
      <c r="RVV992" s="17"/>
      <c r="RVW992" s="17"/>
      <c r="RVX992" s="17"/>
      <c r="RVY992" s="17"/>
      <c r="RVZ992" s="17"/>
      <c r="RWA992" s="17"/>
      <c r="RWB992" s="17"/>
      <c r="RWC992" s="17"/>
      <c r="RWD992" s="17"/>
      <c r="RWE992" s="17"/>
      <c r="RWF992" s="17"/>
      <c r="RWG992" s="17"/>
      <c r="RWH992" s="17"/>
      <c r="RWI992" s="17"/>
      <c r="RWJ992" s="17"/>
      <c r="RWK992" s="17"/>
      <c r="RWL992" s="17"/>
      <c r="RWM992" s="17"/>
      <c r="RWN992" s="17"/>
      <c r="RWO992" s="17"/>
      <c r="RWP992" s="17"/>
      <c r="RWQ992" s="17"/>
      <c r="RWR992" s="17"/>
      <c r="RWS992" s="17"/>
      <c r="RWT992" s="17"/>
      <c r="RWU992" s="17"/>
      <c r="RWV992" s="17"/>
      <c r="RWW992" s="17"/>
      <c r="RWX992" s="17"/>
      <c r="RWY992" s="17"/>
      <c r="RWZ992" s="17"/>
      <c r="RXA992" s="17"/>
      <c r="RXB992" s="17"/>
      <c r="RXC992" s="17"/>
      <c r="RXD992" s="17"/>
      <c r="RXE992" s="17"/>
      <c r="RXF992" s="17"/>
      <c r="RXG992" s="17"/>
      <c r="RXH992" s="17"/>
      <c r="RXI992" s="17"/>
      <c r="RXJ992" s="17"/>
      <c r="RXK992" s="17"/>
      <c r="RXL992" s="17"/>
      <c r="RXM992" s="17"/>
      <c r="RXN992" s="17"/>
      <c r="RXO992" s="17"/>
      <c r="RXP992" s="17"/>
      <c r="RXQ992" s="17"/>
      <c r="RXR992" s="17"/>
      <c r="RXS992" s="17"/>
      <c r="RXT992" s="17"/>
      <c r="RXU992" s="17"/>
      <c r="RXV992" s="17"/>
      <c r="RXW992" s="17"/>
      <c r="RXX992" s="17"/>
      <c r="RXY992" s="17"/>
      <c r="RXZ992" s="17"/>
      <c r="RYA992" s="17"/>
      <c r="RYB992" s="17"/>
      <c r="RYC992" s="17"/>
      <c r="RYD992" s="17"/>
      <c r="RYE992" s="17"/>
      <c r="RYF992" s="17"/>
      <c r="RYG992" s="17"/>
      <c r="RYH992" s="17"/>
      <c r="RYI992" s="17"/>
      <c r="RYJ992" s="17"/>
      <c r="RYK992" s="17"/>
      <c r="RYL992" s="17"/>
      <c r="RYM992" s="17"/>
      <c r="RYN992" s="17"/>
      <c r="RYO992" s="17"/>
      <c r="RYP992" s="17"/>
      <c r="RYQ992" s="17"/>
      <c r="RYR992" s="17"/>
      <c r="RYS992" s="17"/>
      <c r="RYT992" s="17"/>
      <c r="RYU992" s="17"/>
      <c r="RYV992" s="17"/>
      <c r="RYW992" s="17"/>
      <c r="RYX992" s="17"/>
      <c r="RYY992" s="17"/>
      <c r="RYZ992" s="17"/>
      <c r="RZA992" s="17"/>
      <c r="RZB992" s="17"/>
      <c r="RZC992" s="17"/>
      <c r="RZD992" s="17"/>
      <c r="RZE992" s="17"/>
      <c r="RZF992" s="17"/>
      <c r="RZG992" s="17"/>
      <c r="RZH992" s="17"/>
      <c r="RZI992" s="17"/>
      <c r="RZJ992" s="17"/>
      <c r="RZK992" s="17"/>
      <c r="RZL992" s="17"/>
      <c r="RZM992" s="17"/>
      <c r="RZN992" s="17"/>
      <c r="RZO992" s="17"/>
      <c r="RZP992" s="17"/>
      <c r="RZQ992" s="17"/>
      <c r="RZR992" s="17"/>
      <c r="RZS992" s="17"/>
      <c r="RZT992" s="17"/>
      <c r="RZU992" s="17"/>
      <c r="RZV992" s="17"/>
      <c r="RZW992" s="17"/>
      <c r="RZX992" s="17"/>
      <c r="RZY992" s="17"/>
      <c r="RZZ992" s="17"/>
      <c r="SAA992" s="17"/>
      <c r="SAB992" s="17"/>
      <c r="SAC992" s="17"/>
      <c r="SAD992" s="17"/>
      <c r="SAE992" s="17"/>
      <c r="SAF992" s="17"/>
      <c r="SAG992" s="17"/>
      <c r="SAH992" s="17"/>
      <c r="SAI992" s="17"/>
      <c r="SAJ992" s="17"/>
      <c r="SAK992" s="17"/>
      <c r="SAL992" s="17"/>
      <c r="SAM992" s="17"/>
      <c r="SAN992" s="17"/>
      <c r="SAO992" s="17"/>
      <c r="SAP992" s="17"/>
      <c r="SAQ992" s="17"/>
      <c r="SAR992" s="17"/>
      <c r="SAS992" s="17"/>
      <c r="SAT992" s="17"/>
      <c r="SAU992" s="17"/>
      <c r="SAV992" s="17"/>
      <c r="SAW992" s="17"/>
      <c r="SAX992" s="17"/>
      <c r="SAY992" s="17"/>
      <c r="SAZ992" s="17"/>
      <c r="SBA992" s="17"/>
      <c r="SBB992" s="17"/>
      <c r="SBC992" s="17"/>
      <c r="SBD992" s="17"/>
      <c r="SBE992" s="17"/>
      <c r="SBF992" s="17"/>
      <c r="SBG992" s="17"/>
      <c r="SBH992" s="17"/>
      <c r="SBI992" s="17"/>
      <c r="SBJ992" s="17"/>
      <c r="SBK992" s="17"/>
      <c r="SBL992" s="17"/>
      <c r="SBM992" s="17"/>
      <c r="SBN992" s="17"/>
      <c r="SBO992" s="17"/>
      <c r="SBP992" s="17"/>
      <c r="SBQ992" s="17"/>
      <c r="SBR992" s="17"/>
      <c r="SBS992" s="17"/>
      <c r="SBT992" s="17"/>
      <c r="SBU992" s="17"/>
      <c r="SBV992" s="17"/>
      <c r="SBW992" s="17"/>
      <c r="SBX992" s="17"/>
      <c r="SBY992" s="17"/>
      <c r="SBZ992" s="17"/>
      <c r="SCA992" s="17"/>
      <c r="SCB992" s="17"/>
      <c r="SCC992" s="17"/>
      <c r="SCD992" s="17"/>
      <c r="SCE992" s="17"/>
      <c r="SCF992" s="17"/>
      <c r="SCG992" s="17"/>
      <c r="SCH992" s="17"/>
      <c r="SCI992" s="17"/>
      <c r="SCJ992" s="17"/>
      <c r="SCK992" s="17"/>
      <c r="SCL992" s="17"/>
      <c r="SCM992" s="17"/>
      <c r="SCN992" s="17"/>
      <c r="SCO992" s="17"/>
      <c r="SCP992" s="17"/>
      <c r="SCQ992" s="17"/>
      <c r="SCR992" s="17"/>
      <c r="SCS992" s="17"/>
      <c r="SCT992" s="17"/>
      <c r="SCU992" s="17"/>
      <c r="SCV992" s="17"/>
      <c r="SCW992" s="17"/>
      <c r="SCX992" s="17"/>
      <c r="SCY992" s="17"/>
      <c r="SCZ992" s="17"/>
      <c r="SDA992" s="17"/>
      <c r="SDB992" s="17"/>
      <c r="SDC992" s="17"/>
      <c r="SDD992" s="17"/>
      <c r="SDE992" s="17"/>
      <c r="SDF992" s="17"/>
      <c r="SDG992" s="17"/>
      <c r="SDH992" s="17"/>
      <c r="SDI992" s="17"/>
      <c r="SDJ992" s="17"/>
      <c r="SDK992" s="17"/>
      <c r="SDL992" s="17"/>
      <c r="SDM992" s="17"/>
      <c r="SDN992" s="17"/>
      <c r="SDO992" s="17"/>
      <c r="SDP992" s="17"/>
      <c r="SDQ992" s="17"/>
      <c r="SDR992" s="17"/>
      <c r="SDS992" s="17"/>
      <c r="SDT992" s="17"/>
      <c r="SDU992" s="17"/>
      <c r="SDV992" s="17"/>
      <c r="SDW992" s="17"/>
      <c r="SDX992" s="17"/>
      <c r="SDY992" s="17"/>
      <c r="SDZ992" s="17"/>
      <c r="SEA992" s="17"/>
      <c r="SEB992" s="17"/>
      <c r="SEC992" s="17"/>
      <c r="SED992" s="17"/>
      <c r="SEE992" s="17"/>
      <c r="SEF992" s="17"/>
      <c r="SEG992" s="17"/>
      <c r="SEH992" s="17"/>
      <c r="SEI992" s="17"/>
      <c r="SEJ992" s="17"/>
      <c r="SEK992" s="17"/>
      <c r="SEL992" s="17"/>
      <c r="SEM992" s="17"/>
      <c r="SEN992" s="17"/>
      <c r="SEO992" s="17"/>
      <c r="SEP992" s="17"/>
      <c r="SEQ992" s="17"/>
      <c r="SER992" s="17"/>
      <c r="SES992" s="17"/>
      <c r="SET992" s="17"/>
      <c r="SEU992" s="17"/>
      <c r="SEV992" s="17"/>
      <c r="SEW992" s="17"/>
      <c r="SEX992" s="17"/>
      <c r="SEY992" s="17"/>
      <c r="SEZ992" s="17"/>
      <c r="SFA992" s="17"/>
      <c r="SFB992" s="17"/>
      <c r="SFC992" s="17"/>
      <c r="SFD992" s="17"/>
      <c r="SFE992" s="17"/>
      <c r="SFF992" s="17"/>
      <c r="SFG992" s="17"/>
      <c r="SFH992" s="17"/>
      <c r="SFI992" s="17"/>
      <c r="SFJ992" s="17"/>
      <c r="SFK992" s="17"/>
      <c r="SFL992" s="17"/>
      <c r="SFM992" s="17"/>
      <c r="SFN992" s="17"/>
      <c r="SFO992" s="17"/>
      <c r="SFP992" s="17"/>
      <c r="SFQ992" s="17"/>
      <c r="SFR992" s="17"/>
      <c r="SFS992" s="17"/>
      <c r="SFT992" s="17"/>
      <c r="SFU992" s="17"/>
      <c r="SFV992" s="17"/>
      <c r="SFW992" s="17"/>
      <c r="SFX992" s="17"/>
      <c r="SFY992" s="17"/>
      <c r="SFZ992" s="17"/>
      <c r="SGA992" s="17"/>
      <c r="SGB992" s="17"/>
      <c r="SGC992" s="17"/>
      <c r="SGD992" s="17"/>
      <c r="SGE992" s="17"/>
      <c r="SGF992" s="17"/>
      <c r="SGG992" s="17"/>
      <c r="SGH992" s="17"/>
      <c r="SGI992" s="17"/>
      <c r="SGJ992" s="17"/>
      <c r="SGK992" s="17"/>
      <c r="SGL992" s="17"/>
      <c r="SGM992" s="17"/>
      <c r="SGN992" s="17"/>
      <c r="SGO992" s="17"/>
      <c r="SGP992" s="17"/>
      <c r="SGQ992" s="17"/>
      <c r="SGR992" s="17"/>
      <c r="SGS992" s="17"/>
      <c r="SGT992" s="17"/>
      <c r="SGU992" s="17"/>
      <c r="SGV992" s="17"/>
      <c r="SGW992" s="17"/>
      <c r="SGX992" s="17"/>
      <c r="SGY992" s="17"/>
      <c r="SGZ992" s="17"/>
      <c r="SHA992" s="17"/>
      <c r="SHB992" s="17"/>
      <c r="SHC992" s="17"/>
      <c r="SHD992" s="17"/>
      <c r="SHE992" s="17"/>
      <c r="SHF992" s="17"/>
      <c r="SHG992" s="17"/>
      <c r="SHH992" s="17"/>
      <c r="SHI992" s="17"/>
      <c r="SHJ992" s="17"/>
      <c r="SHK992" s="17"/>
      <c r="SHL992" s="17"/>
      <c r="SHM992" s="17"/>
      <c r="SHN992" s="17"/>
      <c r="SHO992" s="17"/>
      <c r="SHP992" s="17"/>
      <c r="SHQ992" s="17"/>
      <c r="SHR992" s="17"/>
      <c r="SHS992" s="17"/>
      <c r="SHT992" s="17"/>
      <c r="SHU992" s="17"/>
      <c r="SHV992" s="17"/>
      <c r="SHW992" s="17"/>
      <c r="SHX992" s="17"/>
      <c r="SHY992" s="17"/>
      <c r="SHZ992" s="17"/>
      <c r="SIA992" s="17"/>
      <c r="SIB992" s="17"/>
      <c r="SIC992" s="17"/>
      <c r="SID992" s="17"/>
      <c r="SIE992" s="17"/>
      <c r="SIF992" s="17"/>
      <c r="SIG992" s="17"/>
      <c r="SIH992" s="17"/>
      <c r="SII992" s="17"/>
      <c r="SIJ992" s="17"/>
      <c r="SIK992" s="17"/>
      <c r="SIL992" s="17"/>
      <c r="SIM992" s="17"/>
      <c r="SIN992" s="17"/>
      <c r="SIO992" s="17"/>
      <c r="SIP992" s="17"/>
      <c r="SIQ992" s="17"/>
      <c r="SIR992" s="17"/>
      <c r="SIS992" s="17"/>
      <c r="SIT992" s="17"/>
      <c r="SIU992" s="17"/>
      <c r="SIV992" s="17"/>
      <c r="SIW992" s="17"/>
      <c r="SIX992" s="17"/>
      <c r="SIY992" s="17"/>
      <c r="SIZ992" s="17"/>
      <c r="SJA992" s="17"/>
      <c r="SJB992" s="17"/>
      <c r="SJC992" s="17"/>
      <c r="SJD992" s="17"/>
      <c r="SJE992" s="17"/>
      <c r="SJF992" s="17"/>
      <c r="SJG992" s="17"/>
      <c r="SJH992" s="17"/>
      <c r="SJI992" s="17"/>
      <c r="SJJ992" s="17"/>
      <c r="SJK992" s="17"/>
      <c r="SJL992" s="17"/>
      <c r="SJM992" s="17"/>
      <c r="SJN992" s="17"/>
      <c r="SJO992" s="17"/>
      <c r="SJP992" s="17"/>
      <c r="SJQ992" s="17"/>
      <c r="SJR992" s="17"/>
      <c r="SJS992" s="17"/>
      <c r="SJT992" s="17"/>
      <c r="SJU992" s="17"/>
      <c r="SJV992" s="17"/>
      <c r="SJW992" s="17"/>
      <c r="SJX992" s="17"/>
      <c r="SJY992" s="17"/>
      <c r="SJZ992" s="17"/>
      <c r="SKA992" s="17"/>
      <c r="SKB992" s="17"/>
      <c r="SKC992" s="17"/>
      <c r="SKD992" s="17"/>
      <c r="SKE992" s="17"/>
      <c r="SKF992" s="17"/>
      <c r="SKG992" s="17"/>
      <c r="SKH992" s="17"/>
      <c r="SKI992" s="17"/>
      <c r="SKJ992" s="17"/>
      <c r="SKK992" s="17"/>
      <c r="SKL992" s="17"/>
      <c r="SKM992" s="17"/>
      <c r="SKN992" s="17"/>
      <c r="SKO992" s="17"/>
      <c r="SKP992" s="17"/>
      <c r="SKQ992" s="17"/>
      <c r="SKR992" s="17"/>
      <c r="SKS992" s="17"/>
      <c r="SKT992" s="17"/>
      <c r="SKU992" s="17"/>
      <c r="SKV992" s="17"/>
      <c r="SKW992" s="17"/>
      <c r="SKX992" s="17"/>
      <c r="SKY992" s="17"/>
      <c r="SKZ992" s="17"/>
      <c r="SLA992" s="17"/>
      <c r="SLB992" s="17"/>
      <c r="SLC992" s="17"/>
      <c r="SLD992" s="17"/>
      <c r="SLE992" s="17"/>
      <c r="SLF992" s="17"/>
      <c r="SLG992" s="17"/>
      <c r="SLH992" s="17"/>
      <c r="SLI992" s="17"/>
      <c r="SLJ992" s="17"/>
      <c r="SLK992" s="17"/>
      <c r="SLL992" s="17"/>
      <c r="SLM992" s="17"/>
      <c r="SLN992" s="17"/>
      <c r="SLO992" s="17"/>
      <c r="SLP992" s="17"/>
      <c r="SLQ992" s="17"/>
      <c r="SLR992" s="17"/>
      <c r="SLS992" s="17"/>
      <c r="SLT992" s="17"/>
      <c r="SLU992" s="17"/>
      <c r="SLV992" s="17"/>
      <c r="SLW992" s="17"/>
      <c r="SLX992" s="17"/>
      <c r="SLY992" s="17"/>
      <c r="SLZ992" s="17"/>
      <c r="SMA992" s="17"/>
      <c r="SMB992" s="17"/>
      <c r="SMC992" s="17"/>
      <c r="SMD992" s="17"/>
      <c r="SME992" s="17"/>
      <c r="SMF992" s="17"/>
      <c r="SMG992" s="17"/>
      <c r="SMH992" s="17"/>
      <c r="SMI992" s="17"/>
      <c r="SMJ992" s="17"/>
      <c r="SMK992" s="17"/>
      <c r="SML992" s="17"/>
      <c r="SMM992" s="17"/>
      <c r="SMN992" s="17"/>
      <c r="SMO992" s="17"/>
      <c r="SMP992" s="17"/>
      <c r="SMQ992" s="17"/>
      <c r="SMR992" s="17"/>
      <c r="SMS992" s="17"/>
      <c r="SMT992" s="17"/>
      <c r="SMU992" s="17"/>
      <c r="SMV992" s="17"/>
      <c r="SMW992" s="17"/>
      <c r="SMX992" s="17"/>
      <c r="SMY992" s="17"/>
      <c r="SMZ992" s="17"/>
      <c r="SNA992" s="17"/>
      <c r="SNB992" s="17"/>
      <c r="SNC992" s="17"/>
      <c r="SND992" s="17"/>
      <c r="SNE992" s="17"/>
      <c r="SNF992" s="17"/>
      <c r="SNG992" s="17"/>
      <c r="SNH992" s="17"/>
      <c r="SNI992" s="17"/>
      <c r="SNJ992" s="17"/>
      <c r="SNK992" s="17"/>
      <c r="SNL992" s="17"/>
      <c r="SNM992" s="17"/>
      <c r="SNN992" s="17"/>
      <c r="SNO992" s="17"/>
      <c r="SNP992" s="17"/>
      <c r="SNQ992" s="17"/>
      <c r="SNR992" s="17"/>
      <c r="SNS992" s="17"/>
      <c r="SNT992" s="17"/>
      <c r="SNU992" s="17"/>
      <c r="SNV992" s="17"/>
      <c r="SNW992" s="17"/>
      <c r="SNX992" s="17"/>
      <c r="SNY992" s="17"/>
      <c r="SNZ992" s="17"/>
      <c r="SOA992" s="17"/>
      <c r="SOB992" s="17"/>
      <c r="SOC992" s="17"/>
      <c r="SOD992" s="17"/>
      <c r="SOE992" s="17"/>
      <c r="SOF992" s="17"/>
      <c r="SOG992" s="17"/>
      <c r="SOH992" s="17"/>
      <c r="SOI992" s="17"/>
      <c r="SOJ992" s="17"/>
      <c r="SOK992" s="17"/>
      <c r="SOL992" s="17"/>
      <c r="SOM992" s="17"/>
      <c r="SON992" s="17"/>
      <c r="SOO992" s="17"/>
      <c r="SOP992" s="17"/>
      <c r="SOQ992" s="17"/>
      <c r="SOR992" s="17"/>
      <c r="SOS992" s="17"/>
      <c r="SOT992" s="17"/>
      <c r="SOU992" s="17"/>
      <c r="SOV992" s="17"/>
      <c r="SOW992" s="17"/>
      <c r="SOX992" s="17"/>
      <c r="SOY992" s="17"/>
      <c r="SOZ992" s="17"/>
      <c r="SPA992" s="17"/>
      <c r="SPB992" s="17"/>
      <c r="SPC992" s="17"/>
      <c r="SPD992" s="17"/>
      <c r="SPE992" s="17"/>
      <c r="SPF992" s="17"/>
      <c r="SPG992" s="17"/>
      <c r="SPH992" s="17"/>
      <c r="SPI992" s="17"/>
      <c r="SPJ992" s="17"/>
      <c r="SPK992" s="17"/>
      <c r="SPL992" s="17"/>
      <c r="SPM992" s="17"/>
      <c r="SPN992" s="17"/>
      <c r="SPO992" s="17"/>
      <c r="SPP992" s="17"/>
      <c r="SPQ992" s="17"/>
      <c r="SPR992" s="17"/>
      <c r="SPS992" s="17"/>
      <c r="SPT992" s="17"/>
      <c r="SPU992" s="17"/>
      <c r="SPV992" s="17"/>
      <c r="SPW992" s="17"/>
      <c r="SPX992" s="17"/>
      <c r="SPY992" s="17"/>
      <c r="SPZ992" s="17"/>
      <c r="SQA992" s="17"/>
      <c r="SQB992" s="17"/>
      <c r="SQC992" s="17"/>
      <c r="SQD992" s="17"/>
      <c r="SQE992" s="17"/>
      <c r="SQF992" s="17"/>
      <c r="SQG992" s="17"/>
      <c r="SQH992" s="17"/>
      <c r="SQI992" s="17"/>
      <c r="SQJ992" s="17"/>
      <c r="SQK992" s="17"/>
      <c r="SQL992" s="17"/>
      <c r="SQM992" s="17"/>
      <c r="SQN992" s="17"/>
      <c r="SQO992" s="17"/>
      <c r="SQP992" s="17"/>
      <c r="SQQ992" s="17"/>
      <c r="SQR992" s="17"/>
      <c r="SQS992" s="17"/>
      <c r="SQT992" s="17"/>
      <c r="SQU992" s="17"/>
      <c r="SQV992" s="17"/>
      <c r="SQW992" s="17"/>
      <c r="SQX992" s="17"/>
      <c r="SQY992" s="17"/>
      <c r="SQZ992" s="17"/>
      <c r="SRA992" s="17"/>
      <c r="SRB992" s="17"/>
      <c r="SRC992" s="17"/>
      <c r="SRD992" s="17"/>
      <c r="SRE992" s="17"/>
      <c r="SRF992" s="17"/>
      <c r="SRG992" s="17"/>
      <c r="SRH992" s="17"/>
      <c r="SRI992" s="17"/>
      <c r="SRJ992" s="17"/>
      <c r="SRK992" s="17"/>
      <c r="SRL992" s="17"/>
      <c r="SRM992" s="17"/>
      <c r="SRN992" s="17"/>
      <c r="SRO992" s="17"/>
      <c r="SRP992" s="17"/>
      <c r="SRQ992" s="17"/>
      <c r="SRR992" s="17"/>
      <c r="SRS992" s="17"/>
      <c r="SRT992" s="17"/>
      <c r="SRU992" s="17"/>
      <c r="SRV992" s="17"/>
      <c r="SRW992" s="17"/>
      <c r="SRX992" s="17"/>
      <c r="SRY992" s="17"/>
      <c r="SRZ992" s="17"/>
      <c r="SSA992" s="17"/>
      <c r="SSB992" s="17"/>
      <c r="SSC992" s="17"/>
      <c r="SSD992" s="17"/>
      <c r="SSE992" s="17"/>
      <c r="SSF992" s="17"/>
      <c r="SSG992" s="17"/>
      <c r="SSH992" s="17"/>
      <c r="SSI992" s="17"/>
      <c r="SSJ992" s="17"/>
      <c r="SSK992" s="17"/>
      <c r="SSL992" s="17"/>
      <c r="SSM992" s="17"/>
      <c r="SSN992" s="17"/>
      <c r="SSO992" s="17"/>
      <c r="SSP992" s="17"/>
      <c r="SSQ992" s="17"/>
      <c r="SSR992" s="17"/>
      <c r="SSS992" s="17"/>
      <c r="SST992" s="17"/>
      <c r="SSU992" s="17"/>
      <c r="SSV992" s="17"/>
      <c r="SSW992" s="17"/>
      <c r="SSX992" s="17"/>
      <c r="SSY992" s="17"/>
      <c r="SSZ992" s="17"/>
      <c r="STA992" s="17"/>
      <c r="STB992" s="17"/>
      <c r="STC992" s="17"/>
      <c r="STD992" s="17"/>
      <c r="STE992" s="17"/>
      <c r="STF992" s="17"/>
      <c r="STG992" s="17"/>
      <c r="STH992" s="17"/>
      <c r="STI992" s="17"/>
      <c r="STJ992" s="17"/>
      <c r="STK992" s="17"/>
      <c r="STL992" s="17"/>
      <c r="STM992" s="17"/>
      <c r="STN992" s="17"/>
      <c r="STO992" s="17"/>
      <c r="STP992" s="17"/>
      <c r="STQ992" s="17"/>
      <c r="STR992" s="17"/>
      <c r="STS992" s="17"/>
      <c r="STT992" s="17"/>
      <c r="STU992" s="17"/>
      <c r="STV992" s="17"/>
      <c r="STW992" s="17"/>
      <c r="STX992" s="17"/>
      <c r="STY992" s="17"/>
      <c r="STZ992" s="17"/>
      <c r="SUA992" s="17"/>
      <c r="SUB992" s="17"/>
      <c r="SUC992" s="17"/>
      <c r="SUD992" s="17"/>
      <c r="SUE992" s="17"/>
      <c r="SUF992" s="17"/>
      <c r="SUG992" s="17"/>
      <c r="SUH992" s="17"/>
      <c r="SUI992" s="17"/>
      <c r="SUJ992" s="17"/>
      <c r="SUK992" s="17"/>
      <c r="SUL992" s="17"/>
      <c r="SUM992" s="17"/>
      <c r="SUN992" s="17"/>
      <c r="SUO992" s="17"/>
      <c r="SUP992" s="17"/>
      <c r="SUQ992" s="17"/>
      <c r="SUR992" s="17"/>
      <c r="SUS992" s="17"/>
      <c r="SUT992" s="17"/>
      <c r="SUU992" s="17"/>
      <c r="SUV992" s="17"/>
      <c r="SUW992" s="17"/>
      <c r="SUX992" s="17"/>
      <c r="SUY992" s="17"/>
      <c r="SUZ992" s="17"/>
      <c r="SVA992" s="17"/>
      <c r="SVB992" s="17"/>
      <c r="SVC992" s="17"/>
      <c r="SVD992" s="17"/>
      <c r="SVE992" s="17"/>
      <c r="SVF992" s="17"/>
      <c r="SVG992" s="17"/>
      <c r="SVH992" s="17"/>
      <c r="SVI992" s="17"/>
      <c r="SVJ992" s="17"/>
      <c r="SVK992" s="17"/>
      <c r="SVL992" s="17"/>
      <c r="SVM992" s="17"/>
      <c r="SVN992" s="17"/>
      <c r="SVO992" s="17"/>
      <c r="SVP992" s="17"/>
      <c r="SVQ992" s="17"/>
      <c r="SVR992" s="17"/>
      <c r="SVS992" s="17"/>
      <c r="SVT992" s="17"/>
      <c r="SVU992" s="17"/>
      <c r="SVV992" s="17"/>
      <c r="SVW992" s="17"/>
      <c r="SVX992" s="17"/>
      <c r="SVY992" s="17"/>
      <c r="SVZ992" s="17"/>
      <c r="SWA992" s="17"/>
      <c r="SWB992" s="17"/>
      <c r="SWC992" s="17"/>
      <c r="SWD992" s="17"/>
      <c r="SWE992" s="17"/>
      <c r="SWF992" s="17"/>
      <c r="SWG992" s="17"/>
      <c r="SWH992" s="17"/>
      <c r="SWI992" s="17"/>
      <c r="SWJ992" s="17"/>
      <c r="SWK992" s="17"/>
      <c r="SWL992" s="17"/>
      <c r="SWM992" s="17"/>
      <c r="SWN992" s="17"/>
      <c r="SWO992" s="17"/>
      <c r="SWP992" s="17"/>
      <c r="SWQ992" s="17"/>
      <c r="SWR992" s="17"/>
      <c r="SWS992" s="17"/>
      <c r="SWT992" s="17"/>
      <c r="SWU992" s="17"/>
      <c r="SWV992" s="17"/>
      <c r="SWW992" s="17"/>
      <c r="SWX992" s="17"/>
      <c r="SWY992" s="17"/>
      <c r="SWZ992" s="17"/>
      <c r="SXA992" s="17"/>
      <c r="SXB992" s="17"/>
      <c r="SXC992" s="17"/>
      <c r="SXD992" s="17"/>
      <c r="SXE992" s="17"/>
      <c r="SXF992" s="17"/>
      <c r="SXG992" s="17"/>
      <c r="SXH992" s="17"/>
      <c r="SXI992" s="17"/>
      <c r="SXJ992" s="17"/>
      <c r="SXK992" s="17"/>
      <c r="SXL992" s="17"/>
      <c r="SXM992" s="17"/>
      <c r="SXN992" s="17"/>
      <c r="SXO992" s="17"/>
      <c r="SXP992" s="17"/>
      <c r="SXQ992" s="17"/>
      <c r="SXR992" s="17"/>
      <c r="SXS992" s="17"/>
      <c r="SXT992" s="17"/>
      <c r="SXU992" s="17"/>
      <c r="SXV992" s="17"/>
      <c r="SXW992" s="17"/>
      <c r="SXX992" s="17"/>
      <c r="SXY992" s="17"/>
      <c r="SXZ992" s="17"/>
      <c r="SYA992" s="17"/>
      <c r="SYB992" s="17"/>
      <c r="SYC992" s="17"/>
      <c r="SYD992" s="17"/>
      <c r="SYE992" s="17"/>
      <c r="SYF992" s="17"/>
      <c r="SYG992" s="17"/>
      <c r="SYH992" s="17"/>
      <c r="SYI992" s="17"/>
      <c r="SYJ992" s="17"/>
      <c r="SYK992" s="17"/>
      <c r="SYL992" s="17"/>
      <c r="SYM992" s="17"/>
      <c r="SYN992" s="17"/>
      <c r="SYO992" s="17"/>
      <c r="SYP992" s="17"/>
      <c r="SYQ992" s="17"/>
      <c r="SYR992" s="17"/>
      <c r="SYS992" s="17"/>
      <c r="SYT992" s="17"/>
      <c r="SYU992" s="17"/>
      <c r="SYV992" s="17"/>
      <c r="SYW992" s="17"/>
      <c r="SYX992" s="17"/>
      <c r="SYY992" s="17"/>
      <c r="SYZ992" s="17"/>
      <c r="SZA992" s="17"/>
      <c r="SZB992" s="17"/>
      <c r="SZC992" s="17"/>
      <c r="SZD992" s="17"/>
      <c r="SZE992" s="17"/>
      <c r="SZF992" s="17"/>
      <c r="SZG992" s="17"/>
      <c r="SZH992" s="17"/>
      <c r="SZI992" s="17"/>
      <c r="SZJ992" s="17"/>
      <c r="SZK992" s="17"/>
      <c r="SZL992" s="17"/>
      <c r="SZM992" s="17"/>
      <c r="SZN992" s="17"/>
      <c r="SZO992" s="17"/>
      <c r="SZP992" s="17"/>
      <c r="SZQ992" s="17"/>
      <c r="SZR992" s="17"/>
      <c r="SZS992" s="17"/>
      <c r="SZT992" s="17"/>
      <c r="SZU992" s="17"/>
      <c r="SZV992" s="17"/>
      <c r="SZW992" s="17"/>
      <c r="SZX992" s="17"/>
      <c r="SZY992" s="17"/>
      <c r="SZZ992" s="17"/>
      <c r="TAA992" s="17"/>
      <c r="TAB992" s="17"/>
      <c r="TAC992" s="17"/>
      <c r="TAD992" s="17"/>
      <c r="TAE992" s="17"/>
      <c r="TAF992" s="17"/>
      <c r="TAG992" s="17"/>
      <c r="TAH992" s="17"/>
      <c r="TAI992" s="17"/>
      <c r="TAJ992" s="17"/>
      <c r="TAK992" s="17"/>
      <c r="TAL992" s="17"/>
      <c r="TAM992" s="17"/>
      <c r="TAN992" s="17"/>
      <c r="TAO992" s="17"/>
      <c r="TAP992" s="17"/>
      <c r="TAQ992" s="17"/>
      <c r="TAR992" s="17"/>
      <c r="TAS992" s="17"/>
      <c r="TAT992" s="17"/>
      <c r="TAU992" s="17"/>
      <c r="TAV992" s="17"/>
      <c r="TAW992" s="17"/>
      <c r="TAX992" s="17"/>
      <c r="TAY992" s="17"/>
      <c r="TAZ992" s="17"/>
      <c r="TBA992" s="17"/>
      <c r="TBB992" s="17"/>
      <c r="TBC992" s="17"/>
      <c r="TBD992" s="17"/>
      <c r="TBE992" s="17"/>
      <c r="TBF992" s="17"/>
      <c r="TBG992" s="17"/>
      <c r="TBH992" s="17"/>
      <c r="TBI992" s="17"/>
      <c r="TBJ992" s="17"/>
      <c r="TBK992" s="17"/>
      <c r="TBL992" s="17"/>
      <c r="TBM992" s="17"/>
      <c r="TBN992" s="17"/>
      <c r="TBO992" s="17"/>
      <c r="TBP992" s="17"/>
      <c r="TBQ992" s="17"/>
      <c r="TBR992" s="17"/>
      <c r="TBS992" s="17"/>
      <c r="TBT992" s="17"/>
      <c r="TBU992" s="17"/>
      <c r="TBV992" s="17"/>
      <c r="TBW992" s="17"/>
      <c r="TBX992" s="17"/>
      <c r="TBY992" s="17"/>
      <c r="TBZ992" s="17"/>
      <c r="TCA992" s="17"/>
      <c r="TCB992" s="17"/>
      <c r="TCC992" s="17"/>
      <c r="TCD992" s="17"/>
      <c r="TCE992" s="17"/>
      <c r="TCF992" s="17"/>
      <c r="TCG992" s="17"/>
      <c r="TCH992" s="17"/>
      <c r="TCI992" s="17"/>
      <c r="TCJ992" s="17"/>
      <c r="TCK992" s="17"/>
      <c r="TCL992" s="17"/>
      <c r="TCM992" s="17"/>
      <c r="TCN992" s="17"/>
      <c r="TCO992" s="17"/>
      <c r="TCP992" s="17"/>
      <c r="TCQ992" s="17"/>
      <c r="TCR992" s="17"/>
      <c r="TCS992" s="17"/>
      <c r="TCT992" s="17"/>
      <c r="TCU992" s="17"/>
      <c r="TCV992" s="17"/>
      <c r="TCW992" s="17"/>
      <c r="TCX992" s="17"/>
      <c r="TCY992" s="17"/>
      <c r="TCZ992" s="17"/>
      <c r="TDA992" s="17"/>
      <c r="TDB992" s="17"/>
      <c r="TDC992" s="17"/>
      <c r="TDD992" s="17"/>
      <c r="TDE992" s="17"/>
      <c r="TDF992" s="17"/>
      <c r="TDG992" s="17"/>
      <c r="TDH992" s="17"/>
      <c r="TDI992" s="17"/>
      <c r="TDJ992" s="17"/>
      <c r="TDK992" s="17"/>
      <c r="TDL992" s="17"/>
      <c r="TDM992" s="17"/>
      <c r="TDN992" s="17"/>
      <c r="TDO992" s="17"/>
      <c r="TDP992" s="17"/>
      <c r="TDQ992" s="17"/>
      <c r="TDR992" s="17"/>
      <c r="TDS992" s="17"/>
      <c r="TDT992" s="17"/>
      <c r="TDU992" s="17"/>
      <c r="TDV992" s="17"/>
      <c r="TDW992" s="17"/>
      <c r="TDX992" s="17"/>
      <c r="TDY992" s="17"/>
      <c r="TDZ992" s="17"/>
      <c r="TEA992" s="17"/>
      <c r="TEB992" s="17"/>
      <c r="TEC992" s="17"/>
      <c r="TED992" s="17"/>
      <c r="TEE992" s="17"/>
      <c r="TEF992" s="17"/>
      <c r="TEG992" s="17"/>
      <c r="TEH992" s="17"/>
      <c r="TEI992" s="17"/>
      <c r="TEJ992" s="17"/>
      <c r="TEK992" s="17"/>
      <c r="TEL992" s="17"/>
      <c r="TEM992" s="17"/>
      <c r="TEN992" s="17"/>
      <c r="TEO992" s="17"/>
      <c r="TEP992" s="17"/>
      <c r="TEQ992" s="17"/>
      <c r="TER992" s="17"/>
      <c r="TES992" s="17"/>
      <c r="TET992" s="17"/>
      <c r="TEU992" s="17"/>
      <c r="TEV992" s="17"/>
      <c r="TEW992" s="17"/>
      <c r="TEX992" s="17"/>
      <c r="TEY992" s="17"/>
      <c r="TEZ992" s="17"/>
      <c r="TFA992" s="17"/>
      <c r="TFB992" s="17"/>
      <c r="TFC992" s="17"/>
      <c r="TFD992" s="17"/>
      <c r="TFE992" s="17"/>
      <c r="TFF992" s="17"/>
      <c r="TFG992" s="17"/>
      <c r="TFH992" s="17"/>
      <c r="TFI992" s="17"/>
      <c r="TFJ992" s="17"/>
      <c r="TFK992" s="17"/>
      <c r="TFL992" s="17"/>
      <c r="TFM992" s="17"/>
      <c r="TFN992" s="17"/>
      <c r="TFO992" s="17"/>
      <c r="TFP992" s="17"/>
      <c r="TFQ992" s="17"/>
      <c r="TFR992" s="17"/>
      <c r="TFS992" s="17"/>
      <c r="TFT992" s="17"/>
      <c r="TFU992" s="17"/>
      <c r="TFV992" s="17"/>
      <c r="TFW992" s="17"/>
      <c r="TFX992" s="17"/>
      <c r="TFY992" s="17"/>
      <c r="TFZ992" s="17"/>
      <c r="TGA992" s="17"/>
      <c r="TGB992" s="17"/>
      <c r="TGC992" s="17"/>
      <c r="TGD992" s="17"/>
      <c r="TGE992" s="17"/>
      <c r="TGF992" s="17"/>
      <c r="TGG992" s="17"/>
      <c r="TGH992" s="17"/>
      <c r="TGI992" s="17"/>
      <c r="TGJ992" s="17"/>
      <c r="TGK992" s="17"/>
      <c r="TGL992" s="17"/>
      <c r="TGM992" s="17"/>
      <c r="TGN992" s="17"/>
      <c r="TGO992" s="17"/>
      <c r="TGP992" s="17"/>
      <c r="TGQ992" s="17"/>
      <c r="TGR992" s="17"/>
      <c r="TGS992" s="17"/>
      <c r="TGT992" s="17"/>
      <c r="TGU992" s="17"/>
      <c r="TGV992" s="17"/>
      <c r="TGW992" s="17"/>
      <c r="TGX992" s="17"/>
      <c r="TGY992" s="17"/>
      <c r="TGZ992" s="17"/>
      <c r="THA992" s="17"/>
      <c r="THB992" s="17"/>
      <c r="THC992" s="17"/>
      <c r="THD992" s="17"/>
      <c r="THE992" s="17"/>
      <c r="THF992" s="17"/>
      <c r="THG992" s="17"/>
      <c r="THH992" s="17"/>
      <c r="THI992" s="17"/>
      <c r="THJ992" s="17"/>
      <c r="THK992" s="17"/>
      <c r="THL992" s="17"/>
      <c r="THM992" s="17"/>
      <c r="THN992" s="17"/>
      <c r="THO992" s="17"/>
      <c r="THP992" s="17"/>
      <c r="THQ992" s="17"/>
      <c r="THR992" s="17"/>
      <c r="THS992" s="17"/>
      <c r="THT992" s="17"/>
      <c r="THU992" s="17"/>
      <c r="THV992" s="17"/>
      <c r="THW992" s="17"/>
      <c r="THX992" s="17"/>
      <c r="THY992" s="17"/>
      <c r="THZ992" s="17"/>
      <c r="TIA992" s="17"/>
      <c r="TIB992" s="17"/>
      <c r="TIC992" s="17"/>
      <c r="TID992" s="17"/>
      <c r="TIE992" s="17"/>
      <c r="TIF992" s="17"/>
      <c r="TIG992" s="17"/>
      <c r="TIH992" s="17"/>
      <c r="TII992" s="17"/>
      <c r="TIJ992" s="17"/>
      <c r="TIK992" s="17"/>
      <c r="TIL992" s="17"/>
      <c r="TIM992" s="17"/>
      <c r="TIN992" s="17"/>
      <c r="TIO992" s="17"/>
      <c r="TIP992" s="17"/>
      <c r="TIQ992" s="17"/>
      <c r="TIR992" s="17"/>
      <c r="TIS992" s="17"/>
      <c r="TIT992" s="17"/>
      <c r="TIU992" s="17"/>
      <c r="TIV992" s="17"/>
      <c r="TIW992" s="17"/>
      <c r="TIX992" s="17"/>
      <c r="TIY992" s="17"/>
      <c r="TIZ992" s="17"/>
      <c r="TJA992" s="17"/>
      <c r="TJB992" s="17"/>
      <c r="TJC992" s="17"/>
      <c r="TJD992" s="17"/>
      <c r="TJE992" s="17"/>
      <c r="TJF992" s="17"/>
      <c r="TJG992" s="17"/>
      <c r="TJH992" s="17"/>
      <c r="TJI992" s="17"/>
      <c r="TJJ992" s="17"/>
      <c r="TJK992" s="17"/>
      <c r="TJL992" s="17"/>
      <c r="TJM992" s="17"/>
      <c r="TJN992" s="17"/>
      <c r="TJO992" s="17"/>
      <c r="TJP992" s="17"/>
      <c r="TJQ992" s="17"/>
      <c r="TJR992" s="17"/>
      <c r="TJS992" s="17"/>
      <c r="TJT992" s="17"/>
      <c r="TJU992" s="17"/>
      <c r="TJV992" s="17"/>
      <c r="TJW992" s="17"/>
      <c r="TJX992" s="17"/>
      <c r="TJY992" s="17"/>
      <c r="TJZ992" s="17"/>
      <c r="TKA992" s="17"/>
      <c r="TKB992" s="17"/>
      <c r="TKC992" s="17"/>
      <c r="TKD992" s="17"/>
      <c r="TKE992" s="17"/>
      <c r="TKF992" s="17"/>
      <c r="TKG992" s="17"/>
      <c r="TKH992" s="17"/>
      <c r="TKI992" s="17"/>
      <c r="TKJ992" s="17"/>
      <c r="TKK992" s="17"/>
      <c r="TKL992" s="17"/>
      <c r="TKM992" s="17"/>
      <c r="TKN992" s="17"/>
      <c r="TKO992" s="17"/>
      <c r="TKP992" s="17"/>
      <c r="TKQ992" s="17"/>
      <c r="TKR992" s="17"/>
      <c r="TKS992" s="17"/>
      <c r="TKT992" s="17"/>
      <c r="TKU992" s="17"/>
      <c r="TKV992" s="17"/>
      <c r="TKW992" s="17"/>
      <c r="TKX992" s="17"/>
      <c r="TKY992" s="17"/>
      <c r="TKZ992" s="17"/>
      <c r="TLA992" s="17"/>
      <c r="TLB992" s="17"/>
      <c r="TLC992" s="17"/>
      <c r="TLD992" s="17"/>
      <c r="TLE992" s="17"/>
      <c r="TLF992" s="17"/>
      <c r="TLG992" s="17"/>
      <c r="TLH992" s="17"/>
      <c r="TLI992" s="17"/>
      <c r="TLJ992" s="17"/>
      <c r="TLK992" s="17"/>
      <c r="TLL992" s="17"/>
      <c r="TLM992" s="17"/>
      <c r="TLN992" s="17"/>
      <c r="TLO992" s="17"/>
      <c r="TLP992" s="17"/>
      <c r="TLQ992" s="17"/>
      <c r="TLR992" s="17"/>
      <c r="TLS992" s="17"/>
      <c r="TLT992" s="17"/>
      <c r="TLU992" s="17"/>
      <c r="TLV992" s="17"/>
      <c r="TLW992" s="17"/>
      <c r="TLX992" s="17"/>
      <c r="TLY992" s="17"/>
      <c r="TLZ992" s="17"/>
      <c r="TMA992" s="17"/>
      <c r="TMB992" s="17"/>
      <c r="TMC992" s="17"/>
      <c r="TMD992" s="17"/>
      <c r="TME992" s="17"/>
      <c r="TMF992" s="17"/>
      <c r="TMG992" s="17"/>
      <c r="TMH992" s="17"/>
      <c r="TMI992" s="17"/>
      <c r="TMJ992" s="17"/>
      <c r="TMK992" s="17"/>
      <c r="TML992" s="17"/>
      <c r="TMM992" s="17"/>
      <c r="TMN992" s="17"/>
      <c r="TMO992" s="17"/>
      <c r="TMP992" s="17"/>
      <c r="TMQ992" s="17"/>
      <c r="TMR992" s="17"/>
      <c r="TMS992" s="17"/>
      <c r="TMT992" s="17"/>
      <c r="TMU992" s="17"/>
      <c r="TMV992" s="17"/>
      <c r="TMW992" s="17"/>
      <c r="TMX992" s="17"/>
      <c r="TMY992" s="17"/>
      <c r="TMZ992" s="17"/>
      <c r="TNA992" s="17"/>
      <c r="TNB992" s="17"/>
      <c r="TNC992" s="17"/>
      <c r="TND992" s="17"/>
      <c r="TNE992" s="17"/>
      <c r="TNF992" s="17"/>
      <c r="TNG992" s="17"/>
      <c r="TNH992" s="17"/>
      <c r="TNI992" s="17"/>
      <c r="TNJ992" s="17"/>
      <c r="TNK992" s="17"/>
      <c r="TNL992" s="17"/>
      <c r="TNM992" s="17"/>
      <c r="TNN992" s="17"/>
      <c r="TNO992" s="17"/>
      <c r="TNP992" s="17"/>
      <c r="TNQ992" s="17"/>
      <c r="TNR992" s="17"/>
      <c r="TNS992" s="17"/>
      <c r="TNT992" s="17"/>
      <c r="TNU992" s="17"/>
      <c r="TNV992" s="17"/>
      <c r="TNW992" s="17"/>
      <c r="TNX992" s="17"/>
      <c r="TNY992" s="17"/>
      <c r="TNZ992" s="17"/>
      <c r="TOA992" s="17"/>
      <c r="TOB992" s="17"/>
      <c r="TOC992" s="17"/>
      <c r="TOD992" s="17"/>
      <c r="TOE992" s="17"/>
      <c r="TOF992" s="17"/>
      <c r="TOG992" s="17"/>
      <c r="TOH992" s="17"/>
      <c r="TOI992" s="17"/>
      <c r="TOJ992" s="17"/>
      <c r="TOK992" s="17"/>
      <c r="TOL992" s="17"/>
      <c r="TOM992" s="17"/>
      <c r="TON992" s="17"/>
      <c r="TOO992" s="17"/>
      <c r="TOP992" s="17"/>
      <c r="TOQ992" s="17"/>
      <c r="TOR992" s="17"/>
      <c r="TOS992" s="17"/>
      <c r="TOT992" s="17"/>
      <c r="TOU992" s="17"/>
      <c r="TOV992" s="17"/>
      <c r="TOW992" s="17"/>
      <c r="TOX992" s="17"/>
      <c r="TOY992" s="17"/>
      <c r="TOZ992" s="17"/>
      <c r="TPA992" s="17"/>
      <c r="TPB992" s="17"/>
      <c r="TPC992" s="17"/>
      <c r="TPD992" s="17"/>
      <c r="TPE992" s="17"/>
      <c r="TPF992" s="17"/>
      <c r="TPG992" s="17"/>
      <c r="TPH992" s="17"/>
      <c r="TPI992" s="17"/>
      <c r="TPJ992" s="17"/>
      <c r="TPK992" s="17"/>
      <c r="TPL992" s="17"/>
      <c r="TPM992" s="17"/>
      <c r="TPN992" s="17"/>
      <c r="TPO992" s="17"/>
      <c r="TPP992" s="17"/>
      <c r="TPQ992" s="17"/>
      <c r="TPR992" s="17"/>
      <c r="TPS992" s="17"/>
      <c r="TPT992" s="17"/>
      <c r="TPU992" s="17"/>
      <c r="TPV992" s="17"/>
      <c r="TPW992" s="17"/>
      <c r="TPX992" s="17"/>
      <c r="TPY992" s="17"/>
      <c r="TPZ992" s="17"/>
      <c r="TQA992" s="17"/>
      <c r="TQB992" s="17"/>
      <c r="TQC992" s="17"/>
      <c r="TQD992" s="17"/>
      <c r="TQE992" s="17"/>
      <c r="TQF992" s="17"/>
      <c r="TQG992" s="17"/>
      <c r="TQH992" s="17"/>
      <c r="TQI992" s="17"/>
      <c r="TQJ992" s="17"/>
      <c r="TQK992" s="17"/>
      <c r="TQL992" s="17"/>
      <c r="TQM992" s="17"/>
      <c r="TQN992" s="17"/>
      <c r="TQO992" s="17"/>
      <c r="TQP992" s="17"/>
      <c r="TQQ992" s="17"/>
      <c r="TQR992" s="17"/>
      <c r="TQS992" s="17"/>
      <c r="TQT992" s="17"/>
      <c r="TQU992" s="17"/>
      <c r="TQV992" s="17"/>
      <c r="TQW992" s="17"/>
      <c r="TQX992" s="17"/>
      <c r="TQY992" s="17"/>
      <c r="TQZ992" s="17"/>
      <c r="TRA992" s="17"/>
      <c r="TRB992" s="17"/>
      <c r="TRC992" s="17"/>
      <c r="TRD992" s="17"/>
      <c r="TRE992" s="17"/>
      <c r="TRF992" s="17"/>
      <c r="TRG992" s="17"/>
      <c r="TRH992" s="17"/>
      <c r="TRI992" s="17"/>
      <c r="TRJ992" s="17"/>
      <c r="TRK992" s="17"/>
      <c r="TRL992" s="17"/>
      <c r="TRM992" s="17"/>
      <c r="TRN992" s="17"/>
      <c r="TRO992" s="17"/>
      <c r="TRP992" s="17"/>
      <c r="TRQ992" s="17"/>
      <c r="TRR992" s="17"/>
      <c r="TRS992" s="17"/>
      <c r="TRT992" s="17"/>
      <c r="TRU992" s="17"/>
      <c r="TRV992" s="17"/>
      <c r="TRW992" s="17"/>
      <c r="TRX992" s="17"/>
      <c r="TRY992" s="17"/>
      <c r="TRZ992" s="17"/>
      <c r="TSA992" s="17"/>
      <c r="TSB992" s="17"/>
      <c r="TSC992" s="17"/>
      <c r="TSD992" s="17"/>
      <c r="TSE992" s="17"/>
      <c r="TSF992" s="17"/>
      <c r="TSG992" s="17"/>
      <c r="TSH992" s="17"/>
      <c r="TSI992" s="17"/>
      <c r="TSJ992" s="17"/>
      <c r="TSK992" s="17"/>
      <c r="TSL992" s="17"/>
      <c r="TSM992" s="17"/>
      <c r="TSN992" s="17"/>
      <c r="TSO992" s="17"/>
      <c r="TSP992" s="17"/>
      <c r="TSQ992" s="17"/>
      <c r="TSR992" s="17"/>
      <c r="TSS992" s="17"/>
      <c r="TST992" s="17"/>
      <c r="TSU992" s="17"/>
      <c r="TSV992" s="17"/>
      <c r="TSW992" s="17"/>
      <c r="TSX992" s="17"/>
      <c r="TSY992" s="17"/>
      <c r="TSZ992" s="17"/>
      <c r="TTA992" s="17"/>
      <c r="TTB992" s="17"/>
      <c r="TTC992" s="17"/>
      <c r="TTD992" s="17"/>
      <c r="TTE992" s="17"/>
      <c r="TTF992" s="17"/>
      <c r="TTG992" s="17"/>
      <c r="TTH992" s="17"/>
      <c r="TTI992" s="17"/>
      <c r="TTJ992" s="17"/>
      <c r="TTK992" s="17"/>
      <c r="TTL992" s="17"/>
      <c r="TTM992" s="17"/>
      <c r="TTN992" s="17"/>
      <c r="TTO992" s="17"/>
      <c r="TTP992" s="17"/>
      <c r="TTQ992" s="17"/>
      <c r="TTR992" s="17"/>
      <c r="TTS992" s="17"/>
      <c r="TTT992" s="17"/>
      <c r="TTU992" s="17"/>
      <c r="TTV992" s="17"/>
      <c r="TTW992" s="17"/>
      <c r="TTX992" s="17"/>
      <c r="TTY992" s="17"/>
      <c r="TTZ992" s="17"/>
      <c r="TUA992" s="17"/>
      <c r="TUB992" s="17"/>
      <c r="TUC992" s="17"/>
      <c r="TUD992" s="17"/>
      <c r="TUE992" s="17"/>
      <c r="TUF992" s="17"/>
      <c r="TUG992" s="17"/>
      <c r="TUH992" s="17"/>
      <c r="TUI992" s="17"/>
      <c r="TUJ992" s="17"/>
      <c r="TUK992" s="17"/>
      <c r="TUL992" s="17"/>
      <c r="TUM992" s="17"/>
      <c r="TUN992" s="17"/>
      <c r="TUO992" s="17"/>
      <c r="TUP992" s="17"/>
      <c r="TUQ992" s="17"/>
      <c r="TUR992" s="17"/>
      <c r="TUS992" s="17"/>
      <c r="TUT992" s="17"/>
      <c r="TUU992" s="17"/>
      <c r="TUV992" s="17"/>
      <c r="TUW992" s="17"/>
      <c r="TUX992" s="17"/>
      <c r="TUY992" s="17"/>
      <c r="TUZ992" s="17"/>
      <c r="TVA992" s="17"/>
      <c r="TVB992" s="17"/>
      <c r="TVC992" s="17"/>
      <c r="TVD992" s="17"/>
      <c r="TVE992" s="17"/>
      <c r="TVF992" s="17"/>
      <c r="TVG992" s="17"/>
      <c r="TVH992" s="17"/>
      <c r="TVI992" s="17"/>
      <c r="TVJ992" s="17"/>
      <c r="TVK992" s="17"/>
      <c r="TVL992" s="17"/>
      <c r="TVM992" s="17"/>
      <c r="TVN992" s="17"/>
      <c r="TVO992" s="17"/>
      <c r="TVP992" s="17"/>
      <c r="TVQ992" s="17"/>
      <c r="TVR992" s="17"/>
      <c r="TVS992" s="17"/>
      <c r="TVT992" s="17"/>
      <c r="TVU992" s="17"/>
      <c r="TVV992" s="17"/>
      <c r="TVW992" s="17"/>
      <c r="TVX992" s="17"/>
      <c r="TVY992" s="17"/>
      <c r="TVZ992" s="17"/>
      <c r="TWA992" s="17"/>
      <c r="TWB992" s="17"/>
      <c r="TWC992" s="17"/>
      <c r="TWD992" s="17"/>
      <c r="TWE992" s="17"/>
      <c r="TWF992" s="17"/>
      <c r="TWG992" s="17"/>
      <c r="TWH992" s="17"/>
      <c r="TWI992" s="17"/>
      <c r="TWJ992" s="17"/>
      <c r="TWK992" s="17"/>
      <c r="TWL992" s="17"/>
      <c r="TWM992" s="17"/>
      <c r="TWN992" s="17"/>
      <c r="TWO992" s="17"/>
      <c r="TWP992" s="17"/>
      <c r="TWQ992" s="17"/>
      <c r="TWR992" s="17"/>
      <c r="TWS992" s="17"/>
      <c r="TWT992" s="17"/>
      <c r="TWU992" s="17"/>
      <c r="TWV992" s="17"/>
      <c r="TWW992" s="17"/>
      <c r="TWX992" s="17"/>
      <c r="TWY992" s="17"/>
      <c r="TWZ992" s="17"/>
      <c r="TXA992" s="17"/>
      <c r="TXB992" s="17"/>
      <c r="TXC992" s="17"/>
      <c r="TXD992" s="17"/>
      <c r="TXE992" s="17"/>
      <c r="TXF992" s="17"/>
      <c r="TXG992" s="17"/>
      <c r="TXH992" s="17"/>
      <c r="TXI992" s="17"/>
      <c r="TXJ992" s="17"/>
      <c r="TXK992" s="17"/>
      <c r="TXL992" s="17"/>
      <c r="TXM992" s="17"/>
      <c r="TXN992" s="17"/>
      <c r="TXO992" s="17"/>
      <c r="TXP992" s="17"/>
      <c r="TXQ992" s="17"/>
      <c r="TXR992" s="17"/>
      <c r="TXS992" s="17"/>
      <c r="TXT992" s="17"/>
      <c r="TXU992" s="17"/>
      <c r="TXV992" s="17"/>
      <c r="TXW992" s="17"/>
      <c r="TXX992" s="17"/>
      <c r="TXY992" s="17"/>
      <c r="TXZ992" s="17"/>
      <c r="TYA992" s="17"/>
      <c r="TYB992" s="17"/>
      <c r="TYC992" s="17"/>
      <c r="TYD992" s="17"/>
      <c r="TYE992" s="17"/>
      <c r="TYF992" s="17"/>
      <c r="TYG992" s="17"/>
      <c r="TYH992" s="17"/>
      <c r="TYI992" s="17"/>
      <c r="TYJ992" s="17"/>
      <c r="TYK992" s="17"/>
      <c r="TYL992" s="17"/>
      <c r="TYM992" s="17"/>
      <c r="TYN992" s="17"/>
      <c r="TYO992" s="17"/>
      <c r="TYP992" s="17"/>
      <c r="TYQ992" s="17"/>
      <c r="TYR992" s="17"/>
      <c r="TYS992" s="17"/>
      <c r="TYT992" s="17"/>
      <c r="TYU992" s="17"/>
      <c r="TYV992" s="17"/>
      <c r="TYW992" s="17"/>
      <c r="TYX992" s="17"/>
      <c r="TYY992" s="17"/>
      <c r="TYZ992" s="17"/>
      <c r="TZA992" s="17"/>
      <c r="TZB992" s="17"/>
      <c r="TZC992" s="17"/>
      <c r="TZD992" s="17"/>
      <c r="TZE992" s="17"/>
      <c r="TZF992" s="17"/>
      <c r="TZG992" s="17"/>
      <c r="TZH992" s="17"/>
      <c r="TZI992" s="17"/>
      <c r="TZJ992" s="17"/>
      <c r="TZK992" s="17"/>
      <c r="TZL992" s="17"/>
      <c r="TZM992" s="17"/>
      <c r="TZN992" s="17"/>
      <c r="TZO992" s="17"/>
      <c r="TZP992" s="17"/>
      <c r="TZQ992" s="17"/>
      <c r="TZR992" s="17"/>
      <c r="TZS992" s="17"/>
      <c r="TZT992" s="17"/>
      <c r="TZU992" s="17"/>
      <c r="TZV992" s="17"/>
      <c r="TZW992" s="17"/>
      <c r="TZX992" s="17"/>
      <c r="TZY992" s="17"/>
      <c r="TZZ992" s="17"/>
      <c r="UAA992" s="17"/>
      <c r="UAB992" s="17"/>
      <c r="UAC992" s="17"/>
      <c r="UAD992" s="17"/>
      <c r="UAE992" s="17"/>
      <c r="UAF992" s="17"/>
      <c r="UAG992" s="17"/>
      <c r="UAH992" s="17"/>
      <c r="UAI992" s="17"/>
      <c r="UAJ992" s="17"/>
      <c r="UAK992" s="17"/>
      <c r="UAL992" s="17"/>
      <c r="UAM992" s="17"/>
      <c r="UAN992" s="17"/>
      <c r="UAO992" s="17"/>
      <c r="UAP992" s="17"/>
      <c r="UAQ992" s="17"/>
      <c r="UAR992" s="17"/>
      <c r="UAS992" s="17"/>
      <c r="UAT992" s="17"/>
      <c r="UAU992" s="17"/>
      <c r="UAV992" s="17"/>
      <c r="UAW992" s="17"/>
      <c r="UAX992" s="17"/>
      <c r="UAY992" s="17"/>
      <c r="UAZ992" s="17"/>
      <c r="UBA992" s="17"/>
      <c r="UBB992" s="17"/>
      <c r="UBC992" s="17"/>
      <c r="UBD992" s="17"/>
      <c r="UBE992" s="17"/>
      <c r="UBF992" s="17"/>
      <c r="UBG992" s="17"/>
      <c r="UBH992" s="17"/>
      <c r="UBI992" s="17"/>
      <c r="UBJ992" s="17"/>
      <c r="UBK992" s="17"/>
      <c r="UBL992" s="17"/>
      <c r="UBM992" s="17"/>
      <c r="UBN992" s="17"/>
      <c r="UBO992" s="17"/>
      <c r="UBP992" s="17"/>
      <c r="UBQ992" s="17"/>
      <c r="UBR992" s="17"/>
      <c r="UBS992" s="17"/>
      <c r="UBT992" s="17"/>
      <c r="UBU992" s="17"/>
      <c r="UBV992" s="17"/>
      <c r="UBW992" s="17"/>
      <c r="UBX992" s="17"/>
      <c r="UBY992" s="17"/>
      <c r="UBZ992" s="17"/>
      <c r="UCA992" s="17"/>
      <c r="UCB992" s="17"/>
      <c r="UCC992" s="17"/>
      <c r="UCD992" s="17"/>
      <c r="UCE992" s="17"/>
      <c r="UCF992" s="17"/>
      <c r="UCG992" s="17"/>
      <c r="UCH992" s="17"/>
      <c r="UCI992" s="17"/>
      <c r="UCJ992" s="17"/>
      <c r="UCK992" s="17"/>
      <c r="UCL992" s="17"/>
      <c r="UCM992" s="17"/>
      <c r="UCN992" s="17"/>
      <c r="UCO992" s="17"/>
      <c r="UCP992" s="17"/>
      <c r="UCQ992" s="17"/>
      <c r="UCR992" s="17"/>
      <c r="UCS992" s="17"/>
      <c r="UCT992" s="17"/>
      <c r="UCU992" s="17"/>
      <c r="UCV992" s="17"/>
      <c r="UCW992" s="17"/>
      <c r="UCX992" s="17"/>
      <c r="UCY992" s="17"/>
      <c r="UCZ992" s="17"/>
      <c r="UDA992" s="17"/>
      <c r="UDB992" s="17"/>
      <c r="UDC992" s="17"/>
      <c r="UDD992" s="17"/>
      <c r="UDE992" s="17"/>
      <c r="UDF992" s="17"/>
      <c r="UDG992" s="17"/>
      <c r="UDH992" s="17"/>
      <c r="UDI992" s="17"/>
      <c r="UDJ992" s="17"/>
      <c r="UDK992" s="17"/>
      <c r="UDL992" s="17"/>
      <c r="UDM992" s="17"/>
      <c r="UDN992" s="17"/>
      <c r="UDO992" s="17"/>
      <c r="UDP992" s="17"/>
      <c r="UDQ992" s="17"/>
      <c r="UDR992" s="17"/>
      <c r="UDS992" s="17"/>
      <c r="UDT992" s="17"/>
      <c r="UDU992" s="17"/>
      <c r="UDV992" s="17"/>
      <c r="UDW992" s="17"/>
      <c r="UDX992" s="17"/>
      <c r="UDY992" s="17"/>
      <c r="UDZ992" s="17"/>
      <c r="UEA992" s="17"/>
      <c r="UEB992" s="17"/>
      <c r="UEC992" s="17"/>
      <c r="UED992" s="17"/>
      <c r="UEE992" s="17"/>
      <c r="UEF992" s="17"/>
      <c r="UEG992" s="17"/>
      <c r="UEH992" s="17"/>
      <c r="UEI992" s="17"/>
      <c r="UEJ992" s="17"/>
      <c r="UEK992" s="17"/>
      <c r="UEL992" s="17"/>
      <c r="UEM992" s="17"/>
      <c r="UEN992" s="17"/>
      <c r="UEO992" s="17"/>
      <c r="UEP992" s="17"/>
      <c r="UEQ992" s="17"/>
      <c r="UER992" s="17"/>
      <c r="UES992" s="17"/>
      <c r="UET992" s="17"/>
      <c r="UEU992" s="17"/>
      <c r="UEV992" s="17"/>
      <c r="UEW992" s="17"/>
      <c r="UEX992" s="17"/>
      <c r="UEY992" s="17"/>
      <c r="UEZ992" s="17"/>
      <c r="UFA992" s="17"/>
      <c r="UFB992" s="17"/>
      <c r="UFC992" s="17"/>
      <c r="UFD992" s="17"/>
      <c r="UFE992" s="17"/>
      <c r="UFF992" s="17"/>
      <c r="UFG992" s="17"/>
      <c r="UFH992" s="17"/>
      <c r="UFI992" s="17"/>
      <c r="UFJ992" s="17"/>
      <c r="UFK992" s="17"/>
      <c r="UFL992" s="17"/>
      <c r="UFM992" s="17"/>
      <c r="UFN992" s="17"/>
      <c r="UFO992" s="17"/>
      <c r="UFP992" s="17"/>
      <c r="UFQ992" s="17"/>
      <c r="UFR992" s="17"/>
      <c r="UFS992" s="17"/>
      <c r="UFT992" s="17"/>
      <c r="UFU992" s="17"/>
      <c r="UFV992" s="17"/>
      <c r="UFW992" s="17"/>
      <c r="UFX992" s="17"/>
      <c r="UFY992" s="17"/>
      <c r="UFZ992" s="17"/>
      <c r="UGA992" s="17"/>
      <c r="UGB992" s="17"/>
      <c r="UGC992" s="17"/>
      <c r="UGD992" s="17"/>
      <c r="UGE992" s="17"/>
      <c r="UGF992" s="17"/>
      <c r="UGG992" s="17"/>
      <c r="UGH992" s="17"/>
      <c r="UGI992" s="17"/>
      <c r="UGJ992" s="17"/>
      <c r="UGK992" s="17"/>
      <c r="UGL992" s="17"/>
      <c r="UGM992" s="17"/>
      <c r="UGN992" s="17"/>
      <c r="UGO992" s="17"/>
      <c r="UGP992" s="17"/>
      <c r="UGQ992" s="17"/>
      <c r="UGR992" s="17"/>
      <c r="UGS992" s="17"/>
      <c r="UGT992" s="17"/>
      <c r="UGU992" s="17"/>
      <c r="UGV992" s="17"/>
      <c r="UGW992" s="17"/>
      <c r="UGX992" s="17"/>
      <c r="UGY992" s="17"/>
      <c r="UGZ992" s="17"/>
      <c r="UHA992" s="17"/>
      <c r="UHB992" s="17"/>
      <c r="UHC992" s="17"/>
      <c r="UHD992" s="17"/>
      <c r="UHE992" s="17"/>
      <c r="UHF992" s="17"/>
      <c r="UHG992" s="17"/>
      <c r="UHH992" s="17"/>
      <c r="UHI992" s="17"/>
      <c r="UHJ992" s="17"/>
      <c r="UHK992" s="17"/>
      <c r="UHL992" s="17"/>
      <c r="UHM992" s="17"/>
      <c r="UHN992" s="17"/>
      <c r="UHO992" s="17"/>
      <c r="UHP992" s="17"/>
      <c r="UHQ992" s="17"/>
      <c r="UHR992" s="17"/>
      <c r="UHS992" s="17"/>
      <c r="UHT992" s="17"/>
      <c r="UHU992" s="17"/>
      <c r="UHV992" s="17"/>
      <c r="UHW992" s="17"/>
      <c r="UHX992" s="17"/>
      <c r="UHY992" s="17"/>
      <c r="UHZ992" s="17"/>
      <c r="UIA992" s="17"/>
      <c r="UIB992" s="17"/>
      <c r="UIC992" s="17"/>
      <c r="UID992" s="17"/>
      <c r="UIE992" s="17"/>
      <c r="UIF992" s="17"/>
      <c r="UIG992" s="17"/>
      <c r="UIH992" s="17"/>
      <c r="UII992" s="17"/>
      <c r="UIJ992" s="17"/>
      <c r="UIK992" s="17"/>
      <c r="UIL992" s="17"/>
      <c r="UIM992" s="17"/>
      <c r="UIN992" s="17"/>
      <c r="UIO992" s="17"/>
      <c r="UIP992" s="17"/>
      <c r="UIQ992" s="17"/>
      <c r="UIR992" s="17"/>
      <c r="UIS992" s="17"/>
      <c r="UIT992" s="17"/>
      <c r="UIU992" s="17"/>
      <c r="UIV992" s="17"/>
      <c r="UIW992" s="17"/>
      <c r="UIX992" s="17"/>
      <c r="UIY992" s="17"/>
      <c r="UIZ992" s="17"/>
      <c r="UJA992" s="17"/>
      <c r="UJB992" s="17"/>
      <c r="UJC992" s="17"/>
      <c r="UJD992" s="17"/>
      <c r="UJE992" s="17"/>
      <c r="UJF992" s="17"/>
      <c r="UJG992" s="17"/>
      <c r="UJH992" s="17"/>
      <c r="UJI992" s="17"/>
      <c r="UJJ992" s="17"/>
      <c r="UJK992" s="17"/>
      <c r="UJL992" s="17"/>
      <c r="UJM992" s="17"/>
      <c r="UJN992" s="17"/>
      <c r="UJO992" s="17"/>
      <c r="UJP992" s="17"/>
      <c r="UJQ992" s="17"/>
      <c r="UJR992" s="17"/>
      <c r="UJS992" s="17"/>
      <c r="UJT992" s="17"/>
      <c r="UJU992" s="17"/>
      <c r="UJV992" s="17"/>
      <c r="UJW992" s="17"/>
      <c r="UJX992" s="17"/>
      <c r="UJY992" s="17"/>
      <c r="UJZ992" s="17"/>
      <c r="UKA992" s="17"/>
      <c r="UKB992" s="17"/>
      <c r="UKC992" s="17"/>
      <c r="UKD992" s="17"/>
      <c r="UKE992" s="17"/>
      <c r="UKF992" s="17"/>
      <c r="UKG992" s="17"/>
      <c r="UKH992" s="17"/>
      <c r="UKI992" s="17"/>
      <c r="UKJ992" s="17"/>
      <c r="UKK992" s="17"/>
      <c r="UKL992" s="17"/>
      <c r="UKM992" s="17"/>
      <c r="UKN992" s="17"/>
      <c r="UKO992" s="17"/>
      <c r="UKP992" s="17"/>
      <c r="UKQ992" s="17"/>
      <c r="UKR992" s="17"/>
      <c r="UKS992" s="17"/>
      <c r="UKT992" s="17"/>
      <c r="UKU992" s="17"/>
      <c r="UKV992" s="17"/>
      <c r="UKW992" s="17"/>
      <c r="UKX992" s="17"/>
      <c r="UKY992" s="17"/>
      <c r="UKZ992" s="17"/>
      <c r="ULA992" s="17"/>
      <c r="ULB992" s="17"/>
      <c r="ULC992" s="17"/>
      <c r="ULD992" s="17"/>
      <c r="ULE992" s="17"/>
      <c r="ULF992" s="17"/>
      <c r="ULG992" s="17"/>
      <c r="ULH992" s="17"/>
      <c r="ULI992" s="17"/>
      <c r="ULJ992" s="17"/>
      <c r="ULK992" s="17"/>
      <c r="ULL992" s="17"/>
      <c r="ULM992" s="17"/>
      <c r="ULN992" s="17"/>
      <c r="ULO992" s="17"/>
      <c r="ULP992" s="17"/>
      <c r="ULQ992" s="17"/>
      <c r="ULR992" s="17"/>
      <c r="ULS992" s="17"/>
      <c r="ULT992" s="17"/>
      <c r="ULU992" s="17"/>
      <c r="ULV992" s="17"/>
      <c r="ULW992" s="17"/>
      <c r="ULX992" s="17"/>
      <c r="ULY992" s="17"/>
      <c r="ULZ992" s="17"/>
      <c r="UMA992" s="17"/>
      <c r="UMB992" s="17"/>
      <c r="UMC992" s="17"/>
      <c r="UMD992" s="17"/>
      <c r="UME992" s="17"/>
      <c r="UMF992" s="17"/>
      <c r="UMG992" s="17"/>
      <c r="UMH992" s="17"/>
      <c r="UMI992" s="17"/>
      <c r="UMJ992" s="17"/>
      <c r="UMK992" s="17"/>
      <c r="UML992" s="17"/>
      <c r="UMM992" s="17"/>
      <c r="UMN992" s="17"/>
      <c r="UMO992" s="17"/>
      <c r="UMP992" s="17"/>
      <c r="UMQ992" s="17"/>
      <c r="UMR992" s="17"/>
      <c r="UMS992" s="17"/>
      <c r="UMT992" s="17"/>
      <c r="UMU992" s="17"/>
      <c r="UMV992" s="17"/>
      <c r="UMW992" s="17"/>
      <c r="UMX992" s="17"/>
      <c r="UMY992" s="17"/>
      <c r="UMZ992" s="17"/>
      <c r="UNA992" s="17"/>
      <c r="UNB992" s="17"/>
      <c r="UNC992" s="17"/>
      <c r="UND992" s="17"/>
      <c r="UNE992" s="17"/>
      <c r="UNF992" s="17"/>
      <c r="UNG992" s="17"/>
      <c r="UNH992" s="17"/>
      <c r="UNI992" s="17"/>
      <c r="UNJ992" s="17"/>
      <c r="UNK992" s="17"/>
      <c r="UNL992" s="17"/>
      <c r="UNM992" s="17"/>
      <c r="UNN992" s="17"/>
      <c r="UNO992" s="17"/>
      <c r="UNP992" s="17"/>
      <c r="UNQ992" s="17"/>
      <c r="UNR992" s="17"/>
      <c r="UNS992" s="17"/>
      <c r="UNT992" s="17"/>
      <c r="UNU992" s="17"/>
      <c r="UNV992" s="17"/>
      <c r="UNW992" s="17"/>
      <c r="UNX992" s="17"/>
      <c r="UNY992" s="17"/>
      <c r="UNZ992" s="17"/>
      <c r="UOA992" s="17"/>
      <c r="UOB992" s="17"/>
      <c r="UOC992" s="17"/>
      <c r="UOD992" s="17"/>
      <c r="UOE992" s="17"/>
      <c r="UOF992" s="17"/>
      <c r="UOG992" s="17"/>
      <c r="UOH992" s="17"/>
      <c r="UOI992" s="17"/>
      <c r="UOJ992" s="17"/>
      <c r="UOK992" s="17"/>
      <c r="UOL992" s="17"/>
      <c r="UOM992" s="17"/>
      <c r="UON992" s="17"/>
      <c r="UOO992" s="17"/>
      <c r="UOP992" s="17"/>
      <c r="UOQ992" s="17"/>
      <c r="UOR992" s="17"/>
      <c r="UOS992" s="17"/>
      <c r="UOT992" s="17"/>
      <c r="UOU992" s="17"/>
      <c r="UOV992" s="17"/>
      <c r="UOW992" s="17"/>
      <c r="UOX992" s="17"/>
      <c r="UOY992" s="17"/>
      <c r="UOZ992" s="17"/>
      <c r="UPA992" s="17"/>
      <c r="UPB992" s="17"/>
      <c r="UPC992" s="17"/>
      <c r="UPD992" s="17"/>
      <c r="UPE992" s="17"/>
      <c r="UPF992" s="17"/>
      <c r="UPG992" s="17"/>
      <c r="UPH992" s="17"/>
      <c r="UPI992" s="17"/>
      <c r="UPJ992" s="17"/>
      <c r="UPK992" s="17"/>
      <c r="UPL992" s="17"/>
      <c r="UPM992" s="17"/>
      <c r="UPN992" s="17"/>
      <c r="UPO992" s="17"/>
      <c r="UPP992" s="17"/>
      <c r="UPQ992" s="17"/>
      <c r="UPR992" s="17"/>
      <c r="UPS992" s="17"/>
      <c r="UPT992" s="17"/>
      <c r="UPU992" s="17"/>
      <c r="UPV992" s="17"/>
      <c r="UPW992" s="17"/>
      <c r="UPX992" s="17"/>
      <c r="UPY992" s="17"/>
      <c r="UPZ992" s="17"/>
      <c r="UQA992" s="17"/>
      <c r="UQB992" s="17"/>
      <c r="UQC992" s="17"/>
      <c r="UQD992" s="17"/>
      <c r="UQE992" s="17"/>
      <c r="UQF992" s="17"/>
      <c r="UQG992" s="17"/>
      <c r="UQH992" s="17"/>
      <c r="UQI992" s="17"/>
      <c r="UQJ992" s="17"/>
      <c r="UQK992" s="17"/>
      <c r="UQL992" s="17"/>
      <c r="UQM992" s="17"/>
      <c r="UQN992" s="17"/>
      <c r="UQO992" s="17"/>
      <c r="UQP992" s="17"/>
      <c r="UQQ992" s="17"/>
      <c r="UQR992" s="17"/>
      <c r="UQS992" s="17"/>
      <c r="UQT992" s="17"/>
      <c r="UQU992" s="17"/>
      <c r="UQV992" s="17"/>
      <c r="UQW992" s="17"/>
      <c r="UQX992" s="17"/>
      <c r="UQY992" s="17"/>
      <c r="UQZ992" s="17"/>
      <c r="URA992" s="17"/>
      <c r="URB992" s="17"/>
      <c r="URC992" s="17"/>
      <c r="URD992" s="17"/>
      <c r="URE992" s="17"/>
      <c r="URF992" s="17"/>
      <c r="URG992" s="17"/>
      <c r="URH992" s="17"/>
      <c r="URI992" s="17"/>
      <c r="URJ992" s="17"/>
      <c r="URK992" s="17"/>
      <c r="URL992" s="17"/>
      <c r="URM992" s="17"/>
      <c r="URN992" s="17"/>
      <c r="URO992" s="17"/>
      <c r="URP992" s="17"/>
      <c r="URQ992" s="17"/>
      <c r="URR992" s="17"/>
      <c r="URS992" s="17"/>
      <c r="URT992" s="17"/>
      <c r="URU992" s="17"/>
      <c r="URV992" s="17"/>
      <c r="URW992" s="17"/>
      <c r="URX992" s="17"/>
      <c r="URY992" s="17"/>
      <c r="URZ992" s="17"/>
      <c r="USA992" s="17"/>
      <c r="USB992" s="17"/>
      <c r="USC992" s="17"/>
      <c r="USD992" s="17"/>
      <c r="USE992" s="17"/>
      <c r="USF992" s="17"/>
      <c r="USG992" s="17"/>
      <c r="USH992" s="17"/>
      <c r="USI992" s="17"/>
      <c r="USJ992" s="17"/>
      <c r="USK992" s="17"/>
      <c r="USL992" s="17"/>
      <c r="USM992" s="17"/>
      <c r="USN992" s="17"/>
      <c r="USO992" s="17"/>
      <c r="USP992" s="17"/>
      <c r="USQ992" s="17"/>
      <c r="USR992" s="17"/>
      <c r="USS992" s="17"/>
      <c r="UST992" s="17"/>
      <c r="USU992" s="17"/>
      <c r="USV992" s="17"/>
      <c r="USW992" s="17"/>
      <c r="USX992" s="17"/>
      <c r="USY992" s="17"/>
      <c r="USZ992" s="17"/>
      <c r="UTA992" s="17"/>
      <c r="UTB992" s="17"/>
      <c r="UTC992" s="17"/>
      <c r="UTD992" s="17"/>
      <c r="UTE992" s="17"/>
      <c r="UTF992" s="17"/>
      <c r="UTG992" s="17"/>
      <c r="UTH992" s="17"/>
      <c r="UTI992" s="17"/>
      <c r="UTJ992" s="17"/>
      <c r="UTK992" s="17"/>
      <c r="UTL992" s="17"/>
      <c r="UTM992" s="17"/>
      <c r="UTN992" s="17"/>
      <c r="UTO992" s="17"/>
      <c r="UTP992" s="17"/>
      <c r="UTQ992" s="17"/>
      <c r="UTR992" s="17"/>
      <c r="UTS992" s="17"/>
      <c r="UTT992" s="17"/>
      <c r="UTU992" s="17"/>
      <c r="UTV992" s="17"/>
      <c r="UTW992" s="17"/>
      <c r="UTX992" s="17"/>
      <c r="UTY992" s="17"/>
      <c r="UTZ992" s="17"/>
      <c r="UUA992" s="17"/>
      <c r="UUB992" s="17"/>
      <c r="UUC992" s="17"/>
      <c r="UUD992" s="17"/>
      <c r="UUE992" s="17"/>
      <c r="UUF992" s="17"/>
      <c r="UUG992" s="17"/>
      <c r="UUH992" s="17"/>
      <c r="UUI992" s="17"/>
      <c r="UUJ992" s="17"/>
      <c r="UUK992" s="17"/>
      <c r="UUL992" s="17"/>
      <c r="UUM992" s="17"/>
      <c r="UUN992" s="17"/>
      <c r="UUO992" s="17"/>
      <c r="UUP992" s="17"/>
      <c r="UUQ992" s="17"/>
      <c r="UUR992" s="17"/>
      <c r="UUS992" s="17"/>
      <c r="UUT992" s="17"/>
      <c r="UUU992" s="17"/>
      <c r="UUV992" s="17"/>
      <c r="UUW992" s="17"/>
      <c r="UUX992" s="17"/>
      <c r="UUY992" s="17"/>
      <c r="UUZ992" s="17"/>
      <c r="UVA992" s="17"/>
      <c r="UVB992" s="17"/>
      <c r="UVC992" s="17"/>
      <c r="UVD992" s="17"/>
      <c r="UVE992" s="17"/>
      <c r="UVF992" s="17"/>
      <c r="UVG992" s="17"/>
      <c r="UVH992" s="17"/>
      <c r="UVI992" s="17"/>
      <c r="UVJ992" s="17"/>
      <c r="UVK992" s="17"/>
      <c r="UVL992" s="17"/>
      <c r="UVM992" s="17"/>
      <c r="UVN992" s="17"/>
      <c r="UVO992" s="17"/>
      <c r="UVP992" s="17"/>
      <c r="UVQ992" s="17"/>
      <c r="UVR992" s="17"/>
      <c r="UVS992" s="17"/>
      <c r="UVT992" s="17"/>
      <c r="UVU992" s="17"/>
      <c r="UVV992" s="17"/>
      <c r="UVW992" s="17"/>
      <c r="UVX992" s="17"/>
      <c r="UVY992" s="17"/>
      <c r="UVZ992" s="17"/>
      <c r="UWA992" s="17"/>
      <c r="UWB992" s="17"/>
      <c r="UWC992" s="17"/>
      <c r="UWD992" s="17"/>
      <c r="UWE992" s="17"/>
      <c r="UWF992" s="17"/>
      <c r="UWG992" s="17"/>
      <c r="UWH992" s="17"/>
      <c r="UWI992" s="17"/>
      <c r="UWJ992" s="17"/>
      <c r="UWK992" s="17"/>
      <c r="UWL992" s="17"/>
      <c r="UWM992" s="17"/>
      <c r="UWN992" s="17"/>
      <c r="UWO992" s="17"/>
      <c r="UWP992" s="17"/>
      <c r="UWQ992" s="17"/>
      <c r="UWR992" s="17"/>
      <c r="UWS992" s="17"/>
      <c r="UWT992" s="17"/>
      <c r="UWU992" s="17"/>
      <c r="UWV992" s="17"/>
      <c r="UWW992" s="17"/>
      <c r="UWX992" s="17"/>
      <c r="UWY992" s="17"/>
      <c r="UWZ992" s="17"/>
      <c r="UXA992" s="17"/>
      <c r="UXB992" s="17"/>
      <c r="UXC992" s="17"/>
      <c r="UXD992" s="17"/>
      <c r="UXE992" s="17"/>
      <c r="UXF992" s="17"/>
      <c r="UXG992" s="17"/>
      <c r="UXH992" s="17"/>
      <c r="UXI992" s="17"/>
      <c r="UXJ992" s="17"/>
      <c r="UXK992" s="17"/>
      <c r="UXL992" s="17"/>
      <c r="UXM992" s="17"/>
      <c r="UXN992" s="17"/>
      <c r="UXO992" s="17"/>
      <c r="UXP992" s="17"/>
      <c r="UXQ992" s="17"/>
      <c r="UXR992" s="17"/>
      <c r="UXS992" s="17"/>
      <c r="UXT992" s="17"/>
      <c r="UXU992" s="17"/>
      <c r="UXV992" s="17"/>
      <c r="UXW992" s="17"/>
      <c r="UXX992" s="17"/>
      <c r="UXY992" s="17"/>
      <c r="UXZ992" s="17"/>
      <c r="UYA992" s="17"/>
      <c r="UYB992" s="17"/>
      <c r="UYC992" s="17"/>
      <c r="UYD992" s="17"/>
      <c r="UYE992" s="17"/>
      <c r="UYF992" s="17"/>
      <c r="UYG992" s="17"/>
      <c r="UYH992" s="17"/>
      <c r="UYI992" s="17"/>
      <c r="UYJ992" s="17"/>
      <c r="UYK992" s="17"/>
      <c r="UYL992" s="17"/>
      <c r="UYM992" s="17"/>
      <c r="UYN992" s="17"/>
      <c r="UYO992" s="17"/>
      <c r="UYP992" s="17"/>
      <c r="UYQ992" s="17"/>
      <c r="UYR992" s="17"/>
      <c r="UYS992" s="17"/>
      <c r="UYT992" s="17"/>
      <c r="UYU992" s="17"/>
      <c r="UYV992" s="17"/>
      <c r="UYW992" s="17"/>
      <c r="UYX992" s="17"/>
      <c r="UYY992" s="17"/>
      <c r="UYZ992" s="17"/>
      <c r="UZA992" s="17"/>
      <c r="UZB992" s="17"/>
      <c r="UZC992" s="17"/>
      <c r="UZD992" s="17"/>
      <c r="UZE992" s="17"/>
      <c r="UZF992" s="17"/>
      <c r="UZG992" s="17"/>
      <c r="UZH992" s="17"/>
      <c r="UZI992" s="17"/>
      <c r="UZJ992" s="17"/>
      <c r="UZK992" s="17"/>
      <c r="UZL992" s="17"/>
      <c r="UZM992" s="17"/>
      <c r="UZN992" s="17"/>
      <c r="UZO992" s="17"/>
      <c r="UZP992" s="17"/>
      <c r="UZQ992" s="17"/>
      <c r="UZR992" s="17"/>
      <c r="UZS992" s="17"/>
      <c r="UZT992" s="17"/>
      <c r="UZU992" s="17"/>
      <c r="UZV992" s="17"/>
      <c r="UZW992" s="17"/>
      <c r="UZX992" s="17"/>
      <c r="UZY992" s="17"/>
      <c r="UZZ992" s="17"/>
      <c r="VAA992" s="17"/>
      <c r="VAB992" s="17"/>
      <c r="VAC992" s="17"/>
      <c r="VAD992" s="17"/>
      <c r="VAE992" s="17"/>
      <c r="VAF992" s="17"/>
      <c r="VAG992" s="17"/>
      <c r="VAH992" s="17"/>
      <c r="VAI992" s="17"/>
      <c r="VAJ992" s="17"/>
      <c r="VAK992" s="17"/>
      <c r="VAL992" s="17"/>
      <c r="VAM992" s="17"/>
      <c r="VAN992" s="17"/>
      <c r="VAO992" s="17"/>
      <c r="VAP992" s="17"/>
      <c r="VAQ992" s="17"/>
      <c r="VAR992" s="17"/>
      <c r="VAS992" s="17"/>
      <c r="VAT992" s="17"/>
      <c r="VAU992" s="17"/>
      <c r="VAV992" s="17"/>
      <c r="VAW992" s="17"/>
      <c r="VAX992" s="17"/>
      <c r="VAY992" s="17"/>
      <c r="VAZ992" s="17"/>
      <c r="VBA992" s="17"/>
      <c r="VBB992" s="17"/>
      <c r="VBC992" s="17"/>
      <c r="VBD992" s="17"/>
      <c r="VBE992" s="17"/>
      <c r="VBF992" s="17"/>
      <c r="VBG992" s="17"/>
      <c r="VBH992" s="17"/>
      <c r="VBI992" s="17"/>
      <c r="VBJ992" s="17"/>
      <c r="VBK992" s="17"/>
      <c r="VBL992" s="17"/>
      <c r="VBM992" s="17"/>
      <c r="VBN992" s="17"/>
      <c r="VBO992" s="17"/>
      <c r="VBP992" s="17"/>
      <c r="VBQ992" s="17"/>
      <c r="VBR992" s="17"/>
      <c r="VBS992" s="17"/>
      <c r="VBT992" s="17"/>
      <c r="VBU992" s="17"/>
      <c r="VBV992" s="17"/>
      <c r="VBW992" s="17"/>
      <c r="VBX992" s="17"/>
      <c r="VBY992" s="17"/>
      <c r="VBZ992" s="17"/>
      <c r="VCA992" s="17"/>
      <c r="VCB992" s="17"/>
      <c r="VCC992" s="17"/>
      <c r="VCD992" s="17"/>
      <c r="VCE992" s="17"/>
      <c r="VCF992" s="17"/>
      <c r="VCG992" s="17"/>
      <c r="VCH992" s="17"/>
      <c r="VCI992" s="17"/>
      <c r="VCJ992" s="17"/>
      <c r="VCK992" s="17"/>
      <c r="VCL992" s="17"/>
      <c r="VCM992" s="17"/>
      <c r="VCN992" s="17"/>
      <c r="VCO992" s="17"/>
      <c r="VCP992" s="17"/>
      <c r="VCQ992" s="17"/>
      <c r="VCR992" s="17"/>
      <c r="VCS992" s="17"/>
      <c r="VCT992" s="17"/>
      <c r="VCU992" s="17"/>
      <c r="VCV992" s="17"/>
      <c r="VCW992" s="17"/>
      <c r="VCX992" s="17"/>
      <c r="VCY992" s="17"/>
      <c r="VCZ992" s="17"/>
      <c r="VDA992" s="17"/>
      <c r="VDB992" s="17"/>
      <c r="VDC992" s="17"/>
      <c r="VDD992" s="17"/>
      <c r="VDE992" s="17"/>
      <c r="VDF992" s="17"/>
      <c r="VDG992" s="17"/>
      <c r="VDH992" s="17"/>
      <c r="VDI992" s="17"/>
      <c r="VDJ992" s="17"/>
      <c r="VDK992" s="17"/>
      <c r="VDL992" s="17"/>
      <c r="VDM992" s="17"/>
      <c r="VDN992" s="17"/>
      <c r="VDO992" s="17"/>
      <c r="VDP992" s="17"/>
      <c r="VDQ992" s="17"/>
      <c r="VDR992" s="17"/>
      <c r="VDS992" s="17"/>
      <c r="VDT992" s="17"/>
      <c r="VDU992" s="17"/>
      <c r="VDV992" s="17"/>
      <c r="VDW992" s="17"/>
      <c r="VDX992" s="17"/>
      <c r="VDY992" s="17"/>
      <c r="VDZ992" s="17"/>
      <c r="VEA992" s="17"/>
      <c r="VEB992" s="17"/>
      <c r="VEC992" s="17"/>
      <c r="VED992" s="17"/>
      <c r="VEE992" s="17"/>
      <c r="VEF992" s="17"/>
      <c r="VEG992" s="17"/>
      <c r="VEH992" s="17"/>
      <c r="VEI992" s="17"/>
      <c r="VEJ992" s="17"/>
      <c r="VEK992" s="17"/>
      <c r="VEL992" s="17"/>
      <c r="VEM992" s="17"/>
      <c r="VEN992" s="17"/>
      <c r="VEO992" s="17"/>
      <c r="VEP992" s="17"/>
      <c r="VEQ992" s="17"/>
      <c r="VER992" s="17"/>
      <c r="VES992" s="17"/>
      <c r="VET992" s="17"/>
      <c r="VEU992" s="17"/>
      <c r="VEV992" s="17"/>
      <c r="VEW992" s="17"/>
      <c r="VEX992" s="17"/>
      <c r="VEY992" s="17"/>
      <c r="VEZ992" s="17"/>
      <c r="VFA992" s="17"/>
      <c r="VFB992" s="17"/>
      <c r="VFC992" s="17"/>
      <c r="VFD992" s="17"/>
      <c r="VFE992" s="17"/>
      <c r="VFF992" s="17"/>
      <c r="VFG992" s="17"/>
      <c r="VFH992" s="17"/>
      <c r="VFI992" s="17"/>
      <c r="VFJ992" s="17"/>
      <c r="VFK992" s="17"/>
      <c r="VFL992" s="17"/>
      <c r="VFM992" s="17"/>
      <c r="VFN992" s="17"/>
      <c r="VFO992" s="17"/>
      <c r="VFP992" s="17"/>
      <c r="VFQ992" s="17"/>
      <c r="VFR992" s="17"/>
      <c r="VFS992" s="17"/>
      <c r="VFT992" s="17"/>
      <c r="VFU992" s="17"/>
      <c r="VFV992" s="17"/>
      <c r="VFW992" s="17"/>
      <c r="VFX992" s="17"/>
      <c r="VFY992" s="17"/>
      <c r="VFZ992" s="17"/>
      <c r="VGA992" s="17"/>
      <c r="VGB992" s="17"/>
      <c r="VGC992" s="17"/>
      <c r="VGD992" s="17"/>
      <c r="VGE992" s="17"/>
      <c r="VGF992" s="17"/>
      <c r="VGG992" s="17"/>
      <c r="VGH992" s="17"/>
      <c r="VGI992" s="17"/>
      <c r="VGJ992" s="17"/>
      <c r="VGK992" s="17"/>
      <c r="VGL992" s="17"/>
      <c r="VGM992" s="17"/>
      <c r="VGN992" s="17"/>
      <c r="VGO992" s="17"/>
      <c r="VGP992" s="17"/>
      <c r="VGQ992" s="17"/>
      <c r="VGR992" s="17"/>
      <c r="VGS992" s="17"/>
      <c r="VGT992" s="17"/>
      <c r="VGU992" s="17"/>
      <c r="VGV992" s="17"/>
      <c r="VGW992" s="17"/>
      <c r="VGX992" s="17"/>
      <c r="VGY992" s="17"/>
      <c r="VGZ992" s="17"/>
      <c r="VHA992" s="17"/>
      <c r="VHB992" s="17"/>
      <c r="VHC992" s="17"/>
      <c r="VHD992" s="17"/>
      <c r="VHE992" s="17"/>
      <c r="VHF992" s="17"/>
      <c r="VHG992" s="17"/>
      <c r="VHH992" s="17"/>
      <c r="VHI992" s="17"/>
      <c r="VHJ992" s="17"/>
      <c r="VHK992" s="17"/>
      <c r="VHL992" s="17"/>
      <c r="VHM992" s="17"/>
      <c r="VHN992" s="17"/>
      <c r="VHO992" s="17"/>
      <c r="VHP992" s="17"/>
      <c r="VHQ992" s="17"/>
      <c r="VHR992" s="17"/>
      <c r="VHS992" s="17"/>
      <c r="VHT992" s="17"/>
      <c r="VHU992" s="17"/>
      <c r="VHV992" s="17"/>
      <c r="VHW992" s="17"/>
      <c r="VHX992" s="17"/>
      <c r="VHY992" s="17"/>
      <c r="VHZ992" s="17"/>
      <c r="VIA992" s="17"/>
      <c r="VIB992" s="17"/>
      <c r="VIC992" s="17"/>
      <c r="VID992" s="17"/>
      <c r="VIE992" s="17"/>
      <c r="VIF992" s="17"/>
      <c r="VIG992" s="17"/>
      <c r="VIH992" s="17"/>
      <c r="VII992" s="17"/>
      <c r="VIJ992" s="17"/>
      <c r="VIK992" s="17"/>
      <c r="VIL992" s="17"/>
      <c r="VIM992" s="17"/>
      <c r="VIN992" s="17"/>
      <c r="VIO992" s="17"/>
      <c r="VIP992" s="17"/>
      <c r="VIQ992" s="17"/>
      <c r="VIR992" s="17"/>
      <c r="VIS992" s="17"/>
      <c r="VIT992" s="17"/>
      <c r="VIU992" s="17"/>
      <c r="VIV992" s="17"/>
      <c r="VIW992" s="17"/>
      <c r="VIX992" s="17"/>
      <c r="VIY992" s="17"/>
      <c r="VIZ992" s="17"/>
      <c r="VJA992" s="17"/>
      <c r="VJB992" s="17"/>
      <c r="VJC992" s="17"/>
      <c r="VJD992" s="17"/>
      <c r="VJE992" s="17"/>
      <c r="VJF992" s="17"/>
      <c r="VJG992" s="17"/>
      <c r="VJH992" s="17"/>
      <c r="VJI992" s="17"/>
      <c r="VJJ992" s="17"/>
      <c r="VJK992" s="17"/>
      <c r="VJL992" s="17"/>
      <c r="VJM992" s="17"/>
      <c r="VJN992" s="17"/>
      <c r="VJO992" s="17"/>
      <c r="VJP992" s="17"/>
      <c r="VJQ992" s="17"/>
      <c r="VJR992" s="17"/>
      <c r="VJS992" s="17"/>
      <c r="VJT992" s="17"/>
      <c r="VJU992" s="17"/>
      <c r="VJV992" s="17"/>
      <c r="VJW992" s="17"/>
      <c r="VJX992" s="17"/>
      <c r="VJY992" s="17"/>
      <c r="VJZ992" s="17"/>
      <c r="VKA992" s="17"/>
      <c r="VKB992" s="17"/>
      <c r="VKC992" s="17"/>
      <c r="VKD992" s="17"/>
      <c r="VKE992" s="17"/>
      <c r="VKF992" s="17"/>
      <c r="VKG992" s="17"/>
      <c r="VKH992" s="17"/>
      <c r="VKI992" s="17"/>
      <c r="VKJ992" s="17"/>
      <c r="VKK992" s="17"/>
      <c r="VKL992" s="17"/>
      <c r="VKM992" s="17"/>
      <c r="VKN992" s="17"/>
      <c r="VKO992" s="17"/>
      <c r="VKP992" s="17"/>
      <c r="VKQ992" s="17"/>
      <c r="VKR992" s="17"/>
      <c r="VKS992" s="17"/>
      <c r="VKT992" s="17"/>
      <c r="VKU992" s="17"/>
      <c r="VKV992" s="17"/>
      <c r="VKW992" s="17"/>
      <c r="VKX992" s="17"/>
      <c r="VKY992" s="17"/>
      <c r="VKZ992" s="17"/>
      <c r="VLA992" s="17"/>
      <c r="VLB992" s="17"/>
      <c r="VLC992" s="17"/>
      <c r="VLD992" s="17"/>
      <c r="VLE992" s="17"/>
      <c r="VLF992" s="17"/>
      <c r="VLG992" s="17"/>
      <c r="VLH992" s="17"/>
      <c r="VLI992" s="17"/>
      <c r="VLJ992" s="17"/>
      <c r="VLK992" s="17"/>
      <c r="VLL992" s="17"/>
      <c r="VLM992" s="17"/>
      <c r="VLN992" s="17"/>
      <c r="VLO992" s="17"/>
      <c r="VLP992" s="17"/>
      <c r="VLQ992" s="17"/>
      <c r="VLR992" s="17"/>
      <c r="VLS992" s="17"/>
      <c r="VLT992" s="17"/>
      <c r="VLU992" s="17"/>
      <c r="VLV992" s="17"/>
      <c r="VLW992" s="17"/>
      <c r="VLX992" s="17"/>
      <c r="VLY992" s="17"/>
      <c r="VLZ992" s="17"/>
      <c r="VMA992" s="17"/>
      <c r="VMB992" s="17"/>
      <c r="VMC992" s="17"/>
      <c r="VMD992" s="17"/>
      <c r="VME992" s="17"/>
      <c r="VMF992" s="17"/>
      <c r="VMG992" s="17"/>
      <c r="VMH992" s="17"/>
      <c r="VMI992" s="17"/>
      <c r="VMJ992" s="17"/>
      <c r="VMK992" s="17"/>
      <c r="VML992" s="17"/>
      <c r="VMM992" s="17"/>
      <c r="VMN992" s="17"/>
      <c r="VMO992" s="17"/>
      <c r="VMP992" s="17"/>
      <c r="VMQ992" s="17"/>
      <c r="VMR992" s="17"/>
      <c r="VMS992" s="17"/>
      <c r="VMT992" s="17"/>
      <c r="VMU992" s="17"/>
      <c r="VMV992" s="17"/>
      <c r="VMW992" s="17"/>
      <c r="VMX992" s="17"/>
      <c r="VMY992" s="17"/>
      <c r="VMZ992" s="17"/>
      <c r="VNA992" s="17"/>
      <c r="VNB992" s="17"/>
      <c r="VNC992" s="17"/>
      <c r="VND992" s="17"/>
      <c r="VNE992" s="17"/>
      <c r="VNF992" s="17"/>
      <c r="VNG992" s="17"/>
      <c r="VNH992" s="17"/>
      <c r="VNI992" s="17"/>
      <c r="VNJ992" s="17"/>
      <c r="VNK992" s="17"/>
      <c r="VNL992" s="17"/>
      <c r="VNM992" s="17"/>
      <c r="VNN992" s="17"/>
      <c r="VNO992" s="17"/>
      <c r="VNP992" s="17"/>
      <c r="VNQ992" s="17"/>
      <c r="VNR992" s="17"/>
      <c r="VNS992" s="17"/>
      <c r="VNT992" s="17"/>
      <c r="VNU992" s="17"/>
      <c r="VNV992" s="17"/>
      <c r="VNW992" s="17"/>
      <c r="VNX992" s="17"/>
      <c r="VNY992" s="17"/>
      <c r="VNZ992" s="17"/>
      <c r="VOA992" s="17"/>
      <c r="VOB992" s="17"/>
      <c r="VOC992" s="17"/>
      <c r="VOD992" s="17"/>
      <c r="VOE992" s="17"/>
      <c r="VOF992" s="17"/>
      <c r="VOG992" s="17"/>
      <c r="VOH992" s="17"/>
      <c r="VOI992" s="17"/>
      <c r="VOJ992" s="17"/>
      <c r="VOK992" s="17"/>
      <c r="VOL992" s="17"/>
      <c r="VOM992" s="17"/>
      <c r="VON992" s="17"/>
      <c r="VOO992" s="17"/>
      <c r="VOP992" s="17"/>
      <c r="VOQ992" s="17"/>
      <c r="VOR992" s="17"/>
      <c r="VOS992" s="17"/>
      <c r="VOT992" s="17"/>
      <c r="VOU992" s="17"/>
      <c r="VOV992" s="17"/>
      <c r="VOW992" s="17"/>
      <c r="VOX992" s="17"/>
      <c r="VOY992" s="17"/>
      <c r="VOZ992" s="17"/>
      <c r="VPA992" s="17"/>
      <c r="VPB992" s="17"/>
      <c r="VPC992" s="17"/>
      <c r="VPD992" s="17"/>
      <c r="VPE992" s="17"/>
      <c r="VPF992" s="17"/>
      <c r="VPG992" s="17"/>
      <c r="VPH992" s="17"/>
      <c r="VPI992" s="17"/>
      <c r="VPJ992" s="17"/>
      <c r="VPK992" s="17"/>
      <c r="VPL992" s="17"/>
      <c r="VPM992" s="17"/>
      <c r="VPN992" s="17"/>
      <c r="VPO992" s="17"/>
      <c r="VPP992" s="17"/>
      <c r="VPQ992" s="17"/>
      <c r="VPR992" s="17"/>
      <c r="VPS992" s="17"/>
      <c r="VPT992" s="17"/>
      <c r="VPU992" s="17"/>
      <c r="VPV992" s="17"/>
      <c r="VPW992" s="17"/>
      <c r="VPX992" s="17"/>
      <c r="VPY992" s="17"/>
      <c r="VPZ992" s="17"/>
      <c r="VQA992" s="17"/>
      <c r="VQB992" s="17"/>
      <c r="VQC992" s="17"/>
      <c r="VQD992" s="17"/>
      <c r="VQE992" s="17"/>
      <c r="VQF992" s="17"/>
      <c r="VQG992" s="17"/>
      <c r="VQH992" s="17"/>
      <c r="VQI992" s="17"/>
      <c r="VQJ992" s="17"/>
      <c r="VQK992" s="17"/>
      <c r="VQL992" s="17"/>
      <c r="VQM992" s="17"/>
      <c r="VQN992" s="17"/>
      <c r="VQO992" s="17"/>
      <c r="VQP992" s="17"/>
      <c r="VQQ992" s="17"/>
      <c r="VQR992" s="17"/>
      <c r="VQS992" s="17"/>
      <c r="VQT992" s="17"/>
      <c r="VQU992" s="17"/>
      <c r="VQV992" s="17"/>
      <c r="VQW992" s="17"/>
      <c r="VQX992" s="17"/>
      <c r="VQY992" s="17"/>
      <c r="VQZ992" s="17"/>
      <c r="VRA992" s="17"/>
      <c r="VRB992" s="17"/>
      <c r="VRC992" s="17"/>
      <c r="VRD992" s="17"/>
      <c r="VRE992" s="17"/>
      <c r="VRF992" s="17"/>
      <c r="VRG992" s="17"/>
      <c r="VRH992" s="17"/>
      <c r="VRI992" s="17"/>
      <c r="VRJ992" s="17"/>
      <c r="VRK992" s="17"/>
      <c r="VRL992" s="17"/>
      <c r="VRM992" s="17"/>
      <c r="VRN992" s="17"/>
      <c r="VRO992" s="17"/>
      <c r="VRP992" s="17"/>
      <c r="VRQ992" s="17"/>
      <c r="VRR992" s="17"/>
      <c r="VRS992" s="17"/>
      <c r="VRT992" s="17"/>
      <c r="VRU992" s="17"/>
      <c r="VRV992" s="17"/>
      <c r="VRW992" s="17"/>
      <c r="VRX992" s="17"/>
      <c r="VRY992" s="17"/>
      <c r="VRZ992" s="17"/>
      <c r="VSA992" s="17"/>
      <c r="VSB992" s="17"/>
      <c r="VSC992" s="17"/>
      <c r="VSD992" s="17"/>
      <c r="VSE992" s="17"/>
      <c r="VSF992" s="17"/>
      <c r="VSG992" s="17"/>
      <c r="VSH992" s="17"/>
      <c r="VSI992" s="17"/>
      <c r="VSJ992" s="17"/>
      <c r="VSK992" s="17"/>
      <c r="VSL992" s="17"/>
      <c r="VSM992" s="17"/>
      <c r="VSN992" s="17"/>
      <c r="VSO992" s="17"/>
      <c r="VSP992" s="17"/>
      <c r="VSQ992" s="17"/>
      <c r="VSR992" s="17"/>
      <c r="VSS992" s="17"/>
      <c r="VST992" s="17"/>
      <c r="VSU992" s="17"/>
      <c r="VSV992" s="17"/>
      <c r="VSW992" s="17"/>
      <c r="VSX992" s="17"/>
      <c r="VSY992" s="17"/>
      <c r="VSZ992" s="17"/>
      <c r="VTA992" s="17"/>
      <c r="VTB992" s="17"/>
      <c r="VTC992" s="17"/>
      <c r="VTD992" s="17"/>
      <c r="VTE992" s="17"/>
      <c r="VTF992" s="17"/>
      <c r="VTG992" s="17"/>
      <c r="VTH992" s="17"/>
      <c r="VTI992" s="17"/>
      <c r="VTJ992" s="17"/>
      <c r="VTK992" s="17"/>
      <c r="VTL992" s="17"/>
      <c r="VTM992" s="17"/>
      <c r="VTN992" s="17"/>
      <c r="VTO992" s="17"/>
      <c r="VTP992" s="17"/>
      <c r="VTQ992" s="17"/>
      <c r="VTR992" s="17"/>
      <c r="VTS992" s="17"/>
      <c r="VTT992" s="17"/>
      <c r="VTU992" s="17"/>
      <c r="VTV992" s="17"/>
      <c r="VTW992" s="17"/>
      <c r="VTX992" s="17"/>
      <c r="VTY992" s="17"/>
      <c r="VTZ992" s="17"/>
      <c r="VUA992" s="17"/>
      <c r="VUB992" s="17"/>
      <c r="VUC992" s="17"/>
      <c r="VUD992" s="17"/>
      <c r="VUE992" s="17"/>
      <c r="VUF992" s="17"/>
      <c r="VUG992" s="17"/>
      <c r="VUH992" s="17"/>
      <c r="VUI992" s="17"/>
      <c r="VUJ992" s="17"/>
      <c r="VUK992" s="17"/>
      <c r="VUL992" s="17"/>
      <c r="VUM992" s="17"/>
      <c r="VUN992" s="17"/>
      <c r="VUO992" s="17"/>
      <c r="VUP992" s="17"/>
      <c r="VUQ992" s="17"/>
      <c r="VUR992" s="17"/>
      <c r="VUS992" s="17"/>
      <c r="VUT992" s="17"/>
      <c r="VUU992" s="17"/>
      <c r="VUV992" s="17"/>
      <c r="VUW992" s="17"/>
      <c r="VUX992" s="17"/>
      <c r="VUY992" s="17"/>
      <c r="VUZ992" s="17"/>
      <c r="VVA992" s="17"/>
      <c r="VVB992" s="17"/>
      <c r="VVC992" s="17"/>
      <c r="VVD992" s="17"/>
      <c r="VVE992" s="17"/>
      <c r="VVF992" s="17"/>
      <c r="VVG992" s="17"/>
      <c r="VVH992" s="17"/>
      <c r="VVI992" s="17"/>
      <c r="VVJ992" s="17"/>
      <c r="VVK992" s="17"/>
      <c r="VVL992" s="17"/>
      <c r="VVM992" s="17"/>
      <c r="VVN992" s="17"/>
      <c r="VVO992" s="17"/>
      <c r="VVP992" s="17"/>
      <c r="VVQ992" s="17"/>
      <c r="VVR992" s="17"/>
      <c r="VVS992" s="17"/>
      <c r="VVT992" s="17"/>
      <c r="VVU992" s="17"/>
      <c r="VVV992" s="17"/>
      <c r="VVW992" s="17"/>
      <c r="VVX992" s="17"/>
      <c r="VVY992" s="17"/>
      <c r="VVZ992" s="17"/>
      <c r="VWA992" s="17"/>
      <c r="VWB992" s="17"/>
      <c r="VWC992" s="17"/>
      <c r="VWD992" s="17"/>
      <c r="VWE992" s="17"/>
      <c r="VWF992" s="17"/>
      <c r="VWG992" s="17"/>
      <c r="VWH992" s="17"/>
      <c r="VWI992" s="17"/>
      <c r="VWJ992" s="17"/>
      <c r="VWK992" s="17"/>
      <c r="VWL992" s="17"/>
      <c r="VWM992" s="17"/>
      <c r="VWN992" s="17"/>
      <c r="VWO992" s="17"/>
      <c r="VWP992" s="17"/>
      <c r="VWQ992" s="17"/>
      <c r="VWR992" s="17"/>
      <c r="VWS992" s="17"/>
      <c r="VWT992" s="17"/>
      <c r="VWU992" s="17"/>
      <c r="VWV992" s="17"/>
      <c r="VWW992" s="17"/>
      <c r="VWX992" s="17"/>
      <c r="VWY992" s="17"/>
      <c r="VWZ992" s="17"/>
      <c r="VXA992" s="17"/>
      <c r="VXB992" s="17"/>
      <c r="VXC992" s="17"/>
      <c r="VXD992" s="17"/>
      <c r="VXE992" s="17"/>
      <c r="VXF992" s="17"/>
      <c r="VXG992" s="17"/>
      <c r="VXH992" s="17"/>
      <c r="VXI992" s="17"/>
      <c r="VXJ992" s="17"/>
      <c r="VXK992" s="17"/>
      <c r="VXL992" s="17"/>
      <c r="VXM992" s="17"/>
      <c r="VXN992" s="17"/>
      <c r="VXO992" s="17"/>
      <c r="VXP992" s="17"/>
      <c r="VXQ992" s="17"/>
      <c r="VXR992" s="17"/>
      <c r="VXS992" s="17"/>
      <c r="VXT992" s="17"/>
      <c r="VXU992" s="17"/>
      <c r="VXV992" s="17"/>
      <c r="VXW992" s="17"/>
      <c r="VXX992" s="17"/>
      <c r="VXY992" s="17"/>
      <c r="VXZ992" s="17"/>
      <c r="VYA992" s="17"/>
      <c r="VYB992" s="17"/>
      <c r="VYC992" s="17"/>
      <c r="VYD992" s="17"/>
      <c r="VYE992" s="17"/>
      <c r="VYF992" s="17"/>
      <c r="VYG992" s="17"/>
      <c r="VYH992" s="17"/>
      <c r="VYI992" s="17"/>
      <c r="VYJ992" s="17"/>
      <c r="VYK992" s="17"/>
      <c r="VYL992" s="17"/>
      <c r="VYM992" s="17"/>
      <c r="VYN992" s="17"/>
      <c r="VYO992" s="17"/>
      <c r="VYP992" s="17"/>
      <c r="VYQ992" s="17"/>
      <c r="VYR992" s="17"/>
      <c r="VYS992" s="17"/>
      <c r="VYT992" s="17"/>
      <c r="VYU992" s="17"/>
      <c r="VYV992" s="17"/>
      <c r="VYW992" s="17"/>
      <c r="VYX992" s="17"/>
      <c r="VYY992" s="17"/>
      <c r="VYZ992" s="17"/>
      <c r="VZA992" s="17"/>
      <c r="VZB992" s="17"/>
      <c r="VZC992" s="17"/>
      <c r="VZD992" s="17"/>
      <c r="VZE992" s="17"/>
      <c r="VZF992" s="17"/>
      <c r="VZG992" s="17"/>
      <c r="VZH992" s="17"/>
      <c r="VZI992" s="17"/>
      <c r="VZJ992" s="17"/>
      <c r="VZK992" s="17"/>
      <c r="VZL992" s="17"/>
      <c r="VZM992" s="17"/>
      <c r="VZN992" s="17"/>
      <c r="VZO992" s="17"/>
      <c r="VZP992" s="17"/>
      <c r="VZQ992" s="17"/>
      <c r="VZR992" s="17"/>
      <c r="VZS992" s="17"/>
      <c r="VZT992" s="17"/>
      <c r="VZU992" s="17"/>
      <c r="VZV992" s="17"/>
      <c r="VZW992" s="17"/>
      <c r="VZX992" s="17"/>
      <c r="VZY992" s="17"/>
      <c r="VZZ992" s="17"/>
      <c r="WAA992" s="17"/>
      <c r="WAB992" s="17"/>
      <c r="WAC992" s="17"/>
      <c r="WAD992" s="17"/>
      <c r="WAE992" s="17"/>
      <c r="WAF992" s="17"/>
      <c r="WAG992" s="17"/>
      <c r="WAH992" s="17"/>
      <c r="WAI992" s="17"/>
      <c r="WAJ992" s="17"/>
      <c r="WAK992" s="17"/>
      <c r="WAL992" s="17"/>
      <c r="WAM992" s="17"/>
      <c r="WAN992" s="17"/>
      <c r="WAO992" s="17"/>
      <c r="WAP992" s="17"/>
      <c r="WAQ992" s="17"/>
      <c r="WAR992" s="17"/>
      <c r="WAS992" s="17"/>
      <c r="WAT992" s="17"/>
      <c r="WAU992" s="17"/>
      <c r="WAV992" s="17"/>
      <c r="WAW992" s="17"/>
      <c r="WAX992" s="17"/>
      <c r="WAY992" s="17"/>
      <c r="WAZ992" s="17"/>
      <c r="WBA992" s="17"/>
      <c r="WBB992" s="17"/>
      <c r="WBC992" s="17"/>
      <c r="WBD992" s="17"/>
      <c r="WBE992" s="17"/>
      <c r="WBF992" s="17"/>
      <c r="WBG992" s="17"/>
      <c r="WBH992" s="17"/>
      <c r="WBI992" s="17"/>
      <c r="WBJ992" s="17"/>
      <c r="WBK992" s="17"/>
      <c r="WBL992" s="17"/>
      <c r="WBM992" s="17"/>
      <c r="WBN992" s="17"/>
      <c r="WBO992" s="17"/>
      <c r="WBP992" s="17"/>
      <c r="WBQ992" s="17"/>
      <c r="WBR992" s="17"/>
      <c r="WBS992" s="17"/>
      <c r="WBT992" s="17"/>
      <c r="WBU992" s="17"/>
      <c r="WBV992" s="17"/>
      <c r="WBW992" s="17"/>
      <c r="WBX992" s="17"/>
      <c r="WBY992" s="17"/>
      <c r="WBZ992" s="17"/>
      <c r="WCA992" s="17"/>
      <c r="WCB992" s="17"/>
      <c r="WCC992" s="17"/>
      <c r="WCD992" s="17"/>
      <c r="WCE992" s="17"/>
      <c r="WCF992" s="17"/>
      <c r="WCG992" s="17"/>
      <c r="WCH992" s="17"/>
      <c r="WCI992" s="17"/>
      <c r="WCJ992" s="17"/>
      <c r="WCK992" s="17"/>
      <c r="WCL992" s="17"/>
      <c r="WCM992" s="17"/>
      <c r="WCN992" s="17"/>
      <c r="WCO992" s="17"/>
      <c r="WCP992" s="17"/>
      <c r="WCQ992" s="17"/>
      <c r="WCR992" s="17"/>
      <c r="WCS992" s="17"/>
      <c r="WCT992" s="17"/>
      <c r="WCU992" s="17"/>
      <c r="WCV992" s="17"/>
      <c r="WCW992" s="17"/>
      <c r="WCX992" s="17"/>
      <c r="WCY992" s="17"/>
      <c r="WCZ992" s="17"/>
      <c r="WDA992" s="17"/>
      <c r="WDB992" s="17"/>
      <c r="WDC992" s="17"/>
      <c r="WDD992" s="17"/>
      <c r="WDE992" s="17"/>
      <c r="WDF992" s="17"/>
      <c r="WDG992" s="17"/>
      <c r="WDH992" s="17"/>
      <c r="WDI992" s="17"/>
      <c r="WDJ992" s="17"/>
      <c r="WDK992" s="17"/>
      <c r="WDL992" s="17"/>
      <c r="WDM992" s="17"/>
      <c r="WDN992" s="17"/>
      <c r="WDO992" s="17"/>
      <c r="WDP992" s="17"/>
      <c r="WDQ992" s="17"/>
      <c r="WDR992" s="17"/>
      <c r="WDS992" s="17"/>
      <c r="WDT992" s="17"/>
      <c r="WDU992" s="17"/>
      <c r="WDV992" s="17"/>
      <c r="WDW992" s="17"/>
      <c r="WDX992" s="17"/>
      <c r="WDY992" s="17"/>
      <c r="WDZ992" s="17"/>
      <c r="WEA992" s="17"/>
      <c r="WEB992" s="17"/>
      <c r="WEC992" s="17"/>
      <c r="WED992" s="17"/>
      <c r="WEE992" s="17"/>
      <c r="WEF992" s="17"/>
      <c r="WEG992" s="17"/>
      <c r="WEH992" s="17"/>
      <c r="WEI992" s="17"/>
      <c r="WEJ992" s="17"/>
      <c r="WEK992" s="17"/>
      <c r="WEL992" s="17"/>
      <c r="WEM992" s="17"/>
      <c r="WEN992" s="17"/>
      <c r="WEO992" s="17"/>
      <c r="WEP992" s="17"/>
      <c r="WEQ992" s="17"/>
      <c r="WER992" s="17"/>
      <c r="WES992" s="17"/>
      <c r="WET992" s="17"/>
      <c r="WEU992" s="17"/>
      <c r="WEV992" s="17"/>
      <c r="WEW992" s="17"/>
      <c r="WEX992" s="17"/>
      <c r="WEY992" s="17"/>
      <c r="WEZ992" s="17"/>
      <c r="WFA992" s="17"/>
      <c r="WFB992" s="17"/>
      <c r="WFC992" s="17"/>
      <c r="WFD992" s="17"/>
      <c r="WFE992" s="17"/>
      <c r="WFF992" s="17"/>
      <c r="WFG992" s="17"/>
      <c r="WFH992" s="17"/>
      <c r="WFI992" s="17"/>
      <c r="WFJ992" s="17"/>
      <c r="WFK992" s="17"/>
      <c r="WFL992" s="17"/>
      <c r="WFM992" s="17"/>
      <c r="WFN992" s="17"/>
      <c r="WFO992" s="17"/>
      <c r="WFP992" s="17"/>
      <c r="WFQ992" s="17"/>
      <c r="WFR992" s="17"/>
      <c r="WFS992" s="17"/>
      <c r="WFT992" s="17"/>
      <c r="WFU992" s="17"/>
      <c r="WFV992" s="17"/>
      <c r="WFW992" s="17"/>
      <c r="WFX992" s="17"/>
      <c r="WFY992" s="17"/>
      <c r="WFZ992" s="17"/>
      <c r="WGA992" s="17"/>
      <c r="WGB992" s="17"/>
      <c r="WGC992" s="17"/>
      <c r="WGD992" s="17"/>
      <c r="WGE992" s="17"/>
      <c r="WGF992" s="17"/>
      <c r="WGG992" s="17"/>
      <c r="WGH992" s="17"/>
      <c r="WGI992" s="17"/>
      <c r="WGJ992" s="17"/>
      <c r="WGK992" s="17"/>
      <c r="WGL992" s="17"/>
      <c r="WGM992" s="17"/>
      <c r="WGN992" s="17"/>
      <c r="WGO992" s="17"/>
      <c r="WGP992" s="17"/>
      <c r="WGQ992" s="17"/>
      <c r="WGR992" s="17"/>
      <c r="WGS992" s="17"/>
      <c r="WGT992" s="17"/>
      <c r="WGU992" s="17"/>
      <c r="WGV992" s="17"/>
      <c r="WGW992" s="17"/>
      <c r="WGX992" s="17"/>
      <c r="WGY992" s="17"/>
      <c r="WGZ992" s="17"/>
      <c r="WHA992" s="17"/>
      <c r="WHB992" s="17"/>
      <c r="WHC992" s="17"/>
      <c r="WHD992" s="17"/>
      <c r="WHE992" s="17"/>
      <c r="WHF992" s="17"/>
      <c r="WHG992" s="17"/>
      <c r="WHH992" s="17"/>
      <c r="WHI992" s="17"/>
      <c r="WHJ992" s="17"/>
      <c r="WHK992" s="17"/>
      <c r="WHL992" s="17"/>
      <c r="WHM992" s="17"/>
      <c r="WHN992" s="17"/>
      <c r="WHO992" s="17"/>
      <c r="WHP992" s="17"/>
      <c r="WHQ992" s="17"/>
      <c r="WHR992" s="17"/>
      <c r="WHS992" s="17"/>
      <c r="WHT992" s="17"/>
      <c r="WHU992" s="17"/>
      <c r="WHV992" s="17"/>
      <c r="WHW992" s="17"/>
      <c r="WHX992" s="17"/>
      <c r="WHY992" s="17"/>
      <c r="WHZ992" s="17"/>
      <c r="WIA992" s="17"/>
      <c r="WIB992" s="17"/>
      <c r="WIC992" s="17"/>
      <c r="WID992" s="17"/>
      <c r="WIE992" s="17"/>
      <c r="WIF992" s="17"/>
      <c r="WIG992" s="17"/>
      <c r="WIH992" s="17"/>
      <c r="WII992" s="17"/>
      <c r="WIJ992" s="17"/>
      <c r="WIK992" s="17"/>
      <c r="WIL992" s="17"/>
      <c r="WIM992" s="17"/>
      <c r="WIN992" s="17"/>
      <c r="WIO992" s="17"/>
      <c r="WIP992" s="17"/>
      <c r="WIQ992" s="17"/>
      <c r="WIR992" s="17"/>
      <c r="WIS992" s="17"/>
      <c r="WIT992" s="17"/>
      <c r="WIU992" s="17"/>
      <c r="WIV992" s="17"/>
      <c r="WIW992" s="17"/>
      <c r="WIX992" s="17"/>
      <c r="WIY992" s="17"/>
      <c r="WIZ992" s="17"/>
      <c r="WJA992" s="17"/>
      <c r="WJB992" s="17"/>
      <c r="WJC992" s="17"/>
      <c r="WJD992" s="17"/>
      <c r="WJE992" s="17"/>
      <c r="WJF992" s="17"/>
      <c r="WJG992" s="17"/>
      <c r="WJH992" s="17"/>
      <c r="WJI992" s="17"/>
      <c r="WJJ992" s="17"/>
      <c r="WJK992" s="17"/>
      <c r="WJL992" s="17"/>
      <c r="WJM992" s="17"/>
      <c r="WJN992" s="17"/>
      <c r="WJO992" s="17"/>
      <c r="WJP992" s="17"/>
      <c r="WJQ992" s="17"/>
      <c r="WJR992" s="17"/>
      <c r="WJS992" s="17"/>
      <c r="WJT992" s="17"/>
      <c r="WJU992" s="17"/>
      <c r="WJV992" s="17"/>
      <c r="WJW992" s="17"/>
      <c r="WJX992" s="17"/>
      <c r="WJY992" s="17"/>
      <c r="WJZ992" s="17"/>
      <c r="WKA992" s="17"/>
      <c r="WKB992" s="17"/>
      <c r="WKC992" s="17"/>
      <c r="WKD992" s="17"/>
      <c r="WKE992" s="17"/>
      <c r="WKF992" s="17"/>
      <c r="WKG992" s="17"/>
      <c r="WKH992" s="17"/>
      <c r="WKI992" s="17"/>
      <c r="WKJ992" s="17"/>
      <c r="WKK992" s="17"/>
      <c r="WKL992" s="17"/>
      <c r="WKM992" s="17"/>
      <c r="WKN992" s="17"/>
      <c r="WKO992" s="17"/>
      <c r="WKP992" s="17"/>
      <c r="WKQ992" s="17"/>
      <c r="WKR992" s="17"/>
      <c r="WKS992" s="17"/>
      <c r="WKT992" s="17"/>
      <c r="WKU992" s="17"/>
      <c r="WKV992" s="17"/>
      <c r="WKW992" s="17"/>
      <c r="WKX992" s="17"/>
      <c r="WKY992" s="17"/>
      <c r="WKZ992" s="17"/>
      <c r="WLA992" s="17"/>
      <c r="WLB992" s="17"/>
      <c r="WLC992" s="17"/>
      <c r="WLD992" s="17"/>
      <c r="WLE992" s="17"/>
      <c r="WLF992" s="17"/>
      <c r="WLG992" s="17"/>
      <c r="WLH992" s="17"/>
      <c r="WLI992" s="17"/>
      <c r="WLJ992" s="17"/>
      <c r="WLK992" s="17"/>
      <c r="WLL992" s="17"/>
      <c r="WLM992" s="17"/>
      <c r="WLN992" s="17"/>
      <c r="WLO992" s="17"/>
      <c r="WLP992" s="17"/>
      <c r="WLQ992" s="17"/>
      <c r="WLR992" s="17"/>
      <c r="WLS992" s="17"/>
      <c r="WLT992" s="17"/>
      <c r="WLU992" s="17"/>
      <c r="WLV992" s="17"/>
      <c r="WLW992" s="17"/>
      <c r="WLX992" s="17"/>
      <c r="WLY992" s="17"/>
      <c r="WLZ992" s="17"/>
      <c r="WMA992" s="17"/>
      <c r="WMB992" s="17"/>
      <c r="WMC992" s="17"/>
      <c r="WMD992" s="17"/>
      <c r="WME992" s="17"/>
      <c r="WMF992" s="17"/>
      <c r="WMG992" s="17"/>
      <c r="WMH992" s="17"/>
      <c r="WMI992" s="17"/>
      <c r="WMJ992" s="17"/>
      <c r="WMK992" s="17"/>
      <c r="WML992" s="17"/>
      <c r="WMM992" s="17"/>
      <c r="WMN992" s="17"/>
      <c r="WMO992" s="17"/>
      <c r="WMP992" s="17"/>
      <c r="WMQ992" s="17"/>
      <c r="WMR992" s="17"/>
      <c r="WMS992" s="17"/>
      <c r="WMT992" s="17"/>
      <c r="WMU992" s="17"/>
      <c r="WMV992" s="17"/>
      <c r="WMW992" s="17"/>
      <c r="WMX992" s="17"/>
      <c r="WMY992" s="17"/>
      <c r="WMZ992" s="17"/>
      <c r="WNA992" s="17"/>
      <c r="WNB992" s="17"/>
      <c r="WNC992" s="17"/>
      <c r="WND992" s="17"/>
      <c r="WNE992" s="17"/>
      <c r="WNF992" s="17"/>
      <c r="WNG992" s="17"/>
      <c r="WNH992" s="17"/>
      <c r="WNI992" s="17"/>
      <c r="WNJ992" s="17"/>
      <c r="WNK992" s="17"/>
      <c r="WNL992" s="17"/>
      <c r="WNM992" s="17"/>
      <c r="WNN992" s="17"/>
      <c r="WNO992" s="17"/>
      <c r="WNP992" s="17"/>
      <c r="WNQ992" s="17"/>
      <c r="WNR992" s="17"/>
      <c r="WNS992" s="17"/>
      <c r="WNT992" s="17"/>
      <c r="WNU992" s="17"/>
      <c r="WNV992" s="17"/>
      <c r="WNW992" s="17"/>
      <c r="WNX992" s="17"/>
      <c r="WNY992" s="17"/>
      <c r="WNZ992" s="17"/>
      <c r="WOA992" s="17"/>
      <c r="WOB992" s="17"/>
      <c r="WOC992" s="17"/>
      <c r="WOD992" s="17"/>
      <c r="WOE992" s="17"/>
      <c r="WOF992" s="17"/>
      <c r="WOG992" s="17"/>
      <c r="WOH992" s="17"/>
      <c r="WOI992" s="17"/>
      <c r="WOJ992" s="17"/>
      <c r="WOK992" s="17"/>
      <c r="WOL992" s="17"/>
      <c r="WOM992" s="17"/>
      <c r="WON992" s="17"/>
      <c r="WOO992" s="17"/>
      <c r="WOP992" s="17"/>
      <c r="WOQ992" s="17"/>
      <c r="WOR992" s="17"/>
      <c r="WOS992" s="17"/>
      <c r="WOT992" s="17"/>
      <c r="WOU992" s="17"/>
      <c r="WOV992" s="17"/>
      <c r="WOW992" s="17"/>
      <c r="WOX992" s="17"/>
      <c r="WOY992" s="17"/>
      <c r="WOZ992" s="17"/>
      <c r="WPA992" s="17"/>
      <c r="WPB992" s="17"/>
      <c r="WPC992" s="17"/>
      <c r="WPD992" s="17"/>
      <c r="WPE992" s="17"/>
      <c r="WPF992" s="17"/>
      <c r="WPG992" s="17"/>
      <c r="WPH992" s="17"/>
      <c r="WPI992" s="17"/>
      <c r="WPJ992" s="17"/>
      <c r="WPK992" s="17"/>
      <c r="WPL992" s="17"/>
      <c r="WPM992" s="17"/>
      <c r="WPN992" s="17"/>
      <c r="WPO992" s="17"/>
      <c r="WPP992" s="17"/>
      <c r="WPQ992" s="17"/>
      <c r="WPR992" s="17"/>
      <c r="WPS992" s="17"/>
      <c r="WPT992" s="17"/>
      <c r="WPU992" s="17"/>
      <c r="WPV992" s="17"/>
      <c r="WPW992" s="17"/>
      <c r="WPX992" s="17"/>
      <c r="WPY992" s="17"/>
      <c r="WPZ992" s="17"/>
      <c r="WQA992" s="17"/>
      <c r="WQB992" s="17"/>
      <c r="WQC992" s="17"/>
      <c r="WQD992" s="17"/>
      <c r="WQE992" s="17"/>
      <c r="WQF992" s="17"/>
      <c r="WQG992" s="17"/>
      <c r="WQH992" s="17"/>
      <c r="WQI992" s="17"/>
      <c r="WQJ992" s="17"/>
      <c r="WQK992" s="17"/>
      <c r="WQL992" s="17"/>
      <c r="WQM992" s="17"/>
      <c r="WQN992" s="17"/>
      <c r="WQO992" s="17"/>
      <c r="WQP992" s="17"/>
      <c r="WQQ992" s="17"/>
      <c r="WQR992" s="17"/>
      <c r="WQS992" s="17"/>
      <c r="WQT992" s="17"/>
      <c r="WQU992" s="17"/>
      <c r="WQV992" s="17"/>
      <c r="WQW992" s="17"/>
      <c r="WQX992" s="17"/>
      <c r="WQY992" s="17"/>
      <c r="WQZ992" s="17"/>
      <c r="WRA992" s="17"/>
      <c r="WRB992" s="17"/>
      <c r="WRC992" s="17"/>
      <c r="WRD992" s="17"/>
      <c r="WRE992" s="17"/>
      <c r="WRF992" s="17"/>
      <c r="WRG992" s="17"/>
      <c r="WRH992" s="17"/>
      <c r="WRI992" s="17"/>
      <c r="WRJ992" s="17"/>
      <c r="WRK992" s="17"/>
      <c r="WRL992" s="17"/>
      <c r="WRM992" s="17"/>
      <c r="WRN992" s="17"/>
      <c r="WRO992" s="17"/>
      <c r="WRP992" s="17"/>
      <c r="WRQ992" s="17"/>
      <c r="WRR992" s="17"/>
      <c r="WRS992" s="17"/>
      <c r="WRT992" s="17"/>
      <c r="WRU992" s="17"/>
      <c r="WRV992" s="17"/>
      <c r="WRW992" s="17"/>
      <c r="WRX992" s="17"/>
      <c r="WRY992" s="17"/>
      <c r="WRZ992" s="17"/>
      <c r="WSA992" s="17"/>
      <c r="WSB992" s="17"/>
      <c r="WSC992" s="17"/>
      <c r="WSD992" s="17"/>
      <c r="WSE992" s="17"/>
      <c r="WSF992" s="17"/>
      <c r="WSG992" s="17"/>
      <c r="WSH992" s="17"/>
      <c r="WSI992" s="17"/>
      <c r="WSJ992" s="17"/>
      <c r="WSK992" s="17"/>
      <c r="WSL992" s="17"/>
      <c r="WSM992" s="17"/>
      <c r="WSN992" s="17"/>
      <c r="WSO992" s="17"/>
      <c r="WSP992" s="17"/>
      <c r="WSQ992" s="17"/>
      <c r="WSR992" s="17"/>
      <c r="WSS992" s="17"/>
      <c r="WST992" s="17"/>
      <c r="WSU992" s="17"/>
      <c r="WSV992" s="17"/>
      <c r="WSW992" s="17"/>
      <c r="WSX992" s="17"/>
      <c r="WSY992" s="17"/>
      <c r="WSZ992" s="17"/>
      <c r="WTA992" s="17"/>
      <c r="WTB992" s="17"/>
      <c r="WTC992" s="17"/>
      <c r="WTD992" s="17"/>
      <c r="WTE992" s="17"/>
      <c r="WTF992" s="17"/>
      <c r="WTG992" s="17"/>
      <c r="WTH992" s="17"/>
      <c r="WTI992" s="17"/>
      <c r="WTJ992" s="17"/>
      <c r="WTK992" s="17"/>
      <c r="WTL992" s="17"/>
      <c r="WTM992" s="17"/>
      <c r="WTN992" s="17"/>
      <c r="WTO992" s="17"/>
      <c r="WTP992" s="17"/>
      <c r="WTQ992" s="17"/>
      <c r="WTR992" s="17"/>
      <c r="WTS992" s="17"/>
      <c r="WTT992" s="17"/>
      <c r="WTU992" s="17"/>
      <c r="WTV992" s="17"/>
      <c r="WTW992" s="17"/>
      <c r="WTX992" s="17"/>
      <c r="WTY992" s="17"/>
      <c r="WTZ992" s="17"/>
      <c r="WUA992" s="17"/>
      <c r="WUB992" s="17"/>
      <c r="WUC992" s="17"/>
      <c r="WUD992" s="17"/>
      <c r="WUE992" s="17"/>
      <c r="WUF992" s="17"/>
      <c r="WUG992" s="17"/>
      <c r="WUH992" s="17"/>
      <c r="WUI992" s="17"/>
    </row>
    <row r="993" spans="1:16103" s="18" customFormat="1" x14ac:dyDescent="0.25">
      <c r="A993" s="17"/>
      <c r="B993" s="17"/>
      <c r="C993" s="17"/>
      <c r="D993" s="17"/>
      <c r="E993" s="17"/>
      <c r="G993" s="19"/>
      <c r="H993" s="211"/>
      <c r="J993" s="22"/>
      <c r="K993" s="22"/>
      <c r="L993" s="22"/>
      <c r="M993" s="21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17"/>
      <c r="DJ993" s="17"/>
      <c r="DK993" s="17"/>
      <c r="DL993" s="17"/>
      <c r="DM993" s="17"/>
      <c r="DN993" s="17"/>
      <c r="DO993" s="17"/>
      <c r="DP993" s="17"/>
      <c r="DQ993" s="17"/>
      <c r="DR993" s="17"/>
      <c r="DS993" s="17"/>
      <c r="DT993" s="17"/>
      <c r="DU993" s="17"/>
      <c r="DV993" s="17"/>
      <c r="DW993" s="17"/>
      <c r="DX993" s="17"/>
      <c r="DY993" s="17"/>
      <c r="DZ993" s="17"/>
      <c r="EA993" s="17"/>
      <c r="EB993" s="17"/>
      <c r="EC993" s="17"/>
      <c r="ED993" s="17"/>
      <c r="EE993" s="17"/>
      <c r="EF993" s="17"/>
      <c r="EG993" s="17"/>
      <c r="EH993" s="17"/>
      <c r="EI993" s="17"/>
      <c r="EJ993" s="17"/>
      <c r="EK993" s="17"/>
      <c r="EL993" s="17"/>
      <c r="EM993" s="17"/>
      <c r="EN993" s="17"/>
      <c r="EO993" s="17"/>
      <c r="EP993" s="17"/>
      <c r="EQ993" s="17"/>
      <c r="ER993" s="17"/>
      <c r="ES993" s="17"/>
      <c r="ET993" s="17"/>
      <c r="EU993" s="17"/>
      <c r="EV993" s="17"/>
      <c r="EW993" s="17"/>
      <c r="EX993" s="17"/>
      <c r="EY993" s="17"/>
      <c r="EZ993" s="17"/>
      <c r="FA993" s="17"/>
      <c r="FB993" s="17"/>
      <c r="FC993" s="17"/>
      <c r="FD993" s="17"/>
      <c r="FE993" s="17"/>
      <c r="FF993" s="17"/>
      <c r="FG993" s="17"/>
      <c r="FH993" s="17"/>
      <c r="FI993" s="17"/>
      <c r="FJ993" s="17"/>
      <c r="FK993" s="17"/>
      <c r="FL993" s="17"/>
      <c r="FM993" s="17"/>
      <c r="FN993" s="17"/>
      <c r="FO993" s="17"/>
      <c r="FP993" s="17"/>
      <c r="FQ993" s="17"/>
      <c r="FR993" s="17"/>
      <c r="FS993" s="17"/>
      <c r="FT993" s="17"/>
      <c r="FU993" s="17"/>
      <c r="FV993" s="17"/>
      <c r="FW993" s="17"/>
      <c r="FX993" s="17"/>
      <c r="FY993" s="17"/>
      <c r="FZ993" s="17"/>
      <c r="GA993" s="17"/>
      <c r="GB993" s="17"/>
      <c r="GC993" s="17"/>
      <c r="GD993" s="17"/>
      <c r="GE993" s="17"/>
      <c r="GF993" s="17"/>
      <c r="GG993" s="17"/>
      <c r="GH993" s="17"/>
      <c r="GI993" s="17"/>
      <c r="GJ993" s="17"/>
      <c r="GK993" s="17"/>
      <c r="GL993" s="17"/>
      <c r="GM993" s="17"/>
      <c r="GN993" s="17"/>
      <c r="GO993" s="17"/>
      <c r="GP993" s="17"/>
      <c r="GQ993" s="17"/>
      <c r="GR993" s="17"/>
      <c r="GS993" s="17"/>
      <c r="GT993" s="17"/>
      <c r="GU993" s="17"/>
      <c r="GV993" s="17"/>
      <c r="GW993" s="17"/>
      <c r="GX993" s="17"/>
      <c r="GY993" s="17"/>
      <c r="GZ993" s="17"/>
      <c r="HA993" s="17"/>
      <c r="HB993" s="17"/>
      <c r="HC993" s="17"/>
      <c r="HD993" s="17"/>
      <c r="HE993" s="17"/>
      <c r="HF993" s="17"/>
      <c r="HG993" s="17"/>
      <c r="HH993" s="17"/>
      <c r="HI993" s="17"/>
      <c r="HJ993" s="17"/>
      <c r="HK993" s="17"/>
      <c r="HL993" s="17"/>
      <c r="HM993" s="17"/>
      <c r="HN993" s="17"/>
      <c r="HO993" s="17"/>
      <c r="HP993" s="17"/>
      <c r="HQ993" s="17"/>
      <c r="HR993" s="17"/>
      <c r="HS993" s="17"/>
      <c r="HT993" s="17"/>
      <c r="HU993" s="17"/>
      <c r="HV993" s="17"/>
      <c r="HW993" s="17"/>
      <c r="HX993" s="17"/>
      <c r="HY993" s="17"/>
      <c r="HZ993" s="17"/>
      <c r="IA993" s="17"/>
      <c r="IB993" s="17"/>
      <c r="IC993" s="17"/>
      <c r="ID993" s="17"/>
      <c r="IE993" s="17"/>
      <c r="IF993" s="17"/>
      <c r="IG993" s="17"/>
      <c r="IH993" s="17"/>
      <c r="II993" s="17"/>
      <c r="IJ993" s="17"/>
      <c r="IK993" s="17"/>
      <c r="IL993" s="17"/>
      <c r="IM993" s="17"/>
      <c r="IN993" s="17"/>
      <c r="IO993" s="17"/>
      <c r="IP993" s="17"/>
      <c r="IQ993" s="17"/>
      <c r="IR993" s="17"/>
      <c r="IS993" s="17"/>
      <c r="IT993" s="17"/>
      <c r="IU993" s="17"/>
      <c r="IV993" s="17"/>
      <c r="IW993" s="17"/>
      <c r="IX993" s="17"/>
      <c r="IY993" s="17"/>
      <c r="IZ993" s="17"/>
      <c r="JA993" s="17"/>
      <c r="JB993" s="17"/>
      <c r="JC993" s="17"/>
      <c r="JD993" s="17"/>
      <c r="JE993" s="17"/>
      <c r="JF993" s="17"/>
      <c r="JG993" s="17"/>
      <c r="JH993" s="17"/>
      <c r="JI993" s="17"/>
      <c r="JJ993" s="17"/>
      <c r="JK993" s="17"/>
      <c r="JL993" s="17"/>
      <c r="JM993" s="17"/>
      <c r="JN993" s="17"/>
      <c r="JO993" s="17"/>
      <c r="JP993" s="17"/>
      <c r="JQ993" s="17"/>
      <c r="JR993" s="17"/>
      <c r="JS993" s="17"/>
      <c r="JT993" s="17"/>
      <c r="JU993" s="17"/>
      <c r="JV993" s="17"/>
      <c r="JW993" s="17"/>
      <c r="JX993" s="17"/>
      <c r="JY993" s="17"/>
      <c r="JZ993" s="17"/>
      <c r="KA993" s="17"/>
      <c r="KB993" s="17"/>
      <c r="KC993" s="17"/>
      <c r="KD993" s="17"/>
      <c r="KE993" s="17"/>
      <c r="KF993" s="17"/>
      <c r="KG993" s="17"/>
      <c r="KH993" s="17"/>
      <c r="KI993" s="17"/>
      <c r="KJ993" s="17"/>
      <c r="KK993" s="17"/>
      <c r="KL993" s="17"/>
      <c r="KM993" s="17"/>
      <c r="KN993" s="17"/>
      <c r="KO993" s="17"/>
      <c r="KP993" s="17"/>
      <c r="KQ993" s="17"/>
      <c r="KR993" s="17"/>
      <c r="KS993" s="17"/>
      <c r="KT993" s="17"/>
      <c r="KU993" s="17"/>
      <c r="KV993" s="17"/>
      <c r="KW993" s="17"/>
      <c r="KX993" s="17"/>
      <c r="KY993" s="17"/>
      <c r="KZ993" s="17"/>
      <c r="LA993" s="17"/>
      <c r="LB993" s="17"/>
      <c r="LC993" s="17"/>
      <c r="LD993" s="17"/>
      <c r="LE993" s="17"/>
      <c r="LF993" s="17"/>
      <c r="LG993" s="17"/>
      <c r="LH993" s="17"/>
      <c r="LI993" s="17"/>
      <c r="LJ993" s="17"/>
      <c r="LK993" s="17"/>
      <c r="LL993" s="17"/>
      <c r="LM993" s="17"/>
      <c r="LN993" s="17"/>
      <c r="LO993" s="17"/>
      <c r="LP993" s="17"/>
      <c r="LQ993" s="17"/>
      <c r="LR993" s="17"/>
      <c r="LS993" s="17"/>
      <c r="LT993" s="17"/>
      <c r="LU993" s="17"/>
      <c r="LV993" s="17"/>
      <c r="LW993" s="17"/>
      <c r="LX993" s="17"/>
      <c r="LY993" s="17"/>
      <c r="LZ993" s="17"/>
      <c r="MA993" s="17"/>
      <c r="MB993" s="17"/>
      <c r="MC993" s="17"/>
      <c r="MD993" s="17"/>
      <c r="ME993" s="17"/>
      <c r="MF993" s="17"/>
      <c r="MG993" s="17"/>
      <c r="MH993" s="17"/>
      <c r="MI993" s="17"/>
      <c r="MJ993" s="17"/>
      <c r="MK993" s="17"/>
      <c r="ML993" s="17"/>
      <c r="MM993" s="17"/>
      <c r="MN993" s="17"/>
      <c r="MO993" s="17"/>
      <c r="MP993" s="17"/>
      <c r="MQ993" s="17"/>
      <c r="MR993" s="17"/>
      <c r="MS993" s="17"/>
      <c r="MT993" s="17"/>
      <c r="MU993" s="17"/>
      <c r="MV993" s="17"/>
      <c r="MW993" s="17"/>
      <c r="MX993" s="17"/>
      <c r="MY993" s="17"/>
      <c r="MZ993" s="17"/>
      <c r="NA993" s="17"/>
      <c r="NB993" s="17"/>
      <c r="NC993" s="17"/>
      <c r="ND993" s="17"/>
      <c r="NE993" s="17"/>
      <c r="NF993" s="17"/>
      <c r="NG993" s="17"/>
      <c r="NH993" s="17"/>
      <c r="NI993" s="17"/>
      <c r="NJ993" s="17"/>
      <c r="NK993" s="17"/>
      <c r="NL993" s="17"/>
      <c r="NM993" s="17"/>
      <c r="NN993" s="17"/>
      <c r="NO993" s="17"/>
      <c r="NP993" s="17"/>
      <c r="NQ993" s="17"/>
      <c r="NR993" s="17"/>
      <c r="NS993" s="17"/>
      <c r="NT993" s="17"/>
      <c r="NU993" s="17"/>
      <c r="NV993" s="17"/>
      <c r="NW993" s="17"/>
      <c r="NX993" s="17"/>
      <c r="NY993" s="17"/>
      <c r="NZ993" s="17"/>
      <c r="OA993" s="17"/>
      <c r="OB993" s="17"/>
      <c r="OC993" s="17"/>
      <c r="OD993" s="17"/>
      <c r="OE993" s="17"/>
      <c r="OF993" s="17"/>
      <c r="OG993" s="17"/>
      <c r="OH993" s="17"/>
      <c r="OI993" s="17"/>
      <c r="OJ993" s="17"/>
      <c r="OK993" s="17"/>
      <c r="OL993" s="17"/>
      <c r="OM993" s="17"/>
      <c r="ON993" s="17"/>
      <c r="OO993" s="17"/>
      <c r="OP993" s="17"/>
      <c r="OQ993" s="17"/>
      <c r="OR993" s="17"/>
      <c r="OS993" s="17"/>
      <c r="OT993" s="17"/>
      <c r="OU993" s="17"/>
      <c r="OV993" s="17"/>
      <c r="OW993" s="17"/>
      <c r="OX993" s="17"/>
      <c r="OY993" s="17"/>
      <c r="OZ993" s="17"/>
      <c r="PA993" s="17"/>
      <c r="PB993" s="17"/>
      <c r="PC993" s="17"/>
      <c r="PD993" s="17"/>
      <c r="PE993" s="17"/>
      <c r="PF993" s="17"/>
      <c r="PG993" s="17"/>
      <c r="PH993" s="17"/>
      <c r="PI993" s="17"/>
      <c r="PJ993" s="17"/>
      <c r="PK993" s="17"/>
      <c r="PL993" s="17"/>
      <c r="PM993" s="17"/>
      <c r="PN993" s="17"/>
      <c r="PO993" s="17"/>
      <c r="PP993" s="17"/>
      <c r="PQ993" s="17"/>
      <c r="PR993" s="17"/>
      <c r="PS993" s="17"/>
      <c r="PT993" s="17"/>
      <c r="PU993" s="17"/>
      <c r="PV993" s="17"/>
      <c r="PW993" s="17"/>
      <c r="PX993" s="17"/>
      <c r="PY993" s="17"/>
      <c r="PZ993" s="17"/>
      <c r="QA993" s="17"/>
      <c r="QB993" s="17"/>
      <c r="QC993" s="17"/>
      <c r="QD993" s="17"/>
      <c r="QE993" s="17"/>
      <c r="QF993" s="17"/>
      <c r="QG993" s="17"/>
      <c r="QH993" s="17"/>
      <c r="QI993" s="17"/>
      <c r="QJ993" s="17"/>
      <c r="QK993" s="17"/>
      <c r="QL993" s="17"/>
      <c r="QM993" s="17"/>
      <c r="QN993" s="17"/>
      <c r="QO993" s="17"/>
      <c r="QP993" s="17"/>
      <c r="QQ993" s="17"/>
      <c r="QR993" s="17"/>
      <c r="QS993" s="17"/>
      <c r="QT993" s="17"/>
      <c r="QU993" s="17"/>
      <c r="QV993" s="17"/>
      <c r="QW993" s="17"/>
      <c r="QX993" s="17"/>
      <c r="QY993" s="17"/>
      <c r="QZ993" s="17"/>
      <c r="RA993" s="17"/>
      <c r="RB993" s="17"/>
      <c r="RC993" s="17"/>
      <c r="RD993" s="17"/>
      <c r="RE993" s="17"/>
      <c r="RF993" s="17"/>
      <c r="RG993" s="17"/>
      <c r="RH993" s="17"/>
      <c r="RI993" s="17"/>
      <c r="RJ993" s="17"/>
      <c r="RK993" s="17"/>
      <c r="RL993" s="17"/>
      <c r="RM993" s="17"/>
      <c r="RN993" s="17"/>
      <c r="RO993" s="17"/>
      <c r="RP993" s="17"/>
      <c r="RQ993" s="17"/>
      <c r="RR993" s="17"/>
      <c r="RS993" s="17"/>
      <c r="RT993" s="17"/>
      <c r="RU993" s="17"/>
      <c r="RV993" s="17"/>
      <c r="RW993" s="17"/>
      <c r="RX993" s="17"/>
      <c r="RY993" s="17"/>
      <c r="RZ993" s="17"/>
      <c r="SA993" s="17"/>
      <c r="SB993" s="17"/>
      <c r="SC993" s="17"/>
      <c r="SD993" s="17"/>
      <c r="SE993" s="17"/>
      <c r="SF993" s="17"/>
      <c r="SG993" s="17"/>
      <c r="SH993" s="17"/>
      <c r="SI993" s="17"/>
      <c r="SJ993" s="17"/>
      <c r="SK993" s="17"/>
      <c r="SL993" s="17"/>
      <c r="SM993" s="17"/>
      <c r="SN993" s="17"/>
      <c r="SO993" s="17"/>
      <c r="SP993" s="17"/>
      <c r="SQ993" s="17"/>
      <c r="SR993" s="17"/>
      <c r="SS993" s="17"/>
      <c r="ST993" s="17"/>
      <c r="SU993" s="17"/>
      <c r="SV993" s="17"/>
      <c r="SW993" s="17"/>
      <c r="SX993" s="17"/>
      <c r="SY993" s="17"/>
      <c r="SZ993" s="17"/>
      <c r="TA993" s="17"/>
      <c r="TB993" s="17"/>
      <c r="TC993" s="17"/>
      <c r="TD993" s="17"/>
      <c r="TE993" s="17"/>
      <c r="TF993" s="17"/>
      <c r="TG993" s="17"/>
      <c r="TH993" s="17"/>
      <c r="TI993" s="17"/>
      <c r="TJ993" s="17"/>
      <c r="TK993" s="17"/>
      <c r="TL993" s="17"/>
      <c r="TM993" s="17"/>
      <c r="TN993" s="17"/>
      <c r="TO993" s="17"/>
      <c r="TP993" s="17"/>
      <c r="TQ993" s="17"/>
      <c r="TR993" s="17"/>
      <c r="TS993" s="17"/>
      <c r="TT993" s="17"/>
      <c r="TU993" s="17"/>
      <c r="TV993" s="17"/>
      <c r="TW993" s="17"/>
      <c r="TX993" s="17"/>
      <c r="TY993" s="17"/>
      <c r="TZ993" s="17"/>
      <c r="UA993" s="17"/>
      <c r="UB993" s="17"/>
      <c r="UC993" s="17"/>
      <c r="UD993" s="17"/>
      <c r="UE993" s="17"/>
      <c r="UF993" s="17"/>
      <c r="UG993" s="17"/>
      <c r="UH993" s="17"/>
      <c r="UI993" s="17"/>
      <c r="UJ993" s="17"/>
      <c r="UK993" s="17"/>
      <c r="UL993" s="17"/>
      <c r="UM993" s="17"/>
      <c r="UN993" s="17"/>
      <c r="UO993" s="17"/>
      <c r="UP993" s="17"/>
      <c r="UQ993" s="17"/>
      <c r="UR993" s="17"/>
      <c r="US993" s="17"/>
      <c r="UT993" s="17"/>
      <c r="UU993" s="17"/>
      <c r="UV993" s="17"/>
      <c r="UW993" s="17"/>
      <c r="UX993" s="17"/>
      <c r="UY993" s="17"/>
      <c r="UZ993" s="17"/>
      <c r="VA993" s="17"/>
      <c r="VB993" s="17"/>
      <c r="VC993" s="17"/>
      <c r="VD993" s="17"/>
      <c r="VE993" s="17"/>
      <c r="VF993" s="17"/>
      <c r="VG993" s="17"/>
      <c r="VH993" s="17"/>
      <c r="VI993" s="17"/>
      <c r="VJ993" s="17"/>
      <c r="VK993" s="17"/>
      <c r="VL993" s="17"/>
      <c r="VM993" s="17"/>
      <c r="VN993" s="17"/>
      <c r="VO993" s="17"/>
      <c r="VP993" s="17"/>
      <c r="VQ993" s="17"/>
      <c r="VR993" s="17"/>
      <c r="VS993" s="17"/>
      <c r="VT993" s="17"/>
      <c r="VU993" s="17"/>
      <c r="VV993" s="17"/>
      <c r="VW993" s="17"/>
      <c r="VX993" s="17"/>
      <c r="VY993" s="17"/>
      <c r="VZ993" s="17"/>
      <c r="WA993" s="17"/>
      <c r="WB993" s="17"/>
      <c r="WC993" s="17"/>
      <c r="WD993" s="17"/>
      <c r="WE993" s="17"/>
      <c r="WF993" s="17"/>
      <c r="WG993" s="17"/>
      <c r="WH993" s="17"/>
      <c r="WI993" s="17"/>
      <c r="WJ993" s="17"/>
      <c r="WK993" s="17"/>
      <c r="WL993" s="17"/>
      <c r="WM993" s="17"/>
      <c r="WN993" s="17"/>
      <c r="WO993" s="17"/>
      <c r="WP993" s="17"/>
      <c r="WQ993" s="17"/>
      <c r="WR993" s="17"/>
      <c r="WS993" s="17"/>
      <c r="WT993" s="17"/>
      <c r="WU993" s="17"/>
      <c r="WV993" s="17"/>
      <c r="WW993" s="17"/>
      <c r="WX993" s="17"/>
      <c r="WY993" s="17"/>
      <c r="WZ993" s="17"/>
      <c r="XA993" s="17"/>
      <c r="XB993" s="17"/>
      <c r="XC993" s="17"/>
      <c r="XD993" s="17"/>
      <c r="XE993" s="17"/>
      <c r="XF993" s="17"/>
      <c r="XG993" s="17"/>
      <c r="XH993" s="17"/>
      <c r="XI993" s="17"/>
      <c r="XJ993" s="17"/>
      <c r="XK993" s="17"/>
      <c r="XL993" s="17"/>
      <c r="XM993" s="17"/>
      <c r="XN993" s="17"/>
      <c r="XO993" s="17"/>
      <c r="XP993" s="17"/>
      <c r="XQ993" s="17"/>
      <c r="XR993" s="17"/>
      <c r="XS993" s="17"/>
      <c r="XT993" s="17"/>
      <c r="XU993" s="17"/>
      <c r="XV993" s="17"/>
      <c r="XW993" s="17"/>
      <c r="XX993" s="17"/>
      <c r="XY993" s="17"/>
      <c r="XZ993" s="17"/>
      <c r="YA993" s="17"/>
      <c r="YB993" s="17"/>
      <c r="YC993" s="17"/>
      <c r="YD993" s="17"/>
      <c r="YE993" s="17"/>
      <c r="YF993" s="17"/>
      <c r="YG993" s="17"/>
      <c r="YH993" s="17"/>
      <c r="YI993" s="17"/>
      <c r="YJ993" s="17"/>
      <c r="YK993" s="17"/>
      <c r="YL993" s="17"/>
      <c r="YM993" s="17"/>
      <c r="YN993" s="17"/>
      <c r="YO993" s="17"/>
      <c r="YP993" s="17"/>
      <c r="YQ993" s="17"/>
      <c r="YR993" s="17"/>
      <c r="YS993" s="17"/>
      <c r="YT993" s="17"/>
      <c r="YU993" s="17"/>
      <c r="YV993" s="17"/>
      <c r="YW993" s="17"/>
      <c r="YX993" s="17"/>
      <c r="YY993" s="17"/>
      <c r="YZ993" s="17"/>
      <c r="ZA993" s="17"/>
      <c r="ZB993" s="17"/>
      <c r="ZC993" s="17"/>
      <c r="ZD993" s="17"/>
      <c r="ZE993" s="17"/>
      <c r="ZF993" s="17"/>
      <c r="ZG993" s="17"/>
      <c r="ZH993" s="17"/>
      <c r="ZI993" s="17"/>
      <c r="ZJ993" s="17"/>
      <c r="ZK993" s="17"/>
      <c r="ZL993" s="17"/>
      <c r="ZM993" s="17"/>
      <c r="ZN993" s="17"/>
      <c r="ZO993" s="17"/>
      <c r="ZP993" s="17"/>
      <c r="ZQ993" s="17"/>
      <c r="ZR993" s="17"/>
      <c r="ZS993" s="17"/>
      <c r="ZT993" s="17"/>
      <c r="ZU993" s="17"/>
      <c r="ZV993" s="17"/>
      <c r="ZW993" s="17"/>
      <c r="ZX993" s="17"/>
      <c r="ZY993" s="17"/>
      <c r="ZZ993" s="17"/>
      <c r="AAA993" s="17"/>
      <c r="AAB993" s="17"/>
      <c r="AAC993" s="17"/>
      <c r="AAD993" s="17"/>
      <c r="AAE993" s="17"/>
      <c r="AAF993" s="17"/>
      <c r="AAG993" s="17"/>
      <c r="AAH993" s="17"/>
      <c r="AAI993" s="17"/>
      <c r="AAJ993" s="17"/>
      <c r="AAK993" s="17"/>
      <c r="AAL993" s="17"/>
      <c r="AAM993" s="17"/>
      <c r="AAN993" s="17"/>
      <c r="AAO993" s="17"/>
      <c r="AAP993" s="17"/>
      <c r="AAQ993" s="17"/>
      <c r="AAR993" s="17"/>
      <c r="AAS993" s="17"/>
      <c r="AAT993" s="17"/>
      <c r="AAU993" s="17"/>
      <c r="AAV993" s="17"/>
      <c r="AAW993" s="17"/>
      <c r="AAX993" s="17"/>
      <c r="AAY993" s="17"/>
      <c r="AAZ993" s="17"/>
      <c r="ABA993" s="17"/>
      <c r="ABB993" s="17"/>
      <c r="ABC993" s="17"/>
      <c r="ABD993" s="17"/>
      <c r="ABE993" s="17"/>
      <c r="ABF993" s="17"/>
      <c r="ABG993" s="17"/>
      <c r="ABH993" s="17"/>
      <c r="ABI993" s="17"/>
      <c r="ABJ993" s="17"/>
      <c r="ABK993" s="17"/>
      <c r="ABL993" s="17"/>
      <c r="ABM993" s="17"/>
      <c r="ABN993" s="17"/>
      <c r="ABO993" s="17"/>
      <c r="ABP993" s="17"/>
      <c r="ABQ993" s="17"/>
      <c r="ABR993" s="17"/>
      <c r="ABS993" s="17"/>
      <c r="ABT993" s="17"/>
      <c r="ABU993" s="17"/>
      <c r="ABV993" s="17"/>
      <c r="ABW993" s="17"/>
      <c r="ABX993" s="17"/>
      <c r="ABY993" s="17"/>
      <c r="ABZ993" s="17"/>
      <c r="ACA993" s="17"/>
      <c r="ACB993" s="17"/>
      <c r="ACC993" s="17"/>
      <c r="ACD993" s="17"/>
      <c r="ACE993" s="17"/>
      <c r="ACF993" s="17"/>
      <c r="ACG993" s="17"/>
      <c r="ACH993" s="17"/>
      <c r="ACI993" s="17"/>
      <c r="ACJ993" s="17"/>
      <c r="ACK993" s="17"/>
      <c r="ACL993" s="17"/>
      <c r="ACM993" s="17"/>
      <c r="ACN993" s="17"/>
      <c r="ACO993" s="17"/>
      <c r="ACP993" s="17"/>
      <c r="ACQ993" s="17"/>
      <c r="ACR993" s="17"/>
      <c r="ACS993" s="17"/>
      <c r="ACT993" s="17"/>
      <c r="ACU993" s="17"/>
      <c r="ACV993" s="17"/>
      <c r="ACW993" s="17"/>
      <c r="ACX993" s="17"/>
      <c r="ACY993" s="17"/>
      <c r="ACZ993" s="17"/>
      <c r="ADA993" s="17"/>
      <c r="ADB993" s="17"/>
      <c r="ADC993" s="17"/>
      <c r="ADD993" s="17"/>
      <c r="ADE993" s="17"/>
      <c r="ADF993" s="17"/>
      <c r="ADG993" s="17"/>
      <c r="ADH993" s="17"/>
      <c r="ADI993" s="17"/>
      <c r="ADJ993" s="17"/>
      <c r="ADK993" s="17"/>
      <c r="ADL993" s="17"/>
      <c r="ADM993" s="17"/>
      <c r="ADN993" s="17"/>
      <c r="ADO993" s="17"/>
      <c r="ADP993" s="17"/>
      <c r="ADQ993" s="17"/>
      <c r="ADR993" s="17"/>
      <c r="ADS993" s="17"/>
      <c r="ADT993" s="17"/>
      <c r="ADU993" s="17"/>
      <c r="ADV993" s="17"/>
      <c r="ADW993" s="17"/>
      <c r="ADX993" s="17"/>
      <c r="ADY993" s="17"/>
      <c r="ADZ993" s="17"/>
      <c r="AEA993" s="17"/>
      <c r="AEB993" s="17"/>
      <c r="AEC993" s="17"/>
      <c r="AED993" s="17"/>
      <c r="AEE993" s="17"/>
      <c r="AEF993" s="17"/>
      <c r="AEG993" s="17"/>
      <c r="AEH993" s="17"/>
      <c r="AEI993" s="17"/>
      <c r="AEJ993" s="17"/>
      <c r="AEK993" s="17"/>
      <c r="AEL993" s="17"/>
      <c r="AEM993" s="17"/>
      <c r="AEN993" s="17"/>
      <c r="AEO993" s="17"/>
      <c r="AEP993" s="17"/>
      <c r="AEQ993" s="17"/>
      <c r="AER993" s="17"/>
      <c r="AES993" s="17"/>
      <c r="AET993" s="17"/>
      <c r="AEU993" s="17"/>
      <c r="AEV993" s="17"/>
      <c r="AEW993" s="17"/>
      <c r="AEX993" s="17"/>
      <c r="AEY993" s="17"/>
      <c r="AEZ993" s="17"/>
      <c r="AFA993" s="17"/>
      <c r="AFB993" s="17"/>
      <c r="AFC993" s="17"/>
      <c r="AFD993" s="17"/>
      <c r="AFE993" s="17"/>
      <c r="AFF993" s="17"/>
      <c r="AFG993" s="17"/>
      <c r="AFH993" s="17"/>
      <c r="AFI993" s="17"/>
      <c r="AFJ993" s="17"/>
      <c r="AFK993" s="17"/>
      <c r="AFL993" s="17"/>
      <c r="AFM993" s="17"/>
      <c r="AFN993" s="17"/>
      <c r="AFO993" s="17"/>
      <c r="AFP993" s="17"/>
      <c r="AFQ993" s="17"/>
      <c r="AFR993" s="17"/>
      <c r="AFS993" s="17"/>
      <c r="AFT993" s="17"/>
      <c r="AFU993" s="17"/>
      <c r="AFV993" s="17"/>
      <c r="AFW993" s="17"/>
      <c r="AFX993" s="17"/>
      <c r="AFY993" s="17"/>
      <c r="AFZ993" s="17"/>
      <c r="AGA993" s="17"/>
      <c r="AGB993" s="17"/>
      <c r="AGC993" s="17"/>
      <c r="AGD993" s="17"/>
      <c r="AGE993" s="17"/>
      <c r="AGF993" s="17"/>
      <c r="AGG993" s="17"/>
      <c r="AGH993" s="17"/>
      <c r="AGI993" s="17"/>
      <c r="AGJ993" s="17"/>
      <c r="AGK993" s="17"/>
      <c r="AGL993" s="17"/>
      <c r="AGM993" s="17"/>
      <c r="AGN993" s="17"/>
      <c r="AGO993" s="17"/>
      <c r="AGP993" s="17"/>
      <c r="AGQ993" s="17"/>
      <c r="AGR993" s="17"/>
      <c r="AGS993" s="17"/>
      <c r="AGT993" s="17"/>
      <c r="AGU993" s="17"/>
      <c r="AGV993" s="17"/>
      <c r="AGW993" s="17"/>
      <c r="AGX993" s="17"/>
      <c r="AGY993" s="17"/>
      <c r="AGZ993" s="17"/>
      <c r="AHA993" s="17"/>
      <c r="AHB993" s="17"/>
      <c r="AHC993" s="17"/>
      <c r="AHD993" s="17"/>
      <c r="AHE993" s="17"/>
      <c r="AHF993" s="17"/>
      <c r="AHG993" s="17"/>
      <c r="AHH993" s="17"/>
      <c r="AHI993" s="17"/>
      <c r="AHJ993" s="17"/>
      <c r="AHK993" s="17"/>
      <c r="AHL993" s="17"/>
      <c r="AHM993" s="17"/>
      <c r="AHN993" s="17"/>
      <c r="AHO993" s="17"/>
      <c r="AHP993" s="17"/>
      <c r="AHQ993" s="17"/>
      <c r="AHR993" s="17"/>
      <c r="AHS993" s="17"/>
      <c r="AHT993" s="17"/>
      <c r="AHU993" s="17"/>
      <c r="AHV993" s="17"/>
      <c r="AHW993" s="17"/>
      <c r="AHX993" s="17"/>
      <c r="AHY993" s="17"/>
      <c r="AHZ993" s="17"/>
      <c r="AIA993" s="17"/>
      <c r="AIB993" s="17"/>
      <c r="AIC993" s="17"/>
      <c r="AID993" s="17"/>
      <c r="AIE993" s="17"/>
      <c r="AIF993" s="17"/>
      <c r="AIG993" s="17"/>
      <c r="AIH993" s="17"/>
      <c r="AII993" s="17"/>
      <c r="AIJ993" s="17"/>
      <c r="AIK993" s="17"/>
      <c r="AIL993" s="17"/>
      <c r="AIM993" s="17"/>
      <c r="AIN993" s="17"/>
      <c r="AIO993" s="17"/>
      <c r="AIP993" s="17"/>
      <c r="AIQ993" s="17"/>
      <c r="AIR993" s="17"/>
      <c r="AIS993" s="17"/>
      <c r="AIT993" s="17"/>
      <c r="AIU993" s="17"/>
      <c r="AIV993" s="17"/>
      <c r="AIW993" s="17"/>
      <c r="AIX993" s="17"/>
      <c r="AIY993" s="17"/>
      <c r="AIZ993" s="17"/>
      <c r="AJA993" s="17"/>
      <c r="AJB993" s="17"/>
      <c r="AJC993" s="17"/>
      <c r="AJD993" s="17"/>
      <c r="AJE993" s="17"/>
      <c r="AJF993" s="17"/>
      <c r="AJG993" s="17"/>
      <c r="AJH993" s="17"/>
      <c r="AJI993" s="17"/>
      <c r="AJJ993" s="17"/>
      <c r="AJK993" s="17"/>
      <c r="AJL993" s="17"/>
      <c r="AJM993" s="17"/>
      <c r="AJN993" s="17"/>
      <c r="AJO993" s="17"/>
      <c r="AJP993" s="17"/>
      <c r="AJQ993" s="17"/>
      <c r="AJR993" s="17"/>
      <c r="AJS993" s="17"/>
      <c r="AJT993" s="17"/>
      <c r="AJU993" s="17"/>
      <c r="AJV993" s="17"/>
      <c r="AJW993" s="17"/>
      <c r="AJX993" s="17"/>
      <c r="AJY993" s="17"/>
      <c r="AJZ993" s="17"/>
      <c r="AKA993" s="17"/>
      <c r="AKB993" s="17"/>
      <c r="AKC993" s="17"/>
      <c r="AKD993" s="17"/>
      <c r="AKE993" s="17"/>
      <c r="AKF993" s="17"/>
      <c r="AKG993" s="17"/>
      <c r="AKH993" s="17"/>
      <c r="AKI993" s="17"/>
      <c r="AKJ993" s="17"/>
      <c r="AKK993" s="17"/>
      <c r="AKL993" s="17"/>
      <c r="AKM993" s="17"/>
      <c r="AKN993" s="17"/>
      <c r="AKO993" s="17"/>
      <c r="AKP993" s="17"/>
      <c r="AKQ993" s="17"/>
      <c r="AKR993" s="17"/>
      <c r="AKS993" s="17"/>
      <c r="AKT993" s="17"/>
      <c r="AKU993" s="17"/>
      <c r="AKV993" s="17"/>
      <c r="AKW993" s="17"/>
      <c r="AKX993" s="17"/>
      <c r="AKY993" s="17"/>
      <c r="AKZ993" s="17"/>
      <c r="ALA993" s="17"/>
      <c r="ALB993" s="17"/>
      <c r="ALC993" s="17"/>
      <c r="ALD993" s="17"/>
      <c r="ALE993" s="17"/>
      <c r="ALF993" s="17"/>
      <c r="ALG993" s="17"/>
      <c r="ALH993" s="17"/>
      <c r="ALI993" s="17"/>
      <c r="ALJ993" s="17"/>
      <c r="ALK993" s="17"/>
      <c r="ALL993" s="17"/>
      <c r="ALM993" s="17"/>
      <c r="ALN993" s="17"/>
      <c r="ALO993" s="17"/>
      <c r="ALP993" s="17"/>
      <c r="ALQ993" s="17"/>
      <c r="ALR993" s="17"/>
      <c r="ALS993" s="17"/>
      <c r="ALT993" s="17"/>
      <c r="ALU993" s="17"/>
      <c r="ALV993" s="17"/>
      <c r="ALW993" s="17"/>
      <c r="ALX993" s="17"/>
      <c r="ALY993" s="17"/>
      <c r="ALZ993" s="17"/>
      <c r="AMA993" s="17"/>
      <c r="AMB993" s="17"/>
      <c r="AMC993" s="17"/>
      <c r="AMD993" s="17"/>
      <c r="AME993" s="17"/>
      <c r="AMF993" s="17"/>
      <c r="AMG993" s="17"/>
      <c r="AMH993" s="17"/>
      <c r="AMI993" s="17"/>
      <c r="AMJ993" s="17"/>
      <c r="AMK993" s="17"/>
      <c r="AML993" s="17"/>
      <c r="AMM993" s="17"/>
      <c r="AMN993" s="17"/>
      <c r="AMO993" s="17"/>
      <c r="AMP993" s="17"/>
      <c r="AMQ993" s="17"/>
      <c r="AMR993" s="17"/>
      <c r="AMS993" s="17"/>
      <c r="AMT993" s="17"/>
      <c r="AMU993" s="17"/>
      <c r="AMV993" s="17"/>
      <c r="AMW993" s="17"/>
      <c r="AMX993" s="17"/>
      <c r="AMY993" s="17"/>
      <c r="AMZ993" s="17"/>
      <c r="ANA993" s="17"/>
      <c r="ANB993" s="17"/>
      <c r="ANC993" s="17"/>
      <c r="AND993" s="17"/>
      <c r="ANE993" s="17"/>
      <c r="ANF993" s="17"/>
      <c r="ANG993" s="17"/>
      <c r="ANH993" s="17"/>
      <c r="ANI993" s="17"/>
      <c r="ANJ993" s="17"/>
      <c r="ANK993" s="17"/>
      <c r="ANL993" s="17"/>
      <c r="ANM993" s="17"/>
      <c r="ANN993" s="17"/>
      <c r="ANO993" s="17"/>
      <c r="ANP993" s="17"/>
      <c r="ANQ993" s="17"/>
      <c r="ANR993" s="17"/>
      <c r="ANS993" s="17"/>
      <c r="ANT993" s="17"/>
      <c r="ANU993" s="17"/>
      <c r="ANV993" s="17"/>
      <c r="ANW993" s="17"/>
      <c r="ANX993" s="17"/>
      <c r="ANY993" s="17"/>
      <c r="ANZ993" s="17"/>
      <c r="AOA993" s="17"/>
      <c r="AOB993" s="17"/>
      <c r="AOC993" s="17"/>
      <c r="AOD993" s="17"/>
      <c r="AOE993" s="17"/>
      <c r="AOF993" s="17"/>
      <c r="AOG993" s="17"/>
      <c r="AOH993" s="17"/>
      <c r="AOI993" s="17"/>
      <c r="AOJ993" s="17"/>
      <c r="AOK993" s="17"/>
      <c r="AOL993" s="17"/>
      <c r="AOM993" s="17"/>
      <c r="AON993" s="17"/>
      <c r="AOO993" s="17"/>
      <c r="AOP993" s="17"/>
      <c r="AOQ993" s="17"/>
      <c r="AOR993" s="17"/>
      <c r="AOS993" s="17"/>
      <c r="AOT993" s="17"/>
      <c r="AOU993" s="17"/>
      <c r="AOV993" s="17"/>
      <c r="AOW993" s="17"/>
      <c r="AOX993" s="17"/>
      <c r="AOY993" s="17"/>
      <c r="AOZ993" s="17"/>
      <c r="APA993" s="17"/>
      <c r="APB993" s="17"/>
      <c r="APC993" s="17"/>
      <c r="APD993" s="17"/>
      <c r="APE993" s="17"/>
      <c r="APF993" s="17"/>
      <c r="APG993" s="17"/>
      <c r="APH993" s="17"/>
      <c r="API993" s="17"/>
      <c r="APJ993" s="17"/>
      <c r="APK993" s="17"/>
      <c r="APL993" s="17"/>
      <c r="APM993" s="17"/>
      <c r="APN993" s="17"/>
      <c r="APO993" s="17"/>
      <c r="APP993" s="17"/>
      <c r="APQ993" s="17"/>
      <c r="APR993" s="17"/>
      <c r="APS993" s="17"/>
      <c r="APT993" s="17"/>
      <c r="APU993" s="17"/>
      <c r="APV993" s="17"/>
      <c r="APW993" s="17"/>
      <c r="APX993" s="17"/>
      <c r="APY993" s="17"/>
      <c r="APZ993" s="17"/>
      <c r="AQA993" s="17"/>
      <c r="AQB993" s="17"/>
      <c r="AQC993" s="17"/>
      <c r="AQD993" s="17"/>
      <c r="AQE993" s="17"/>
      <c r="AQF993" s="17"/>
      <c r="AQG993" s="17"/>
      <c r="AQH993" s="17"/>
      <c r="AQI993" s="17"/>
      <c r="AQJ993" s="17"/>
      <c r="AQK993" s="17"/>
      <c r="AQL993" s="17"/>
      <c r="AQM993" s="17"/>
      <c r="AQN993" s="17"/>
      <c r="AQO993" s="17"/>
      <c r="AQP993" s="17"/>
      <c r="AQQ993" s="17"/>
      <c r="AQR993" s="17"/>
      <c r="AQS993" s="17"/>
      <c r="AQT993" s="17"/>
      <c r="AQU993" s="17"/>
      <c r="AQV993" s="17"/>
      <c r="AQW993" s="17"/>
      <c r="AQX993" s="17"/>
      <c r="AQY993" s="17"/>
      <c r="AQZ993" s="17"/>
      <c r="ARA993" s="17"/>
      <c r="ARB993" s="17"/>
      <c r="ARC993" s="17"/>
      <c r="ARD993" s="17"/>
      <c r="ARE993" s="17"/>
      <c r="ARF993" s="17"/>
      <c r="ARG993" s="17"/>
      <c r="ARH993" s="17"/>
      <c r="ARI993" s="17"/>
      <c r="ARJ993" s="17"/>
      <c r="ARK993" s="17"/>
      <c r="ARL993" s="17"/>
      <c r="ARM993" s="17"/>
      <c r="ARN993" s="17"/>
      <c r="ARO993" s="17"/>
      <c r="ARP993" s="17"/>
      <c r="ARQ993" s="17"/>
      <c r="ARR993" s="17"/>
      <c r="ARS993" s="17"/>
      <c r="ART993" s="17"/>
      <c r="ARU993" s="17"/>
      <c r="ARV993" s="17"/>
      <c r="ARW993" s="17"/>
      <c r="ARX993" s="17"/>
      <c r="ARY993" s="17"/>
      <c r="ARZ993" s="17"/>
      <c r="ASA993" s="17"/>
      <c r="ASB993" s="17"/>
      <c r="ASC993" s="17"/>
      <c r="ASD993" s="17"/>
      <c r="ASE993" s="17"/>
      <c r="ASF993" s="17"/>
      <c r="ASG993" s="17"/>
      <c r="ASH993" s="17"/>
      <c r="ASI993" s="17"/>
      <c r="ASJ993" s="17"/>
      <c r="ASK993" s="17"/>
      <c r="ASL993" s="17"/>
      <c r="ASM993" s="17"/>
      <c r="ASN993" s="17"/>
      <c r="ASO993" s="17"/>
      <c r="ASP993" s="17"/>
      <c r="ASQ993" s="17"/>
      <c r="ASR993" s="17"/>
      <c r="ASS993" s="17"/>
      <c r="AST993" s="17"/>
      <c r="ASU993" s="17"/>
      <c r="ASV993" s="17"/>
      <c r="ASW993" s="17"/>
      <c r="ASX993" s="17"/>
      <c r="ASY993" s="17"/>
      <c r="ASZ993" s="17"/>
      <c r="ATA993" s="17"/>
      <c r="ATB993" s="17"/>
      <c r="ATC993" s="17"/>
      <c r="ATD993" s="17"/>
      <c r="ATE993" s="17"/>
      <c r="ATF993" s="17"/>
      <c r="ATG993" s="17"/>
      <c r="ATH993" s="17"/>
      <c r="ATI993" s="17"/>
      <c r="ATJ993" s="17"/>
      <c r="ATK993" s="17"/>
      <c r="ATL993" s="17"/>
      <c r="ATM993" s="17"/>
      <c r="ATN993" s="17"/>
      <c r="ATO993" s="17"/>
      <c r="ATP993" s="17"/>
      <c r="ATQ993" s="17"/>
      <c r="ATR993" s="17"/>
      <c r="ATS993" s="17"/>
      <c r="ATT993" s="17"/>
      <c r="ATU993" s="17"/>
      <c r="ATV993" s="17"/>
      <c r="ATW993" s="17"/>
      <c r="ATX993" s="17"/>
      <c r="ATY993" s="17"/>
      <c r="ATZ993" s="17"/>
      <c r="AUA993" s="17"/>
      <c r="AUB993" s="17"/>
      <c r="AUC993" s="17"/>
      <c r="AUD993" s="17"/>
      <c r="AUE993" s="17"/>
      <c r="AUF993" s="17"/>
      <c r="AUG993" s="17"/>
      <c r="AUH993" s="17"/>
      <c r="AUI993" s="17"/>
      <c r="AUJ993" s="17"/>
      <c r="AUK993" s="17"/>
      <c r="AUL993" s="17"/>
      <c r="AUM993" s="17"/>
      <c r="AUN993" s="17"/>
      <c r="AUO993" s="17"/>
      <c r="AUP993" s="17"/>
      <c r="AUQ993" s="17"/>
      <c r="AUR993" s="17"/>
      <c r="AUS993" s="17"/>
      <c r="AUT993" s="17"/>
      <c r="AUU993" s="17"/>
      <c r="AUV993" s="17"/>
      <c r="AUW993" s="17"/>
      <c r="AUX993" s="17"/>
      <c r="AUY993" s="17"/>
      <c r="AUZ993" s="17"/>
      <c r="AVA993" s="17"/>
      <c r="AVB993" s="17"/>
      <c r="AVC993" s="17"/>
      <c r="AVD993" s="17"/>
      <c r="AVE993" s="17"/>
      <c r="AVF993" s="17"/>
      <c r="AVG993" s="17"/>
      <c r="AVH993" s="17"/>
      <c r="AVI993" s="17"/>
      <c r="AVJ993" s="17"/>
      <c r="AVK993" s="17"/>
      <c r="AVL993" s="17"/>
      <c r="AVM993" s="17"/>
      <c r="AVN993" s="17"/>
      <c r="AVO993" s="17"/>
      <c r="AVP993" s="17"/>
      <c r="AVQ993" s="17"/>
      <c r="AVR993" s="17"/>
      <c r="AVS993" s="17"/>
      <c r="AVT993" s="17"/>
      <c r="AVU993" s="17"/>
      <c r="AVV993" s="17"/>
      <c r="AVW993" s="17"/>
      <c r="AVX993" s="17"/>
      <c r="AVY993" s="17"/>
      <c r="AVZ993" s="17"/>
      <c r="AWA993" s="17"/>
      <c r="AWB993" s="17"/>
      <c r="AWC993" s="17"/>
      <c r="AWD993" s="17"/>
      <c r="AWE993" s="17"/>
      <c r="AWF993" s="17"/>
      <c r="AWG993" s="17"/>
      <c r="AWH993" s="17"/>
      <c r="AWI993" s="17"/>
      <c r="AWJ993" s="17"/>
      <c r="AWK993" s="17"/>
      <c r="AWL993" s="17"/>
      <c r="AWM993" s="17"/>
      <c r="AWN993" s="17"/>
      <c r="AWO993" s="17"/>
      <c r="AWP993" s="17"/>
      <c r="AWQ993" s="17"/>
      <c r="AWR993" s="17"/>
      <c r="AWS993" s="17"/>
      <c r="AWT993" s="17"/>
      <c r="AWU993" s="17"/>
      <c r="AWV993" s="17"/>
      <c r="AWW993" s="17"/>
      <c r="AWX993" s="17"/>
      <c r="AWY993" s="17"/>
      <c r="AWZ993" s="17"/>
      <c r="AXA993" s="17"/>
      <c r="AXB993" s="17"/>
      <c r="AXC993" s="17"/>
      <c r="AXD993" s="17"/>
      <c r="AXE993" s="17"/>
      <c r="AXF993" s="17"/>
      <c r="AXG993" s="17"/>
      <c r="AXH993" s="17"/>
      <c r="AXI993" s="17"/>
      <c r="AXJ993" s="17"/>
      <c r="AXK993" s="17"/>
      <c r="AXL993" s="17"/>
      <c r="AXM993" s="17"/>
      <c r="AXN993" s="17"/>
      <c r="AXO993" s="17"/>
      <c r="AXP993" s="17"/>
      <c r="AXQ993" s="17"/>
      <c r="AXR993" s="17"/>
      <c r="AXS993" s="17"/>
      <c r="AXT993" s="17"/>
      <c r="AXU993" s="17"/>
      <c r="AXV993" s="17"/>
      <c r="AXW993" s="17"/>
      <c r="AXX993" s="17"/>
      <c r="AXY993" s="17"/>
      <c r="AXZ993" s="17"/>
      <c r="AYA993" s="17"/>
      <c r="AYB993" s="17"/>
      <c r="AYC993" s="17"/>
      <c r="AYD993" s="17"/>
      <c r="AYE993" s="17"/>
      <c r="AYF993" s="17"/>
      <c r="AYG993" s="17"/>
      <c r="AYH993" s="17"/>
      <c r="AYI993" s="17"/>
      <c r="AYJ993" s="17"/>
      <c r="AYK993" s="17"/>
      <c r="AYL993" s="17"/>
      <c r="AYM993" s="17"/>
      <c r="AYN993" s="17"/>
      <c r="AYO993" s="17"/>
      <c r="AYP993" s="17"/>
      <c r="AYQ993" s="17"/>
      <c r="AYR993" s="17"/>
      <c r="AYS993" s="17"/>
      <c r="AYT993" s="17"/>
      <c r="AYU993" s="17"/>
      <c r="AYV993" s="17"/>
      <c r="AYW993" s="17"/>
      <c r="AYX993" s="17"/>
      <c r="AYY993" s="17"/>
      <c r="AYZ993" s="17"/>
      <c r="AZA993" s="17"/>
      <c r="AZB993" s="17"/>
      <c r="AZC993" s="17"/>
      <c r="AZD993" s="17"/>
      <c r="AZE993" s="17"/>
      <c r="AZF993" s="17"/>
      <c r="AZG993" s="17"/>
      <c r="AZH993" s="17"/>
      <c r="AZI993" s="17"/>
      <c r="AZJ993" s="17"/>
      <c r="AZK993" s="17"/>
      <c r="AZL993" s="17"/>
      <c r="AZM993" s="17"/>
      <c r="AZN993" s="17"/>
      <c r="AZO993" s="17"/>
      <c r="AZP993" s="17"/>
      <c r="AZQ993" s="17"/>
      <c r="AZR993" s="17"/>
      <c r="AZS993" s="17"/>
      <c r="AZT993" s="17"/>
      <c r="AZU993" s="17"/>
      <c r="AZV993" s="17"/>
      <c r="AZW993" s="17"/>
      <c r="AZX993" s="17"/>
      <c r="AZY993" s="17"/>
      <c r="AZZ993" s="17"/>
      <c r="BAA993" s="17"/>
      <c r="BAB993" s="17"/>
      <c r="BAC993" s="17"/>
      <c r="BAD993" s="17"/>
      <c r="BAE993" s="17"/>
      <c r="BAF993" s="17"/>
      <c r="BAG993" s="17"/>
      <c r="BAH993" s="17"/>
      <c r="BAI993" s="17"/>
      <c r="BAJ993" s="17"/>
      <c r="BAK993" s="17"/>
      <c r="BAL993" s="17"/>
      <c r="BAM993" s="17"/>
      <c r="BAN993" s="17"/>
      <c r="BAO993" s="17"/>
      <c r="BAP993" s="17"/>
      <c r="BAQ993" s="17"/>
      <c r="BAR993" s="17"/>
      <c r="BAS993" s="17"/>
      <c r="BAT993" s="17"/>
      <c r="BAU993" s="17"/>
      <c r="BAV993" s="17"/>
      <c r="BAW993" s="17"/>
      <c r="BAX993" s="17"/>
      <c r="BAY993" s="17"/>
      <c r="BAZ993" s="17"/>
      <c r="BBA993" s="17"/>
      <c r="BBB993" s="17"/>
      <c r="BBC993" s="17"/>
      <c r="BBD993" s="17"/>
      <c r="BBE993" s="17"/>
      <c r="BBF993" s="17"/>
      <c r="BBG993" s="17"/>
      <c r="BBH993" s="17"/>
      <c r="BBI993" s="17"/>
      <c r="BBJ993" s="17"/>
      <c r="BBK993" s="17"/>
      <c r="BBL993" s="17"/>
      <c r="BBM993" s="17"/>
      <c r="BBN993" s="17"/>
      <c r="BBO993" s="17"/>
      <c r="BBP993" s="17"/>
      <c r="BBQ993" s="17"/>
      <c r="BBR993" s="17"/>
      <c r="BBS993" s="17"/>
      <c r="BBT993" s="17"/>
      <c r="BBU993" s="17"/>
      <c r="BBV993" s="17"/>
      <c r="BBW993" s="17"/>
      <c r="BBX993" s="17"/>
      <c r="BBY993" s="17"/>
      <c r="BBZ993" s="17"/>
      <c r="BCA993" s="17"/>
      <c r="BCB993" s="17"/>
      <c r="BCC993" s="17"/>
      <c r="BCD993" s="17"/>
      <c r="BCE993" s="17"/>
      <c r="BCF993" s="17"/>
      <c r="BCG993" s="17"/>
      <c r="BCH993" s="17"/>
      <c r="BCI993" s="17"/>
      <c r="BCJ993" s="17"/>
      <c r="BCK993" s="17"/>
      <c r="BCL993" s="17"/>
      <c r="BCM993" s="17"/>
      <c r="BCN993" s="17"/>
      <c r="BCO993" s="17"/>
      <c r="BCP993" s="17"/>
      <c r="BCQ993" s="17"/>
      <c r="BCR993" s="17"/>
      <c r="BCS993" s="17"/>
      <c r="BCT993" s="17"/>
      <c r="BCU993" s="17"/>
      <c r="BCV993" s="17"/>
      <c r="BCW993" s="17"/>
      <c r="BCX993" s="17"/>
      <c r="BCY993" s="17"/>
      <c r="BCZ993" s="17"/>
      <c r="BDA993" s="17"/>
      <c r="BDB993" s="17"/>
      <c r="BDC993" s="17"/>
      <c r="BDD993" s="17"/>
      <c r="BDE993" s="17"/>
      <c r="BDF993" s="17"/>
      <c r="BDG993" s="17"/>
      <c r="BDH993" s="17"/>
      <c r="BDI993" s="17"/>
      <c r="BDJ993" s="17"/>
      <c r="BDK993" s="17"/>
      <c r="BDL993" s="17"/>
      <c r="BDM993" s="17"/>
      <c r="BDN993" s="17"/>
      <c r="BDO993" s="17"/>
      <c r="BDP993" s="17"/>
      <c r="BDQ993" s="17"/>
      <c r="BDR993" s="17"/>
      <c r="BDS993" s="17"/>
      <c r="BDT993" s="17"/>
      <c r="BDU993" s="17"/>
      <c r="BDV993" s="17"/>
      <c r="BDW993" s="17"/>
      <c r="BDX993" s="17"/>
      <c r="BDY993" s="17"/>
      <c r="BDZ993" s="17"/>
      <c r="BEA993" s="17"/>
      <c r="BEB993" s="17"/>
      <c r="BEC993" s="17"/>
      <c r="BED993" s="17"/>
      <c r="BEE993" s="17"/>
      <c r="BEF993" s="17"/>
      <c r="BEG993" s="17"/>
      <c r="BEH993" s="17"/>
      <c r="BEI993" s="17"/>
      <c r="BEJ993" s="17"/>
      <c r="BEK993" s="17"/>
      <c r="BEL993" s="17"/>
      <c r="BEM993" s="17"/>
      <c r="BEN993" s="17"/>
      <c r="BEO993" s="17"/>
      <c r="BEP993" s="17"/>
      <c r="BEQ993" s="17"/>
      <c r="BER993" s="17"/>
      <c r="BES993" s="17"/>
      <c r="BET993" s="17"/>
      <c r="BEU993" s="17"/>
      <c r="BEV993" s="17"/>
      <c r="BEW993" s="17"/>
      <c r="BEX993" s="17"/>
      <c r="BEY993" s="17"/>
      <c r="BEZ993" s="17"/>
      <c r="BFA993" s="17"/>
      <c r="BFB993" s="17"/>
      <c r="BFC993" s="17"/>
      <c r="BFD993" s="17"/>
      <c r="BFE993" s="17"/>
      <c r="BFF993" s="17"/>
      <c r="BFG993" s="17"/>
      <c r="BFH993" s="17"/>
      <c r="BFI993" s="17"/>
      <c r="BFJ993" s="17"/>
      <c r="BFK993" s="17"/>
      <c r="BFL993" s="17"/>
      <c r="BFM993" s="17"/>
      <c r="BFN993" s="17"/>
      <c r="BFO993" s="17"/>
      <c r="BFP993" s="17"/>
      <c r="BFQ993" s="17"/>
      <c r="BFR993" s="17"/>
      <c r="BFS993" s="17"/>
      <c r="BFT993" s="17"/>
      <c r="BFU993" s="17"/>
      <c r="BFV993" s="17"/>
      <c r="BFW993" s="17"/>
      <c r="BFX993" s="17"/>
      <c r="BFY993" s="17"/>
      <c r="BFZ993" s="17"/>
      <c r="BGA993" s="17"/>
      <c r="BGB993" s="17"/>
      <c r="BGC993" s="17"/>
      <c r="BGD993" s="17"/>
      <c r="BGE993" s="17"/>
      <c r="BGF993" s="17"/>
      <c r="BGG993" s="17"/>
      <c r="BGH993" s="17"/>
      <c r="BGI993" s="17"/>
      <c r="BGJ993" s="17"/>
      <c r="BGK993" s="17"/>
      <c r="BGL993" s="17"/>
      <c r="BGM993" s="17"/>
      <c r="BGN993" s="17"/>
      <c r="BGO993" s="17"/>
      <c r="BGP993" s="17"/>
      <c r="BGQ993" s="17"/>
      <c r="BGR993" s="17"/>
      <c r="BGS993" s="17"/>
      <c r="BGT993" s="17"/>
      <c r="BGU993" s="17"/>
      <c r="BGV993" s="17"/>
      <c r="BGW993" s="17"/>
      <c r="BGX993" s="17"/>
      <c r="BGY993" s="17"/>
      <c r="BGZ993" s="17"/>
      <c r="BHA993" s="17"/>
      <c r="BHB993" s="17"/>
      <c r="BHC993" s="17"/>
      <c r="BHD993" s="17"/>
      <c r="BHE993" s="17"/>
      <c r="BHF993" s="17"/>
      <c r="BHG993" s="17"/>
      <c r="BHH993" s="17"/>
      <c r="BHI993" s="17"/>
      <c r="BHJ993" s="17"/>
      <c r="BHK993" s="17"/>
      <c r="BHL993" s="17"/>
      <c r="BHM993" s="17"/>
      <c r="BHN993" s="17"/>
      <c r="BHO993" s="17"/>
      <c r="BHP993" s="17"/>
      <c r="BHQ993" s="17"/>
      <c r="BHR993" s="17"/>
      <c r="BHS993" s="17"/>
      <c r="BHT993" s="17"/>
      <c r="BHU993" s="17"/>
      <c r="BHV993" s="17"/>
      <c r="BHW993" s="17"/>
      <c r="BHX993" s="17"/>
      <c r="BHY993" s="17"/>
      <c r="BHZ993" s="17"/>
      <c r="BIA993" s="17"/>
      <c r="BIB993" s="17"/>
      <c r="BIC993" s="17"/>
      <c r="BID993" s="17"/>
      <c r="BIE993" s="17"/>
      <c r="BIF993" s="17"/>
      <c r="BIG993" s="17"/>
      <c r="BIH993" s="17"/>
      <c r="BII993" s="17"/>
      <c r="BIJ993" s="17"/>
      <c r="BIK993" s="17"/>
      <c r="BIL993" s="17"/>
      <c r="BIM993" s="17"/>
      <c r="BIN993" s="17"/>
      <c r="BIO993" s="17"/>
      <c r="BIP993" s="17"/>
      <c r="BIQ993" s="17"/>
      <c r="BIR993" s="17"/>
      <c r="BIS993" s="17"/>
      <c r="BIT993" s="17"/>
      <c r="BIU993" s="17"/>
      <c r="BIV993" s="17"/>
      <c r="BIW993" s="17"/>
      <c r="BIX993" s="17"/>
      <c r="BIY993" s="17"/>
      <c r="BIZ993" s="17"/>
      <c r="BJA993" s="17"/>
      <c r="BJB993" s="17"/>
      <c r="BJC993" s="17"/>
      <c r="BJD993" s="17"/>
      <c r="BJE993" s="17"/>
      <c r="BJF993" s="17"/>
      <c r="BJG993" s="17"/>
      <c r="BJH993" s="17"/>
      <c r="BJI993" s="17"/>
      <c r="BJJ993" s="17"/>
      <c r="BJK993" s="17"/>
      <c r="BJL993" s="17"/>
      <c r="BJM993" s="17"/>
      <c r="BJN993" s="17"/>
      <c r="BJO993" s="17"/>
      <c r="BJP993" s="17"/>
      <c r="BJQ993" s="17"/>
      <c r="BJR993" s="17"/>
      <c r="BJS993" s="17"/>
      <c r="BJT993" s="17"/>
      <c r="BJU993" s="17"/>
      <c r="BJV993" s="17"/>
      <c r="BJW993" s="17"/>
      <c r="BJX993" s="17"/>
      <c r="BJY993" s="17"/>
      <c r="BJZ993" s="17"/>
      <c r="BKA993" s="17"/>
      <c r="BKB993" s="17"/>
      <c r="BKC993" s="17"/>
      <c r="BKD993" s="17"/>
      <c r="BKE993" s="17"/>
      <c r="BKF993" s="17"/>
      <c r="BKG993" s="17"/>
      <c r="BKH993" s="17"/>
      <c r="BKI993" s="17"/>
      <c r="BKJ993" s="17"/>
      <c r="BKK993" s="17"/>
      <c r="BKL993" s="17"/>
      <c r="BKM993" s="17"/>
      <c r="BKN993" s="17"/>
      <c r="BKO993" s="17"/>
      <c r="BKP993" s="17"/>
      <c r="BKQ993" s="17"/>
      <c r="BKR993" s="17"/>
      <c r="BKS993" s="17"/>
      <c r="BKT993" s="17"/>
      <c r="BKU993" s="17"/>
      <c r="BKV993" s="17"/>
      <c r="BKW993" s="17"/>
      <c r="BKX993" s="17"/>
      <c r="BKY993" s="17"/>
      <c r="BKZ993" s="17"/>
      <c r="BLA993" s="17"/>
      <c r="BLB993" s="17"/>
      <c r="BLC993" s="17"/>
      <c r="BLD993" s="17"/>
      <c r="BLE993" s="17"/>
      <c r="BLF993" s="17"/>
      <c r="BLG993" s="17"/>
      <c r="BLH993" s="17"/>
      <c r="BLI993" s="17"/>
      <c r="BLJ993" s="17"/>
      <c r="BLK993" s="17"/>
      <c r="BLL993" s="17"/>
      <c r="BLM993" s="17"/>
      <c r="BLN993" s="17"/>
      <c r="BLO993" s="17"/>
      <c r="BLP993" s="17"/>
      <c r="BLQ993" s="17"/>
      <c r="BLR993" s="17"/>
      <c r="BLS993" s="17"/>
      <c r="BLT993" s="17"/>
      <c r="BLU993" s="17"/>
      <c r="BLV993" s="17"/>
      <c r="BLW993" s="17"/>
      <c r="BLX993" s="17"/>
      <c r="BLY993" s="17"/>
      <c r="BLZ993" s="17"/>
      <c r="BMA993" s="17"/>
      <c r="BMB993" s="17"/>
      <c r="BMC993" s="17"/>
      <c r="BMD993" s="17"/>
      <c r="BME993" s="17"/>
      <c r="BMF993" s="17"/>
      <c r="BMG993" s="17"/>
      <c r="BMH993" s="17"/>
      <c r="BMI993" s="17"/>
      <c r="BMJ993" s="17"/>
      <c r="BMK993" s="17"/>
      <c r="BML993" s="17"/>
      <c r="BMM993" s="17"/>
      <c r="BMN993" s="17"/>
      <c r="BMO993" s="17"/>
      <c r="BMP993" s="17"/>
      <c r="BMQ993" s="17"/>
      <c r="BMR993" s="17"/>
      <c r="BMS993" s="17"/>
      <c r="BMT993" s="17"/>
      <c r="BMU993" s="17"/>
      <c r="BMV993" s="17"/>
      <c r="BMW993" s="17"/>
      <c r="BMX993" s="17"/>
      <c r="BMY993" s="17"/>
      <c r="BMZ993" s="17"/>
      <c r="BNA993" s="17"/>
      <c r="BNB993" s="17"/>
      <c r="BNC993" s="17"/>
      <c r="BND993" s="17"/>
      <c r="BNE993" s="17"/>
      <c r="BNF993" s="17"/>
      <c r="BNG993" s="17"/>
      <c r="BNH993" s="17"/>
      <c r="BNI993" s="17"/>
      <c r="BNJ993" s="17"/>
      <c r="BNK993" s="17"/>
      <c r="BNL993" s="17"/>
      <c r="BNM993" s="17"/>
      <c r="BNN993" s="17"/>
      <c r="BNO993" s="17"/>
      <c r="BNP993" s="17"/>
      <c r="BNQ993" s="17"/>
      <c r="BNR993" s="17"/>
      <c r="BNS993" s="17"/>
      <c r="BNT993" s="17"/>
      <c r="BNU993" s="17"/>
      <c r="BNV993" s="17"/>
      <c r="BNW993" s="17"/>
      <c r="BNX993" s="17"/>
      <c r="BNY993" s="17"/>
      <c r="BNZ993" s="17"/>
      <c r="BOA993" s="17"/>
      <c r="BOB993" s="17"/>
      <c r="BOC993" s="17"/>
      <c r="BOD993" s="17"/>
      <c r="BOE993" s="17"/>
      <c r="BOF993" s="17"/>
      <c r="BOG993" s="17"/>
      <c r="BOH993" s="17"/>
      <c r="BOI993" s="17"/>
      <c r="BOJ993" s="17"/>
      <c r="BOK993" s="17"/>
      <c r="BOL993" s="17"/>
      <c r="BOM993" s="17"/>
      <c r="BON993" s="17"/>
      <c r="BOO993" s="17"/>
      <c r="BOP993" s="17"/>
      <c r="BOQ993" s="17"/>
      <c r="BOR993" s="17"/>
      <c r="BOS993" s="17"/>
      <c r="BOT993" s="17"/>
      <c r="BOU993" s="17"/>
      <c r="BOV993" s="17"/>
      <c r="BOW993" s="17"/>
      <c r="BOX993" s="17"/>
      <c r="BOY993" s="17"/>
      <c r="BOZ993" s="17"/>
      <c r="BPA993" s="17"/>
      <c r="BPB993" s="17"/>
      <c r="BPC993" s="17"/>
      <c r="BPD993" s="17"/>
      <c r="BPE993" s="17"/>
      <c r="BPF993" s="17"/>
      <c r="BPG993" s="17"/>
      <c r="BPH993" s="17"/>
      <c r="BPI993" s="17"/>
      <c r="BPJ993" s="17"/>
      <c r="BPK993" s="17"/>
      <c r="BPL993" s="17"/>
      <c r="BPM993" s="17"/>
      <c r="BPN993" s="17"/>
      <c r="BPO993" s="17"/>
      <c r="BPP993" s="17"/>
      <c r="BPQ993" s="17"/>
      <c r="BPR993" s="17"/>
      <c r="BPS993" s="17"/>
      <c r="BPT993" s="17"/>
      <c r="BPU993" s="17"/>
      <c r="BPV993" s="17"/>
      <c r="BPW993" s="17"/>
      <c r="BPX993" s="17"/>
      <c r="BPY993" s="17"/>
      <c r="BPZ993" s="17"/>
      <c r="BQA993" s="17"/>
      <c r="BQB993" s="17"/>
      <c r="BQC993" s="17"/>
      <c r="BQD993" s="17"/>
      <c r="BQE993" s="17"/>
      <c r="BQF993" s="17"/>
      <c r="BQG993" s="17"/>
      <c r="BQH993" s="17"/>
      <c r="BQI993" s="17"/>
      <c r="BQJ993" s="17"/>
      <c r="BQK993" s="17"/>
      <c r="BQL993" s="17"/>
      <c r="BQM993" s="17"/>
      <c r="BQN993" s="17"/>
      <c r="BQO993" s="17"/>
      <c r="BQP993" s="17"/>
      <c r="BQQ993" s="17"/>
      <c r="BQR993" s="17"/>
      <c r="BQS993" s="17"/>
      <c r="BQT993" s="17"/>
      <c r="BQU993" s="17"/>
      <c r="BQV993" s="17"/>
      <c r="BQW993" s="17"/>
      <c r="BQX993" s="17"/>
      <c r="BQY993" s="17"/>
      <c r="BQZ993" s="17"/>
      <c r="BRA993" s="17"/>
      <c r="BRB993" s="17"/>
      <c r="BRC993" s="17"/>
      <c r="BRD993" s="17"/>
      <c r="BRE993" s="17"/>
      <c r="BRF993" s="17"/>
      <c r="BRG993" s="17"/>
      <c r="BRH993" s="17"/>
      <c r="BRI993" s="17"/>
      <c r="BRJ993" s="17"/>
      <c r="BRK993" s="17"/>
      <c r="BRL993" s="17"/>
      <c r="BRM993" s="17"/>
      <c r="BRN993" s="17"/>
      <c r="BRO993" s="17"/>
      <c r="BRP993" s="17"/>
      <c r="BRQ993" s="17"/>
      <c r="BRR993" s="17"/>
      <c r="BRS993" s="17"/>
      <c r="BRT993" s="17"/>
      <c r="BRU993" s="17"/>
      <c r="BRV993" s="17"/>
      <c r="BRW993" s="17"/>
      <c r="BRX993" s="17"/>
      <c r="BRY993" s="17"/>
      <c r="BRZ993" s="17"/>
      <c r="BSA993" s="17"/>
      <c r="BSB993" s="17"/>
      <c r="BSC993" s="17"/>
      <c r="BSD993" s="17"/>
      <c r="BSE993" s="17"/>
      <c r="BSF993" s="17"/>
      <c r="BSG993" s="17"/>
      <c r="BSH993" s="17"/>
      <c r="BSI993" s="17"/>
      <c r="BSJ993" s="17"/>
      <c r="BSK993" s="17"/>
      <c r="BSL993" s="17"/>
      <c r="BSM993" s="17"/>
      <c r="BSN993" s="17"/>
      <c r="BSO993" s="17"/>
      <c r="BSP993" s="17"/>
      <c r="BSQ993" s="17"/>
      <c r="BSR993" s="17"/>
      <c r="BSS993" s="17"/>
      <c r="BST993" s="17"/>
      <c r="BSU993" s="17"/>
      <c r="BSV993" s="17"/>
      <c r="BSW993" s="17"/>
      <c r="BSX993" s="17"/>
      <c r="BSY993" s="17"/>
      <c r="BSZ993" s="17"/>
      <c r="BTA993" s="17"/>
      <c r="BTB993" s="17"/>
      <c r="BTC993" s="17"/>
      <c r="BTD993" s="17"/>
      <c r="BTE993" s="17"/>
      <c r="BTF993" s="17"/>
      <c r="BTG993" s="17"/>
      <c r="BTH993" s="17"/>
      <c r="BTI993" s="17"/>
      <c r="BTJ993" s="17"/>
      <c r="BTK993" s="17"/>
      <c r="BTL993" s="17"/>
      <c r="BTM993" s="17"/>
      <c r="BTN993" s="17"/>
      <c r="BTO993" s="17"/>
      <c r="BTP993" s="17"/>
      <c r="BTQ993" s="17"/>
      <c r="BTR993" s="17"/>
      <c r="BTS993" s="17"/>
      <c r="BTT993" s="17"/>
      <c r="BTU993" s="17"/>
      <c r="BTV993" s="17"/>
      <c r="BTW993" s="17"/>
      <c r="BTX993" s="17"/>
      <c r="BTY993" s="17"/>
      <c r="BTZ993" s="17"/>
      <c r="BUA993" s="17"/>
      <c r="BUB993" s="17"/>
      <c r="BUC993" s="17"/>
      <c r="BUD993" s="17"/>
      <c r="BUE993" s="17"/>
      <c r="BUF993" s="17"/>
      <c r="BUG993" s="17"/>
      <c r="BUH993" s="17"/>
      <c r="BUI993" s="17"/>
      <c r="BUJ993" s="17"/>
      <c r="BUK993" s="17"/>
      <c r="BUL993" s="17"/>
      <c r="BUM993" s="17"/>
      <c r="BUN993" s="17"/>
      <c r="BUO993" s="17"/>
      <c r="BUP993" s="17"/>
      <c r="BUQ993" s="17"/>
      <c r="BUR993" s="17"/>
      <c r="BUS993" s="17"/>
      <c r="BUT993" s="17"/>
      <c r="BUU993" s="17"/>
      <c r="BUV993" s="17"/>
      <c r="BUW993" s="17"/>
      <c r="BUX993" s="17"/>
      <c r="BUY993" s="17"/>
      <c r="BUZ993" s="17"/>
      <c r="BVA993" s="17"/>
      <c r="BVB993" s="17"/>
      <c r="BVC993" s="17"/>
      <c r="BVD993" s="17"/>
      <c r="BVE993" s="17"/>
      <c r="BVF993" s="17"/>
      <c r="BVG993" s="17"/>
      <c r="BVH993" s="17"/>
      <c r="BVI993" s="17"/>
      <c r="BVJ993" s="17"/>
      <c r="BVK993" s="17"/>
      <c r="BVL993" s="17"/>
      <c r="BVM993" s="17"/>
      <c r="BVN993" s="17"/>
      <c r="BVO993" s="17"/>
      <c r="BVP993" s="17"/>
      <c r="BVQ993" s="17"/>
      <c r="BVR993" s="17"/>
      <c r="BVS993" s="17"/>
      <c r="BVT993" s="17"/>
      <c r="BVU993" s="17"/>
      <c r="BVV993" s="17"/>
      <c r="BVW993" s="17"/>
      <c r="BVX993" s="17"/>
      <c r="BVY993" s="17"/>
      <c r="BVZ993" s="17"/>
      <c r="BWA993" s="17"/>
      <c r="BWB993" s="17"/>
      <c r="BWC993" s="17"/>
      <c r="BWD993" s="17"/>
      <c r="BWE993" s="17"/>
      <c r="BWF993" s="17"/>
      <c r="BWG993" s="17"/>
      <c r="BWH993" s="17"/>
      <c r="BWI993" s="17"/>
      <c r="BWJ993" s="17"/>
      <c r="BWK993" s="17"/>
      <c r="BWL993" s="17"/>
      <c r="BWM993" s="17"/>
      <c r="BWN993" s="17"/>
      <c r="BWO993" s="17"/>
      <c r="BWP993" s="17"/>
      <c r="BWQ993" s="17"/>
      <c r="BWR993" s="17"/>
      <c r="BWS993" s="17"/>
      <c r="BWT993" s="17"/>
      <c r="BWU993" s="17"/>
      <c r="BWV993" s="17"/>
      <c r="BWW993" s="17"/>
      <c r="BWX993" s="17"/>
      <c r="BWY993" s="17"/>
      <c r="BWZ993" s="17"/>
      <c r="BXA993" s="17"/>
      <c r="BXB993" s="17"/>
      <c r="BXC993" s="17"/>
      <c r="BXD993" s="17"/>
      <c r="BXE993" s="17"/>
      <c r="BXF993" s="17"/>
      <c r="BXG993" s="17"/>
      <c r="BXH993" s="17"/>
      <c r="BXI993" s="17"/>
      <c r="BXJ993" s="17"/>
      <c r="BXK993" s="17"/>
      <c r="BXL993" s="17"/>
      <c r="BXM993" s="17"/>
      <c r="BXN993" s="17"/>
      <c r="BXO993" s="17"/>
      <c r="BXP993" s="17"/>
      <c r="BXQ993" s="17"/>
      <c r="BXR993" s="17"/>
      <c r="BXS993" s="17"/>
      <c r="BXT993" s="17"/>
      <c r="BXU993" s="17"/>
      <c r="BXV993" s="17"/>
      <c r="BXW993" s="17"/>
      <c r="BXX993" s="17"/>
      <c r="BXY993" s="17"/>
      <c r="BXZ993" s="17"/>
      <c r="BYA993" s="17"/>
      <c r="BYB993" s="17"/>
      <c r="BYC993" s="17"/>
      <c r="BYD993" s="17"/>
      <c r="BYE993" s="17"/>
      <c r="BYF993" s="17"/>
      <c r="BYG993" s="17"/>
      <c r="BYH993" s="17"/>
      <c r="BYI993" s="17"/>
      <c r="BYJ993" s="17"/>
      <c r="BYK993" s="17"/>
      <c r="BYL993" s="17"/>
      <c r="BYM993" s="17"/>
      <c r="BYN993" s="17"/>
      <c r="BYO993" s="17"/>
      <c r="BYP993" s="17"/>
      <c r="BYQ993" s="17"/>
      <c r="BYR993" s="17"/>
      <c r="BYS993" s="17"/>
      <c r="BYT993" s="17"/>
      <c r="BYU993" s="17"/>
      <c r="BYV993" s="17"/>
      <c r="BYW993" s="17"/>
      <c r="BYX993" s="17"/>
      <c r="BYY993" s="17"/>
      <c r="BYZ993" s="17"/>
      <c r="BZA993" s="17"/>
      <c r="BZB993" s="17"/>
      <c r="BZC993" s="17"/>
      <c r="BZD993" s="17"/>
      <c r="BZE993" s="17"/>
      <c r="BZF993" s="17"/>
      <c r="BZG993" s="17"/>
      <c r="BZH993" s="17"/>
      <c r="BZI993" s="17"/>
      <c r="BZJ993" s="17"/>
      <c r="BZK993" s="17"/>
      <c r="BZL993" s="17"/>
      <c r="BZM993" s="17"/>
      <c r="BZN993" s="17"/>
      <c r="BZO993" s="17"/>
      <c r="BZP993" s="17"/>
      <c r="BZQ993" s="17"/>
      <c r="BZR993" s="17"/>
      <c r="BZS993" s="17"/>
      <c r="BZT993" s="17"/>
      <c r="BZU993" s="17"/>
      <c r="BZV993" s="17"/>
      <c r="BZW993" s="17"/>
      <c r="BZX993" s="17"/>
      <c r="BZY993" s="17"/>
      <c r="BZZ993" s="17"/>
      <c r="CAA993" s="17"/>
      <c r="CAB993" s="17"/>
      <c r="CAC993" s="17"/>
      <c r="CAD993" s="17"/>
      <c r="CAE993" s="17"/>
      <c r="CAF993" s="17"/>
      <c r="CAG993" s="17"/>
      <c r="CAH993" s="17"/>
      <c r="CAI993" s="17"/>
      <c r="CAJ993" s="17"/>
      <c r="CAK993" s="17"/>
      <c r="CAL993" s="17"/>
      <c r="CAM993" s="17"/>
      <c r="CAN993" s="17"/>
      <c r="CAO993" s="17"/>
      <c r="CAP993" s="17"/>
      <c r="CAQ993" s="17"/>
      <c r="CAR993" s="17"/>
      <c r="CAS993" s="17"/>
      <c r="CAT993" s="17"/>
      <c r="CAU993" s="17"/>
      <c r="CAV993" s="17"/>
      <c r="CAW993" s="17"/>
      <c r="CAX993" s="17"/>
      <c r="CAY993" s="17"/>
      <c r="CAZ993" s="17"/>
      <c r="CBA993" s="17"/>
      <c r="CBB993" s="17"/>
      <c r="CBC993" s="17"/>
      <c r="CBD993" s="17"/>
      <c r="CBE993" s="17"/>
      <c r="CBF993" s="17"/>
      <c r="CBG993" s="17"/>
      <c r="CBH993" s="17"/>
      <c r="CBI993" s="17"/>
      <c r="CBJ993" s="17"/>
      <c r="CBK993" s="17"/>
      <c r="CBL993" s="17"/>
      <c r="CBM993" s="17"/>
      <c r="CBN993" s="17"/>
      <c r="CBO993" s="17"/>
      <c r="CBP993" s="17"/>
      <c r="CBQ993" s="17"/>
      <c r="CBR993" s="17"/>
      <c r="CBS993" s="17"/>
      <c r="CBT993" s="17"/>
      <c r="CBU993" s="17"/>
      <c r="CBV993" s="17"/>
      <c r="CBW993" s="17"/>
      <c r="CBX993" s="17"/>
      <c r="CBY993" s="17"/>
      <c r="CBZ993" s="17"/>
      <c r="CCA993" s="17"/>
      <c r="CCB993" s="17"/>
      <c r="CCC993" s="17"/>
      <c r="CCD993" s="17"/>
      <c r="CCE993" s="17"/>
      <c r="CCF993" s="17"/>
      <c r="CCG993" s="17"/>
      <c r="CCH993" s="17"/>
      <c r="CCI993" s="17"/>
      <c r="CCJ993" s="17"/>
      <c r="CCK993" s="17"/>
      <c r="CCL993" s="17"/>
      <c r="CCM993" s="17"/>
      <c r="CCN993" s="17"/>
      <c r="CCO993" s="17"/>
      <c r="CCP993" s="17"/>
      <c r="CCQ993" s="17"/>
      <c r="CCR993" s="17"/>
      <c r="CCS993" s="17"/>
      <c r="CCT993" s="17"/>
      <c r="CCU993" s="17"/>
      <c r="CCV993" s="17"/>
      <c r="CCW993" s="17"/>
      <c r="CCX993" s="17"/>
      <c r="CCY993" s="17"/>
      <c r="CCZ993" s="17"/>
      <c r="CDA993" s="17"/>
      <c r="CDB993" s="17"/>
      <c r="CDC993" s="17"/>
      <c r="CDD993" s="17"/>
      <c r="CDE993" s="17"/>
      <c r="CDF993" s="17"/>
      <c r="CDG993" s="17"/>
      <c r="CDH993" s="17"/>
      <c r="CDI993" s="17"/>
      <c r="CDJ993" s="17"/>
      <c r="CDK993" s="17"/>
      <c r="CDL993" s="17"/>
      <c r="CDM993" s="17"/>
      <c r="CDN993" s="17"/>
      <c r="CDO993" s="17"/>
      <c r="CDP993" s="17"/>
      <c r="CDQ993" s="17"/>
      <c r="CDR993" s="17"/>
      <c r="CDS993" s="17"/>
      <c r="CDT993" s="17"/>
      <c r="CDU993" s="17"/>
      <c r="CDV993" s="17"/>
      <c r="CDW993" s="17"/>
      <c r="CDX993" s="17"/>
      <c r="CDY993" s="17"/>
      <c r="CDZ993" s="17"/>
      <c r="CEA993" s="17"/>
      <c r="CEB993" s="17"/>
      <c r="CEC993" s="17"/>
      <c r="CED993" s="17"/>
      <c r="CEE993" s="17"/>
      <c r="CEF993" s="17"/>
      <c r="CEG993" s="17"/>
      <c r="CEH993" s="17"/>
      <c r="CEI993" s="17"/>
      <c r="CEJ993" s="17"/>
      <c r="CEK993" s="17"/>
      <c r="CEL993" s="17"/>
      <c r="CEM993" s="17"/>
      <c r="CEN993" s="17"/>
      <c r="CEO993" s="17"/>
      <c r="CEP993" s="17"/>
      <c r="CEQ993" s="17"/>
      <c r="CER993" s="17"/>
      <c r="CES993" s="17"/>
      <c r="CET993" s="17"/>
      <c r="CEU993" s="17"/>
      <c r="CEV993" s="17"/>
      <c r="CEW993" s="17"/>
      <c r="CEX993" s="17"/>
      <c r="CEY993" s="17"/>
      <c r="CEZ993" s="17"/>
      <c r="CFA993" s="17"/>
      <c r="CFB993" s="17"/>
      <c r="CFC993" s="17"/>
      <c r="CFD993" s="17"/>
      <c r="CFE993" s="17"/>
      <c r="CFF993" s="17"/>
      <c r="CFG993" s="17"/>
      <c r="CFH993" s="17"/>
      <c r="CFI993" s="17"/>
      <c r="CFJ993" s="17"/>
      <c r="CFK993" s="17"/>
      <c r="CFL993" s="17"/>
      <c r="CFM993" s="17"/>
      <c r="CFN993" s="17"/>
      <c r="CFO993" s="17"/>
      <c r="CFP993" s="17"/>
      <c r="CFQ993" s="17"/>
      <c r="CFR993" s="17"/>
      <c r="CFS993" s="17"/>
      <c r="CFT993" s="17"/>
      <c r="CFU993" s="17"/>
      <c r="CFV993" s="17"/>
      <c r="CFW993" s="17"/>
      <c r="CFX993" s="17"/>
      <c r="CFY993" s="17"/>
      <c r="CFZ993" s="17"/>
      <c r="CGA993" s="17"/>
      <c r="CGB993" s="17"/>
      <c r="CGC993" s="17"/>
      <c r="CGD993" s="17"/>
      <c r="CGE993" s="17"/>
      <c r="CGF993" s="17"/>
      <c r="CGG993" s="17"/>
      <c r="CGH993" s="17"/>
      <c r="CGI993" s="17"/>
      <c r="CGJ993" s="17"/>
      <c r="CGK993" s="17"/>
      <c r="CGL993" s="17"/>
      <c r="CGM993" s="17"/>
      <c r="CGN993" s="17"/>
      <c r="CGO993" s="17"/>
      <c r="CGP993" s="17"/>
      <c r="CGQ993" s="17"/>
      <c r="CGR993" s="17"/>
      <c r="CGS993" s="17"/>
      <c r="CGT993" s="17"/>
      <c r="CGU993" s="17"/>
      <c r="CGV993" s="17"/>
      <c r="CGW993" s="17"/>
      <c r="CGX993" s="17"/>
      <c r="CGY993" s="17"/>
      <c r="CGZ993" s="17"/>
      <c r="CHA993" s="17"/>
      <c r="CHB993" s="17"/>
      <c r="CHC993" s="17"/>
      <c r="CHD993" s="17"/>
      <c r="CHE993" s="17"/>
      <c r="CHF993" s="17"/>
      <c r="CHG993" s="17"/>
      <c r="CHH993" s="17"/>
      <c r="CHI993" s="17"/>
      <c r="CHJ993" s="17"/>
      <c r="CHK993" s="17"/>
      <c r="CHL993" s="17"/>
      <c r="CHM993" s="17"/>
      <c r="CHN993" s="17"/>
      <c r="CHO993" s="17"/>
      <c r="CHP993" s="17"/>
      <c r="CHQ993" s="17"/>
      <c r="CHR993" s="17"/>
      <c r="CHS993" s="17"/>
      <c r="CHT993" s="17"/>
      <c r="CHU993" s="17"/>
      <c r="CHV993" s="17"/>
      <c r="CHW993" s="17"/>
      <c r="CHX993" s="17"/>
      <c r="CHY993" s="17"/>
      <c r="CHZ993" s="17"/>
      <c r="CIA993" s="17"/>
      <c r="CIB993" s="17"/>
      <c r="CIC993" s="17"/>
      <c r="CID993" s="17"/>
      <c r="CIE993" s="17"/>
      <c r="CIF993" s="17"/>
      <c r="CIG993" s="17"/>
      <c r="CIH993" s="17"/>
      <c r="CII993" s="17"/>
      <c r="CIJ993" s="17"/>
      <c r="CIK993" s="17"/>
      <c r="CIL993" s="17"/>
      <c r="CIM993" s="17"/>
      <c r="CIN993" s="17"/>
      <c r="CIO993" s="17"/>
      <c r="CIP993" s="17"/>
      <c r="CIQ993" s="17"/>
      <c r="CIR993" s="17"/>
      <c r="CIS993" s="17"/>
      <c r="CIT993" s="17"/>
      <c r="CIU993" s="17"/>
      <c r="CIV993" s="17"/>
      <c r="CIW993" s="17"/>
      <c r="CIX993" s="17"/>
      <c r="CIY993" s="17"/>
      <c r="CIZ993" s="17"/>
      <c r="CJA993" s="17"/>
      <c r="CJB993" s="17"/>
      <c r="CJC993" s="17"/>
      <c r="CJD993" s="17"/>
      <c r="CJE993" s="17"/>
      <c r="CJF993" s="17"/>
      <c r="CJG993" s="17"/>
      <c r="CJH993" s="17"/>
      <c r="CJI993" s="17"/>
      <c r="CJJ993" s="17"/>
      <c r="CJK993" s="17"/>
      <c r="CJL993" s="17"/>
      <c r="CJM993" s="17"/>
      <c r="CJN993" s="17"/>
      <c r="CJO993" s="17"/>
      <c r="CJP993" s="17"/>
      <c r="CJQ993" s="17"/>
      <c r="CJR993" s="17"/>
      <c r="CJS993" s="17"/>
      <c r="CJT993" s="17"/>
      <c r="CJU993" s="17"/>
      <c r="CJV993" s="17"/>
      <c r="CJW993" s="17"/>
      <c r="CJX993" s="17"/>
      <c r="CJY993" s="17"/>
      <c r="CJZ993" s="17"/>
      <c r="CKA993" s="17"/>
      <c r="CKB993" s="17"/>
      <c r="CKC993" s="17"/>
      <c r="CKD993" s="17"/>
      <c r="CKE993" s="17"/>
      <c r="CKF993" s="17"/>
      <c r="CKG993" s="17"/>
      <c r="CKH993" s="17"/>
      <c r="CKI993" s="17"/>
      <c r="CKJ993" s="17"/>
      <c r="CKK993" s="17"/>
      <c r="CKL993" s="17"/>
      <c r="CKM993" s="17"/>
      <c r="CKN993" s="17"/>
      <c r="CKO993" s="17"/>
      <c r="CKP993" s="17"/>
      <c r="CKQ993" s="17"/>
      <c r="CKR993" s="17"/>
      <c r="CKS993" s="17"/>
      <c r="CKT993" s="17"/>
      <c r="CKU993" s="17"/>
      <c r="CKV993" s="17"/>
      <c r="CKW993" s="17"/>
      <c r="CKX993" s="17"/>
      <c r="CKY993" s="17"/>
      <c r="CKZ993" s="17"/>
      <c r="CLA993" s="17"/>
      <c r="CLB993" s="17"/>
      <c r="CLC993" s="17"/>
      <c r="CLD993" s="17"/>
      <c r="CLE993" s="17"/>
      <c r="CLF993" s="17"/>
      <c r="CLG993" s="17"/>
      <c r="CLH993" s="17"/>
      <c r="CLI993" s="17"/>
      <c r="CLJ993" s="17"/>
      <c r="CLK993" s="17"/>
      <c r="CLL993" s="17"/>
      <c r="CLM993" s="17"/>
      <c r="CLN993" s="17"/>
      <c r="CLO993" s="17"/>
      <c r="CLP993" s="17"/>
      <c r="CLQ993" s="17"/>
      <c r="CLR993" s="17"/>
      <c r="CLS993" s="17"/>
      <c r="CLT993" s="17"/>
      <c r="CLU993" s="17"/>
      <c r="CLV993" s="17"/>
      <c r="CLW993" s="17"/>
      <c r="CLX993" s="17"/>
      <c r="CLY993" s="17"/>
      <c r="CLZ993" s="17"/>
      <c r="CMA993" s="17"/>
      <c r="CMB993" s="17"/>
      <c r="CMC993" s="17"/>
      <c r="CMD993" s="17"/>
      <c r="CME993" s="17"/>
      <c r="CMF993" s="17"/>
      <c r="CMG993" s="17"/>
      <c r="CMH993" s="17"/>
      <c r="CMI993" s="17"/>
      <c r="CMJ993" s="17"/>
      <c r="CMK993" s="17"/>
      <c r="CML993" s="17"/>
      <c r="CMM993" s="17"/>
      <c r="CMN993" s="17"/>
      <c r="CMO993" s="17"/>
      <c r="CMP993" s="17"/>
      <c r="CMQ993" s="17"/>
      <c r="CMR993" s="17"/>
      <c r="CMS993" s="17"/>
      <c r="CMT993" s="17"/>
      <c r="CMU993" s="17"/>
      <c r="CMV993" s="17"/>
      <c r="CMW993" s="17"/>
      <c r="CMX993" s="17"/>
      <c r="CMY993" s="17"/>
      <c r="CMZ993" s="17"/>
      <c r="CNA993" s="17"/>
      <c r="CNB993" s="17"/>
      <c r="CNC993" s="17"/>
      <c r="CND993" s="17"/>
      <c r="CNE993" s="17"/>
      <c r="CNF993" s="17"/>
      <c r="CNG993" s="17"/>
      <c r="CNH993" s="17"/>
      <c r="CNI993" s="17"/>
      <c r="CNJ993" s="17"/>
      <c r="CNK993" s="17"/>
      <c r="CNL993" s="17"/>
      <c r="CNM993" s="17"/>
      <c r="CNN993" s="17"/>
      <c r="CNO993" s="17"/>
      <c r="CNP993" s="17"/>
      <c r="CNQ993" s="17"/>
      <c r="CNR993" s="17"/>
      <c r="CNS993" s="17"/>
      <c r="CNT993" s="17"/>
      <c r="CNU993" s="17"/>
      <c r="CNV993" s="17"/>
      <c r="CNW993" s="17"/>
      <c r="CNX993" s="17"/>
      <c r="CNY993" s="17"/>
      <c r="CNZ993" s="17"/>
      <c r="COA993" s="17"/>
      <c r="COB993" s="17"/>
      <c r="COC993" s="17"/>
      <c r="COD993" s="17"/>
      <c r="COE993" s="17"/>
      <c r="COF993" s="17"/>
      <c r="COG993" s="17"/>
      <c r="COH993" s="17"/>
      <c r="COI993" s="17"/>
      <c r="COJ993" s="17"/>
      <c r="COK993" s="17"/>
      <c r="COL993" s="17"/>
      <c r="COM993" s="17"/>
      <c r="CON993" s="17"/>
      <c r="COO993" s="17"/>
      <c r="COP993" s="17"/>
      <c r="COQ993" s="17"/>
      <c r="COR993" s="17"/>
      <c r="COS993" s="17"/>
      <c r="COT993" s="17"/>
      <c r="COU993" s="17"/>
      <c r="COV993" s="17"/>
      <c r="COW993" s="17"/>
      <c r="COX993" s="17"/>
      <c r="COY993" s="17"/>
      <c r="COZ993" s="17"/>
      <c r="CPA993" s="17"/>
      <c r="CPB993" s="17"/>
      <c r="CPC993" s="17"/>
      <c r="CPD993" s="17"/>
      <c r="CPE993" s="17"/>
      <c r="CPF993" s="17"/>
      <c r="CPG993" s="17"/>
      <c r="CPH993" s="17"/>
      <c r="CPI993" s="17"/>
      <c r="CPJ993" s="17"/>
      <c r="CPK993" s="17"/>
      <c r="CPL993" s="17"/>
      <c r="CPM993" s="17"/>
      <c r="CPN993" s="17"/>
      <c r="CPO993" s="17"/>
      <c r="CPP993" s="17"/>
      <c r="CPQ993" s="17"/>
      <c r="CPR993" s="17"/>
      <c r="CPS993" s="17"/>
      <c r="CPT993" s="17"/>
      <c r="CPU993" s="17"/>
      <c r="CPV993" s="17"/>
      <c r="CPW993" s="17"/>
      <c r="CPX993" s="17"/>
      <c r="CPY993" s="17"/>
      <c r="CPZ993" s="17"/>
      <c r="CQA993" s="17"/>
      <c r="CQB993" s="17"/>
      <c r="CQC993" s="17"/>
      <c r="CQD993" s="17"/>
      <c r="CQE993" s="17"/>
      <c r="CQF993" s="17"/>
      <c r="CQG993" s="17"/>
      <c r="CQH993" s="17"/>
      <c r="CQI993" s="17"/>
      <c r="CQJ993" s="17"/>
      <c r="CQK993" s="17"/>
      <c r="CQL993" s="17"/>
      <c r="CQM993" s="17"/>
      <c r="CQN993" s="17"/>
      <c r="CQO993" s="17"/>
      <c r="CQP993" s="17"/>
      <c r="CQQ993" s="17"/>
      <c r="CQR993" s="17"/>
      <c r="CQS993" s="17"/>
      <c r="CQT993" s="17"/>
      <c r="CQU993" s="17"/>
      <c r="CQV993" s="17"/>
      <c r="CQW993" s="17"/>
      <c r="CQX993" s="17"/>
      <c r="CQY993" s="17"/>
      <c r="CQZ993" s="17"/>
      <c r="CRA993" s="17"/>
      <c r="CRB993" s="17"/>
      <c r="CRC993" s="17"/>
      <c r="CRD993" s="17"/>
      <c r="CRE993" s="17"/>
      <c r="CRF993" s="17"/>
      <c r="CRG993" s="17"/>
      <c r="CRH993" s="17"/>
      <c r="CRI993" s="17"/>
      <c r="CRJ993" s="17"/>
      <c r="CRK993" s="17"/>
      <c r="CRL993" s="17"/>
      <c r="CRM993" s="17"/>
      <c r="CRN993" s="17"/>
      <c r="CRO993" s="17"/>
      <c r="CRP993" s="17"/>
      <c r="CRQ993" s="17"/>
      <c r="CRR993" s="17"/>
      <c r="CRS993" s="17"/>
      <c r="CRT993" s="17"/>
      <c r="CRU993" s="17"/>
      <c r="CRV993" s="17"/>
      <c r="CRW993" s="17"/>
      <c r="CRX993" s="17"/>
      <c r="CRY993" s="17"/>
      <c r="CRZ993" s="17"/>
      <c r="CSA993" s="17"/>
      <c r="CSB993" s="17"/>
      <c r="CSC993" s="17"/>
      <c r="CSD993" s="17"/>
      <c r="CSE993" s="17"/>
      <c r="CSF993" s="17"/>
      <c r="CSG993" s="17"/>
      <c r="CSH993" s="17"/>
      <c r="CSI993" s="17"/>
      <c r="CSJ993" s="17"/>
      <c r="CSK993" s="17"/>
      <c r="CSL993" s="17"/>
      <c r="CSM993" s="17"/>
      <c r="CSN993" s="17"/>
      <c r="CSO993" s="17"/>
      <c r="CSP993" s="17"/>
      <c r="CSQ993" s="17"/>
      <c r="CSR993" s="17"/>
      <c r="CSS993" s="17"/>
      <c r="CST993" s="17"/>
      <c r="CSU993" s="17"/>
      <c r="CSV993" s="17"/>
      <c r="CSW993" s="17"/>
      <c r="CSX993" s="17"/>
      <c r="CSY993" s="17"/>
      <c r="CSZ993" s="17"/>
      <c r="CTA993" s="17"/>
      <c r="CTB993" s="17"/>
      <c r="CTC993" s="17"/>
      <c r="CTD993" s="17"/>
      <c r="CTE993" s="17"/>
      <c r="CTF993" s="17"/>
      <c r="CTG993" s="17"/>
      <c r="CTH993" s="17"/>
      <c r="CTI993" s="17"/>
      <c r="CTJ993" s="17"/>
      <c r="CTK993" s="17"/>
      <c r="CTL993" s="17"/>
      <c r="CTM993" s="17"/>
      <c r="CTN993" s="17"/>
      <c r="CTO993" s="17"/>
      <c r="CTP993" s="17"/>
      <c r="CTQ993" s="17"/>
      <c r="CTR993" s="17"/>
      <c r="CTS993" s="17"/>
      <c r="CTT993" s="17"/>
      <c r="CTU993" s="17"/>
      <c r="CTV993" s="17"/>
      <c r="CTW993" s="17"/>
      <c r="CTX993" s="17"/>
      <c r="CTY993" s="17"/>
      <c r="CTZ993" s="17"/>
      <c r="CUA993" s="17"/>
      <c r="CUB993" s="17"/>
      <c r="CUC993" s="17"/>
      <c r="CUD993" s="17"/>
      <c r="CUE993" s="17"/>
      <c r="CUF993" s="17"/>
      <c r="CUG993" s="17"/>
      <c r="CUH993" s="17"/>
      <c r="CUI993" s="17"/>
      <c r="CUJ993" s="17"/>
      <c r="CUK993" s="17"/>
      <c r="CUL993" s="17"/>
      <c r="CUM993" s="17"/>
      <c r="CUN993" s="17"/>
      <c r="CUO993" s="17"/>
      <c r="CUP993" s="17"/>
      <c r="CUQ993" s="17"/>
      <c r="CUR993" s="17"/>
      <c r="CUS993" s="17"/>
      <c r="CUT993" s="17"/>
      <c r="CUU993" s="17"/>
      <c r="CUV993" s="17"/>
      <c r="CUW993" s="17"/>
      <c r="CUX993" s="17"/>
      <c r="CUY993" s="17"/>
      <c r="CUZ993" s="17"/>
      <c r="CVA993" s="17"/>
      <c r="CVB993" s="17"/>
      <c r="CVC993" s="17"/>
      <c r="CVD993" s="17"/>
      <c r="CVE993" s="17"/>
      <c r="CVF993" s="17"/>
      <c r="CVG993" s="17"/>
      <c r="CVH993" s="17"/>
      <c r="CVI993" s="17"/>
      <c r="CVJ993" s="17"/>
      <c r="CVK993" s="17"/>
      <c r="CVL993" s="17"/>
      <c r="CVM993" s="17"/>
      <c r="CVN993" s="17"/>
      <c r="CVO993" s="17"/>
      <c r="CVP993" s="17"/>
      <c r="CVQ993" s="17"/>
      <c r="CVR993" s="17"/>
      <c r="CVS993" s="17"/>
      <c r="CVT993" s="17"/>
      <c r="CVU993" s="17"/>
      <c r="CVV993" s="17"/>
      <c r="CVW993" s="17"/>
      <c r="CVX993" s="17"/>
      <c r="CVY993" s="17"/>
      <c r="CVZ993" s="17"/>
      <c r="CWA993" s="17"/>
      <c r="CWB993" s="17"/>
      <c r="CWC993" s="17"/>
      <c r="CWD993" s="17"/>
      <c r="CWE993" s="17"/>
      <c r="CWF993" s="17"/>
      <c r="CWG993" s="17"/>
      <c r="CWH993" s="17"/>
      <c r="CWI993" s="17"/>
      <c r="CWJ993" s="17"/>
      <c r="CWK993" s="17"/>
      <c r="CWL993" s="17"/>
      <c r="CWM993" s="17"/>
      <c r="CWN993" s="17"/>
      <c r="CWO993" s="17"/>
      <c r="CWP993" s="17"/>
      <c r="CWQ993" s="17"/>
      <c r="CWR993" s="17"/>
      <c r="CWS993" s="17"/>
      <c r="CWT993" s="17"/>
      <c r="CWU993" s="17"/>
      <c r="CWV993" s="17"/>
      <c r="CWW993" s="17"/>
      <c r="CWX993" s="17"/>
      <c r="CWY993" s="17"/>
      <c r="CWZ993" s="17"/>
      <c r="CXA993" s="17"/>
      <c r="CXB993" s="17"/>
      <c r="CXC993" s="17"/>
      <c r="CXD993" s="17"/>
      <c r="CXE993" s="17"/>
      <c r="CXF993" s="17"/>
      <c r="CXG993" s="17"/>
      <c r="CXH993" s="17"/>
      <c r="CXI993" s="17"/>
      <c r="CXJ993" s="17"/>
      <c r="CXK993" s="17"/>
      <c r="CXL993" s="17"/>
      <c r="CXM993" s="17"/>
      <c r="CXN993" s="17"/>
      <c r="CXO993" s="17"/>
      <c r="CXP993" s="17"/>
      <c r="CXQ993" s="17"/>
      <c r="CXR993" s="17"/>
      <c r="CXS993" s="17"/>
      <c r="CXT993" s="17"/>
      <c r="CXU993" s="17"/>
      <c r="CXV993" s="17"/>
      <c r="CXW993" s="17"/>
      <c r="CXX993" s="17"/>
      <c r="CXY993" s="17"/>
      <c r="CXZ993" s="17"/>
      <c r="CYA993" s="17"/>
      <c r="CYB993" s="17"/>
      <c r="CYC993" s="17"/>
      <c r="CYD993" s="17"/>
      <c r="CYE993" s="17"/>
      <c r="CYF993" s="17"/>
      <c r="CYG993" s="17"/>
      <c r="CYH993" s="17"/>
      <c r="CYI993" s="17"/>
      <c r="CYJ993" s="17"/>
      <c r="CYK993" s="17"/>
      <c r="CYL993" s="17"/>
      <c r="CYM993" s="17"/>
      <c r="CYN993" s="17"/>
      <c r="CYO993" s="17"/>
      <c r="CYP993" s="17"/>
      <c r="CYQ993" s="17"/>
      <c r="CYR993" s="17"/>
      <c r="CYS993" s="17"/>
      <c r="CYT993" s="17"/>
      <c r="CYU993" s="17"/>
      <c r="CYV993" s="17"/>
      <c r="CYW993" s="17"/>
      <c r="CYX993" s="17"/>
      <c r="CYY993" s="17"/>
      <c r="CYZ993" s="17"/>
      <c r="CZA993" s="17"/>
      <c r="CZB993" s="17"/>
      <c r="CZC993" s="17"/>
      <c r="CZD993" s="17"/>
      <c r="CZE993" s="17"/>
      <c r="CZF993" s="17"/>
      <c r="CZG993" s="17"/>
      <c r="CZH993" s="17"/>
      <c r="CZI993" s="17"/>
      <c r="CZJ993" s="17"/>
      <c r="CZK993" s="17"/>
      <c r="CZL993" s="17"/>
      <c r="CZM993" s="17"/>
      <c r="CZN993" s="17"/>
      <c r="CZO993" s="17"/>
      <c r="CZP993" s="17"/>
      <c r="CZQ993" s="17"/>
      <c r="CZR993" s="17"/>
      <c r="CZS993" s="17"/>
      <c r="CZT993" s="17"/>
      <c r="CZU993" s="17"/>
      <c r="CZV993" s="17"/>
      <c r="CZW993" s="17"/>
      <c r="CZX993" s="17"/>
      <c r="CZY993" s="17"/>
      <c r="CZZ993" s="17"/>
      <c r="DAA993" s="17"/>
      <c r="DAB993" s="17"/>
      <c r="DAC993" s="17"/>
      <c r="DAD993" s="17"/>
      <c r="DAE993" s="17"/>
      <c r="DAF993" s="17"/>
      <c r="DAG993" s="17"/>
      <c r="DAH993" s="17"/>
      <c r="DAI993" s="17"/>
      <c r="DAJ993" s="17"/>
      <c r="DAK993" s="17"/>
      <c r="DAL993" s="17"/>
      <c r="DAM993" s="17"/>
      <c r="DAN993" s="17"/>
      <c r="DAO993" s="17"/>
      <c r="DAP993" s="17"/>
      <c r="DAQ993" s="17"/>
      <c r="DAR993" s="17"/>
      <c r="DAS993" s="17"/>
      <c r="DAT993" s="17"/>
      <c r="DAU993" s="17"/>
      <c r="DAV993" s="17"/>
      <c r="DAW993" s="17"/>
      <c r="DAX993" s="17"/>
      <c r="DAY993" s="17"/>
      <c r="DAZ993" s="17"/>
      <c r="DBA993" s="17"/>
      <c r="DBB993" s="17"/>
      <c r="DBC993" s="17"/>
      <c r="DBD993" s="17"/>
      <c r="DBE993" s="17"/>
      <c r="DBF993" s="17"/>
      <c r="DBG993" s="17"/>
      <c r="DBH993" s="17"/>
      <c r="DBI993" s="17"/>
      <c r="DBJ993" s="17"/>
      <c r="DBK993" s="17"/>
      <c r="DBL993" s="17"/>
      <c r="DBM993" s="17"/>
      <c r="DBN993" s="17"/>
      <c r="DBO993" s="17"/>
      <c r="DBP993" s="17"/>
      <c r="DBQ993" s="17"/>
      <c r="DBR993" s="17"/>
      <c r="DBS993" s="17"/>
      <c r="DBT993" s="17"/>
      <c r="DBU993" s="17"/>
      <c r="DBV993" s="17"/>
      <c r="DBW993" s="17"/>
      <c r="DBX993" s="17"/>
      <c r="DBY993" s="17"/>
      <c r="DBZ993" s="17"/>
      <c r="DCA993" s="17"/>
      <c r="DCB993" s="17"/>
      <c r="DCC993" s="17"/>
      <c r="DCD993" s="17"/>
      <c r="DCE993" s="17"/>
      <c r="DCF993" s="17"/>
      <c r="DCG993" s="17"/>
      <c r="DCH993" s="17"/>
      <c r="DCI993" s="17"/>
      <c r="DCJ993" s="17"/>
      <c r="DCK993" s="17"/>
      <c r="DCL993" s="17"/>
      <c r="DCM993" s="17"/>
      <c r="DCN993" s="17"/>
      <c r="DCO993" s="17"/>
      <c r="DCP993" s="17"/>
      <c r="DCQ993" s="17"/>
      <c r="DCR993" s="17"/>
      <c r="DCS993" s="17"/>
      <c r="DCT993" s="17"/>
      <c r="DCU993" s="17"/>
      <c r="DCV993" s="17"/>
      <c r="DCW993" s="17"/>
      <c r="DCX993" s="17"/>
      <c r="DCY993" s="17"/>
      <c r="DCZ993" s="17"/>
      <c r="DDA993" s="17"/>
      <c r="DDB993" s="17"/>
      <c r="DDC993" s="17"/>
      <c r="DDD993" s="17"/>
      <c r="DDE993" s="17"/>
      <c r="DDF993" s="17"/>
      <c r="DDG993" s="17"/>
      <c r="DDH993" s="17"/>
      <c r="DDI993" s="17"/>
      <c r="DDJ993" s="17"/>
      <c r="DDK993" s="17"/>
      <c r="DDL993" s="17"/>
      <c r="DDM993" s="17"/>
      <c r="DDN993" s="17"/>
      <c r="DDO993" s="17"/>
      <c r="DDP993" s="17"/>
      <c r="DDQ993" s="17"/>
      <c r="DDR993" s="17"/>
      <c r="DDS993" s="17"/>
      <c r="DDT993" s="17"/>
      <c r="DDU993" s="17"/>
      <c r="DDV993" s="17"/>
      <c r="DDW993" s="17"/>
      <c r="DDX993" s="17"/>
      <c r="DDY993" s="17"/>
      <c r="DDZ993" s="17"/>
      <c r="DEA993" s="17"/>
      <c r="DEB993" s="17"/>
      <c r="DEC993" s="17"/>
      <c r="DED993" s="17"/>
      <c r="DEE993" s="17"/>
      <c r="DEF993" s="17"/>
      <c r="DEG993" s="17"/>
      <c r="DEH993" s="17"/>
      <c r="DEI993" s="17"/>
      <c r="DEJ993" s="17"/>
      <c r="DEK993" s="17"/>
      <c r="DEL993" s="17"/>
      <c r="DEM993" s="17"/>
      <c r="DEN993" s="17"/>
      <c r="DEO993" s="17"/>
      <c r="DEP993" s="17"/>
      <c r="DEQ993" s="17"/>
      <c r="DER993" s="17"/>
      <c r="DES993" s="17"/>
      <c r="DET993" s="17"/>
      <c r="DEU993" s="17"/>
      <c r="DEV993" s="17"/>
      <c r="DEW993" s="17"/>
      <c r="DEX993" s="17"/>
      <c r="DEY993" s="17"/>
      <c r="DEZ993" s="17"/>
      <c r="DFA993" s="17"/>
      <c r="DFB993" s="17"/>
      <c r="DFC993" s="17"/>
      <c r="DFD993" s="17"/>
      <c r="DFE993" s="17"/>
      <c r="DFF993" s="17"/>
      <c r="DFG993" s="17"/>
      <c r="DFH993" s="17"/>
      <c r="DFI993" s="17"/>
      <c r="DFJ993" s="17"/>
      <c r="DFK993" s="17"/>
      <c r="DFL993" s="17"/>
      <c r="DFM993" s="17"/>
      <c r="DFN993" s="17"/>
      <c r="DFO993" s="17"/>
      <c r="DFP993" s="17"/>
      <c r="DFQ993" s="17"/>
      <c r="DFR993" s="17"/>
      <c r="DFS993" s="17"/>
      <c r="DFT993" s="17"/>
      <c r="DFU993" s="17"/>
      <c r="DFV993" s="17"/>
      <c r="DFW993" s="17"/>
      <c r="DFX993" s="17"/>
      <c r="DFY993" s="17"/>
      <c r="DFZ993" s="17"/>
      <c r="DGA993" s="17"/>
      <c r="DGB993" s="17"/>
      <c r="DGC993" s="17"/>
      <c r="DGD993" s="17"/>
      <c r="DGE993" s="17"/>
      <c r="DGF993" s="17"/>
      <c r="DGG993" s="17"/>
      <c r="DGH993" s="17"/>
      <c r="DGI993" s="17"/>
      <c r="DGJ993" s="17"/>
      <c r="DGK993" s="17"/>
      <c r="DGL993" s="17"/>
      <c r="DGM993" s="17"/>
      <c r="DGN993" s="17"/>
      <c r="DGO993" s="17"/>
      <c r="DGP993" s="17"/>
      <c r="DGQ993" s="17"/>
      <c r="DGR993" s="17"/>
      <c r="DGS993" s="17"/>
      <c r="DGT993" s="17"/>
      <c r="DGU993" s="17"/>
      <c r="DGV993" s="17"/>
      <c r="DGW993" s="17"/>
      <c r="DGX993" s="17"/>
      <c r="DGY993" s="17"/>
      <c r="DGZ993" s="17"/>
      <c r="DHA993" s="17"/>
      <c r="DHB993" s="17"/>
      <c r="DHC993" s="17"/>
      <c r="DHD993" s="17"/>
      <c r="DHE993" s="17"/>
      <c r="DHF993" s="17"/>
      <c r="DHG993" s="17"/>
      <c r="DHH993" s="17"/>
      <c r="DHI993" s="17"/>
      <c r="DHJ993" s="17"/>
      <c r="DHK993" s="17"/>
      <c r="DHL993" s="17"/>
      <c r="DHM993" s="17"/>
      <c r="DHN993" s="17"/>
      <c r="DHO993" s="17"/>
      <c r="DHP993" s="17"/>
      <c r="DHQ993" s="17"/>
      <c r="DHR993" s="17"/>
      <c r="DHS993" s="17"/>
      <c r="DHT993" s="17"/>
      <c r="DHU993" s="17"/>
      <c r="DHV993" s="17"/>
      <c r="DHW993" s="17"/>
      <c r="DHX993" s="17"/>
      <c r="DHY993" s="17"/>
      <c r="DHZ993" s="17"/>
      <c r="DIA993" s="17"/>
      <c r="DIB993" s="17"/>
      <c r="DIC993" s="17"/>
      <c r="DID993" s="17"/>
      <c r="DIE993" s="17"/>
      <c r="DIF993" s="17"/>
      <c r="DIG993" s="17"/>
      <c r="DIH993" s="17"/>
      <c r="DII993" s="17"/>
      <c r="DIJ993" s="17"/>
      <c r="DIK993" s="17"/>
      <c r="DIL993" s="17"/>
      <c r="DIM993" s="17"/>
      <c r="DIN993" s="17"/>
      <c r="DIO993" s="17"/>
      <c r="DIP993" s="17"/>
      <c r="DIQ993" s="17"/>
      <c r="DIR993" s="17"/>
      <c r="DIS993" s="17"/>
      <c r="DIT993" s="17"/>
      <c r="DIU993" s="17"/>
      <c r="DIV993" s="17"/>
      <c r="DIW993" s="17"/>
      <c r="DIX993" s="17"/>
      <c r="DIY993" s="17"/>
      <c r="DIZ993" s="17"/>
      <c r="DJA993" s="17"/>
      <c r="DJB993" s="17"/>
      <c r="DJC993" s="17"/>
      <c r="DJD993" s="17"/>
      <c r="DJE993" s="17"/>
      <c r="DJF993" s="17"/>
      <c r="DJG993" s="17"/>
      <c r="DJH993" s="17"/>
      <c r="DJI993" s="17"/>
      <c r="DJJ993" s="17"/>
      <c r="DJK993" s="17"/>
      <c r="DJL993" s="17"/>
      <c r="DJM993" s="17"/>
      <c r="DJN993" s="17"/>
      <c r="DJO993" s="17"/>
      <c r="DJP993" s="17"/>
      <c r="DJQ993" s="17"/>
      <c r="DJR993" s="17"/>
      <c r="DJS993" s="17"/>
      <c r="DJT993" s="17"/>
      <c r="DJU993" s="17"/>
      <c r="DJV993" s="17"/>
      <c r="DJW993" s="17"/>
      <c r="DJX993" s="17"/>
      <c r="DJY993" s="17"/>
      <c r="DJZ993" s="17"/>
      <c r="DKA993" s="17"/>
      <c r="DKB993" s="17"/>
      <c r="DKC993" s="17"/>
      <c r="DKD993" s="17"/>
      <c r="DKE993" s="17"/>
      <c r="DKF993" s="17"/>
      <c r="DKG993" s="17"/>
      <c r="DKH993" s="17"/>
      <c r="DKI993" s="17"/>
      <c r="DKJ993" s="17"/>
      <c r="DKK993" s="17"/>
      <c r="DKL993" s="17"/>
      <c r="DKM993" s="17"/>
      <c r="DKN993" s="17"/>
      <c r="DKO993" s="17"/>
      <c r="DKP993" s="17"/>
      <c r="DKQ993" s="17"/>
      <c r="DKR993" s="17"/>
      <c r="DKS993" s="17"/>
      <c r="DKT993" s="17"/>
      <c r="DKU993" s="17"/>
      <c r="DKV993" s="17"/>
      <c r="DKW993" s="17"/>
      <c r="DKX993" s="17"/>
      <c r="DKY993" s="17"/>
      <c r="DKZ993" s="17"/>
      <c r="DLA993" s="17"/>
      <c r="DLB993" s="17"/>
      <c r="DLC993" s="17"/>
      <c r="DLD993" s="17"/>
      <c r="DLE993" s="17"/>
      <c r="DLF993" s="17"/>
      <c r="DLG993" s="17"/>
      <c r="DLH993" s="17"/>
      <c r="DLI993" s="17"/>
      <c r="DLJ993" s="17"/>
      <c r="DLK993" s="17"/>
      <c r="DLL993" s="17"/>
      <c r="DLM993" s="17"/>
      <c r="DLN993" s="17"/>
      <c r="DLO993" s="17"/>
      <c r="DLP993" s="17"/>
      <c r="DLQ993" s="17"/>
      <c r="DLR993" s="17"/>
      <c r="DLS993" s="17"/>
      <c r="DLT993" s="17"/>
      <c r="DLU993" s="17"/>
      <c r="DLV993" s="17"/>
      <c r="DLW993" s="17"/>
      <c r="DLX993" s="17"/>
      <c r="DLY993" s="17"/>
      <c r="DLZ993" s="17"/>
      <c r="DMA993" s="17"/>
      <c r="DMB993" s="17"/>
      <c r="DMC993" s="17"/>
      <c r="DMD993" s="17"/>
      <c r="DME993" s="17"/>
      <c r="DMF993" s="17"/>
      <c r="DMG993" s="17"/>
      <c r="DMH993" s="17"/>
      <c r="DMI993" s="17"/>
      <c r="DMJ993" s="17"/>
      <c r="DMK993" s="17"/>
      <c r="DML993" s="17"/>
      <c r="DMM993" s="17"/>
      <c r="DMN993" s="17"/>
      <c r="DMO993" s="17"/>
      <c r="DMP993" s="17"/>
      <c r="DMQ993" s="17"/>
      <c r="DMR993" s="17"/>
      <c r="DMS993" s="17"/>
      <c r="DMT993" s="17"/>
      <c r="DMU993" s="17"/>
      <c r="DMV993" s="17"/>
      <c r="DMW993" s="17"/>
      <c r="DMX993" s="17"/>
      <c r="DMY993" s="17"/>
      <c r="DMZ993" s="17"/>
      <c r="DNA993" s="17"/>
      <c r="DNB993" s="17"/>
      <c r="DNC993" s="17"/>
      <c r="DND993" s="17"/>
      <c r="DNE993" s="17"/>
      <c r="DNF993" s="17"/>
      <c r="DNG993" s="17"/>
      <c r="DNH993" s="17"/>
      <c r="DNI993" s="17"/>
      <c r="DNJ993" s="17"/>
      <c r="DNK993" s="17"/>
      <c r="DNL993" s="17"/>
      <c r="DNM993" s="17"/>
      <c r="DNN993" s="17"/>
      <c r="DNO993" s="17"/>
      <c r="DNP993" s="17"/>
      <c r="DNQ993" s="17"/>
      <c r="DNR993" s="17"/>
      <c r="DNS993" s="17"/>
      <c r="DNT993" s="17"/>
      <c r="DNU993" s="17"/>
      <c r="DNV993" s="17"/>
      <c r="DNW993" s="17"/>
      <c r="DNX993" s="17"/>
      <c r="DNY993" s="17"/>
      <c r="DNZ993" s="17"/>
      <c r="DOA993" s="17"/>
      <c r="DOB993" s="17"/>
      <c r="DOC993" s="17"/>
      <c r="DOD993" s="17"/>
      <c r="DOE993" s="17"/>
      <c r="DOF993" s="17"/>
      <c r="DOG993" s="17"/>
      <c r="DOH993" s="17"/>
      <c r="DOI993" s="17"/>
      <c r="DOJ993" s="17"/>
      <c r="DOK993" s="17"/>
      <c r="DOL993" s="17"/>
      <c r="DOM993" s="17"/>
      <c r="DON993" s="17"/>
      <c r="DOO993" s="17"/>
      <c r="DOP993" s="17"/>
      <c r="DOQ993" s="17"/>
      <c r="DOR993" s="17"/>
      <c r="DOS993" s="17"/>
      <c r="DOT993" s="17"/>
      <c r="DOU993" s="17"/>
      <c r="DOV993" s="17"/>
      <c r="DOW993" s="17"/>
      <c r="DOX993" s="17"/>
      <c r="DOY993" s="17"/>
      <c r="DOZ993" s="17"/>
      <c r="DPA993" s="17"/>
      <c r="DPB993" s="17"/>
      <c r="DPC993" s="17"/>
      <c r="DPD993" s="17"/>
      <c r="DPE993" s="17"/>
      <c r="DPF993" s="17"/>
      <c r="DPG993" s="17"/>
      <c r="DPH993" s="17"/>
      <c r="DPI993" s="17"/>
      <c r="DPJ993" s="17"/>
      <c r="DPK993" s="17"/>
      <c r="DPL993" s="17"/>
      <c r="DPM993" s="17"/>
      <c r="DPN993" s="17"/>
      <c r="DPO993" s="17"/>
      <c r="DPP993" s="17"/>
      <c r="DPQ993" s="17"/>
      <c r="DPR993" s="17"/>
      <c r="DPS993" s="17"/>
      <c r="DPT993" s="17"/>
      <c r="DPU993" s="17"/>
      <c r="DPV993" s="17"/>
      <c r="DPW993" s="17"/>
      <c r="DPX993" s="17"/>
      <c r="DPY993" s="17"/>
      <c r="DPZ993" s="17"/>
      <c r="DQA993" s="17"/>
      <c r="DQB993" s="17"/>
      <c r="DQC993" s="17"/>
      <c r="DQD993" s="17"/>
      <c r="DQE993" s="17"/>
      <c r="DQF993" s="17"/>
      <c r="DQG993" s="17"/>
      <c r="DQH993" s="17"/>
      <c r="DQI993" s="17"/>
      <c r="DQJ993" s="17"/>
      <c r="DQK993" s="17"/>
      <c r="DQL993" s="17"/>
      <c r="DQM993" s="17"/>
      <c r="DQN993" s="17"/>
      <c r="DQO993" s="17"/>
      <c r="DQP993" s="17"/>
      <c r="DQQ993" s="17"/>
      <c r="DQR993" s="17"/>
      <c r="DQS993" s="17"/>
      <c r="DQT993" s="17"/>
      <c r="DQU993" s="17"/>
      <c r="DQV993" s="17"/>
      <c r="DQW993" s="17"/>
      <c r="DQX993" s="17"/>
      <c r="DQY993" s="17"/>
      <c r="DQZ993" s="17"/>
      <c r="DRA993" s="17"/>
      <c r="DRB993" s="17"/>
      <c r="DRC993" s="17"/>
      <c r="DRD993" s="17"/>
      <c r="DRE993" s="17"/>
      <c r="DRF993" s="17"/>
      <c r="DRG993" s="17"/>
      <c r="DRH993" s="17"/>
      <c r="DRI993" s="17"/>
      <c r="DRJ993" s="17"/>
      <c r="DRK993" s="17"/>
      <c r="DRL993" s="17"/>
      <c r="DRM993" s="17"/>
      <c r="DRN993" s="17"/>
      <c r="DRO993" s="17"/>
      <c r="DRP993" s="17"/>
      <c r="DRQ993" s="17"/>
      <c r="DRR993" s="17"/>
      <c r="DRS993" s="17"/>
      <c r="DRT993" s="17"/>
      <c r="DRU993" s="17"/>
      <c r="DRV993" s="17"/>
      <c r="DRW993" s="17"/>
      <c r="DRX993" s="17"/>
      <c r="DRY993" s="17"/>
      <c r="DRZ993" s="17"/>
      <c r="DSA993" s="17"/>
      <c r="DSB993" s="17"/>
      <c r="DSC993" s="17"/>
      <c r="DSD993" s="17"/>
      <c r="DSE993" s="17"/>
      <c r="DSF993" s="17"/>
      <c r="DSG993" s="17"/>
      <c r="DSH993" s="17"/>
      <c r="DSI993" s="17"/>
      <c r="DSJ993" s="17"/>
      <c r="DSK993" s="17"/>
      <c r="DSL993" s="17"/>
      <c r="DSM993" s="17"/>
      <c r="DSN993" s="17"/>
      <c r="DSO993" s="17"/>
      <c r="DSP993" s="17"/>
      <c r="DSQ993" s="17"/>
      <c r="DSR993" s="17"/>
      <c r="DSS993" s="17"/>
      <c r="DST993" s="17"/>
      <c r="DSU993" s="17"/>
      <c r="DSV993" s="17"/>
      <c r="DSW993" s="17"/>
      <c r="DSX993" s="17"/>
      <c r="DSY993" s="17"/>
      <c r="DSZ993" s="17"/>
      <c r="DTA993" s="17"/>
      <c r="DTB993" s="17"/>
      <c r="DTC993" s="17"/>
      <c r="DTD993" s="17"/>
      <c r="DTE993" s="17"/>
      <c r="DTF993" s="17"/>
      <c r="DTG993" s="17"/>
      <c r="DTH993" s="17"/>
      <c r="DTI993" s="17"/>
      <c r="DTJ993" s="17"/>
      <c r="DTK993" s="17"/>
      <c r="DTL993" s="17"/>
      <c r="DTM993" s="17"/>
      <c r="DTN993" s="17"/>
      <c r="DTO993" s="17"/>
      <c r="DTP993" s="17"/>
      <c r="DTQ993" s="17"/>
      <c r="DTR993" s="17"/>
      <c r="DTS993" s="17"/>
      <c r="DTT993" s="17"/>
      <c r="DTU993" s="17"/>
      <c r="DTV993" s="17"/>
      <c r="DTW993" s="17"/>
      <c r="DTX993" s="17"/>
      <c r="DTY993" s="17"/>
      <c r="DTZ993" s="17"/>
      <c r="DUA993" s="17"/>
      <c r="DUB993" s="17"/>
      <c r="DUC993" s="17"/>
      <c r="DUD993" s="17"/>
      <c r="DUE993" s="17"/>
      <c r="DUF993" s="17"/>
      <c r="DUG993" s="17"/>
      <c r="DUH993" s="17"/>
      <c r="DUI993" s="17"/>
      <c r="DUJ993" s="17"/>
      <c r="DUK993" s="17"/>
      <c r="DUL993" s="17"/>
      <c r="DUM993" s="17"/>
      <c r="DUN993" s="17"/>
      <c r="DUO993" s="17"/>
      <c r="DUP993" s="17"/>
      <c r="DUQ993" s="17"/>
      <c r="DUR993" s="17"/>
      <c r="DUS993" s="17"/>
      <c r="DUT993" s="17"/>
      <c r="DUU993" s="17"/>
      <c r="DUV993" s="17"/>
      <c r="DUW993" s="17"/>
      <c r="DUX993" s="17"/>
      <c r="DUY993" s="17"/>
      <c r="DUZ993" s="17"/>
      <c r="DVA993" s="17"/>
      <c r="DVB993" s="17"/>
      <c r="DVC993" s="17"/>
      <c r="DVD993" s="17"/>
      <c r="DVE993" s="17"/>
      <c r="DVF993" s="17"/>
      <c r="DVG993" s="17"/>
      <c r="DVH993" s="17"/>
      <c r="DVI993" s="17"/>
      <c r="DVJ993" s="17"/>
      <c r="DVK993" s="17"/>
      <c r="DVL993" s="17"/>
      <c r="DVM993" s="17"/>
      <c r="DVN993" s="17"/>
      <c r="DVO993" s="17"/>
      <c r="DVP993" s="17"/>
      <c r="DVQ993" s="17"/>
      <c r="DVR993" s="17"/>
      <c r="DVS993" s="17"/>
      <c r="DVT993" s="17"/>
      <c r="DVU993" s="17"/>
      <c r="DVV993" s="17"/>
      <c r="DVW993" s="17"/>
      <c r="DVX993" s="17"/>
      <c r="DVY993" s="17"/>
      <c r="DVZ993" s="17"/>
      <c r="DWA993" s="17"/>
      <c r="DWB993" s="17"/>
      <c r="DWC993" s="17"/>
      <c r="DWD993" s="17"/>
      <c r="DWE993" s="17"/>
      <c r="DWF993" s="17"/>
      <c r="DWG993" s="17"/>
      <c r="DWH993" s="17"/>
      <c r="DWI993" s="17"/>
      <c r="DWJ993" s="17"/>
      <c r="DWK993" s="17"/>
      <c r="DWL993" s="17"/>
      <c r="DWM993" s="17"/>
      <c r="DWN993" s="17"/>
      <c r="DWO993" s="17"/>
      <c r="DWP993" s="17"/>
      <c r="DWQ993" s="17"/>
      <c r="DWR993" s="17"/>
      <c r="DWS993" s="17"/>
      <c r="DWT993" s="17"/>
      <c r="DWU993" s="17"/>
      <c r="DWV993" s="17"/>
      <c r="DWW993" s="17"/>
      <c r="DWX993" s="17"/>
      <c r="DWY993" s="17"/>
      <c r="DWZ993" s="17"/>
      <c r="DXA993" s="17"/>
      <c r="DXB993" s="17"/>
      <c r="DXC993" s="17"/>
      <c r="DXD993" s="17"/>
      <c r="DXE993" s="17"/>
      <c r="DXF993" s="17"/>
      <c r="DXG993" s="17"/>
      <c r="DXH993" s="17"/>
      <c r="DXI993" s="17"/>
      <c r="DXJ993" s="17"/>
      <c r="DXK993" s="17"/>
      <c r="DXL993" s="17"/>
      <c r="DXM993" s="17"/>
      <c r="DXN993" s="17"/>
      <c r="DXO993" s="17"/>
      <c r="DXP993" s="17"/>
      <c r="DXQ993" s="17"/>
      <c r="DXR993" s="17"/>
      <c r="DXS993" s="17"/>
      <c r="DXT993" s="17"/>
      <c r="DXU993" s="17"/>
      <c r="DXV993" s="17"/>
      <c r="DXW993" s="17"/>
      <c r="DXX993" s="17"/>
      <c r="DXY993" s="17"/>
      <c r="DXZ993" s="17"/>
      <c r="DYA993" s="17"/>
      <c r="DYB993" s="17"/>
      <c r="DYC993" s="17"/>
      <c r="DYD993" s="17"/>
      <c r="DYE993" s="17"/>
      <c r="DYF993" s="17"/>
      <c r="DYG993" s="17"/>
      <c r="DYH993" s="17"/>
      <c r="DYI993" s="17"/>
      <c r="DYJ993" s="17"/>
      <c r="DYK993" s="17"/>
      <c r="DYL993" s="17"/>
      <c r="DYM993" s="17"/>
      <c r="DYN993" s="17"/>
      <c r="DYO993" s="17"/>
      <c r="DYP993" s="17"/>
      <c r="DYQ993" s="17"/>
      <c r="DYR993" s="17"/>
      <c r="DYS993" s="17"/>
      <c r="DYT993" s="17"/>
      <c r="DYU993" s="17"/>
      <c r="DYV993" s="17"/>
      <c r="DYW993" s="17"/>
      <c r="DYX993" s="17"/>
      <c r="DYY993" s="17"/>
      <c r="DYZ993" s="17"/>
      <c r="DZA993" s="17"/>
      <c r="DZB993" s="17"/>
      <c r="DZC993" s="17"/>
      <c r="DZD993" s="17"/>
      <c r="DZE993" s="17"/>
      <c r="DZF993" s="17"/>
      <c r="DZG993" s="17"/>
      <c r="DZH993" s="17"/>
      <c r="DZI993" s="17"/>
      <c r="DZJ993" s="17"/>
      <c r="DZK993" s="17"/>
      <c r="DZL993" s="17"/>
      <c r="DZM993" s="17"/>
      <c r="DZN993" s="17"/>
      <c r="DZO993" s="17"/>
      <c r="DZP993" s="17"/>
      <c r="DZQ993" s="17"/>
      <c r="DZR993" s="17"/>
      <c r="DZS993" s="17"/>
      <c r="DZT993" s="17"/>
      <c r="DZU993" s="17"/>
      <c r="DZV993" s="17"/>
      <c r="DZW993" s="17"/>
      <c r="DZX993" s="17"/>
      <c r="DZY993" s="17"/>
      <c r="DZZ993" s="17"/>
      <c r="EAA993" s="17"/>
      <c r="EAB993" s="17"/>
      <c r="EAC993" s="17"/>
      <c r="EAD993" s="17"/>
      <c r="EAE993" s="17"/>
      <c r="EAF993" s="17"/>
      <c r="EAG993" s="17"/>
      <c r="EAH993" s="17"/>
      <c r="EAI993" s="17"/>
      <c r="EAJ993" s="17"/>
      <c r="EAK993" s="17"/>
      <c r="EAL993" s="17"/>
      <c r="EAM993" s="17"/>
      <c r="EAN993" s="17"/>
      <c r="EAO993" s="17"/>
      <c r="EAP993" s="17"/>
      <c r="EAQ993" s="17"/>
      <c r="EAR993" s="17"/>
      <c r="EAS993" s="17"/>
      <c r="EAT993" s="17"/>
      <c r="EAU993" s="17"/>
      <c r="EAV993" s="17"/>
      <c r="EAW993" s="17"/>
      <c r="EAX993" s="17"/>
      <c r="EAY993" s="17"/>
      <c r="EAZ993" s="17"/>
      <c r="EBA993" s="17"/>
      <c r="EBB993" s="17"/>
      <c r="EBC993" s="17"/>
      <c r="EBD993" s="17"/>
      <c r="EBE993" s="17"/>
      <c r="EBF993" s="17"/>
      <c r="EBG993" s="17"/>
      <c r="EBH993" s="17"/>
      <c r="EBI993" s="17"/>
      <c r="EBJ993" s="17"/>
      <c r="EBK993" s="17"/>
      <c r="EBL993" s="17"/>
      <c r="EBM993" s="17"/>
      <c r="EBN993" s="17"/>
      <c r="EBO993" s="17"/>
      <c r="EBP993" s="17"/>
      <c r="EBQ993" s="17"/>
      <c r="EBR993" s="17"/>
      <c r="EBS993" s="17"/>
      <c r="EBT993" s="17"/>
      <c r="EBU993" s="17"/>
      <c r="EBV993" s="17"/>
      <c r="EBW993" s="17"/>
      <c r="EBX993" s="17"/>
      <c r="EBY993" s="17"/>
      <c r="EBZ993" s="17"/>
      <c r="ECA993" s="17"/>
      <c r="ECB993" s="17"/>
      <c r="ECC993" s="17"/>
      <c r="ECD993" s="17"/>
      <c r="ECE993" s="17"/>
      <c r="ECF993" s="17"/>
      <c r="ECG993" s="17"/>
      <c r="ECH993" s="17"/>
      <c r="ECI993" s="17"/>
      <c r="ECJ993" s="17"/>
      <c r="ECK993" s="17"/>
      <c r="ECL993" s="17"/>
      <c r="ECM993" s="17"/>
      <c r="ECN993" s="17"/>
      <c r="ECO993" s="17"/>
      <c r="ECP993" s="17"/>
      <c r="ECQ993" s="17"/>
      <c r="ECR993" s="17"/>
      <c r="ECS993" s="17"/>
      <c r="ECT993" s="17"/>
      <c r="ECU993" s="17"/>
      <c r="ECV993" s="17"/>
      <c r="ECW993" s="17"/>
      <c r="ECX993" s="17"/>
      <c r="ECY993" s="17"/>
      <c r="ECZ993" s="17"/>
      <c r="EDA993" s="17"/>
      <c r="EDB993" s="17"/>
      <c r="EDC993" s="17"/>
      <c r="EDD993" s="17"/>
      <c r="EDE993" s="17"/>
      <c r="EDF993" s="17"/>
      <c r="EDG993" s="17"/>
      <c r="EDH993" s="17"/>
      <c r="EDI993" s="17"/>
      <c r="EDJ993" s="17"/>
      <c r="EDK993" s="17"/>
      <c r="EDL993" s="17"/>
      <c r="EDM993" s="17"/>
      <c r="EDN993" s="17"/>
      <c r="EDO993" s="17"/>
      <c r="EDP993" s="17"/>
      <c r="EDQ993" s="17"/>
      <c r="EDR993" s="17"/>
      <c r="EDS993" s="17"/>
      <c r="EDT993" s="17"/>
      <c r="EDU993" s="17"/>
      <c r="EDV993" s="17"/>
      <c r="EDW993" s="17"/>
      <c r="EDX993" s="17"/>
      <c r="EDY993" s="17"/>
      <c r="EDZ993" s="17"/>
      <c r="EEA993" s="17"/>
      <c r="EEB993" s="17"/>
      <c r="EEC993" s="17"/>
      <c r="EED993" s="17"/>
      <c r="EEE993" s="17"/>
      <c r="EEF993" s="17"/>
      <c r="EEG993" s="17"/>
      <c r="EEH993" s="17"/>
      <c r="EEI993" s="17"/>
      <c r="EEJ993" s="17"/>
      <c r="EEK993" s="17"/>
      <c r="EEL993" s="17"/>
      <c r="EEM993" s="17"/>
      <c r="EEN993" s="17"/>
      <c r="EEO993" s="17"/>
      <c r="EEP993" s="17"/>
      <c r="EEQ993" s="17"/>
      <c r="EER993" s="17"/>
      <c r="EES993" s="17"/>
      <c r="EET993" s="17"/>
      <c r="EEU993" s="17"/>
      <c r="EEV993" s="17"/>
      <c r="EEW993" s="17"/>
      <c r="EEX993" s="17"/>
      <c r="EEY993" s="17"/>
      <c r="EEZ993" s="17"/>
      <c r="EFA993" s="17"/>
      <c r="EFB993" s="17"/>
      <c r="EFC993" s="17"/>
      <c r="EFD993" s="17"/>
      <c r="EFE993" s="17"/>
      <c r="EFF993" s="17"/>
      <c r="EFG993" s="17"/>
      <c r="EFH993" s="17"/>
      <c r="EFI993" s="17"/>
      <c r="EFJ993" s="17"/>
      <c r="EFK993" s="17"/>
      <c r="EFL993" s="17"/>
      <c r="EFM993" s="17"/>
      <c r="EFN993" s="17"/>
      <c r="EFO993" s="17"/>
      <c r="EFP993" s="17"/>
      <c r="EFQ993" s="17"/>
      <c r="EFR993" s="17"/>
      <c r="EFS993" s="17"/>
      <c r="EFT993" s="17"/>
      <c r="EFU993" s="17"/>
      <c r="EFV993" s="17"/>
      <c r="EFW993" s="17"/>
      <c r="EFX993" s="17"/>
      <c r="EFY993" s="17"/>
      <c r="EFZ993" s="17"/>
      <c r="EGA993" s="17"/>
      <c r="EGB993" s="17"/>
      <c r="EGC993" s="17"/>
      <c r="EGD993" s="17"/>
      <c r="EGE993" s="17"/>
      <c r="EGF993" s="17"/>
      <c r="EGG993" s="17"/>
      <c r="EGH993" s="17"/>
      <c r="EGI993" s="17"/>
      <c r="EGJ993" s="17"/>
      <c r="EGK993" s="17"/>
      <c r="EGL993" s="17"/>
      <c r="EGM993" s="17"/>
      <c r="EGN993" s="17"/>
      <c r="EGO993" s="17"/>
      <c r="EGP993" s="17"/>
      <c r="EGQ993" s="17"/>
      <c r="EGR993" s="17"/>
      <c r="EGS993" s="17"/>
      <c r="EGT993" s="17"/>
      <c r="EGU993" s="17"/>
      <c r="EGV993" s="17"/>
      <c r="EGW993" s="17"/>
      <c r="EGX993" s="17"/>
      <c r="EGY993" s="17"/>
      <c r="EGZ993" s="17"/>
      <c r="EHA993" s="17"/>
      <c r="EHB993" s="17"/>
      <c r="EHC993" s="17"/>
      <c r="EHD993" s="17"/>
      <c r="EHE993" s="17"/>
      <c r="EHF993" s="17"/>
      <c r="EHG993" s="17"/>
      <c r="EHH993" s="17"/>
      <c r="EHI993" s="17"/>
      <c r="EHJ993" s="17"/>
      <c r="EHK993" s="17"/>
      <c r="EHL993" s="17"/>
      <c r="EHM993" s="17"/>
      <c r="EHN993" s="17"/>
      <c r="EHO993" s="17"/>
      <c r="EHP993" s="17"/>
      <c r="EHQ993" s="17"/>
      <c r="EHR993" s="17"/>
      <c r="EHS993" s="17"/>
      <c r="EHT993" s="17"/>
      <c r="EHU993" s="17"/>
      <c r="EHV993" s="17"/>
      <c r="EHW993" s="17"/>
      <c r="EHX993" s="17"/>
      <c r="EHY993" s="17"/>
      <c r="EHZ993" s="17"/>
      <c r="EIA993" s="17"/>
      <c r="EIB993" s="17"/>
      <c r="EIC993" s="17"/>
      <c r="EID993" s="17"/>
      <c r="EIE993" s="17"/>
      <c r="EIF993" s="17"/>
      <c r="EIG993" s="17"/>
      <c r="EIH993" s="17"/>
      <c r="EII993" s="17"/>
      <c r="EIJ993" s="17"/>
      <c r="EIK993" s="17"/>
      <c r="EIL993" s="17"/>
      <c r="EIM993" s="17"/>
      <c r="EIN993" s="17"/>
      <c r="EIO993" s="17"/>
      <c r="EIP993" s="17"/>
      <c r="EIQ993" s="17"/>
      <c r="EIR993" s="17"/>
      <c r="EIS993" s="17"/>
      <c r="EIT993" s="17"/>
      <c r="EIU993" s="17"/>
      <c r="EIV993" s="17"/>
      <c r="EIW993" s="17"/>
      <c r="EIX993" s="17"/>
      <c r="EIY993" s="17"/>
      <c r="EIZ993" s="17"/>
      <c r="EJA993" s="17"/>
      <c r="EJB993" s="17"/>
      <c r="EJC993" s="17"/>
      <c r="EJD993" s="17"/>
      <c r="EJE993" s="17"/>
      <c r="EJF993" s="17"/>
      <c r="EJG993" s="17"/>
      <c r="EJH993" s="17"/>
      <c r="EJI993" s="17"/>
      <c r="EJJ993" s="17"/>
      <c r="EJK993" s="17"/>
      <c r="EJL993" s="17"/>
      <c r="EJM993" s="17"/>
      <c r="EJN993" s="17"/>
      <c r="EJO993" s="17"/>
      <c r="EJP993" s="17"/>
      <c r="EJQ993" s="17"/>
      <c r="EJR993" s="17"/>
      <c r="EJS993" s="17"/>
      <c r="EJT993" s="17"/>
      <c r="EJU993" s="17"/>
      <c r="EJV993" s="17"/>
      <c r="EJW993" s="17"/>
      <c r="EJX993" s="17"/>
      <c r="EJY993" s="17"/>
      <c r="EJZ993" s="17"/>
      <c r="EKA993" s="17"/>
      <c r="EKB993" s="17"/>
      <c r="EKC993" s="17"/>
      <c r="EKD993" s="17"/>
      <c r="EKE993" s="17"/>
      <c r="EKF993" s="17"/>
      <c r="EKG993" s="17"/>
      <c r="EKH993" s="17"/>
      <c r="EKI993" s="17"/>
      <c r="EKJ993" s="17"/>
      <c r="EKK993" s="17"/>
      <c r="EKL993" s="17"/>
      <c r="EKM993" s="17"/>
      <c r="EKN993" s="17"/>
      <c r="EKO993" s="17"/>
      <c r="EKP993" s="17"/>
      <c r="EKQ993" s="17"/>
      <c r="EKR993" s="17"/>
      <c r="EKS993" s="17"/>
      <c r="EKT993" s="17"/>
      <c r="EKU993" s="17"/>
      <c r="EKV993" s="17"/>
      <c r="EKW993" s="17"/>
      <c r="EKX993" s="17"/>
      <c r="EKY993" s="17"/>
      <c r="EKZ993" s="17"/>
      <c r="ELA993" s="17"/>
      <c r="ELB993" s="17"/>
      <c r="ELC993" s="17"/>
      <c r="ELD993" s="17"/>
      <c r="ELE993" s="17"/>
      <c r="ELF993" s="17"/>
      <c r="ELG993" s="17"/>
      <c r="ELH993" s="17"/>
      <c r="ELI993" s="17"/>
      <c r="ELJ993" s="17"/>
      <c r="ELK993" s="17"/>
      <c r="ELL993" s="17"/>
      <c r="ELM993" s="17"/>
      <c r="ELN993" s="17"/>
      <c r="ELO993" s="17"/>
      <c r="ELP993" s="17"/>
      <c r="ELQ993" s="17"/>
      <c r="ELR993" s="17"/>
      <c r="ELS993" s="17"/>
      <c r="ELT993" s="17"/>
      <c r="ELU993" s="17"/>
      <c r="ELV993" s="17"/>
      <c r="ELW993" s="17"/>
      <c r="ELX993" s="17"/>
      <c r="ELY993" s="17"/>
      <c r="ELZ993" s="17"/>
      <c r="EMA993" s="17"/>
      <c r="EMB993" s="17"/>
      <c r="EMC993" s="17"/>
      <c r="EMD993" s="17"/>
      <c r="EME993" s="17"/>
      <c r="EMF993" s="17"/>
      <c r="EMG993" s="17"/>
      <c r="EMH993" s="17"/>
      <c r="EMI993" s="17"/>
      <c r="EMJ993" s="17"/>
      <c r="EMK993" s="17"/>
      <c r="EML993" s="17"/>
      <c r="EMM993" s="17"/>
      <c r="EMN993" s="17"/>
      <c r="EMO993" s="17"/>
      <c r="EMP993" s="17"/>
      <c r="EMQ993" s="17"/>
      <c r="EMR993" s="17"/>
      <c r="EMS993" s="17"/>
      <c r="EMT993" s="17"/>
      <c r="EMU993" s="17"/>
      <c r="EMV993" s="17"/>
      <c r="EMW993" s="17"/>
      <c r="EMX993" s="17"/>
      <c r="EMY993" s="17"/>
      <c r="EMZ993" s="17"/>
      <c r="ENA993" s="17"/>
      <c r="ENB993" s="17"/>
      <c r="ENC993" s="17"/>
      <c r="END993" s="17"/>
      <c r="ENE993" s="17"/>
      <c r="ENF993" s="17"/>
      <c r="ENG993" s="17"/>
      <c r="ENH993" s="17"/>
      <c r="ENI993" s="17"/>
      <c r="ENJ993" s="17"/>
      <c r="ENK993" s="17"/>
      <c r="ENL993" s="17"/>
      <c r="ENM993" s="17"/>
      <c r="ENN993" s="17"/>
      <c r="ENO993" s="17"/>
      <c r="ENP993" s="17"/>
      <c r="ENQ993" s="17"/>
      <c r="ENR993" s="17"/>
      <c r="ENS993" s="17"/>
      <c r="ENT993" s="17"/>
      <c r="ENU993" s="17"/>
      <c r="ENV993" s="17"/>
      <c r="ENW993" s="17"/>
      <c r="ENX993" s="17"/>
      <c r="ENY993" s="17"/>
      <c r="ENZ993" s="17"/>
      <c r="EOA993" s="17"/>
      <c r="EOB993" s="17"/>
      <c r="EOC993" s="17"/>
      <c r="EOD993" s="17"/>
      <c r="EOE993" s="17"/>
      <c r="EOF993" s="17"/>
      <c r="EOG993" s="17"/>
      <c r="EOH993" s="17"/>
      <c r="EOI993" s="17"/>
      <c r="EOJ993" s="17"/>
      <c r="EOK993" s="17"/>
      <c r="EOL993" s="17"/>
      <c r="EOM993" s="17"/>
      <c r="EON993" s="17"/>
      <c r="EOO993" s="17"/>
      <c r="EOP993" s="17"/>
      <c r="EOQ993" s="17"/>
      <c r="EOR993" s="17"/>
      <c r="EOS993" s="17"/>
      <c r="EOT993" s="17"/>
      <c r="EOU993" s="17"/>
      <c r="EOV993" s="17"/>
      <c r="EOW993" s="17"/>
      <c r="EOX993" s="17"/>
      <c r="EOY993" s="17"/>
      <c r="EOZ993" s="17"/>
      <c r="EPA993" s="17"/>
      <c r="EPB993" s="17"/>
      <c r="EPC993" s="17"/>
      <c r="EPD993" s="17"/>
      <c r="EPE993" s="17"/>
      <c r="EPF993" s="17"/>
      <c r="EPG993" s="17"/>
      <c r="EPH993" s="17"/>
      <c r="EPI993" s="17"/>
      <c r="EPJ993" s="17"/>
      <c r="EPK993" s="17"/>
      <c r="EPL993" s="17"/>
      <c r="EPM993" s="17"/>
      <c r="EPN993" s="17"/>
      <c r="EPO993" s="17"/>
      <c r="EPP993" s="17"/>
      <c r="EPQ993" s="17"/>
      <c r="EPR993" s="17"/>
      <c r="EPS993" s="17"/>
      <c r="EPT993" s="17"/>
      <c r="EPU993" s="17"/>
      <c r="EPV993" s="17"/>
      <c r="EPW993" s="17"/>
      <c r="EPX993" s="17"/>
      <c r="EPY993" s="17"/>
      <c r="EPZ993" s="17"/>
      <c r="EQA993" s="17"/>
      <c r="EQB993" s="17"/>
      <c r="EQC993" s="17"/>
      <c r="EQD993" s="17"/>
      <c r="EQE993" s="17"/>
      <c r="EQF993" s="17"/>
      <c r="EQG993" s="17"/>
      <c r="EQH993" s="17"/>
      <c r="EQI993" s="17"/>
      <c r="EQJ993" s="17"/>
      <c r="EQK993" s="17"/>
      <c r="EQL993" s="17"/>
      <c r="EQM993" s="17"/>
      <c r="EQN993" s="17"/>
      <c r="EQO993" s="17"/>
      <c r="EQP993" s="17"/>
      <c r="EQQ993" s="17"/>
      <c r="EQR993" s="17"/>
      <c r="EQS993" s="17"/>
      <c r="EQT993" s="17"/>
      <c r="EQU993" s="17"/>
      <c r="EQV993" s="17"/>
      <c r="EQW993" s="17"/>
      <c r="EQX993" s="17"/>
      <c r="EQY993" s="17"/>
      <c r="EQZ993" s="17"/>
      <c r="ERA993" s="17"/>
      <c r="ERB993" s="17"/>
      <c r="ERC993" s="17"/>
      <c r="ERD993" s="17"/>
      <c r="ERE993" s="17"/>
      <c r="ERF993" s="17"/>
      <c r="ERG993" s="17"/>
      <c r="ERH993" s="17"/>
      <c r="ERI993" s="17"/>
      <c r="ERJ993" s="17"/>
      <c r="ERK993" s="17"/>
      <c r="ERL993" s="17"/>
      <c r="ERM993" s="17"/>
      <c r="ERN993" s="17"/>
      <c r="ERO993" s="17"/>
      <c r="ERP993" s="17"/>
      <c r="ERQ993" s="17"/>
      <c r="ERR993" s="17"/>
      <c r="ERS993" s="17"/>
      <c r="ERT993" s="17"/>
      <c r="ERU993" s="17"/>
      <c r="ERV993" s="17"/>
      <c r="ERW993" s="17"/>
      <c r="ERX993" s="17"/>
      <c r="ERY993" s="17"/>
      <c r="ERZ993" s="17"/>
      <c r="ESA993" s="17"/>
      <c r="ESB993" s="17"/>
      <c r="ESC993" s="17"/>
      <c r="ESD993" s="17"/>
      <c r="ESE993" s="17"/>
      <c r="ESF993" s="17"/>
      <c r="ESG993" s="17"/>
      <c r="ESH993" s="17"/>
      <c r="ESI993" s="17"/>
      <c r="ESJ993" s="17"/>
      <c r="ESK993" s="17"/>
      <c r="ESL993" s="17"/>
      <c r="ESM993" s="17"/>
      <c r="ESN993" s="17"/>
      <c r="ESO993" s="17"/>
      <c r="ESP993" s="17"/>
      <c r="ESQ993" s="17"/>
      <c r="ESR993" s="17"/>
      <c r="ESS993" s="17"/>
      <c r="EST993" s="17"/>
      <c r="ESU993" s="17"/>
      <c r="ESV993" s="17"/>
      <c r="ESW993" s="17"/>
      <c r="ESX993" s="17"/>
      <c r="ESY993" s="17"/>
      <c r="ESZ993" s="17"/>
      <c r="ETA993" s="17"/>
      <c r="ETB993" s="17"/>
      <c r="ETC993" s="17"/>
      <c r="ETD993" s="17"/>
      <c r="ETE993" s="17"/>
      <c r="ETF993" s="17"/>
      <c r="ETG993" s="17"/>
      <c r="ETH993" s="17"/>
      <c r="ETI993" s="17"/>
      <c r="ETJ993" s="17"/>
      <c r="ETK993" s="17"/>
      <c r="ETL993" s="17"/>
      <c r="ETM993" s="17"/>
      <c r="ETN993" s="17"/>
      <c r="ETO993" s="17"/>
      <c r="ETP993" s="17"/>
      <c r="ETQ993" s="17"/>
      <c r="ETR993" s="17"/>
      <c r="ETS993" s="17"/>
      <c r="ETT993" s="17"/>
      <c r="ETU993" s="17"/>
      <c r="ETV993" s="17"/>
      <c r="ETW993" s="17"/>
      <c r="ETX993" s="17"/>
      <c r="ETY993" s="17"/>
      <c r="ETZ993" s="17"/>
      <c r="EUA993" s="17"/>
      <c r="EUB993" s="17"/>
      <c r="EUC993" s="17"/>
      <c r="EUD993" s="17"/>
      <c r="EUE993" s="17"/>
      <c r="EUF993" s="17"/>
      <c r="EUG993" s="17"/>
      <c r="EUH993" s="17"/>
      <c r="EUI993" s="17"/>
      <c r="EUJ993" s="17"/>
      <c r="EUK993" s="17"/>
      <c r="EUL993" s="17"/>
      <c r="EUM993" s="17"/>
      <c r="EUN993" s="17"/>
      <c r="EUO993" s="17"/>
      <c r="EUP993" s="17"/>
      <c r="EUQ993" s="17"/>
      <c r="EUR993" s="17"/>
      <c r="EUS993" s="17"/>
      <c r="EUT993" s="17"/>
      <c r="EUU993" s="17"/>
      <c r="EUV993" s="17"/>
      <c r="EUW993" s="17"/>
      <c r="EUX993" s="17"/>
      <c r="EUY993" s="17"/>
      <c r="EUZ993" s="17"/>
      <c r="EVA993" s="17"/>
      <c r="EVB993" s="17"/>
      <c r="EVC993" s="17"/>
      <c r="EVD993" s="17"/>
      <c r="EVE993" s="17"/>
      <c r="EVF993" s="17"/>
      <c r="EVG993" s="17"/>
      <c r="EVH993" s="17"/>
      <c r="EVI993" s="17"/>
      <c r="EVJ993" s="17"/>
      <c r="EVK993" s="17"/>
      <c r="EVL993" s="17"/>
      <c r="EVM993" s="17"/>
      <c r="EVN993" s="17"/>
      <c r="EVO993" s="17"/>
      <c r="EVP993" s="17"/>
      <c r="EVQ993" s="17"/>
      <c r="EVR993" s="17"/>
      <c r="EVS993" s="17"/>
      <c r="EVT993" s="17"/>
      <c r="EVU993" s="17"/>
      <c r="EVV993" s="17"/>
      <c r="EVW993" s="17"/>
      <c r="EVX993" s="17"/>
      <c r="EVY993" s="17"/>
      <c r="EVZ993" s="17"/>
      <c r="EWA993" s="17"/>
      <c r="EWB993" s="17"/>
      <c r="EWC993" s="17"/>
      <c r="EWD993" s="17"/>
      <c r="EWE993" s="17"/>
      <c r="EWF993" s="17"/>
      <c r="EWG993" s="17"/>
      <c r="EWH993" s="17"/>
      <c r="EWI993" s="17"/>
      <c r="EWJ993" s="17"/>
      <c r="EWK993" s="17"/>
      <c r="EWL993" s="17"/>
      <c r="EWM993" s="17"/>
      <c r="EWN993" s="17"/>
      <c r="EWO993" s="17"/>
      <c r="EWP993" s="17"/>
      <c r="EWQ993" s="17"/>
      <c r="EWR993" s="17"/>
      <c r="EWS993" s="17"/>
      <c r="EWT993" s="17"/>
      <c r="EWU993" s="17"/>
      <c r="EWV993" s="17"/>
      <c r="EWW993" s="17"/>
      <c r="EWX993" s="17"/>
      <c r="EWY993" s="17"/>
      <c r="EWZ993" s="17"/>
      <c r="EXA993" s="17"/>
      <c r="EXB993" s="17"/>
      <c r="EXC993" s="17"/>
      <c r="EXD993" s="17"/>
      <c r="EXE993" s="17"/>
      <c r="EXF993" s="17"/>
      <c r="EXG993" s="17"/>
      <c r="EXH993" s="17"/>
      <c r="EXI993" s="17"/>
      <c r="EXJ993" s="17"/>
      <c r="EXK993" s="17"/>
      <c r="EXL993" s="17"/>
      <c r="EXM993" s="17"/>
      <c r="EXN993" s="17"/>
      <c r="EXO993" s="17"/>
      <c r="EXP993" s="17"/>
      <c r="EXQ993" s="17"/>
      <c r="EXR993" s="17"/>
      <c r="EXS993" s="17"/>
      <c r="EXT993" s="17"/>
      <c r="EXU993" s="17"/>
      <c r="EXV993" s="17"/>
      <c r="EXW993" s="17"/>
      <c r="EXX993" s="17"/>
      <c r="EXY993" s="17"/>
      <c r="EXZ993" s="17"/>
      <c r="EYA993" s="17"/>
      <c r="EYB993" s="17"/>
      <c r="EYC993" s="17"/>
      <c r="EYD993" s="17"/>
      <c r="EYE993" s="17"/>
      <c r="EYF993" s="17"/>
      <c r="EYG993" s="17"/>
      <c r="EYH993" s="17"/>
      <c r="EYI993" s="17"/>
      <c r="EYJ993" s="17"/>
      <c r="EYK993" s="17"/>
      <c r="EYL993" s="17"/>
      <c r="EYM993" s="17"/>
      <c r="EYN993" s="17"/>
      <c r="EYO993" s="17"/>
      <c r="EYP993" s="17"/>
      <c r="EYQ993" s="17"/>
      <c r="EYR993" s="17"/>
      <c r="EYS993" s="17"/>
      <c r="EYT993" s="17"/>
      <c r="EYU993" s="17"/>
      <c r="EYV993" s="17"/>
      <c r="EYW993" s="17"/>
      <c r="EYX993" s="17"/>
      <c r="EYY993" s="17"/>
      <c r="EYZ993" s="17"/>
      <c r="EZA993" s="17"/>
      <c r="EZB993" s="17"/>
      <c r="EZC993" s="17"/>
      <c r="EZD993" s="17"/>
      <c r="EZE993" s="17"/>
      <c r="EZF993" s="17"/>
      <c r="EZG993" s="17"/>
      <c r="EZH993" s="17"/>
      <c r="EZI993" s="17"/>
      <c r="EZJ993" s="17"/>
      <c r="EZK993" s="17"/>
      <c r="EZL993" s="17"/>
      <c r="EZM993" s="17"/>
      <c r="EZN993" s="17"/>
      <c r="EZO993" s="17"/>
      <c r="EZP993" s="17"/>
      <c r="EZQ993" s="17"/>
      <c r="EZR993" s="17"/>
      <c r="EZS993" s="17"/>
      <c r="EZT993" s="17"/>
      <c r="EZU993" s="17"/>
      <c r="EZV993" s="17"/>
      <c r="EZW993" s="17"/>
      <c r="EZX993" s="17"/>
      <c r="EZY993" s="17"/>
      <c r="EZZ993" s="17"/>
      <c r="FAA993" s="17"/>
      <c r="FAB993" s="17"/>
      <c r="FAC993" s="17"/>
      <c r="FAD993" s="17"/>
      <c r="FAE993" s="17"/>
      <c r="FAF993" s="17"/>
      <c r="FAG993" s="17"/>
      <c r="FAH993" s="17"/>
      <c r="FAI993" s="17"/>
      <c r="FAJ993" s="17"/>
      <c r="FAK993" s="17"/>
      <c r="FAL993" s="17"/>
      <c r="FAM993" s="17"/>
      <c r="FAN993" s="17"/>
      <c r="FAO993" s="17"/>
      <c r="FAP993" s="17"/>
      <c r="FAQ993" s="17"/>
      <c r="FAR993" s="17"/>
      <c r="FAS993" s="17"/>
      <c r="FAT993" s="17"/>
      <c r="FAU993" s="17"/>
      <c r="FAV993" s="17"/>
      <c r="FAW993" s="17"/>
      <c r="FAX993" s="17"/>
      <c r="FAY993" s="17"/>
      <c r="FAZ993" s="17"/>
      <c r="FBA993" s="17"/>
      <c r="FBB993" s="17"/>
      <c r="FBC993" s="17"/>
      <c r="FBD993" s="17"/>
      <c r="FBE993" s="17"/>
      <c r="FBF993" s="17"/>
      <c r="FBG993" s="17"/>
      <c r="FBH993" s="17"/>
      <c r="FBI993" s="17"/>
      <c r="FBJ993" s="17"/>
      <c r="FBK993" s="17"/>
      <c r="FBL993" s="17"/>
      <c r="FBM993" s="17"/>
      <c r="FBN993" s="17"/>
      <c r="FBO993" s="17"/>
      <c r="FBP993" s="17"/>
      <c r="FBQ993" s="17"/>
      <c r="FBR993" s="17"/>
      <c r="FBS993" s="17"/>
      <c r="FBT993" s="17"/>
      <c r="FBU993" s="17"/>
      <c r="FBV993" s="17"/>
      <c r="FBW993" s="17"/>
      <c r="FBX993" s="17"/>
      <c r="FBY993" s="17"/>
      <c r="FBZ993" s="17"/>
      <c r="FCA993" s="17"/>
      <c r="FCB993" s="17"/>
      <c r="FCC993" s="17"/>
      <c r="FCD993" s="17"/>
      <c r="FCE993" s="17"/>
      <c r="FCF993" s="17"/>
      <c r="FCG993" s="17"/>
      <c r="FCH993" s="17"/>
      <c r="FCI993" s="17"/>
      <c r="FCJ993" s="17"/>
      <c r="FCK993" s="17"/>
      <c r="FCL993" s="17"/>
      <c r="FCM993" s="17"/>
      <c r="FCN993" s="17"/>
      <c r="FCO993" s="17"/>
      <c r="FCP993" s="17"/>
      <c r="FCQ993" s="17"/>
      <c r="FCR993" s="17"/>
      <c r="FCS993" s="17"/>
      <c r="FCT993" s="17"/>
      <c r="FCU993" s="17"/>
      <c r="FCV993" s="17"/>
      <c r="FCW993" s="17"/>
      <c r="FCX993" s="17"/>
      <c r="FCY993" s="17"/>
      <c r="FCZ993" s="17"/>
      <c r="FDA993" s="17"/>
      <c r="FDB993" s="17"/>
      <c r="FDC993" s="17"/>
      <c r="FDD993" s="17"/>
      <c r="FDE993" s="17"/>
      <c r="FDF993" s="17"/>
      <c r="FDG993" s="17"/>
      <c r="FDH993" s="17"/>
      <c r="FDI993" s="17"/>
      <c r="FDJ993" s="17"/>
      <c r="FDK993" s="17"/>
      <c r="FDL993" s="17"/>
      <c r="FDM993" s="17"/>
      <c r="FDN993" s="17"/>
      <c r="FDO993" s="17"/>
      <c r="FDP993" s="17"/>
      <c r="FDQ993" s="17"/>
      <c r="FDR993" s="17"/>
      <c r="FDS993" s="17"/>
      <c r="FDT993" s="17"/>
      <c r="FDU993" s="17"/>
      <c r="FDV993" s="17"/>
      <c r="FDW993" s="17"/>
      <c r="FDX993" s="17"/>
      <c r="FDY993" s="17"/>
      <c r="FDZ993" s="17"/>
      <c r="FEA993" s="17"/>
      <c r="FEB993" s="17"/>
      <c r="FEC993" s="17"/>
      <c r="FED993" s="17"/>
      <c r="FEE993" s="17"/>
      <c r="FEF993" s="17"/>
      <c r="FEG993" s="17"/>
      <c r="FEH993" s="17"/>
      <c r="FEI993" s="17"/>
      <c r="FEJ993" s="17"/>
      <c r="FEK993" s="17"/>
      <c r="FEL993" s="17"/>
      <c r="FEM993" s="17"/>
      <c r="FEN993" s="17"/>
      <c r="FEO993" s="17"/>
      <c r="FEP993" s="17"/>
      <c r="FEQ993" s="17"/>
      <c r="FER993" s="17"/>
      <c r="FES993" s="17"/>
      <c r="FET993" s="17"/>
      <c r="FEU993" s="17"/>
      <c r="FEV993" s="17"/>
      <c r="FEW993" s="17"/>
      <c r="FEX993" s="17"/>
      <c r="FEY993" s="17"/>
      <c r="FEZ993" s="17"/>
      <c r="FFA993" s="17"/>
      <c r="FFB993" s="17"/>
      <c r="FFC993" s="17"/>
      <c r="FFD993" s="17"/>
      <c r="FFE993" s="17"/>
      <c r="FFF993" s="17"/>
      <c r="FFG993" s="17"/>
      <c r="FFH993" s="17"/>
      <c r="FFI993" s="17"/>
      <c r="FFJ993" s="17"/>
      <c r="FFK993" s="17"/>
      <c r="FFL993" s="17"/>
      <c r="FFM993" s="17"/>
      <c r="FFN993" s="17"/>
      <c r="FFO993" s="17"/>
      <c r="FFP993" s="17"/>
      <c r="FFQ993" s="17"/>
      <c r="FFR993" s="17"/>
      <c r="FFS993" s="17"/>
      <c r="FFT993" s="17"/>
      <c r="FFU993" s="17"/>
      <c r="FFV993" s="17"/>
      <c r="FFW993" s="17"/>
      <c r="FFX993" s="17"/>
      <c r="FFY993" s="17"/>
      <c r="FFZ993" s="17"/>
      <c r="FGA993" s="17"/>
      <c r="FGB993" s="17"/>
      <c r="FGC993" s="17"/>
      <c r="FGD993" s="17"/>
      <c r="FGE993" s="17"/>
      <c r="FGF993" s="17"/>
      <c r="FGG993" s="17"/>
      <c r="FGH993" s="17"/>
      <c r="FGI993" s="17"/>
      <c r="FGJ993" s="17"/>
      <c r="FGK993" s="17"/>
      <c r="FGL993" s="17"/>
      <c r="FGM993" s="17"/>
      <c r="FGN993" s="17"/>
      <c r="FGO993" s="17"/>
      <c r="FGP993" s="17"/>
      <c r="FGQ993" s="17"/>
      <c r="FGR993" s="17"/>
      <c r="FGS993" s="17"/>
      <c r="FGT993" s="17"/>
      <c r="FGU993" s="17"/>
      <c r="FGV993" s="17"/>
      <c r="FGW993" s="17"/>
      <c r="FGX993" s="17"/>
      <c r="FGY993" s="17"/>
      <c r="FGZ993" s="17"/>
      <c r="FHA993" s="17"/>
      <c r="FHB993" s="17"/>
      <c r="FHC993" s="17"/>
      <c r="FHD993" s="17"/>
      <c r="FHE993" s="17"/>
      <c r="FHF993" s="17"/>
      <c r="FHG993" s="17"/>
      <c r="FHH993" s="17"/>
      <c r="FHI993" s="17"/>
      <c r="FHJ993" s="17"/>
      <c r="FHK993" s="17"/>
      <c r="FHL993" s="17"/>
      <c r="FHM993" s="17"/>
      <c r="FHN993" s="17"/>
      <c r="FHO993" s="17"/>
      <c r="FHP993" s="17"/>
      <c r="FHQ993" s="17"/>
      <c r="FHR993" s="17"/>
      <c r="FHS993" s="17"/>
      <c r="FHT993" s="17"/>
      <c r="FHU993" s="17"/>
      <c r="FHV993" s="17"/>
      <c r="FHW993" s="17"/>
      <c r="FHX993" s="17"/>
      <c r="FHY993" s="17"/>
      <c r="FHZ993" s="17"/>
      <c r="FIA993" s="17"/>
      <c r="FIB993" s="17"/>
      <c r="FIC993" s="17"/>
      <c r="FID993" s="17"/>
      <c r="FIE993" s="17"/>
      <c r="FIF993" s="17"/>
      <c r="FIG993" s="17"/>
      <c r="FIH993" s="17"/>
      <c r="FII993" s="17"/>
      <c r="FIJ993" s="17"/>
      <c r="FIK993" s="17"/>
      <c r="FIL993" s="17"/>
      <c r="FIM993" s="17"/>
      <c r="FIN993" s="17"/>
      <c r="FIO993" s="17"/>
      <c r="FIP993" s="17"/>
      <c r="FIQ993" s="17"/>
      <c r="FIR993" s="17"/>
      <c r="FIS993" s="17"/>
      <c r="FIT993" s="17"/>
      <c r="FIU993" s="17"/>
      <c r="FIV993" s="17"/>
      <c r="FIW993" s="17"/>
      <c r="FIX993" s="17"/>
      <c r="FIY993" s="17"/>
      <c r="FIZ993" s="17"/>
      <c r="FJA993" s="17"/>
      <c r="FJB993" s="17"/>
      <c r="FJC993" s="17"/>
      <c r="FJD993" s="17"/>
      <c r="FJE993" s="17"/>
      <c r="FJF993" s="17"/>
      <c r="FJG993" s="17"/>
      <c r="FJH993" s="17"/>
      <c r="FJI993" s="17"/>
      <c r="FJJ993" s="17"/>
      <c r="FJK993" s="17"/>
      <c r="FJL993" s="17"/>
      <c r="FJM993" s="17"/>
      <c r="FJN993" s="17"/>
      <c r="FJO993" s="17"/>
      <c r="FJP993" s="17"/>
      <c r="FJQ993" s="17"/>
      <c r="FJR993" s="17"/>
      <c r="FJS993" s="17"/>
      <c r="FJT993" s="17"/>
      <c r="FJU993" s="17"/>
      <c r="FJV993" s="17"/>
      <c r="FJW993" s="17"/>
      <c r="FJX993" s="17"/>
      <c r="FJY993" s="17"/>
      <c r="FJZ993" s="17"/>
      <c r="FKA993" s="17"/>
      <c r="FKB993" s="17"/>
      <c r="FKC993" s="17"/>
      <c r="FKD993" s="17"/>
      <c r="FKE993" s="17"/>
      <c r="FKF993" s="17"/>
      <c r="FKG993" s="17"/>
      <c r="FKH993" s="17"/>
      <c r="FKI993" s="17"/>
      <c r="FKJ993" s="17"/>
      <c r="FKK993" s="17"/>
      <c r="FKL993" s="17"/>
      <c r="FKM993" s="17"/>
      <c r="FKN993" s="17"/>
      <c r="FKO993" s="17"/>
      <c r="FKP993" s="17"/>
      <c r="FKQ993" s="17"/>
      <c r="FKR993" s="17"/>
      <c r="FKS993" s="17"/>
      <c r="FKT993" s="17"/>
      <c r="FKU993" s="17"/>
      <c r="FKV993" s="17"/>
      <c r="FKW993" s="17"/>
      <c r="FKX993" s="17"/>
      <c r="FKY993" s="17"/>
      <c r="FKZ993" s="17"/>
      <c r="FLA993" s="17"/>
      <c r="FLB993" s="17"/>
      <c r="FLC993" s="17"/>
      <c r="FLD993" s="17"/>
      <c r="FLE993" s="17"/>
      <c r="FLF993" s="17"/>
      <c r="FLG993" s="17"/>
      <c r="FLH993" s="17"/>
      <c r="FLI993" s="17"/>
      <c r="FLJ993" s="17"/>
      <c r="FLK993" s="17"/>
      <c r="FLL993" s="17"/>
      <c r="FLM993" s="17"/>
      <c r="FLN993" s="17"/>
      <c r="FLO993" s="17"/>
      <c r="FLP993" s="17"/>
      <c r="FLQ993" s="17"/>
      <c r="FLR993" s="17"/>
      <c r="FLS993" s="17"/>
      <c r="FLT993" s="17"/>
      <c r="FLU993" s="17"/>
      <c r="FLV993" s="17"/>
      <c r="FLW993" s="17"/>
      <c r="FLX993" s="17"/>
      <c r="FLY993" s="17"/>
      <c r="FLZ993" s="17"/>
      <c r="FMA993" s="17"/>
      <c r="FMB993" s="17"/>
      <c r="FMC993" s="17"/>
      <c r="FMD993" s="17"/>
      <c r="FME993" s="17"/>
      <c r="FMF993" s="17"/>
      <c r="FMG993" s="17"/>
      <c r="FMH993" s="17"/>
      <c r="FMI993" s="17"/>
      <c r="FMJ993" s="17"/>
      <c r="FMK993" s="17"/>
      <c r="FML993" s="17"/>
      <c r="FMM993" s="17"/>
      <c r="FMN993" s="17"/>
      <c r="FMO993" s="17"/>
      <c r="FMP993" s="17"/>
      <c r="FMQ993" s="17"/>
      <c r="FMR993" s="17"/>
      <c r="FMS993" s="17"/>
      <c r="FMT993" s="17"/>
      <c r="FMU993" s="17"/>
      <c r="FMV993" s="17"/>
      <c r="FMW993" s="17"/>
      <c r="FMX993" s="17"/>
      <c r="FMY993" s="17"/>
      <c r="FMZ993" s="17"/>
      <c r="FNA993" s="17"/>
      <c r="FNB993" s="17"/>
      <c r="FNC993" s="17"/>
      <c r="FND993" s="17"/>
      <c r="FNE993" s="17"/>
      <c r="FNF993" s="17"/>
      <c r="FNG993" s="17"/>
      <c r="FNH993" s="17"/>
      <c r="FNI993" s="17"/>
      <c r="FNJ993" s="17"/>
      <c r="FNK993" s="17"/>
      <c r="FNL993" s="17"/>
      <c r="FNM993" s="17"/>
      <c r="FNN993" s="17"/>
      <c r="FNO993" s="17"/>
      <c r="FNP993" s="17"/>
      <c r="FNQ993" s="17"/>
      <c r="FNR993" s="17"/>
      <c r="FNS993" s="17"/>
      <c r="FNT993" s="17"/>
      <c r="FNU993" s="17"/>
      <c r="FNV993" s="17"/>
      <c r="FNW993" s="17"/>
      <c r="FNX993" s="17"/>
      <c r="FNY993" s="17"/>
      <c r="FNZ993" s="17"/>
      <c r="FOA993" s="17"/>
      <c r="FOB993" s="17"/>
      <c r="FOC993" s="17"/>
      <c r="FOD993" s="17"/>
      <c r="FOE993" s="17"/>
      <c r="FOF993" s="17"/>
      <c r="FOG993" s="17"/>
      <c r="FOH993" s="17"/>
      <c r="FOI993" s="17"/>
      <c r="FOJ993" s="17"/>
      <c r="FOK993" s="17"/>
      <c r="FOL993" s="17"/>
      <c r="FOM993" s="17"/>
      <c r="FON993" s="17"/>
      <c r="FOO993" s="17"/>
      <c r="FOP993" s="17"/>
      <c r="FOQ993" s="17"/>
      <c r="FOR993" s="17"/>
      <c r="FOS993" s="17"/>
      <c r="FOT993" s="17"/>
      <c r="FOU993" s="17"/>
      <c r="FOV993" s="17"/>
      <c r="FOW993" s="17"/>
      <c r="FOX993" s="17"/>
      <c r="FOY993" s="17"/>
      <c r="FOZ993" s="17"/>
      <c r="FPA993" s="17"/>
      <c r="FPB993" s="17"/>
      <c r="FPC993" s="17"/>
      <c r="FPD993" s="17"/>
      <c r="FPE993" s="17"/>
      <c r="FPF993" s="17"/>
      <c r="FPG993" s="17"/>
      <c r="FPH993" s="17"/>
      <c r="FPI993" s="17"/>
      <c r="FPJ993" s="17"/>
      <c r="FPK993" s="17"/>
      <c r="FPL993" s="17"/>
      <c r="FPM993" s="17"/>
      <c r="FPN993" s="17"/>
      <c r="FPO993" s="17"/>
      <c r="FPP993" s="17"/>
      <c r="FPQ993" s="17"/>
      <c r="FPR993" s="17"/>
      <c r="FPS993" s="17"/>
      <c r="FPT993" s="17"/>
      <c r="FPU993" s="17"/>
      <c r="FPV993" s="17"/>
      <c r="FPW993" s="17"/>
      <c r="FPX993" s="17"/>
      <c r="FPY993" s="17"/>
      <c r="FPZ993" s="17"/>
      <c r="FQA993" s="17"/>
      <c r="FQB993" s="17"/>
      <c r="FQC993" s="17"/>
      <c r="FQD993" s="17"/>
      <c r="FQE993" s="17"/>
      <c r="FQF993" s="17"/>
      <c r="FQG993" s="17"/>
      <c r="FQH993" s="17"/>
      <c r="FQI993" s="17"/>
      <c r="FQJ993" s="17"/>
      <c r="FQK993" s="17"/>
      <c r="FQL993" s="17"/>
      <c r="FQM993" s="17"/>
      <c r="FQN993" s="17"/>
      <c r="FQO993" s="17"/>
      <c r="FQP993" s="17"/>
      <c r="FQQ993" s="17"/>
      <c r="FQR993" s="17"/>
      <c r="FQS993" s="17"/>
      <c r="FQT993" s="17"/>
      <c r="FQU993" s="17"/>
      <c r="FQV993" s="17"/>
      <c r="FQW993" s="17"/>
      <c r="FQX993" s="17"/>
      <c r="FQY993" s="17"/>
      <c r="FQZ993" s="17"/>
      <c r="FRA993" s="17"/>
      <c r="FRB993" s="17"/>
      <c r="FRC993" s="17"/>
      <c r="FRD993" s="17"/>
      <c r="FRE993" s="17"/>
      <c r="FRF993" s="17"/>
      <c r="FRG993" s="17"/>
      <c r="FRH993" s="17"/>
      <c r="FRI993" s="17"/>
      <c r="FRJ993" s="17"/>
      <c r="FRK993" s="17"/>
      <c r="FRL993" s="17"/>
      <c r="FRM993" s="17"/>
      <c r="FRN993" s="17"/>
      <c r="FRO993" s="17"/>
      <c r="FRP993" s="17"/>
      <c r="FRQ993" s="17"/>
      <c r="FRR993" s="17"/>
      <c r="FRS993" s="17"/>
      <c r="FRT993" s="17"/>
      <c r="FRU993" s="17"/>
      <c r="FRV993" s="17"/>
      <c r="FRW993" s="17"/>
      <c r="FRX993" s="17"/>
      <c r="FRY993" s="17"/>
      <c r="FRZ993" s="17"/>
      <c r="FSA993" s="17"/>
      <c r="FSB993" s="17"/>
      <c r="FSC993" s="17"/>
      <c r="FSD993" s="17"/>
      <c r="FSE993" s="17"/>
      <c r="FSF993" s="17"/>
      <c r="FSG993" s="17"/>
      <c r="FSH993" s="17"/>
      <c r="FSI993" s="17"/>
      <c r="FSJ993" s="17"/>
      <c r="FSK993" s="17"/>
      <c r="FSL993" s="17"/>
      <c r="FSM993" s="17"/>
      <c r="FSN993" s="17"/>
      <c r="FSO993" s="17"/>
      <c r="FSP993" s="17"/>
      <c r="FSQ993" s="17"/>
      <c r="FSR993" s="17"/>
      <c r="FSS993" s="17"/>
      <c r="FST993" s="17"/>
      <c r="FSU993" s="17"/>
      <c r="FSV993" s="17"/>
      <c r="FSW993" s="17"/>
      <c r="FSX993" s="17"/>
      <c r="FSY993" s="17"/>
      <c r="FSZ993" s="17"/>
      <c r="FTA993" s="17"/>
      <c r="FTB993" s="17"/>
      <c r="FTC993" s="17"/>
      <c r="FTD993" s="17"/>
      <c r="FTE993" s="17"/>
      <c r="FTF993" s="17"/>
      <c r="FTG993" s="17"/>
      <c r="FTH993" s="17"/>
      <c r="FTI993" s="17"/>
      <c r="FTJ993" s="17"/>
      <c r="FTK993" s="17"/>
      <c r="FTL993" s="17"/>
      <c r="FTM993" s="17"/>
      <c r="FTN993" s="17"/>
      <c r="FTO993" s="17"/>
      <c r="FTP993" s="17"/>
      <c r="FTQ993" s="17"/>
      <c r="FTR993" s="17"/>
      <c r="FTS993" s="17"/>
      <c r="FTT993" s="17"/>
      <c r="FTU993" s="17"/>
      <c r="FTV993" s="17"/>
      <c r="FTW993" s="17"/>
      <c r="FTX993" s="17"/>
      <c r="FTY993" s="17"/>
      <c r="FTZ993" s="17"/>
      <c r="FUA993" s="17"/>
      <c r="FUB993" s="17"/>
      <c r="FUC993" s="17"/>
      <c r="FUD993" s="17"/>
      <c r="FUE993" s="17"/>
      <c r="FUF993" s="17"/>
      <c r="FUG993" s="17"/>
      <c r="FUH993" s="17"/>
      <c r="FUI993" s="17"/>
      <c r="FUJ993" s="17"/>
      <c r="FUK993" s="17"/>
      <c r="FUL993" s="17"/>
      <c r="FUM993" s="17"/>
      <c r="FUN993" s="17"/>
      <c r="FUO993" s="17"/>
      <c r="FUP993" s="17"/>
      <c r="FUQ993" s="17"/>
      <c r="FUR993" s="17"/>
      <c r="FUS993" s="17"/>
      <c r="FUT993" s="17"/>
      <c r="FUU993" s="17"/>
      <c r="FUV993" s="17"/>
      <c r="FUW993" s="17"/>
      <c r="FUX993" s="17"/>
      <c r="FUY993" s="17"/>
      <c r="FUZ993" s="17"/>
      <c r="FVA993" s="17"/>
      <c r="FVB993" s="17"/>
      <c r="FVC993" s="17"/>
      <c r="FVD993" s="17"/>
      <c r="FVE993" s="17"/>
      <c r="FVF993" s="17"/>
      <c r="FVG993" s="17"/>
      <c r="FVH993" s="17"/>
      <c r="FVI993" s="17"/>
      <c r="FVJ993" s="17"/>
      <c r="FVK993" s="17"/>
      <c r="FVL993" s="17"/>
      <c r="FVM993" s="17"/>
      <c r="FVN993" s="17"/>
      <c r="FVO993" s="17"/>
      <c r="FVP993" s="17"/>
      <c r="FVQ993" s="17"/>
      <c r="FVR993" s="17"/>
      <c r="FVS993" s="17"/>
      <c r="FVT993" s="17"/>
      <c r="FVU993" s="17"/>
      <c r="FVV993" s="17"/>
      <c r="FVW993" s="17"/>
      <c r="FVX993" s="17"/>
      <c r="FVY993" s="17"/>
      <c r="FVZ993" s="17"/>
      <c r="FWA993" s="17"/>
      <c r="FWB993" s="17"/>
      <c r="FWC993" s="17"/>
      <c r="FWD993" s="17"/>
      <c r="FWE993" s="17"/>
      <c r="FWF993" s="17"/>
      <c r="FWG993" s="17"/>
      <c r="FWH993" s="17"/>
      <c r="FWI993" s="17"/>
      <c r="FWJ993" s="17"/>
      <c r="FWK993" s="17"/>
      <c r="FWL993" s="17"/>
      <c r="FWM993" s="17"/>
      <c r="FWN993" s="17"/>
      <c r="FWO993" s="17"/>
      <c r="FWP993" s="17"/>
      <c r="FWQ993" s="17"/>
      <c r="FWR993" s="17"/>
      <c r="FWS993" s="17"/>
      <c r="FWT993" s="17"/>
      <c r="FWU993" s="17"/>
      <c r="FWV993" s="17"/>
      <c r="FWW993" s="17"/>
      <c r="FWX993" s="17"/>
      <c r="FWY993" s="17"/>
      <c r="FWZ993" s="17"/>
      <c r="FXA993" s="17"/>
      <c r="FXB993" s="17"/>
      <c r="FXC993" s="17"/>
      <c r="FXD993" s="17"/>
      <c r="FXE993" s="17"/>
      <c r="FXF993" s="17"/>
      <c r="FXG993" s="17"/>
      <c r="FXH993" s="17"/>
      <c r="FXI993" s="17"/>
      <c r="FXJ993" s="17"/>
      <c r="FXK993" s="17"/>
      <c r="FXL993" s="17"/>
      <c r="FXM993" s="17"/>
      <c r="FXN993" s="17"/>
      <c r="FXO993" s="17"/>
      <c r="FXP993" s="17"/>
      <c r="FXQ993" s="17"/>
      <c r="FXR993" s="17"/>
      <c r="FXS993" s="17"/>
      <c r="FXT993" s="17"/>
      <c r="FXU993" s="17"/>
      <c r="FXV993" s="17"/>
      <c r="FXW993" s="17"/>
      <c r="FXX993" s="17"/>
      <c r="FXY993" s="17"/>
      <c r="FXZ993" s="17"/>
      <c r="FYA993" s="17"/>
      <c r="FYB993" s="17"/>
      <c r="FYC993" s="17"/>
      <c r="FYD993" s="17"/>
      <c r="FYE993" s="17"/>
      <c r="FYF993" s="17"/>
      <c r="FYG993" s="17"/>
      <c r="FYH993" s="17"/>
      <c r="FYI993" s="17"/>
      <c r="FYJ993" s="17"/>
      <c r="FYK993" s="17"/>
      <c r="FYL993" s="17"/>
      <c r="FYM993" s="17"/>
      <c r="FYN993" s="17"/>
      <c r="FYO993" s="17"/>
      <c r="FYP993" s="17"/>
      <c r="FYQ993" s="17"/>
      <c r="FYR993" s="17"/>
      <c r="FYS993" s="17"/>
      <c r="FYT993" s="17"/>
      <c r="FYU993" s="17"/>
      <c r="FYV993" s="17"/>
      <c r="FYW993" s="17"/>
      <c r="FYX993" s="17"/>
      <c r="FYY993" s="17"/>
      <c r="FYZ993" s="17"/>
      <c r="FZA993" s="17"/>
      <c r="FZB993" s="17"/>
      <c r="FZC993" s="17"/>
      <c r="FZD993" s="17"/>
      <c r="FZE993" s="17"/>
      <c r="FZF993" s="17"/>
      <c r="FZG993" s="17"/>
      <c r="FZH993" s="17"/>
      <c r="FZI993" s="17"/>
      <c r="FZJ993" s="17"/>
      <c r="FZK993" s="17"/>
      <c r="FZL993" s="17"/>
      <c r="FZM993" s="17"/>
      <c r="FZN993" s="17"/>
      <c r="FZO993" s="17"/>
      <c r="FZP993" s="17"/>
      <c r="FZQ993" s="17"/>
      <c r="FZR993" s="17"/>
      <c r="FZS993" s="17"/>
      <c r="FZT993" s="17"/>
      <c r="FZU993" s="17"/>
      <c r="FZV993" s="17"/>
      <c r="FZW993" s="17"/>
      <c r="FZX993" s="17"/>
      <c r="FZY993" s="17"/>
      <c r="FZZ993" s="17"/>
      <c r="GAA993" s="17"/>
      <c r="GAB993" s="17"/>
      <c r="GAC993" s="17"/>
      <c r="GAD993" s="17"/>
      <c r="GAE993" s="17"/>
      <c r="GAF993" s="17"/>
      <c r="GAG993" s="17"/>
      <c r="GAH993" s="17"/>
      <c r="GAI993" s="17"/>
      <c r="GAJ993" s="17"/>
      <c r="GAK993" s="17"/>
      <c r="GAL993" s="17"/>
      <c r="GAM993" s="17"/>
      <c r="GAN993" s="17"/>
      <c r="GAO993" s="17"/>
      <c r="GAP993" s="17"/>
      <c r="GAQ993" s="17"/>
      <c r="GAR993" s="17"/>
      <c r="GAS993" s="17"/>
      <c r="GAT993" s="17"/>
      <c r="GAU993" s="17"/>
      <c r="GAV993" s="17"/>
      <c r="GAW993" s="17"/>
      <c r="GAX993" s="17"/>
      <c r="GAY993" s="17"/>
      <c r="GAZ993" s="17"/>
      <c r="GBA993" s="17"/>
      <c r="GBB993" s="17"/>
      <c r="GBC993" s="17"/>
      <c r="GBD993" s="17"/>
      <c r="GBE993" s="17"/>
      <c r="GBF993" s="17"/>
      <c r="GBG993" s="17"/>
      <c r="GBH993" s="17"/>
      <c r="GBI993" s="17"/>
      <c r="GBJ993" s="17"/>
      <c r="GBK993" s="17"/>
      <c r="GBL993" s="17"/>
      <c r="GBM993" s="17"/>
      <c r="GBN993" s="17"/>
      <c r="GBO993" s="17"/>
      <c r="GBP993" s="17"/>
      <c r="GBQ993" s="17"/>
      <c r="GBR993" s="17"/>
      <c r="GBS993" s="17"/>
      <c r="GBT993" s="17"/>
      <c r="GBU993" s="17"/>
      <c r="GBV993" s="17"/>
      <c r="GBW993" s="17"/>
      <c r="GBX993" s="17"/>
      <c r="GBY993" s="17"/>
      <c r="GBZ993" s="17"/>
      <c r="GCA993" s="17"/>
      <c r="GCB993" s="17"/>
      <c r="GCC993" s="17"/>
      <c r="GCD993" s="17"/>
      <c r="GCE993" s="17"/>
      <c r="GCF993" s="17"/>
      <c r="GCG993" s="17"/>
      <c r="GCH993" s="17"/>
      <c r="GCI993" s="17"/>
      <c r="GCJ993" s="17"/>
      <c r="GCK993" s="17"/>
      <c r="GCL993" s="17"/>
      <c r="GCM993" s="17"/>
      <c r="GCN993" s="17"/>
      <c r="GCO993" s="17"/>
      <c r="GCP993" s="17"/>
      <c r="GCQ993" s="17"/>
      <c r="GCR993" s="17"/>
      <c r="GCS993" s="17"/>
      <c r="GCT993" s="17"/>
      <c r="GCU993" s="17"/>
      <c r="GCV993" s="17"/>
      <c r="GCW993" s="17"/>
      <c r="GCX993" s="17"/>
      <c r="GCY993" s="17"/>
      <c r="GCZ993" s="17"/>
      <c r="GDA993" s="17"/>
      <c r="GDB993" s="17"/>
      <c r="GDC993" s="17"/>
      <c r="GDD993" s="17"/>
      <c r="GDE993" s="17"/>
      <c r="GDF993" s="17"/>
      <c r="GDG993" s="17"/>
      <c r="GDH993" s="17"/>
      <c r="GDI993" s="17"/>
      <c r="GDJ993" s="17"/>
      <c r="GDK993" s="17"/>
      <c r="GDL993" s="17"/>
      <c r="GDM993" s="17"/>
      <c r="GDN993" s="17"/>
      <c r="GDO993" s="17"/>
      <c r="GDP993" s="17"/>
      <c r="GDQ993" s="17"/>
      <c r="GDR993" s="17"/>
      <c r="GDS993" s="17"/>
      <c r="GDT993" s="17"/>
      <c r="GDU993" s="17"/>
      <c r="GDV993" s="17"/>
      <c r="GDW993" s="17"/>
      <c r="GDX993" s="17"/>
      <c r="GDY993" s="17"/>
      <c r="GDZ993" s="17"/>
      <c r="GEA993" s="17"/>
      <c r="GEB993" s="17"/>
      <c r="GEC993" s="17"/>
      <c r="GED993" s="17"/>
      <c r="GEE993" s="17"/>
      <c r="GEF993" s="17"/>
      <c r="GEG993" s="17"/>
      <c r="GEH993" s="17"/>
      <c r="GEI993" s="17"/>
      <c r="GEJ993" s="17"/>
      <c r="GEK993" s="17"/>
      <c r="GEL993" s="17"/>
      <c r="GEM993" s="17"/>
      <c r="GEN993" s="17"/>
      <c r="GEO993" s="17"/>
      <c r="GEP993" s="17"/>
      <c r="GEQ993" s="17"/>
      <c r="GER993" s="17"/>
      <c r="GES993" s="17"/>
      <c r="GET993" s="17"/>
      <c r="GEU993" s="17"/>
      <c r="GEV993" s="17"/>
      <c r="GEW993" s="17"/>
      <c r="GEX993" s="17"/>
      <c r="GEY993" s="17"/>
      <c r="GEZ993" s="17"/>
      <c r="GFA993" s="17"/>
      <c r="GFB993" s="17"/>
      <c r="GFC993" s="17"/>
      <c r="GFD993" s="17"/>
      <c r="GFE993" s="17"/>
      <c r="GFF993" s="17"/>
      <c r="GFG993" s="17"/>
      <c r="GFH993" s="17"/>
      <c r="GFI993" s="17"/>
      <c r="GFJ993" s="17"/>
      <c r="GFK993" s="17"/>
      <c r="GFL993" s="17"/>
      <c r="GFM993" s="17"/>
      <c r="GFN993" s="17"/>
      <c r="GFO993" s="17"/>
      <c r="GFP993" s="17"/>
      <c r="GFQ993" s="17"/>
      <c r="GFR993" s="17"/>
      <c r="GFS993" s="17"/>
      <c r="GFT993" s="17"/>
      <c r="GFU993" s="17"/>
      <c r="GFV993" s="17"/>
      <c r="GFW993" s="17"/>
      <c r="GFX993" s="17"/>
      <c r="GFY993" s="17"/>
      <c r="GFZ993" s="17"/>
      <c r="GGA993" s="17"/>
      <c r="GGB993" s="17"/>
      <c r="GGC993" s="17"/>
      <c r="GGD993" s="17"/>
      <c r="GGE993" s="17"/>
      <c r="GGF993" s="17"/>
      <c r="GGG993" s="17"/>
      <c r="GGH993" s="17"/>
      <c r="GGI993" s="17"/>
      <c r="GGJ993" s="17"/>
      <c r="GGK993" s="17"/>
      <c r="GGL993" s="17"/>
      <c r="GGM993" s="17"/>
      <c r="GGN993" s="17"/>
      <c r="GGO993" s="17"/>
      <c r="GGP993" s="17"/>
      <c r="GGQ993" s="17"/>
      <c r="GGR993" s="17"/>
      <c r="GGS993" s="17"/>
      <c r="GGT993" s="17"/>
      <c r="GGU993" s="17"/>
      <c r="GGV993" s="17"/>
      <c r="GGW993" s="17"/>
      <c r="GGX993" s="17"/>
      <c r="GGY993" s="17"/>
      <c r="GGZ993" s="17"/>
      <c r="GHA993" s="17"/>
      <c r="GHB993" s="17"/>
      <c r="GHC993" s="17"/>
      <c r="GHD993" s="17"/>
      <c r="GHE993" s="17"/>
      <c r="GHF993" s="17"/>
      <c r="GHG993" s="17"/>
      <c r="GHH993" s="17"/>
      <c r="GHI993" s="17"/>
      <c r="GHJ993" s="17"/>
      <c r="GHK993" s="17"/>
      <c r="GHL993" s="17"/>
      <c r="GHM993" s="17"/>
      <c r="GHN993" s="17"/>
      <c r="GHO993" s="17"/>
      <c r="GHP993" s="17"/>
      <c r="GHQ993" s="17"/>
      <c r="GHR993" s="17"/>
      <c r="GHS993" s="17"/>
      <c r="GHT993" s="17"/>
      <c r="GHU993" s="17"/>
      <c r="GHV993" s="17"/>
      <c r="GHW993" s="17"/>
      <c r="GHX993" s="17"/>
      <c r="GHY993" s="17"/>
      <c r="GHZ993" s="17"/>
      <c r="GIA993" s="17"/>
      <c r="GIB993" s="17"/>
      <c r="GIC993" s="17"/>
      <c r="GID993" s="17"/>
      <c r="GIE993" s="17"/>
      <c r="GIF993" s="17"/>
      <c r="GIG993" s="17"/>
      <c r="GIH993" s="17"/>
      <c r="GII993" s="17"/>
      <c r="GIJ993" s="17"/>
      <c r="GIK993" s="17"/>
      <c r="GIL993" s="17"/>
      <c r="GIM993" s="17"/>
      <c r="GIN993" s="17"/>
      <c r="GIO993" s="17"/>
      <c r="GIP993" s="17"/>
      <c r="GIQ993" s="17"/>
      <c r="GIR993" s="17"/>
      <c r="GIS993" s="17"/>
      <c r="GIT993" s="17"/>
      <c r="GIU993" s="17"/>
      <c r="GIV993" s="17"/>
      <c r="GIW993" s="17"/>
      <c r="GIX993" s="17"/>
      <c r="GIY993" s="17"/>
      <c r="GIZ993" s="17"/>
      <c r="GJA993" s="17"/>
      <c r="GJB993" s="17"/>
      <c r="GJC993" s="17"/>
      <c r="GJD993" s="17"/>
      <c r="GJE993" s="17"/>
      <c r="GJF993" s="17"/>
      <c r="GJG993" s="17"/>
      <c r="GJH993" s="17"/>
      <c r="GJI993" s="17"/>
      <c r="GJJ993" s="17"/>
      <c r="GJK993" s="17"/>
      <c r="GJL993" s="17"/>
      <c r="GJM993" s="17"/>
      <c r="GJN993" s="17"/>
      <c r="GJO993" s="17"/>
      <c r="GJP993" s="17"/>
      <c r="GJQ993" s="17"/>
      <c r="GJR993" s="17"/>
      <c r="GJS993" s="17"/>
      <c r="GJT993" s="17"/>
      <c r="GJU993" s="17"/>
      <c r="GJV993" s="17"/>
      <c r="GJW993" s="17"/>
      <c r="GJX993" s="17"/>
      <c r="GJY993" s="17"/>
      <c r="GJZ993" s="17"/>
      <c r="GKA993" s="17"/>
      <c r="GKB993" s="17"/>
      <c r="GKC993" s="17"/>
      <c r="GKD993" s="17"/>
      <c r="GKE993" s="17"/>
      <c r="GKF993" s="17"/>
      <c r="GKG993" s="17"/>
      <c r="GKH993" s="17"/>
      <c r="GKI993" s="17"/>
      <c r="GKJ993" s="17"/>
      <c r="GKK993" s="17"/>
      <c r="GKL993" s="17"/>
      <c r="GKM993" s="17"/>
      <c r="GKN993" s="17"/>
      <c r="GKO993" s="17"/>
      <c r="GKP993" s="17"/>
      <c r="GKQ993" s="17"/>
      <c r="GKR993" s="17"/>
      <c r="GKS993" s="17"/>
      <c r="GKT993" s="17"/>
      <c r="GKU993" s="17"/>
      <c r="GKV993" s="17"/>
      <c r="GKW993" s="17"/>
      <c r="GKX993" s="17"/>
      <c r="GKY993" s="17"/>
      <c r="GKZ993" s="17"/>
      <c r="GLA993" s="17"/>
      <c r="GLB993" s="17"/>
      <c r="GLC993" s="17"/>
      <c r="GLD993" s="17"/>
      <c r="GLE993" s="17"/>
      <c r="GLF993" s="17"/>
      <c r="GLG993" s="17"/>
      <c r="GLH993" s="17"/>
      <c r="GLI993" s="17"/>
      <c r="GLJ993" s="17"/>
      <c r="GLK993" s="17"/>
      <c r="GLL993" s="17"/>
      <c r="GLM993" s="17"/>
      <c r="GLN993" s="17"/>
      <c r="GLO993" s="17"/>
      <c r="GLP993" s="17"/>
      <c r="GLQ993" s="17"/>
      <c r="GLR993" s="17"/>
      <c r="GLS993" s="17"/>
      <c r="GLT993" s="17"/>
      <c r="GLU993" s="17"/>
      <c r="GLV993" s="17"/>
      <c r="GLW993" s="17"/>
      <c r="GLX993" s="17"/>
      <c r="GLY993" s="17"/>
      <c r="GLZ993" s="17"/>
      <c r="GMA993" s="17"/>
      <c r="GMB993" s="17"/>
      <c r="GMC993" s="17"/>
      <c r="GMD993" s="17"/>
      <c r="GME993" s="17"/>
      <c r="GMF993" s="17"/>
      <c r="GMG993" s="17"/>
      <c r="GMH993" s="17"/>
      <c r="GMI993" s="17"/>
      <c r="GMJ993" s="17"/>
      <c r="GMK993" s="17"/>
      <c r="GML993" s="17"/>
      <c r="GMM993" s="17"/>
      <c r="GMN993" s="17"/>
      <c r="GMO993" s="17"/>
      <c r="GMP993" s="17"/>
      <c r="GMQ993" s="17"/>
      <c r="GMR993" s="17"/>
      <c r="GMS993" s="17"/>
      <c r="GMT993" s="17"/>
      <c r="GMU993" s="17"/>
      <c r="GMV993" s="17"/>
      <c r="GMW993" s="17"/>
      <c r="GMX993" s="17"/>
      <c r="GMY993" s="17"/>
      <c r="GMZ993" s="17"/>
      <c r="GNA993" s="17"/>
      <c r="GNB993" s="17"/>
      <c r="GNC993" s="17"/>
      <c r="GND993" s="17"/>
      <c r="GNE993" s="17"/>
      <c r="GNF993" s="17"/>
      <c r="GNG993" s="17"/>
      <c r="GNH993" s="17"/>
      <c r="GNI993" s="17"/>
      <c r="GNJ993" s="17"/>
      <c r="GNK993" s="17"/>
      <c r="GNL993" s="17"/>
      <c r="GNM993" s="17"/>
      <c r="GNN993" s="17"/>
      <c r="GNO993" s="17"/>
      <c r="GNP993" s="17"/>
      <c r="GNQ993" s="17"/>
      <c r="GNR993" s="17"/>
      <c r="GNS993" s="17"/>
      <c r="GNT993" s="17"/>
      <c r="GNU993" s="17"/>
      <c r="GNV993" s="17"/>
      <c r="GNW993" s="17"/>
      <c r="GNX993" s="17"/>
      <c r="GNY993" s="17"/>
      <c r="GNZ993" s="17"/>
      <c r="GOA993" s="17"/>
      <c r="GOB993" s="17"/>
      <c r="GOC993" s="17"/>
      <c r="GOD993" s="17"/>
      <c r="GOE993" s="17"/>
      <c r="GOF993" s="17"/>
      <c r="GOG993" s="17"/>
      <c r="GOH993" s="17"/>
      <c r="GOI993" s="17"/>
      <c r="GOJ993" s="17"/>
      <c r="GOK993" s="17"/>
      <c r="GOL993" s="17"/>
      <c r="GOM993" s="17"/>
      <c r="GON993" s="17"/>
      <c r="GOO993" s="17"/>
      <c r="GOP993" s="17"/>
      <c r="GOQ993" s="17"/>
      <c r="GOR993" s="17"/>
      <c r="GOS993" s="17"/>
      <c r="GOT993" s="17"/>
      <c r="GOU993" s="17"/>
      <c r="GOV993" s="17"/>
      <c r="GOW993" s="17"/>
      <c r="GOX993" s="17"/>
      <c r="GOY993" s="17"/>
      <c r="GOZ993" s="17"/>
      <c r="GPA993" s="17"/>
      <c r="GPB993" s="17"/>
      <c r="GPC993" s="17"/>
      <c r="GPD993" s="17"/>
      <c r="GPE993" s="17"/>
      <c r="GPF993" s="17"/>
      <c r="GPG993" s="17"/>
      <c r="GPH993" s="17"/>
      <c r="GPI993" s="17"/>
      <c r="GPJ993" s="17"/>
      <c r="GPK993" s="17"/>
      <c r="GPL993" s="17"/>
      <c r="GPM993" s="17"/>
      <c r="GPN993" s="17"/>
      <c r="GPO993" s="17"/>
      <c r="GPP993" s="17"/>
      <c r="GPQ993" s="17"/>
      <c r="GPR993" s="17"/>
      <c r="GPS993" s="17"/>
      <c r="GPT993" s="17"/>
      <c r="GPU993" s="17"/>
      <c r="GPV993" s="17"/>
      <c r="GPW993" s="17"/>
      <c r="GPX993" s="17"/>
      <c r="GPY993" s="17"/>
      <c r="GPZ993" s="17"/>
      <c r="GQA993" s="17"/>
      <c r="GQB993" s="17"/>
      <c r="GQC993" s="17"/>
      <c r="GQD993" s="17"/>
      <c r="GQE993" s="17"/>
      <c r="GQF993" s="17"/>
      <c r="GQG993" s="17"/>
      <c r="GQH993" s="17"/>
      <c r="GQI993" s="17"/>
      <c r="GQJ993" s="17"/>
      <c r="GQK993" s="17"/>
      <c r="GQL993" s="17"/>
      <c r="GQM993" s="17"/>
      <c r="GQN993" s="17"/>
      <c r="GQO993" s="17"/>
      <c r="GQP993" s="17"/>
      <c r="GQQ993" s="17"/>
      <c r="GQR993" s="17"/>
      <c r="GQS993" s="17"/>
      <c r="GQT993" s="17"/>
      <c r="GQU993" s="17"/>
      <c r="GQV993" s="17"/>
      <c r="GQW993" s="17"/>
      <c r="GQX993" s="17"/>
      <c r="GQY993" s="17"/>
      <c r="GQZ993" s="17"/>
      <c r="GRA993" s="17"/>
      <c r="GRB993" s="17"/>
      <c r="GRC993" s="17"/>
      <c r="GRD993" s="17"/>
      <c r="GRE993" s="17"/>
      <c r="GRF993" s="17"/>
      <c r="GRG993" s="17"/>
      <c r="GRH993" s="17"/>
      <c r="GRI993" s="17"/>
      <c r="GRJ993" s="17"/>
      <c r="GRK993" s="17"/>
      <c r="GRL993" s="17"/>
      <c r="GRM993" s="17"/>
      <c r="GRN993" s="17"/>
      <c r="GRO993" s="17"/>
      <c r="GRP993" s="17"/>
      <c r="GRQ993" s="17"/>
      <c r="GRR993" s="17"/>
      <c r="GRS993" s="17"/>
      <c r="GRT993" s="17"/>
      <c r="GRU993" s="17"/>
      <c r="GRV993" s="17"/>
      <c r="GRW993" s="17"/>
      <c r="GRX993" s="17"/>
      <c r="GRY993" s="17"/>
      <c r="GRZ993" s="17"/>
      <c r="GSA993" s="17"/>
      <c r="GSB993" s="17"/>
      <c r="GSC993" s="17"/>
      <c r="GSD993" s="17"/>
      <c r="GSE993" s="17"/>
      <c r="GSF993" s="17"/>
      <c r="GSG993" s="17"/>
      <c r="GSH993" s="17"/>
      <c r="GSI993" s="17"/>
      <c r="GSJ993" s="17"/>
      <c r="GSK993" s="17"/>
      <c r="GSL993" s="17"/>
      <c r="GSM993" s="17"/>
      <c r="GSN993" s="17"/>
      <c r="GSO993" s="17"/>
      <c r="GSP993" s="17"/>
      <c r="GSQ993" s="17"/>
      <c r="GSR993" s="17"/>
      <c r="GSS993" s="17"/>
      <c r="GST993" s="17"/>
      <c r="GSU993" s="17"/>
      <c r="GSV993" s="17"/>
      <c r="GSW993" s="17"/>
      <c r="GSX993" s="17"/>
      <c r="GSY993" s="17"/>
      <c r="GSZ993" s="17"/>
      <c r="GTA993" s="17"/>
      <c r="GTB993" s="17"/>
      <c r="GTC993" s="17"/>
      <c r="GTD993" s="17"/>
      <c r="GTE993" s="17"/>
      <c r="GTF993" s="17"/>
      <c r="GTG993" s="17"/>
      <c r="GTH993" s="17"/>
      <c r="GTI993" s="17"/>
      <c r="GTJ993" s="17"/>
      <c r="GTK993" s="17"/>
      <c r="GTL993" s="17"/>
      <c r="GTM993" s="17"/>
      <c r="GTN993" s="17"/>
      <c r="GTO993" s="17"/>
      <c r="GTP993" s="17"/>
      <c r="GTQ993" s="17"/>
      <c r="GTR993" s="17"/>
      <c r="GTS993" s="17"/>
      <c r="GTT993" s="17"/>
      <c r="GTU993" s="17"/>
      <c r="GTV993" s="17"/>
      <c r="GTW993" s="17"/>
      <c r="GTX993" s="17"/>
      <c r="GTY993" s="17"/>
      <c r="GTZ993" s="17"/>
      <c r="GUA993" s="17"/>
      <c r="GUB993" s="17"/>
      <c r="GUC993" s="17"/>
      <c r="GUD993" s="17"/>
      <c r="GUE993" s="17"/>
      <c r="GUF993" s="17"/>
      <c r="GUG993" s="17"/>
      <c r="GUH993" s="17"/>
      <c r="GUI993" s="17"/>
      <c r="GUJ993" s="17"/>
      <c r="GUK993" s="17"/>
      <c r="GUL993" s="17"/>
      <c r="GUM993" s="17"/>
      <c r="GUN993" s="17"/>
      <c r="GUO993" s="17"/>
      <c r="GUP993" s="17"/>
      <c r="GUQ993" s="17"/>
      <c r="GUR993" s="17"/>
      <c r="GUS993" s="17"/>
      <c r="GUT993" s="17"/>
      <c r="GUU993" s="17"/>
      <c r="GUV993" s="17"/>
      <c r="GUW993" s="17"/>
      <c r="GUX993" s="17"/>
      <c r="GUY993" s="17"/>
      <c r="GUZ993" s="17"/>
      <c r="GVA993" s="17"/>
      <c r="GVB993" s="17"/>
      <c r="GVC993" s="17"/>
      <c r="GVD993" s="17"/>
      <c r="GVE993" s="17"/>
      <c r="GVF993" s="17"/>
      <c r="GVG993" s="17"/>
      <c r="GVH993" s="17"/>
      <c r="GVI993" s="17"/>
      <c r="GVJ993" s="17"/>
      <c r="GVK993" s="17"/>
      <c r="GVL993" s="17"/>
      <c r="GVM993" s="17"/>
      <c r="GVN993" s="17"/>
      <c r="GVO993" s="17"/>
      <c r="GVP993" s="17"/>
      <c r="GVQ993" s="17"/>
      <c r="GVR993" s="17"/>
      <c r="GVS993" s="17"/>
      <c r="GVT993" s="17"/>
      <c r="GVU993" s="17"/>
      <c r="GVV993" s="17"/>
      <c r="GVW993" s="17"/>
      <c r="GVX993" s="17"/>
      <c r="GVY993" s="17"/>
      <c r="GVZ993" s="17"/>
      <c r="GWA993" s="17"/>
      <c r="GWB993" s="17"/>
      <c r="GWC993" s="17"/>
      <c r="GWD993" s="17"/>
      <c r="GWE993" s="17"/>
      <c r="GWF993" s="17"/>
      <c r="GWG993" s="17"/>
      <c r="GWH993" s="17"/>
      <c r="GWI993" s="17"/>
      <c r="GWJ993" s="17"/>
      <c r="GWK993" s="17"/>
      <c r="GWL993" s="17"/>
      <c r="GWM993" s="17"/>
      <c r="GWN993" s="17"/>
      <c r="GWO993" s="17"/>
      <c r="GWP993" s="17"/>
      <c r="GWQ993" s="17"/>
      <c r="GWR993" s="17"/>
      <c r="GWS993" s="17"/>
      <c r="GWT993" s="17"/>
      <c r="GWU993" s="17"/>
      <c r="GWV993" s="17"/>
      <c r="GWW993" s="17"/>
      <c r="GWX993" s="17"/>
      <c r="GWY993" s="17"/>
      <c r="GWZ993" s="17"/>
      <c r="GXA993" s="17"/>
      <c r="GXB993" s="17"/>
      <c r="GXC993" s="17"/>
      <c r="GXD993" s="17"/>
      <c r="GXE993" s="17"/>
      <c r="GXF993" s="17"/>
      <c r="GXG993" s="17"/>
      <c r="GXH993" s="17"/>
      <c r="GXI993" s="17"/>
      <c r="GXJ993" s="17"/>
      <c r="GXK993" s="17"/>
      <c r="GXL993" s="17"/>
      <c r="GXM993" s="17"/>
      <c r="GXN993" s="17"/>
      <c r="GXO993" s="17"/>
      <c r="GXP993" s="17"/>
      <c r="GXQ993" s="17"/>
      <c r="GXR993" s="17"/>
      <c r="GXS993" s="17"/>
      <c r="GXT993" s="17"/>
      <c r="GXU993" s="17"/>
      <c r="GXV993" s="17"/>
      <c r="GXW993" s="17"/>
      <c r="GXX993" s="17"/>
      <c r="GXY993" s="17"/>
      <c r="GXZ993" s="17"/>
      <c r="GYA993" s="17"/>
      <c r="GYB993" s="17"/>
      <c r="GYC993" s="17"/>
      <c r="GYD993" s="17"/>
      <c r="GYE993" s="17"/>
      <c r="GYF993" s="17"/>
      <c r="GYG993" s="17"/>
      <c r="GYH993" s="17"/>
      <c r="GYI993" s="17"/>
      <c r="GYJ993" s="17"/>
      <c r="GYK993" s="17"/>
      <c r="GYL993" s="17"/>
      <c r="GYM993" s="17"/>
      <c r="GYN993" s="17"/>
      <c r="GYO993" s="17"/>
      <c r="GYP993" s="17"/>
      <c r="GYQ993" s="17"/>
      <c r="GYR993" s="17"/>
      <c r="GYS993" s="17"/>
      <c r="GYT993" s="17"/>
      <c r="GYU993" s="17"/>
      <c r="GYV993" s="17"/>
      <c r="GYW993" s="17"/>
      <c r="GYX993" s="17"/>
      <c r="GYY993" s="17"/>
      <c r="GYZ993" s="17"/>
      <c r="GZA993" s="17"/>
      <c r="GZB993" s="17"/>
      <c r="GZC993" s="17"/>
      <c r="GZD993" s="17"/>
      <c r="GZE993" s="17"/>
      <c r="GZF993" s="17"/>
      <c r="GZG993" s="17"/>
      <c r="GZH993" s="17"/>
      <c r="GZI993" s="17"/>
      <c r="GZJ993" s="17"/>
      <c r="GZK993" s="17"/>
      <c r="GZL993" s="17"/>
      <c r="GZM993" s="17"/>
      <c r="GZN993" s="17"/>
      <c r="GZO993" s="17"/>
      <c r="GZP993" s="17"/>
      <c r="GZQ993" s="17"/>
      <c r="GZR993" s="17"/>
      <c r="GZS993" s="17"/>
      <c r="GZT993" s="17"/>
      <c r="GZU993" s="17"/>
      <c r="GZV993" s="17"/>
      <c r="GZW993" s="17"/>
      <c r="GZX993" s="17"/>
      <c r="GZY993" s="17"/>
      <c r="GZZ993" s="17"/>
      <c r="HAA993" s="17"/>
      <c r="HAB993" s="17"/>
      <c r="HAC993" s="17"/>
      <c r="HAD993" s="17"/>
      <c r="HAE993" s="17"/>
      <c r="HAF993" s="17"/>
      <c r="HAG993" s="17"/>
      <c r="HAH993" s="17"/>
      <c r="HAI993" s="17"/>
      <c r="HAJ993" s="17"/>
      <c r="HAK993" s="17"/>
      <c r="HAL993" s="17"/>
      <c r="HAM993" s="17"/>
      <c r="HAN993" s="17"/>
      <c r="HAO993" s="17"/>
      <c r="HAP993" s="17"/>
      <c r="HAQ993" s="17"/>
      <c r="HAR993" s="17"/>
      <c r="HAS993" s="17"/>
      <c r="HAT993" s="17"/>
      <c r="HAU993" s="17"/>
      <c r="HAV993" s="17"/>
      <c r="HAW993" s="17"/>
      <c r="HAX993" s="17"/>
      <c r="HAY993" s="17"/>
      <c r="HAZ993" s="17"/>
      <c r="HBA993" s="17"/>
      <c r="HBB993" s="17"/>
      <c r="HBC993" s="17"/>
      <c r="HBD993" s="17"/>
      <c r="HBE993" s="17"/>
      <c r="HBF993" s="17"/>
      <c r="HBG993" s="17"/>
      <c r="HBH993" s="17"/>
      <c r="HBI993" s="17"/>
      <c r="HBJ993" s="17"/>
      <c r="HBK993" s="17"/>
      <c r="HBL993" s="17"/>
      <c r="HBM993" s="17"/>
      <c r="HBN993" s="17"/>
      <c r="HBO993" s="17"/>
      <c r="HBP993" s="17"/>
      <c r="HBQ993" s="17"/>
      <c r="HBR993" s="17"/>
      <c r="HBS993" s="17"/>
      <c r="HBT993" s="17"/>
      <c r="HBU993" s="17"/>
      <c r="HBV993" s="17"/>
      <c r="HBW993" s="17"/>
      <c r="HBX993" s="17"/>
      <c r="HBY993" s="17"/>
      <c r="HBZ993" s="17"/>
      <c r="HCA993" s="17"/>
      <c r="HCB993" s="17"/>
      <c r="HCC993" s="17"/>
      <c r="HCD993" s="17"/>
      <c r="HCE993" s="17"/>
      <c r="HCF993" s="17"/>
      <c r="HCG993" s="17"/>
      <c r="HCH993" s="17"/>
      <c r="HCI993" s="17"/>
      <c r="HCJ993" s="17"/>
      <c r="HCK993" s="17"/>
      <c r="HCL993" s="17"/>
      <c r="HCM993" s="17"/>
      <c r="HCN993" s="17"/>
      <c r="HCO993" s="17"/>
      <c r="HCP993" s="17"/>
      <c r="HCQ993" s="17"/>
      <c r="HCR993" s="17"/>
      <c r="HCS993" s="17"/>
      <c r="HCT993" s="17"/>
      <c r="HCU993" s="17"/>
      <c r="HCV993" s="17"/>
      <c r="HCW993" s="17"/>
      <c r="HCX993" s="17"/>
      <c r="HCY993" s="17"/>
      <c r="HCZ993" s="17"/>
      <c r="HDA993" s="17"/>
      <c r="HDB993" s="17"/>
      <c r="HDC993" s="17"/>
      <c r="HDD993" s="17"/>
      <c r="HDE993" s="17"/>
      <c r="HDF993" s="17"/>
      <c r="HDG993" s="17"/>
      <c r="HDH993" s="17"/>
      <c r="HDI993" s="17"/>
      <c r="HDJ993" s="17"/>
      <c r="HDK993" s="17"/>
      <c r="HDL993" s="17"/>
      <c r="HDM993" s="17"/>
      <c r="HDN993" s="17"/>
      <c r="HDO993" s="17"/>
      <c r="HDP993" s="17"/>
      <c r="HDQ993" s="17"/>
      <c r="HDR993" s="17"/>
      <c r="HDS993" s="17"/>
      <c r="HDT993" s="17"/>
      <c r="HDU993" s="17"/>
      <c r="HDV993" s="17"/>
      <c r="HDW993" s="17"/>
      <c r="HDX993" s="17"/>
      <c r="HDY993" s="17"/>
      <c r="HDZ993" s="17"/>
      <c r="HEA993" s="17"/>
      <c r="HEB993" s="17"/>
      <c r="HEC993" s="17"/>
      <c r="HED993" s="17"/>
      <c r="HEE993" s="17"/>
      <c r="HEF993" s="17"/>
      <c r="HEG993" s="17"/>
      <c r="HEH993" s="17"/>
      <c r="HEI993" s="17"/>
      <c r="HEJ993" s="17"/>
      <c r="HEK993" s="17"/>
      <c r="HEL993" s="17"/>
      <c r="HEM993" s="17"/>
      <c r="HEN993" s="17"/>
      <c r="HEO993" s="17"/>
      <c r="HEP993" s="17"/>
      <c r="HEQ993" s="17"/>
      <c r="HER993" s="17"/>
      <c r="HES993" s="17"/>
      <c r="HET993" s="17"/>
      <c r="HEU993" s="17"/>
      <c r="HEV993" s="17"/>
      <c r="HEW993" s="17"/>
      <c r="HEX993" s="17"/>
      <c r="HEY993" s="17"/>
      <c r="HEZ993" s="17"/>
      <c r="HFA993" s="17"/>
      <c r="HFB993" s="17"/>
      <c r="HFC993" s="17"/>
      <c r="HFD993" s="17"/>
      <c r="HFE993" s="17"/>
      <c r="HFF993" s="17"/>
      <c r="HFG993" s="17"/>
      <c r="HFH993" s="17"/>
      <c r="HFI993" s="17"/>
      <c r="HFJ993" s="17"/>
      <c r="HFK993" s="17"/>
      <c r="HFL993" s="17"/>
      <c r="HFM993" s="17"/>
      <c r="HFN993" s="17"/>
      <c r="HFO993" s="17"/>
      <c r="HFP993" s="17"/>
      <c r="HFQ993" s="17"/>
      <c r="HFR993" s="17"/>
      <c r="HFS993" s="17"/>
      <c r="HFT993" s="17"/>
      <c r="HFU993" s="17"/>
      <c r="HFV993" s="17"/>
      <c r="HFW993" s="17"/>
      <c r="HFX993" s="17"/>
      <c r="HFY993" s="17"/>
      <c r="HFZ993" s="17"/>
      <c r="HGA993" s="17"/>
      <c r="HGB993" s="17"/>
      <c r="HGC993" s="17"/>
      <c r="HGD993" s="17"/>
      <c r="HGE993" s="17"/>
      <c r="HGF993" s="17"/>
      <c r="HGG993" s="17"/>
      <c r="HGH993" s="17"/>
      <c r="HGI993" s="17"/>
      <c r="HGJ993" s="17"/>
      <c r="HGK993" s="17"/>
      <c r="HGL993" s="17"/>
      <c r="HGM993" s="17"/>
      <c r="HGN993" s="17"/>
      <c r="HGO993" s="17"/>
      <c r="HGP993" s="17"/>
      <c r="HGQ993" s="17"/>
      <c r="HGR993" s="17"/>
      <c r="HGS993" s="17"/>
      <c r="HGT993" s="17"/>
      <c r="HGU993" s="17"/>
      <c r="HGV993" s="17"/>
      <c r="HGW993" s="17"/>
      <c r="HGX993" s="17"/>
      <c r="HGY993" s="17"/>
      <c r="HGZ993" s="17"/>
      <c r="HHA993" s="17"/>
      <c r="HHB993" s="17"/>
      <c r="HHC993" s="17"/>
      <c r="HHD993" s="17"/>
      <c r="HHE993" s="17"/>
      <c r="HHF993" s="17"/>
      <c r="HHG993" s="17"/>
      <c r="HHH993" s="17"/>
      <c r="HHI993" s="17"/>
      <c r="HHJ993" s="17"/>
      <c r="HHK993" s="17"/>
      <c r="HHL993" s="17"/>
      <c r="HHM993" s="17"/>
      <c r="HHN993" s="17"/>
      <c r="HHO993" s="17"/>
      <c r="HHP993" s="17"/>
      <c r="HHQ993" s="17"/>
      <c r="HHR993" s="17"/>
      <c r="HHS993" s="17"/>
      <c r="HHT993" s="17"/>
      <c r="HHU993" s="17"/>
      <c r="HHV993" s="17"/>
      <c r="HHW993" s="17"/>
      <c r="HHX993" s="17"/>
      <c r="HHY993" s="17"/>
      <c r="HHZ993" s="17"/>
      <c r="HIA993" s="17"/>
      <c r="HIB993" s="17"/>
      <c r="HIC993" s="17"/>
      <c r="HID993" s="17"/>
      <c r="HIE993" s="17"/>
      <c r="HIF993" s="17"/>
      <c r="HIG993" s="17"/>
      <c r="HIH993" s="17"/>
      <c r="HII993" s="17"/>
      <c r="HIJ993" s="17"/>
      <c r="HIK993" s="17"/>
      <c r="HIL993" s="17"/>
      <c r="HIM993" s="17"/>
      <c r="HIN993" s="17"/>
      <c r="HIO993" s="17"/>
      <c r="HIP993" s="17"/>
      <c r="HIQ993" s="17"/>
      <c r="HIR993" s="17"/>
      <c r="HIS993" s="17"/>
      <c r="HIT993" s="17"/>
      <c r="HIU993" s="17"/>
      <c r="HIV993" s="17"/>
      <c r="HIW993" s="17"/>
      <c r="HIX993" s="17"/>
      <c r="HIY993" s="17"/>
      <c r="HIZ993" s="17"/>
      <c r="HJA993" s="17"/>
      <c r="HJB993" s="17"/>
      <c r="HJC993" s="17"/>
      <c r="HJD993" s="17"/>
      <c r="HJE993" s="17"/>
      <c r="HJF993" s="17"/>
      <c r="HJG993" s="17"/>
      <c r="HJH993" s="17"/>
      <c r="HJI993" s="17"/>
      <c r="HJJ993" s="17"/>
      <c r="HJK993" s="17"/>
      <c r="HJL993" s="17"/>
      <c r="HJM993" s="17"/>
      <c r="HJN993" s="17"/>
      <c r="HJO993" s="17"/>
      <c r="HJP993" s="17"/>
      <c r="HJQ993" s="17"/>
      <c r="HJR993" s="17"/>
      <c r="HJS993" s="17"/>
      <c r="HJT993" s="17"/>
      <c r="HJU993" s="17"/>
      <c r="HJV993" s="17"/>
      <c r="HJW993" s="17"/>
      <c r="HJX993" s="17"/>
      <c r="HJY993" s="17"/>
      <c r="HJZ993" s="17"/>
      <c r="HKA993" s="17"/>
      <c r="HKB993" s="17"/>
      <c r="HKC993" s="17"/>
      <c r="HKD993" s="17"/>
      <c r="HKE993" s="17"/>
      <c r="HKF993" s="17"/>
      <c r="HKG993" s="17"/>
      <c r="HKH993" s="17"/>
      <c r="HKI993" s="17"/>
      <c r="HKJ993" s="17"/>
      <c r="HKK993" s="17"/>
      <c r="HKL993" s="17"/>
      <c r="HKM993" s="17"/>
      <c r="HKN993" s="17"/>
      <c r="HKO993" s="17"/>
      <c r="HKP993" s="17"/>
      <c r="HKQ993" s="17"/>
      <c r="HKR993" s="17"/>
      <c r="HKS993" s="17"/>
      <c r="HKT993" s="17"/>
      <c r="HKU993" s="17"/>
      <c r="HKV993" s="17"/>
      <c r="HKW993" s="17"/>
      <c r="HKX993" s="17"/>
      <c r="HKY993" s="17"/>
      <c r="HKZ993" s="17"/>
      <c r="HLA993" s="17"/>
      <c r="HLB993" s="17"/>
      <c r="HLC993" s="17"/>
      <c r="HLD993" s="17"/>
      <c r="HLE993" s="17"/>
      <c r="HLF993" s="17"/>
      <c r="HLG993" s="17"/>
      <c r="HLH993" s="17"/>
      <c r="HLI993" s="17"/>
      <c r="HLJ993" s="17"/>
      <c r="HLK993" s="17"/>
      <c r="HLL993" s="17"/>
      <c r="HLM993" s="17"/>
      <c r="HLN993" s="17"/>
      <c r="HLO993" s="17"/>
      <c r="HLP993" s="17"/>
      <c r="HLQ993" s="17"/>
      <c r="HLR993" s="17"/>
      <c r="HLS993" s="17"/>
      <c r="HLT993" s="17"/>
      <c r="HLU993" s="17"/>
      <c r="HLV993" s="17"/>
      <c r="HLW993" s="17"/>
      <c r="HLX993" s="17"/>
      <c r="HLY993" s="17"/>
      <c r="HLZ993" s="17"/>
      <c r="HMA993" s="17"/>
      <c r="HMB993" s="17"/>
      <c r="HMC993" s="17"/>
      <c r="HMD993" s="17"/>
      <c r="HME993" s="17"/>
      <c r="HMF993" s="17"/>
      <c r="HMG993" s="17"/>
      <c r="HMH993" s="17"/>
      <c r="HMI993" s="17"/>
      <c r="HMJ993" s="17"/>
      <c r="HMK993" s="17"/>
      <c r="HML993" s="17"/>
      <c r="HMM993" s="17"/>
      <c r="HMN993" s="17"/>
      <c r="HMO993" s="17"/>
      <c r="HMP993" s="17"/>
      <c r="HMQ993" s="17"/>
      <c r="HMR993" s="17"/>
      <c r="HMS993" s="17"/>
      <c r="HMT993" s="17"/>
      <c r="HMU993" s="17"/>
      <c r="HMV993" s="17"/>
      <c r="HMW993" s="17"/>
      <c r="HMX993" s="17"/>
      <c r="HMY993" s="17"/>
      <c r="HMZ993" s="17"/>
      <c r="HNA993" s="17"/>
      <c r="HNB993" s="17"/>
      <c r="HNC993" s="17"/>
      <c r="HND993" s="17"/>
      <c r="HNE993" s="17"/>
      <c r="HNF993" s="17"/>
      <c r="HNG993" s="17"/>
      <c r="HNH993" s="17"/>
      <c r="HNI993" s="17"/>
      <c r="HNJ993" s="17"/>
      <c r="HNK993" s="17"/>
      <c r="HNL993" s="17"/>
      <c r="HNM993" s="17"/>
      <c r="HNN993" s="17"/>
      <c r="HNO993" s="17"/>
      <c r="HNP993" s="17"/>
      <c r="HNQ993" s="17"/>
      <c r="HNR993" s="17"/>
      <c r="HNS993" s="17"/>
      <c r="HNT993" s="17"/>
      <c r="HNU993" s="17"/>
      <c r="HNV993" s="17"/>
      <c r="HNW993" s="17"/>
      <c r="HNX993" s="17"/>
      <c r="HNY993" s="17"/>
      <c r="HNZ993" s="17"/>
      <c r="HOA993" s="17"/>
      <c r="HOB993" s="17"/>
      <c r="HOC993" s="17"/>
      <c r="HOD993" s="17"/>
      <c r="HOE993" s="17"/>
      <c r="HOF993" s="17"/>
      <c r="HOG993" s="17"/>
      <c r="HOH993" s="17"/>
      <c r="HOI993" s="17"/>
      <c r="HOJ993" s="17"/>
      <c r="HOK993" s="17"/>
      <c r="HOL993" s="17"/>
      <c r="HOM993" s="17"/>
      <c r="HON993" s="17"/>
      <c r="HOO993" s="17"/>
      <c r="HOP993" s="17"/>
      <c r="HOQ993" s="17"/>
      <c r="HOR993" s="17"/>
      <c r="HOS993" s="17"/>
      <c r="HOT993" s="17"/>
      <c r="HOU993" s="17"/>
      <c r="HOV993" s="17"/>
      <c r="HOW993" s="17"/>
      <c r="HOX993" s="17"/>
      <c r="HOY993" s="17"/>
      <c r="HOZ993" s="17"/>
      <c r="HPA993" s="17"/>
      <c r="HPB993" s="17"/>
      <c r="HPC993" s="17"/>
      <c r="HPD993" s="17"/>
      <c r="HPE993" s="17"/>
      <c r="HPF993" s="17"/>
      <c r="HPG993" s="17"/>
      <c r="HPH993" s="17"/>
      <c r="HPI993" s="17"/>
      <c r="HPJ993" s="17"/>
      <c r="HPK993" s="17"/>
      <c r="HPL993" s="17"/>
      <c r="HPM993" s="17"/>
      <c r="HPN993" s="17"/>
      <c r="HPO993" s="17"/>
      <c r="HPP993" s="17"/>
      <c r="HPQ993" s="17"/>
      <c r="HPR993" s="17"/>
      <c r="HPS993" s="17"/>
      <c r="HPT993" s="17"/>
      <c r="HPU993" s="17"/>
      <c r="HPV993" s="17"/>
      <c r="HPW993" s="17"/>
      <c r="HPX993" s="17"/>
      <c r="HPY993" s="17"/>
      <c r="HPZ993" s="17"/>
      <c r="HQA993" s="17"/>
      <c r="HQB993" s="17"/>
      <c r="HQC993" s="17"/>
      <c r="HQD993" s="17"/>
      <c r="HQE993" s="17"/>
      <c r="HQF993" s="17"/>
      <c r="HQG993" s="17"/>
      <c r="HQH993" s="17"/>
      <c r="HQI993" s="17"/>
      <c r="HQJ993" s="17"/>
      <c r="HQK993" s="17"/>
      <c r="HQL993" s="17"/>
      <c r="HQM993" s="17"/>
      <c r="HQN993" s="17"/>
      <c r="HQO993" s="17"/>
      <c r="HQP993" s="17"/>
      <c r="HQQ993" s="17"/>
      <c r="HQR993" s="17"/>
      <c r="HQS993" s="17"/>
      <c r="HQT993" s="17"/>
      <c r="HQU993" s="17"/>
      <c r="HQV993" s="17"/>
      <c r="HQW993" s="17"/>
      <c r="HQX993" s="17"/>
      <c r="HQY993" s="17"/>
      <c r="HQZ993" s="17"/>
      <c r="HRA993" s="17"/>
      <c r="HRB993" s="17"/>
      <c r="HRC993" s="17"/>
      <c r="HRD993" s="17"/>
      <c r="HRE993" s="17"/>
      <c r="HRF993" s="17"/>
      <c r="HRG993" s="17"/>
      <c r="HRH993" s="17"/>
      <c r="HRI993" s="17"/>
      <c r="HRJ993" s="17"/>
      <c r="HRK993" s="17"/>
      <c r="HRL993" s="17"/>
      <c r="HRM993" s="17"/>
      <c r="HRN993" s="17"/>
      <c r="HRO993" s="17"/>
      <c r="HRP993" s="17"/>
      <c r="HRQ993" s="17"/>
      <c r="HRR993" s="17"/>
      <c r="HRS993" s="17"/>
      <c r="HRT993" s="17"/>
      <c r="HRU993" s="17"/>
      <c r="HRV993" s="17"/>
      <c r="HRW993" s="17"/>
      <c r="HRX993" s="17"/>
      <c r="HRY993" s="17"/>
      <c r="HRZ993" s="17"/>
      <c r="HSA993" s="17"/>
      <c r="HSB993" s="17"/>
      <c r="HSC993" s="17"/>
      <c r="HSD993" s="17"/>
      <c r="HSE993" s="17"/>
      <c r="HSF993" s="17"/>
      <c r="HSG993" s="17"/>
      <c r="HSH993" s="17"/>
      <c r="HSI993" s="17"/>
      <c r="HSJ993" s="17"/>
      <c r="HSK993" s="17"/>
      <c r="HSL993" s="17"/>
      <c r="HSM993" s="17"/>
      <c r="HSN993" s="17"/>
      <c r="HSO993" s="17"/>
      <c r="HSP993" s="17"/>
      <c r="HSQ993" s="17"/>
      <c r="HSR993" s="17"/>
      <c r="HSS993" s="17"/>
      <c r="HST993" s="17"/>
      <c r="HSU993" s="17"/>
      <c r="HSV993" s="17"/>
      <c r="HSW993" s="17"/>
      <c r="HSX993" s="17"/>
      <c r="HSY993" s="17"/>
      <c r="HSZ993" s="17"/>
      <c r="HTA993" s="17"/>
      <c r="HTB993" s="17"/>
      <c r="HTC993" s="17"/>
      <c r="HTD993" s="17"/>
      <c r="HTE993" s="17"/>
      <c r="HTF993" s="17"/>
      <c r="HTG993" s="17"/>
      <c r="HTH993" s="17"/>
      <c r="HTI993" s="17"/>
      <c r="HTJ993" s="17"/>
      <c r="HTK993" s="17"/>
      <c r="HTL993" s="17"/>
      <c r="HTM993" s="17"/>
      <c r="HTN993" s="17"/>
      <c r="HTO993" s="17"/>
      <c r="HTP993" s="17"/>
      <c r="HTQ993" s="17"/>
      <c r="HTR993" s="17"/>
      <c r="HTS993" s="17"/>
      <c r="HTT993" s="17"/>
      <c r="HTU993" s="17"/>
      <c r="HTV993" s="17"/>
      <c r="HTW993" s="17"/>
      <c r="HTX993" s="17"/>
      <c r="HTY993" s="17"/>
      <c r="HTZ993" s="17"/>
      <c r="HUA993" s="17"/>
      <c r="HUB993" s="17"/>
      <c r="HUC993" s="17"/>
      <c r="HUD993" s="17"/>
      <c r="HUE993" s="17"/>
      <c r="HUF993" s="17"/>
      <c r="HUG993" s="17"/>
      <c r="HUH993" s="17"/>
      <c r="HUI993" s="17"/>
      <c r="HUJ993" s="17"/>
      <c r="HUK993" s="17"/>
      <c r="HUL993" s="17"/>
      <c r="HUM993" s="17"/>
      <c r="HUN993" s="17"/>
      <c r="HUO993" s="17"/>
      <c r="HUP993" s="17"/>
      <c r="HUQ993" s="17"/>
      <c r="HUR993" s="17"/>
      <c r="HUS993" s="17"/>
      <c r="HUT993" s="17"/>
      <c r="HUU993" s="17"/>
      <c r="HUV993" s="17"/>
      <c r="HUW993" s="17"/>
      <c r="HUX993" s="17"/>
      <c r="HUY993" s="17"/>
      <c r="HUZ993" s="17"/>
      <c r="HVA993" s="17"/>
      <c r="HVB993" s="17"/>
      <c r="HVC993" s="17"/>
      <c r="HVD993" s="17"/>
      <c r="HVE993" s="17"/>
      <c r="HVF993" s="17"/>
      <c r="HVG993" s="17"/>
      <c r="HVH993" s="17"/>
      <c r="HVI993" s="17"/>
      <c r="HVJ993" s="17"/>
      <c r="HVK993" s="17"/>
      <c r="HVL993" s="17"/>
      <c r="HVM993" s="17"/>
      <c r="HVN993" s="17"/>
      <c r="HVO993" s="17"/>
      <c r="HVP993" s="17"/>
      <c r="HVQ993" s="17"/>
      <c r="HVR993" s="17"/>
      <c r="HVS993" s="17"/>
      <c r="HVT993" s="17"/>
      <c r="HVU993" s="17"/>
      <c r="HVV993" s="17"/>
      <c r="HVW993" s="17"/>
      <c r="HVX993" s="17"/>
      <c r="HVY993" s="17"/>
      <c r="HVZ993" s="17"/>
      <c r="HWA993" s="17"/>
      <c r="HWB993" s="17"/>
      <c r="HWC993" s="17"/>
      <c r="HWD993" s="17"/>
      <c r="HWE993" s="17"/>
      <c r="HWF993" s="17"/>
      <c r="HWG993" s="17"/>
      <c r="HWH993" s="17"/>
      <c r="HWI993" s="17"/>
      <c r="HWJ993" s="17"/>
      <c r="HWK993" s="17"/>
      <c r="HWL993" s="17"/>
      <c r="HWM993" s="17"/>
      <c r="HWN993" s="17"/>
      <c r="HWO993" s="17"/>
      <c r="HWP993" s="17"/>
      <c r="HWQ993" s="17"/>
      <c r="HWR993" s="17"/>
      <c r="HWS993" s="17"/>
      <c r="HWT993" s="17"/>
      <c r="HWU993" s="17"/>
      <c r="HWV993" s="17"/>
      <c r="HWW993" s="17"/>
      <c r="HWX993" s="17"/>
      <c r="HWY993" s="17"/>
      <c r="HWZ993" s="17"/>
      <c r="HXA993" s="17"/>
      <c r="HXB993" s="17"/>
      <c r="HXC993" s="17"/>
      <c r="HXD993" s="17"/>
      <c r="HXE993" s="17"/>
      <c r="HXF993" s="17"/>
      <c r="HXG993" s="17"/>
      <c r="HXH993" s="17"/>
      <c r="HXI993" s="17"/>
      <c r="HXJ993" s="17"/>
      <c r="HXK993" s="17"/>
      <c r="HXL993" s="17"/>
      <c r="HXM993" s="17"/>
      <c r="HXN993" s="17"/>
      <c r="HXO993" s="17"/>
      <c r="HXP993" s="17"/>
      <c r="HXQ993" s="17"/>
      <c r="HXR993" s="17"/>
      <c r="HXS993" s="17"/>
      <c r="HXT993" s="17"/>
      <c r="HXU993" s="17"/>
      <c r="HXV993" s="17"/>
      <c r="HXW993" s="17"/>
      <c r="HXX993" s="17"/>
      <c r="HXY993" s="17"/>
      <c r="HXZ993" s="17"/>
      <c r="HYA993" s="17"/>
      <c r="HYB993" s="17"/>
      <c r="HYC993" s="17"/>
      <c r="HYD993" s="17"/>
      <c r="HYE993" s="17"/>
      <c r="HYF993" s="17"/>
      <c r="HYG993" s="17"/>
      <c r="HYH993" s="17"/>
      <c r="HYI993" s="17"/>
      <c r="HYJ993" s="17"/>
      <c r="HYK993" s="17"/>
      <c r="HYL993" s="17"/>
      <c r="HYM993" s="17"/>
      <c r="HYN993" s="17"/>
      <c r="HYO993" s="17"/>
      <c r="HYP993" s="17"/>
      <c r="HYQ993" s="17"/>
      <c r="HYR993" s="17"/>
      <c r="HYS993" s="17"/>
      <c r="HYT993" s="17"/>
      <c r="HYU993" s="17"/>
      <c r="HYV993" s="17"/>
      <c r="HYW993" s="17"/>
      <c r="HYX993" s="17"/>
      <c r="HYY993" s="17"/>
      <c r="HYZ993" s="17"/>
      <c r="HZA993" s="17"/>
      <c r="HZB993" s="17"/>
      <c r="HZC993" s="17"/>
      <c r="HZD993" s="17"/>
      <c r="HZE993" s="17"/>
      <c r="HZF993" s="17"/>
      <c r="HZG993" s="17"/>
      <c r="HZH993" s="17"/>
      <c r="HZI993" s="17"/>
      <c r="HZJ993" s="17"/>
      <c r="HZK993" s="17"/>
      <c r="HZL993" s="17"/>
      <c r="HZM993" s="17"/>
      <c r="HZN993" s="17"/>
      <c r="HZO993" s="17"/>
      <c r="HZP993" s="17"/>
      <c r="HZQ993" s="17"/>
      <c r="HZR993" s="17"/>
      <c r="HZS993" s="17"/>
      <c r="HZT993" s="17"/>
      <c r="HZU993" s="17"/>
      <c r="HZV993" s="17"/>
      <c r="HZW993" s="17"/>
      <c r="HZX993" s="17"/>
      <c r="HZY993" s="17"/>
      <c r="HZZ993" s="17"/>
      <c r="IAA993" s="17"/>
      <c r="IAB993" s="17"/>
      <c r="IAC993" s="17"/>
      <c r="IAD993" s="17"/>
      <c r="IAE993" s="17"/>
      <c r="IAF993" s="17"/>
      <c r="IAG993" s="17"/>
      <c r="IAH993" s="17"/>
      <c r="IAI993" s="17"/>
      <c r="IAJ993" s="17"/>
      <c r="IAK993" s="17"/>
      <c r="IAL993" s="17"/>
      <c r="IAM993" s="17"/>
      <c r="IAN993" s="17"/>
      <c r="IAO993" s="17"/>
      <c r="IAP993" s="17"/>
      <c r="IAQ993" s="17"/>
      <c r="IAR993" s="17"/>
      <c r="IAS993" s="17"/>
      <c r="IAT993" s="17"/>
      <c r="IAU993" s="17"/>
      <c r="IAV993" s="17"/>
      <c r="IAW993" s="17"/>
      <c r="IAX993" s="17"/>
      <c r="IAY993" s="17"/>
      <c r="IAZ993" s="17"/>
      <c r="IBA993" s="17"/>
      <c r="IBB993" s="17"/>
      <c r="IBC993" s="17"/>
      <c r="IBD993" s="17"/>
      <c r="IBE993" s="17"/>
      <c r="IBF993" s="17"/>
      <c r="IBG993" s="17"/>
      <c r="IBH993" s="17"/>
      <c r="IBI993" s="17"/>
      <c r="IBJ993" s="17"/>
      <c r="IBK993" s="17"/>
      <c r="IBL993" s="17"/>
      <c r="IBM993" s="17"/>
      <c r="IBN993" s="17"/>
      <c r="IBO993" s="17"/>
      <c r="IBP993" s="17"/>
      <c r="IBQ993" s="17"/>
      <c r="IBR993" s="17"/>
      <c r="IBS993" s="17"/>
      <c r="IBT993" s="17"/>
      <c r="IBU993" s="17"/>
      <c r="IBV993" s="17"/>
      <c r="IBW993" s="17"/>
      <c r="IBX993" s="17"/>
      <c r="IBY993" s="17"/>
      <c r="IBZ993" s="17"/>
      <c r="ICA993" s="17"/>
      <c r="ICB993" s="17"/>
      <c r="ICC993" s="17"/>
      <c r="ICD993" s="17"/>
      <c r="ICE993" s="17"/>
      <c r="ICF993" s="17"/>
      <c r="ICG993" s="17"/>
      <c r="ICH993" s="17"/>
      <c r="ICI993" s="17"/>
      <c r="ICJ993" s="17"/>
      <c r="ICK993" s="17"/>
      <c r="ICL993" s="17"/>
      <c r="ICM993" s="17"/>
      <c r="ICN993" s="17"/>
      <c r="ICO993" s="17"/>
      <c r="ICP993" s="17"/>
      <c r="ICQ993" s="17"/>
      <c r="ICR993" s="17"/>
      <c r="ICS993" s="17"/>
      <c r="ICT993" s="17"/>
      <c r="ICU993" s="17"/>
      <c r="ICV993" s="17"/>
      <c r="ICW993" s="17"/>
      <c r="ICX993" s="17"/>
      <c r="ICY993" s="17"/>
      <c r="ICZ993" s="17"/>
      <c r="IDA993" s="17"/>
      <c r="IDB993" s="17"/>
      <c r="IDC993" s="17"/>
      <c r="IDD993" s="17"/>
      <c r="IDE993" s="17"/>
      <c r="IDF993" s="17"/>
      <c r="IDG993" s="17"/>
      <c r="IDH993" s="17"/>
      <c r="IDI993" s="17"/>
      <c r="IDJ993" s="17"/>
      <c r="IDK993" s="17"/>
      <c r="IDL993" s="17"/>
      <c r="IDM993" s="17"/>
      <c r="IDN993" s="17"/>
      <c r="IDO993" s="17"/>
      <c r="IDP993" s="17"/>
      <c r="IDQ993" s="17"/>
      <c r="IDR993" s="17"/>
      <c r="IDS993" s="17"/>
      <c r="IDT993" s="17"/>
      <c r="IDU993" s="17"/>
      <c r="IDV993" s="17"/>
      <c r="IDW993" s="17"/>
      <c r="IDX993" s="17"/>
      <c r="IDY993" s="17"/>
      <c r="IDZ993" s="17"/>
      <c r="IEA993" s="17"/>
      <c r="IEB993" s="17"/>
      <c r="IEC993" s="17"/>
      <c r="IED993" s="17"/>
      <c r="IEE993" s="17"/>
      <c r="IEF993" s="17"/>
      <c r="IEG993" s="17"/>
      <c r="IEH993" s="17"/>
      <c r="IEI993" s="17"/>
      <c r="IEJ993" s="17"/>
      <c r="IEK993" s="17"/>
      <c r="IEL993" s="17"/>
      <c r="IEM993" s="17"/>
      <c r="IEN993" s="17"/>
      <c r="IEO993" s="17"/>
      <c r="IEP993" s="17"/>
      <c r="IEQ993" s="17"/>
      <c r="IER993" s="17"/>
      <c r="IES993" s="17"/>
      <c r="IET993" s="17"/>
      <c r="IEU993" s="17"/>
      <c r="IEV993" s="17"/>
      <c r="IEW993" s="17"/>
      <c r="IEX993" s="17"/>
      <c r="IEY993" s="17"/>
      <c r="IEZ993" s="17"/>
      <c r="IFA993" s="17"/>
      <c r="IFB993" s="17"/>
      <c r="IFC993" s="17"/>
      <c r="IFD993" s="17"/>
      <c r="IFE993" s="17"/>
      <c r="IFF993" s="17"/>
      <c r="IFG993" s="17"/>
      <c r="IFH993" s="17"/>
      <c r="IFI993" s="17"/>
      <c r="IFJ993" s="17"/>
      <c r="IFK993" s="17"/>
      <c r="IFL993" s="17"/>
      <c r="IFM993" s="17"/>
      <c r="IFN993" s="17"/>
      <c r="IFO993" s="17"/>
      <c r="IFP993" s="17"/>
      <c r="IFQ993" s="17"/>
      <c r="IFR993" s="17"/>
      <c r="IFS993" s="17"/>
      <c r="IFT993" s="17"/>
      <c r="IFU993" s="17"/>
      <c r="IFV993" s="17"/>
      <c r="IFW993" s="17"/>
      <c r="IFX993" s="17"/>
      <c r="IFY993" s="17"/>
      <c r="IFZ993" s="17"/>
      <c r="IGA993" s="17"/>
      <c r="IGB993" s="17"/>
      <c r="IGC993" s="17"/>
      <c r="IGD993" s="17"/>
      <c r="IGE993" s="17"/>
      <c r="IGF993" s="17"/>
      <c r="IGG993" s="17"/>
      <c r="IGH993" s="17"/>
      <c r="IGI993" s="17"/>
      <c r="IGJ993" s="17"/>
      <c r="IGK993" s="17"/>
      <c r="IGL993" s="17"/>
      <c r="IGM993" s="17"/>
      <c r="IGN993" s="17"/>
      <c r="IGO993" s="17"/>
      <c r="IGP993" s="17"/>
      <c r="IGQ993" s="17"/>
      <c r="IGR993" s="17"/>
      <c r="IGS993" s="17"/>
      <c r="IGT993" s="17"/>
      <c r="IGU993" s="17"/>
      <c r="IGV993" s="17"/>
      <c r="IGW993" s="17"/>
      <c r="IGX993" s="17"/>
      <c r="IGY993" s="17"/>
      <c r="IGZ993" s="17"/>
      <c r="IHA993" s="17"/>
      <c r="IHB993" s="17"/>
      <c r="IHC993" s="17"/>
      <c r="IHD993" s="17"/>
      <c r="IHE993" s="17"/>
      <c r="IHF993" s="17"/>
      <c r="IHG993" s="17"/>
      <c r="IHH993" s="17"/>
      <c r="IHI993" s="17"/>
      <c r="IHJ993" s="17"/>
      <c r="IHK993" s="17"/>
      <c r="IHL993" s="17"/>
      <c r="IHM993" s="17"/>
      <c r="IHN993" s="17"/>
      <c r="IHO993" s="17"/>
      <c r="IHP993" s="17"/>
      <c r="IHQ993" s="17"/>
      <c r="IHR993" s="17"/>
      <c r="IHS993" s="17"/>
      <c r="IHT993" s="17"/>
      <c r="IHU993" s="17"/>
      <c r="IHV993" s="17"/>
      <c r="IHW993" s="17"/>
      <c r="IHX993" s="17"/>
      <c r="IHY993" s="17"/>
      <c r="IHZ993" s="17"/>
      <c r="IIA993" s="17"/>
      <c r="IIB993" s="17"/>
      <c r="IIC993" s="17"/>
      <c r="IID993" s="17"/>
      <c r="IIE993" s="17"/>
      <c r="IIF993" s="17"/>
      <c r="IIG993" s="17"/>
      <c r="IIH993" s="17"/>
      <c r="III993" s="17"/>
      <c r="IIJ993" s="17"/>
      <c r="IIK993" s="17"/>
      <c r="IIL993" s="17"/>
      <c r="IIM993" s="17"/>
      <c r="IIN993" s="17"/>
      <c r="IIO993" s="17"/>
      <c r="IIP993" s="17"/>
      <c r="IIQ993" s="17"/>
      <c r="IIR993" s="17"/>
      <c r="IIS993" s="17"/>
      <c r="IIT993" s="17"/>
      <c r="IIU993" s="17"/>
      <c r="IIV993" s="17"/>
      <c r="IIW993" s="17"/>
      <c r="IIX993" s="17"/>
      <c r="IIY993" s="17"/>
      <c r="IIZ993" s="17"/>
      <c r="IJA993" s="17"/>
      <c r="IJB993" s="17"/>
      <c r="IJC993" s="17"/>
      <c r="IJD993" s="17"/>
      <c r="IJE993" s="17"/>
      <c r="IJF993" s="17"/>
      <c r="IJG993" s="17"/>
      <c r="IJH993" s="17"/>
      <c r="IJI993" s="17"/>
      <c r="IJJ993" s="17"/>
      <c r="IJK993" s="17"/>
      <c r="IJL993" s="17"/>
      <c r="IJM993" s="17"/>
      <c r="IJN993" s="17"/>
      <c r="IJO993" s="17"/>
      <c r="IJP993" s="17"/>
      <c r="IJQ993" s="17"/>
      <c r="IJR993" s="17"/>
      <c r="IJS993" s="17"/>
      <c r="IJT993" s="17"/>
      <c r="IJU993" s="17"/>
      <c r="IJV993" s="17"/>
      <c r="IJW993" s="17"/>
      <c r="IJX993" s="17"/>
      <c r="IJY993" s="17"/>
      <c r="IJZ993" s="17"/>
      <c r="IKA993" s="17"/>
      <c r="IKB993" s="17"/>
      <c r="IKC993" s="17"/>
      <c r="IKD993" s="17"/>
      <c r="IKE993" s="17"/>
      <c r="IKF993" s="17"/>
      <c r="IKG993" s="17"/>
      <c r="IKH993" s="17"/>
      <c r="IKI993" s="17"/>
      <c r="IKJ993" s="17"/>
      <c r="IKK993" s="17"/>
      <c r="IKL993" s="17"/>
      <c r="IKM993" s="17"/>
      <c r="IKN993" s="17"/>
      <c r="IKO993" s="17"/>
      <c r="IKP993" s="17"/>
      <c r="IKQ993" s="17"/>
      <c r="IKR993" s="17"/>
      <c r="IKS993" s="17"/>
      <c r="IKT993" s="17"/>
      <c r="IKU993" s="17"/>
      <c r="IKV993" s="17"/>
      <c r="IKW993" s="17"/>
      <c r="IKX993" s="17"/>
      <c r="IKY993" s="17"/>
      <c r="IKZ993" s="17"/>
      <c r="ILA993" s="17"/>
      <c r="ILB993" s="17"/>
      <c r="ILC993" s="17"/>
      <c r="ILD993" s="17"/>
      <c r="ILE993" s="17"/>
      <c r="ILF993" s="17"/>
      <c r="ILG993" s="17"/>
      <c r="ILH993" s="17"/>
      <c r="ILI993" s="17"/>
      <c r="ILJ993" s="17"/>
      <c r="ILK993" s="17"/>
      <c r="ILL993" s="17"/>
      <c r="ILM993" s="17"/>
      <c r="ILN993" s="17"/>
      <c r="ILO993" s="17"/>
      <c r="ILP993" s="17"/>
      <c r="ILQ993" s="17"/>
      <c r="ILR993" s="17"/>
      <c r="ILS993" s="17"/>
      <c r="ILT993" s="17"/>
      <c r="ILU993" s="17"/>
      <c r="ILV993" s="17"/>
      <c r="ILW993" s="17"/>
      <c r="ILX993" s="17"/>
      <c r="ILY993" s="17"/>
      <c r="ILZ993" s="17"/>
      <c r="IMA993" s="17"/>
      <c r="IMB993" s="17"/>
      <c r="IMC993" s="17"/>
      <c r="IMD993" s="17"/>
      <c r="IME993" s="17"/>
      <c r="IMF993" s="17"/>
      <c r="IMG993" s="17"/>
      <c r="IMH993" s="17"/>
      <c r="IMI993" s="17"/>
      <c r="IMJ993" s="17"/>
      <c r="IMK993" s="17"/>
      <c r="IML993" s="17"/>
      <c r="IMM993" s="17"/>
      <c r="IMN993" s="17"/>
      <c r="IMO993" s="17"/>
      <c r="IMP993" s="17"/>
      <c r="IMQ993" s="17"/>
      <c r="IMR993" s="17"/>
      <c r="IMS993" s="17"/>
      <c r="IMT993" s="17"/>
      <c r="IMU993" s="17"/>
      <c r="IMV993" s="17"/>
      <c r="IMW993" s="17"/>
      <c r="IMX993" s="17"/>
      <c r="IMY993" s="17"/>
      <c r="IMZ993" s="17"/>
      <c r="INA993" s="17"/>
      <c r="INB993" s="17"/>
      <c r="INC993" s="17"/>
      <c r="IND993" s="17"/>
      <c r="INE993" s="17"/>
      <c r="INF993" s="17"/>
      <c r="ING993" s="17"/>
      <c r="INH993" s="17"/>
      <c r="INI993" s="17"/>
      <c r="INJ993" s="17"/>
      <c r="INK993" s="17"/>
      <c r="INL993" s="17"/>
      <c r="INM993" s="17"/>
      <c r="INN993" s="17"/>
      <c r="INO993" s="17"/>
      <c r="INP993" s="17"/>
      <c r="INQ993" s="17"/>
      <c r="INR993" s="17"/>
      <c r="INS993" s="17"/>
      <c r="INT993" s="17"/>
      <c r="INU993" s="17"/>
      <c r="INV993" s="17"/>
      <c r="INW993" s="17"/>
      <c r="INX993" s="17"/>
      <c r="INY993" s="17"/>
      <c r="INZ993" s="17"/>
      <c r="IOA993" s="17"/>
      <c r="IOB993" s="17"/>
      <c r="IOC993" s="17"/>
      <c r="IOD993" s="17"/>
      <c r="IOE993" s="17"/>
      <c r="IOF993" s="17"/>
      <c r="IOG993" s="17"/>
      <c r="IOH993" s="17"/>
      <c r="IOI993" s="17"/>
      <c r="IOJ993" s="17"/>
      <c r="IOK993" s="17"/>
      <c r="IOL993" s="17"/>
      <c r="IOM993" s="17"/>
      <c r="ION993" s="17"/>
      <c r="IOO993" s="17"/>
      <c r="IOP993" s="17"/>
      <c r="IOQ993" s="17"/>
      <c r="IOR993" s="17"/>
      <c r="IOS993" s="17"/>
      <c r="IOT993" s="17"/>
      <c r="IOU993" s="17"/>
      <c r="IOV993" s="17"/>
      <c r="IOW993" s="17"/>
      <c r="IOX993" s="17"/>
      <c r="IOY993" s="17"/>
      <c r="IOZ993" s="17"/>
      <c r="IPA993" s="17"/>
      <c r="IPB993" s="17"/>
      <c r="IPC993" s="17"/>
      <c r="IPD993" s="17"/>
      <c r="IPE993" s="17"/>
      <c r="IPF993" s="17"/>
      <c r="IPG993" s="17"/>
      <c r="IPH993" s="17"/>
      <c r="IPI993" s="17"/>
      <c r="IPJ993" s="17"/>
      <c r="IPK993" s="17"/>
      <c r="IPL993" s="17"/>
      <c r="IPM993" s="17"/>
      <c r="IPN993" s="17"/>
      <c r="IPO993" s="17"/>
      <c r="IPP993" s="17"/>
      <c r="IPQ993" s="17"/>
      <c r="IPR993" s="17"/>
      <c r="IPS993" s="17"/>
      <c r="IPT993" s="17"/>
      <c r="IPU993" s="17"/>
      <c r="IPV993" s="17"/>
      <c r="IPW993" s="17"/>
      <c r="IPX993" s="17"/>
      <c r="IPY993" s="17"/>
      <c r="IPZ993" s="17"/>
      <c r="IQA993" s="17"/>
      <c r="IQB993" s="17"/>
      <c r="IQC993" s="17"/>
      <c r="IQD993" s="17"/>
      <c r="IQE993" s="17"/>
      <c r="IQF993" s="17"/>
      <c r="IQG993" s="17"/>
      <c r="IQH993" s="17"/>
      <c r="IQI993" s="17"/>
      <c r="IQJ993" s="17"/>
      <c r="IQK993" s="17"/>
      <c r="IQL993" s="17"/>
      <c r="IQM993" s="17"/>
      <c r="IQN993" s="17"/>
      <c r="IQO993" s="17"/>
      <c r="IQP993" s="17"/>
      <c r="IQQ993" s="17"/>
      <c r="IQR993" s="17"/>
      <c r="IQS993" s="17"/>
      <c r="IQT993" s="17"/>
      <c r="IQU993" s="17"/>
      <c r="IQV993" s="17"/>
      <c r="IQW993" s="17"/>
      <c r="IQX993" s="17"/>
      <c r="IQY993" s="17"/>
      <c r="IQZ993" s="17"/>
      <c r="IRA993" s="17"/>
      <c r="IRB993" s="17"/>
      <c r="IRC993" s="17"/>
      <c r="IRD993" s="17"/>
      <c r="IRE993" s="17"/>
      <c r="IRF993" s="17"/>
      <c r="IRG993" s="17"/>
      <c r="IRH993" s="17"/>
      <c r="IRI993" s="17"/>
      <c r="IRJ993" s="17"/>
      <c r="IRK993" s="17"/>
      <c r="IRL993" s="17"/>
      <c r="IRM993" s="17"/>
      <c r="IRN993" s="17"/>
      <c r="IRO993" s="17"/>
      <c r="IRP993" s="17"/>
      <c r="IRQ993" s="17"/>
      <c r="IRR993" s="17"/>
      <c r="IRS993" s="17"/>
      <c r="IRT993" s="17"/>
      <c r="IRU993" s="17"/>
      <c r="IRV993" s="17"/>
      <c r="IRW993" s="17"/>
      <c r="IRX993" s="17"/>
      <c r="IRY993" s="17"/>
      <c r="IRZ993" s="17"/>
      <c r="ISA993" s="17"/>
      <c r="ISB993" s="17"/>
      <c r="ISC993" s="17"/>
      <c r="ISD993" s="17"/>
      <c r="ISE993" s="17"/>
      <c r="ISF993" s="17"/>
      <c r="ISG993" s="17"/>
      <c r="ISH993" s="17"/>
      <c r="ISI993" s="17"/>
      <c r="ISJ993" s="17"/>
      <c r="ISK993" s="17"/>
      <c r="ISL993" s="17"/>
      <c r="ISM993" s="17"/>
      <c r="ISN993" s="17"/>
      <c r="ISO993" s="17"/>
      <c r="ISP993" s="17"/>
      <c r="ISQ993" s="17"/>
      <c r="ISR993" s="17"/>
      <c r="ISS993" s="17"/>
      <c r="IST993" s="17"/>
      <c r="ISU993" s="17"/>
      <c r="ISV993" s="17"/>
      <c r="ISW993" s="17"/>
      <c r="ISX993" s="17"/>
      <c r="ISY993" s="17"/>
      <c r="ISZ993" s="17"/>
      <c r="ITA993" s="17"/>
      <c r="ITB993" s="17"/>
      <c r="ITC993" s="17"/>
      <c r="ITD993" s="17"/>
      <c r="ITE993" s="17"/>
      <c r="ITF993" s="17"/>
      <c r="ITG993" s="17"/>
      <c r="ITH993" s="17"/>
      <c r="ITI993" s="17"/>
      <c r="ITJ993" s="17"/>
      <c r="ITK993" s="17"/>
      <c r="ITL993" s="17"/>
      <c r="ITM993" s="17"/>
      <c r="ITN993" s="17"/>
      <c r="ITO993" s="17"/>
      <c r="ITP993" s="17"/>
      <c r="ITQ993" s="17"/>
      <c r="ITR993" s="17"/>
      <c r="ITS993" s="17"/>
      <c r="ITT993" s="17"/>
      <c r="ITU993" s="17"/>
      <c r="ITV993" s="17"/>
      <c r="ITW993" s="17"/>
      <c r="ITX993" s="17"/>
      <c r="ITY993" s="17"/>
      <c r="ITZ993" s="17"/>
      <c r="IUA993" s="17"/>
      <c r="IUB993" s="17"/>
      <c r="IUC993" s="17"/>
      <c r="IUD993" s="17"/>
      <c r="IUE993" s="17"/>
      <c r="IUF993" s="17"/>
      <c r="IUG993" s="17"/>
      <c r="IUH993" s="17"/>
      <c r="IUI993" s="17"/>
      <c r="IUJ993" s="17"/>
      <c r="IUK993" s="17"/>
      <c r="IUL993" s="17"/>
      <c r="IUM993" s="17"/>
      <c r="IUN993" s="17"/>
      <c r="IUO993" s="17"/>
      <c r="IUP993" s="17"/>
      <c r="IUQ993" s="17"/>
      <c r="IUR993" s="17"/>
      <c r="IUS993" s="17"/>
      <c r="IUT993" s="17"/>
      <c r="IUU993" s="17"/>
      <c r="IUV993" s="17"/>
      <c r="IUW993" s="17"/>
      <c r="IUX993" s="17"/>
      <c r="IUY993" s="17"/>
      <c r="IUZ993" s="17"/>
      <c r="IVA993" s="17"/>
      <c r="IVB993" s="17"/>
      <c r="IVC993" s="17"/>
      <c r="IVD993" s="17"/>
      <c r="IVE993" s="17"/>
      <c r="IVF993" s="17"/>
      <c r="IVG993" s="17"/>
      <c r="IVH993" s="17"/>
      <c r="IVI993" s="17"/>
      <c r="IVJ993" s="17"/>
      <c r="IVK993" s="17"/>
      <c r="IVL993" s="17"/>
      <c r="IVM993" s="17"/>
      <c r="IVN993" s="17"/>
      <c r="IVO993" s="17"/>
      <c r="IVP993" s="17"/>
      <c r="IVQ993" s="17"/>
      <c r="IVR993" s="17"/>
      <c r="IVS993" s="17"/>
      <c r="IVT993" s="17"/>
      <c r="IVU993" s="17"/>
      <c r="IVV993" s="17"/>
      <c r="IVW993" s="17"/>
      <c r="IVX993" s="17"/>
      <c r="IVY993" s="17"/>
      <c r="IVZ993" s="17"/>
      <c r="IWA993" s="17"/>
      <c r="IWB993" s="17"/>
      <c r="IWC993" s="17"/>
      <c r="IWD993" s="17"/>
      <c r="IWE993" s="17"/>
      <c r="IWF993" s="17"/>
      <c r="IWG993" s="17"/>
      <c r="IWH993" s="17"/>
      <c r="IWI993" s="17"/>
      <c r="IWJ993" s="17"/>
      <c r="IWK993" s="17"/>
      <c r="IWL993" s="17"/>
      <c r="IWM993" s="17"/>
      <c r="IWN993" s="17"/>
      <c r="IWO993" s="17"/>
      <c r="IWP993" s="17"/>
      <c r="IWQ993" s="17"/>
      <c r="IWR993" s="17"/>
      <c r="IWS993" s="17"/>
      <c r="IWT993" s="17"/>
      <c r="IWU993" s="17"/>
      <c r="IWV993" s="17"/>
      <c r="IWW993" s="17"/>
      <c r="IWX993" s="17"/>
      <c r="IWY993" s="17"/>
      <c r="IWZ993" s="17"/>
      <c r="IXA993" s="17"/>
      <c r="IXB993" s="17"/>
      <c r="IXC993" s="17"/>
      <c r="IXD993" s="17"/>
      <c r="IXE993" s="17"/>
      <c r="IXF993" s="17"/>
      <c r="IXG993" s="17"/>
      <c r="IXH993" s="17"/>
      <c r="IXI993" s="17"/>
      <c r="IXJ993" s="17"/>
      <c r="IXK993" s="17"/>
      <c r="IXL993" s="17"/>
      <c r="IXM993" s="17"/>
      <c r="IXN993" s="17"/>
      <c r="IXO993" s="17"/>
      <c r="IXP993" s="17"/>
      <c r="IXQ993" s="17"/>
      <c r="IXR993" s="17"/>
      <c r="IXS993" s="17"/>
      <c r="IXT993" s="17"/>
      <c r="IXU993" s="17"/>
      <c r="IXV993" s="17"/>
      <c r="IXW993" s="17"/>
      <c r="IXX993" s="17"/>
      <c r="IXY993" s="17"/>
      <c r="IXZ993" s="17"/>
      <c r="IYA993" s="17"/>
      <c r="IYB993" s="17"/>
      <c r="IYC993" s="17"/>
      <c r="IYD993" s="17"/>
      <c r="IYE993" s="17"/>
      <c r="IYF993" s="17"/>
      <c r="IYG993" s="17"/>
      <c r="IYH993" s="17"/>
      <c r="IYI993" s="17"/>
      <c r="IYJ993" s="17"/>
      <c r="IYK993" s="17"/>
      <c r="IYL993" s="17"/>
      <c r="IYM993" s="17"/>
      <c r="IYN993" s="17"/>
      <c r="IYO993" s="17"/>
      <c r="IYP993" s="17"/>
      <c r="IYQ993" s="17"/>
      <c r="IYR993" s="17"/>
      <c r="IYS993" s="17"/>
      <c r="IYT993" s="17"/>
      <c r="IYU993" s="17"/>
      <c r="IYV993" s="17"/>
      <c r="IYW993" s="17"/>
      <c r="IYX993" s="17"/>
      <c r="IYY993" s="17"/>
      <c r="IYZ993" s="17"/>
      <c r="IZA993" s="17"/>
      <c r="IZB993" s="17"/>
      <c r="IZC993" s="17"/>
      <c r="IZD993" s="17"/>
      <c r="IZE993" s="17"/>
      <c r="IZF993" s="17"/>
      <c r="IZG993" s="17"/>
      <c r="IZH993" s="17"/>
      <c r="IZI993" s="17"/>
      <c r="IZJ993" s="17"/>
      <c r="IZK993" s="17"/>
      <c r="IZL993" s="17"/>
      <c r="IZM993" s="17"/>
      <c r="IZN993" s="17"/>
      <c r="IZO993" s="17"/>
      <c r="IZP993" s="17"/>
      <c r="IZQ993" s="17"/>
      <c r="IZR993" s="17"/>
      <c r="IZS993" s="17"/>
      <c r="IZT993" s="17"/>
      <c r="IZU993" s="17"/>
      <c r="IZV993" s="17"/>
      <c r="IZW993" s="17"/>
      <c r="IZX993" s="17"/>
      <c r="IZY993" s="17"/>
      <c r="IZZ993" s="17"/>
      <c r="JAA993" s="17"/>
      <c r="JAB993" s="17"/>
      <c r="JAC993" s="17"/>
      <c r="JAD993" s="17"/>
      <c r="JAE993" s="17"/>
      <c r="JAF993" s="17"/>
      <c r="JAG993" s="17"/>
      <c r="JAH993" s="17"/>
      <c r="JAI993" s="17"/>
      <c r="JAJ993" s="17"/>
      <c r="JAK993" s="17"/>
      <c r="JAL993" s="17"/>
      <c r="JAM993" s="17"/>
      <c r="JAN993" s="17"/>
      <c r="JAO993" s="17"/>
      <c r="JAP993" s="17"/>
      <c r="JAQ993" s="17"/>
      <c r="JAR993" s="17"/>
      <c r="JAS993" s="17"/>
      <c r="JAT993" s="17"/>
      <c r="JAU993" s="17"/>
      <c r="JAV993" s="17"/>
      <c r="JAW993" s="17"/>
      <c r="JAX993" s="17"/>
      <c r="JAY993" s="17"/>
      <c r="JAZ993" s="17"/>
      <c r="JBA993" s="17"/>
      <c r="JBB993" s="17"/>
      <c r="JBC993" s="17"/>
      <c r="JBD993" s="17"/>
      <c r="JBE993" s="17"/>
      <c r="JBF993" s="17"/>
      <c r="JBG993" s="17"/>
      <c r="JBH993" s="17"/>
      <c r="JBI993" s="17"/>
      <c r="JBJ993" s="17"/>
      <c r="JBK993" s="17"/>
      <c r="JBL993" s="17"/>
      <c r="JBM993" s="17"/>
      <c r="JBN993" s="17"/>
      <c r="JBO993" s="17"/>
      <c r="JBP993" s="17"/>
      <c r="JBQ993" s="17"/>
      <c r="JBR993" s="17"/>
      <c r="JBS993" s="17"/>
      <c r="JBT993" s="17"/>
      <c r="JBU993" s="17"/>
      <c r="JBV993" s="17"/>
      <c r="JBW993" s="17"/>
      <c r="JBX993" s="17"/>
      <c r="JBY993" s="17"/>
      <c r="JBZ993" s="17"/>
      <c r="JCA993" s="17"/>
      <c r="JCB993" s="17"/>
      <c r="JCC993" s="17"/>
      <c r="JCD993" s="17"/>
      <c r="JCE993" s="17"/>
      <c r="JCF993" s="17"/>
      <c r="JCG993" s="17"/>
      <c r="JCH993" s="17"/>
      <c r="JCI993" s="17"/>
      <c r="JCJ993" s="17"/>
      <c r="JCK993" s="17"/>
      <c r="JCL993" s="17"/>
      <c r="JCM993" s="17"/>
      <c r="JCN993" s="17"/>
      <c r="JCO993" s="17"/>
      <c r="JCP993" s="17"/>
      <c r="JCQ993" s="17"/>
      <c r="JCR993" s="17"/>
      <c r="JCS993" s="17"/>
      <c r="JCT993" s="17"/>
      <c r="JCU993" s="17"/>
      <c r="JCV993" s="17"/>
      <c r="JCW993" s="17"/>
      <c r="JCX993" s="17"/>
      <c r="JCY993" s="17"/>
      <c r="JCZ993" s="17"/>
      <c r="JDA993" s="17"/>
      <c r="JDB993" s="17"/>
      <c r="JDC993" s="17"/>
      <c r="JDD993" s="17"/>
      <c r="JDE993" s="17"/>
      <c r="JDF993" s="17"/>
      <c r="JDG993" s="17"/>
      <c r="JDH993" s="17"/>
      <c r="JDI993" s="17"/>
      <c r="JDJ993" s="17"/>
      <c r="JDK993" s="17"/>
      <c r="JDL993" s="17"/>
      <c r="JDM993" s="17"/>
      <c r="JDN993" s="17"/>
      <c r="JDO993" s="17"/>
      <c r="JDP993" s="17"/>
      <c r="JDQ993" s="17"/>
      <c r="JDR993" s="17"/>
      <c r="JDS993" s="17"/>
      <c r="JDT993" s="17"/>
      <c r="JDU993" s="17"/>
      <c r="JDV993" s="17"/>
      <c r="JDW993" s="17"/>
      <c r="JDX993" s="17"/>
      <c r="JDY993" s="17"/>
      <c r="JDZ993" s="17"/>
      <c r="JEA993" s="17"/>
      <c r="JEB993" s="17"/>
      <c r="JEC993" s="17"/>
      <c r="JED993" s="17"/>
      <c r="JEE993" s="17"/>
      <c r="JEF993" s="17"/>
      <c r="JEG993" s="17"/>
      <c r="JEH993" s="17"/>
      <c r="JEI993" s="17"/>
      <c r="JEJ993" s="17"/>
      <c r="JEK993" s="17"/>
      <c r="JEL993" s="17"/>
      <c r="JEM993" s="17"/>
      <c r="JEN993" s="17"/>
      <c r="JEO993" s="17"/>
      <c r="JEP993" s="17"/>
      <c r="JEQ993" s="17"/>
      <c r="JER993" s="17"/>
      <c r="JES993" s="17"/>
      <c r="JET993" s="17"/>
      <c r="JEU993" s="17"/>
      <c r="JEV993" s="17"/>
      <c r="JEW993" s="17"/>
      <c r="JEX993" s="17"/>
      <c r="JEY993" s="17"/>
      <c r="JEZ993" s="17"/>
      <c r="JFA993" s="17"/>
      <c r="JFB993" s="17"/>
      <c r="JFC993" s="17"/>
      <c r="JFD993" s="17"/>
      <c r="JFE993" s="17"/>
      <c r="JFF993" s="17"/>
      <c r="JFG993" s="17"/>
      <c r="JFH993" s="17"/>
      <c r="JFI993" s="17"/>
      <c r="JFJ993" s="17"/>
      <c r="JFK993" s="17"/>
      <c r="JFL993" s="17"/>
      <c r="JFM993" s="17"/>
      <c r="JFN993" s="17"/>
      <c r="JFO993" s="17"/>
      <c r="JFP993" s="17"/>
      <c r="JFQ993" s="17"/>
      <c r="JFR993" s="17"/>
      <c r="JFS993" s="17"/>
      <c r="JFT993" s="17"/>
      <c r="JFU993" s="17"/>
      <c r="JFV993" s="17"/>
      <c r="JFW993" s="17"/>
      <c r="JFX993" s="17"/>
      <c r="JFY993" s="17"/>
      <c r="JFZ993" s="17"/>
      <c r="JGA993" s="17"/>
      <c r="JGB993" s="17"/>
      <c r="JGC993" s="17"/>
      <c r="JGD993" s="17"/>
      <c r="JGE993" s="17"/>
      <c r="JGF993" s="17"/>
      <c r="JGG993" s="17"/>
      <c r="JGH993" s="17"/>
      <c r="JGI993" s="17"/>
      <c r="JGJ993" s="17"/>
      <c r="JGK993" s="17"/>
      <c r="JGL993" s="17"/>
      <c r="JGM993" s="17"/>
      <c r="JGN993" s="17"/>
      <c r="JGO993" s="17"/>
      <c r="JGP993" s="17"/>
      <c r="JGQ993" s="17"/>
      <c r="JGR993" s="17"/>
      <c r="JGS993" s="17"/>
      <c r="JGT993" s="17"/>
      <c r="JGU993" s="17"/>
      <c r="JGV993" s="17"/>
      <c r="JGW993" s="17"/>
      <c r="JGX993" s="17"/>
      <c r="JGY993" s="17"/>
      <c r="JGZ993" s="17"/>
      <c r="JHA993" s="17"/>
      <c r="JHB993" s="17"/>
      <c r="JHC993" s="17"/>
      <c r="JHD993" s="17"/>
      <c r="JHE993" s="17"/>
      <c r="JHF993" s="17"/>
      <c r="JHG993" s="17"/>
      <c r="JHH993" s="17"/>
      <c r="JHI993" s="17"/>
      <c r="JHJ993" s="17"/>
      <c r="JHK993" s="17"/>
      <c r="JHL993" s="17"/>
      <c r="JHM993" s="17"/>
      <c r="JHN993" s="17"/>
      <c r="JHO993" s="17"/>
      <c r="JHP993" s="17"/>
      <c r="JHQ993" s="17"/>
      <c r="JHR993" s="17"/>
      <c r="JHS993" s="17"/>
      <c r="JHT993" s="17"/>
      <c r="JHU993" s="17"/>
      <c r="JHV993" s="17"/>
      <c r="JHW993" s="17"/>
      <c r="JHX993" s="17"/>
      <c r="JHY993" s="17"/>
      <c r="JHZ993" s="17"/>
      <c r="JIA993" s="17"/>
      <c r="JIB993" s="17"/>
      <c r="JIC993" s="17"/>
      <c r="JID993" s="17"/>
      <c r="JIE993" s="17"/>
      <c r="JIF993" s="17"/>
      <c r="JIG993" s="17"/>
      <c r="JIH993" s="17"/>
      <c r="JII993" s="17"/>
      <c r="JIJ993" s="17"/>
      <c r="JIK993" s="17"/>
      <c r="JIL993" s="17"/>
      <c r="JIM993" s="17"/>
      <c r="JIN993" s="17"/>
      <c r="JIO993" s="17"/>
      <c r="JIP993" s="17"/>
      <c r="JIQ993" s="17"/>
      <c r="JIR993" s="17"/>
      <c r="JIS993" s="17"/>
      <c r="JIT993" s="17"/>
      <c r="JIU993" s="17"/>
      <c r="JIV993" s="17"/>
      <c r="JIW993" s="17"/>
      <c r="JIX993" s="17"/>
      <c r="JIY993" s="17"/>
      <c r="JIZ993" s="17"/>
      <c r="JJA993" s="17"/>
      <c r="JJB993" s="17"/>
      <c r="JJC993" s="17"/>
      <c r="JJD993" s="17"/>
      <c r="JJE993" s="17"/>
      <c r="JJF993" s="17"/>
      <c r="JJG993" s="17"/>
      <c r="JJH993" s="17"/>
      <c r="JJI993" s="17"/>
      <c r="JJJ993" s="17"/>
      <c r="JJK993" s="17"/>
      <c r="JJL993" s="17"/>
      <c r="JJM993" s="17"/>
      <c r="JJN993" s="17"/>
      <c r="JJO993" s="17"/>
      <c r="JJP993" s="17"/>
      <c r="JJQ993" s="17"/>
      <c r="JJR993" s="17"/>
      <c r="JJS993" s="17"/>
      <c r="JJT993" s="17"/>
      <c r="JJU993" s="17"/>
      <c r="JJV993" s="17"/>
      <c r="JJW993" s="17"/>
      <c r="JJX993" s="17"/>
      <c r="JJY993" s="17"/>
      <c r="JJZ993" s="17"/>
      <c r="JKA993" s="17"/>
      <c r="JKB993" s="17"/>
      <c r="JKC993" s="17"/>
      <c r="JKD993" s="17"/>
      <c r="JKE993" s="17"/>
      <c r="JKF993" s="17"/>
      <c r="JKG993" s="17"/>
      <c r="JKH993" s="17"/>
      <c r="JKI993" s="17"/>
      <c r="JKJ993" s="17"/>
      <c r="JKK993" s="17"/>
      <c r="JKL993" s="17"/>
      <c r="JKM993" s="17"/>
      <c r="JKN993" s="17"/>
      <c r="JKO993" s="17"/>
      <c r="JKP993" s="17"/>
      <c r="JKQ993" s="17"/>
      <c r="JKR993" s="17"/>
      <c r="JKS993" s="17"/>
      <c r="JKT993" s="17"/>
      <c r="JKU993" s="17"/>
      <c r="JKV993" s="17"/>
      <c r="JKW993" s="17"/>
      <c r="JKX993" s="17"/>
      <c r="JKY993" s="17"/>
      <c r="JKZ993" s="17"/>
      <c r="JLA993" s="17"/>
      <c r="JLB993" s="17"/>
      <c r="JLC993" s="17"/>
      <c r="JLD993" s="17"/>
      <c r="JLE993" s="17"/>
      <c r="JLF993" s="17"/>
      <c r="JLG993" s="17"/>
      <c r="JLH993" s="17"/>
      <c r="JLI993" s="17"/>
      <c r="JLJ993" s="17"/>
      <c r="JLK993" s="17"/>
      <c r="JLL993" s="17"/>
      <c r="JLM993" s="17"/>
      <c r="JLN993" s="17"/>
      <c r="JLO993" s="17"/>
      <c r="JLP993" s="17"/>
      <c r="JLQ993" s="17"/>
      <c r="JLR993" s="17"/>
      <c r="JLS993" s="17"/>
      <c r="JLT993" s="17"/>
      <c r="JLU993" s="17"/>
      <c r="JLV993" s="17"/>
      <c r="JLW993" s="17"/>
      <c r="JLX993" s="17"/>
      <c r="JLY993" s="17"/>
      <c r="JLZ993" s="17"/>
      <c r="JMA993" s="17"/>
      <c r="JMB993" s="17"/>
      <c r="JMC993" s="17"/>
      <c r="JMD993" s="17"/>
      <c r="JME993" s="17"/>
      <c r="JMF993" s="17"/>
      <c r="JMG993" s="17"/>
      <c r="JMH993" s="17"/>
      <c r="JMI993" s="17"/>
      <c r="JMJ993" s="17"/>
      <c r="JMK993" s="17"/>
      <c r="JML993" s="17"/>
      <c r="JMM993" s="17"/>
      <c r="JMN993" s="17"/>
      <c r="JMO993" s="17"/>
      <c r="JMP993" s="17"/>
      <c r="JMQ993" s="17"/>
      <c r="JMR993" s="17"/>
      <c r="JMS993" s="17"/>
      <c r="JMT993" s="17"/>
      <c r="JMU993" s="17"/>
      <c r="JMV993" s="17"/>
      <c r="JMW993" s="17"/>
      <c r="JMX993" s="17"/>
      <c r="JMY993" s="17"/>
      <c r="JMZ993" s="17"/>
      <c r="JNA993" s="17"/>
      <c r="JNB993" s="17"/>
      <c r="JNC993" s="17"/>
      <c r="JND993" s="17"/>
      <c r="JNE993" s="17"/>
      <c r="JNF993" s="17"/>
      <c r="JNG993" s="17"/>
      <c r="JNH993" s="17"/>
      <c r="JNI993" s="17"/>
      <c r="JNJ993" s="17"/>
      <c r="JNK993" s="17"/>
      <c r="JNL993" s="17"/>
      <c r="JNM993" s="17"/>
      <c r="JNN993" s="17"/>
      <c r="JNO993" s="17"/>
      <c r="JNP993" s="17"/>
      <c r="JNQ993" s="17"/>
      <c r="JNR993" s="17"/>
      <c r="JNS993" s="17"/>
      <c r="JNT993" s="17"/>
      <c r="JNU993" s="17"/>
      <c r="JNV993" s="17"/>
      <c r="JNW993" s="17"/>
      <c r="JNX993" s="17"/>
      <c r="JNY993" s="17"/>
      <c r="JNZ993" s="17"/>
      <c r="JOA993" s="17"/>
      <c r="JOB993" s="17"/>
      <c r="JOC993" s="17"/>
      <c r="JOD993" s="17"/>
      <c r="JOE993" s="17"/>
      <c r="JOF993" s="17"/>
      <c r="JOG993" s="17"/>
      <c r="JOH993" s="17"/>
      <c r="JOI993" s="17"/>
      <c r="JOJ993" s="17"/>
      <c r="JOK993" s="17"/>
      <c r="JOL993" s="17"/>
      <c r="JOM993" s="17"/>
      <c r="JON993" s="17"/>
      <c r="JOO993" s="17"/>
      <c r="JOP993" s="17"/>
      <c r="JOQ993" s="17"/>
      <c r="JOR993" s="17"/>
      <c r="JOS993" s="17"/>
      <c r="JOT993" s="17"/>
      <c r="JOU993" s="17"/>
      <c r="JOV993" s="17"/>
      <c r="JOW993" s="17"/>
      <c r="JOX993" s="17"/>
      <c r="JOY993" s="17"/>
      <c r="JOZ993" s="17"/>
      <c r="JPA993" s="17"/>
      <c r="JPB993" s="17"/>
      <c r="JPC993" s="17"/>
      <c r="JPD993" s="17"/>
      <c r="JPE993" s="17"/>
      <c r="JPF993" s="17"/>
      <c r="JPG993" s="17"/>
      <c r="JPH993" s="17"/>
      <c r="JPI993" s="17"/>
      <c r="JPJ993" s="17"/>
      <c r="JPK993" s="17"/>
      <c r="JPL993" s="17"/>
      <c r="JPM993" s="17"/>
      <c r="JPN993" s="17"/>
      <c r="JPO993" s="17"/>
      <c r="JPP993" s="17"/>
      <c r="JPQ993" s="17"/>
      <c r="JPR993" s="17"/>
      <c r="JPS993" s="17"/>
      <c r="JPT993" s="17"/>
      <c r="JPU993" s="17"/>
      <c r="JPV993" s="17"/>
      <c r="JPW993" s="17"/>
      <c r="JPX993" s="17"/>
      <c r="JPY993" s="17"/>
      <c r="JPZ993" s="17"/>
      <c r="JQA993" s="17"/>
      <c r="JQB993" s="17"/>
      <c r="JQC993" s="17"/>
      <c r="JQD993" s="17"/>
      <c r="JQE993" s="17"/>
      <c r="JQF993" s="17"/>
      <c r="JQG993" s="17"/>
      <c r="JQH993" s="17"/>
      <c r="JQI993" s="17"/>
      <c r="JQJ993" s="17"/>
      <c r="JQK993" s="17"/>
      <c r="JQL993" s="17"/>
      <c r="JQM993" s="17"/>
      <c r="JQN993" s="17"/>
      <c r="JQO993" s="17"/>
      <c r="JQP993" s="17"/>
      <c r="JQQ993" s="17"/>
      <c r="JQR993" s="17"/>
      <c r="JQS993" s="17"/>
      <c r="JQT993" s="17"/>
      <c r="JQU993" s="17"/>
      <c r="JQV993" s="17"/>
      <c r="JQW993" s="17"/>
      <c r="JQX993" s="17"/>
      <c r="JQY993" s="17"/>
      <c r="JQZ993" s="17"/>
      <c r="JRA993" s="17"/>
      <c r="JRB993" s="17"/>
      <c r="JRC993" s="17"/>
      <c r="JRD993" s="17"/>
      <c r="JRE993" s="17"/>
      <c r="JRF993" s="17"/>
      <c r="JRG993" s="17"/>
      <c r="JRH993" s="17"/>
      <c r="JRI993" s="17"/>
      <c r="JRJ993" s="17"/>
      <c r="JRK993" s="17"/>
      <c r="JRL993" s="17"/>
      <c r="JRM993" s="17"/>
      <c r="JRN993" s="17"/>
      <c r="JRO993" s="17"/>
      <c r="JRP993" s="17"/>
      <c r="JRQ993" s="17"/>
      <c r="JRR993" s="17"/>
      <c r="JRS993" s="17"/>
      <c r="JRT993" s="17"/>
      <c r="JRU993" s="17"/>
      <c r="JRV993" s="17"/>
      <c r="JRW993" s="17"/>
      <c r="JRX993" s="17"/>
      <c r="JRY993" s="17"/>
      <c r="JRZ993" s="17"/>
      <c r="JSA993" s="17"/>
      <c r="JSB993" s="17"/>
      <c r="JSC993" s="17"/>
      <c r="JSD993" s="17"/>
      <c r="JSE993" s="17"/>
      <c r="JSF993" s="17"/>
      <c r="JSG993" s="17"/>
      <c r="JSH993" s="17"/>
      <c r="JSI993" s="17"/>
      <c r="JSJ993" s="17"/>
      <c r="JSK993" s="17"/>
      <c r="JSL993" s="17"/>
      <c r="JSM993" s="17"/>
      <c r="JSN993" s="17"/>
      <c r="JSO993" s="17"/>
      <c r="JSP993" s="17"/>
      <c r="JSQ993" s="17"/>
      <c r="JSR993" s="17"/>
      <c r="JSS993" s="17"/>
      <c r="JST993" s="17"/>
      <c r="JSU993" s="17"/>
      <c r="JSV993" s="17"/>
      <c r="JSW993" s="17"/>
      <c r="JSX993" s="17"/>
      <c r="JSY993" s="17"/>
      <c r="JSZ993" s="17"/>
      <c r="JTA993" s="17"/>
      <c r="JTB993" s="17"/>
      <c r="JTC993" s="17"/>
      <c r="JTD993" s="17"/>
      <c r="JTE993" s="17"/>
      <c r="JTF993" s="17"/>
      <c r="JTG993" s="17"/>
      <c r="JTH993" s="17"/>
      <c r="JTI993" s="17"/>
      <c r="JTJ993" s="17"/>
      <c r="JTK993" s="17"/>
      <c r="JTL993" s="17"/>
      <c r="JTM993" s="17"/>
      <c r="JTN993" s="17"/>
      <c r="JTO993" s="17"/>
      <c r="JTP993" s="17"/>
      <c r="JTQ993" s="17"/>
      <c r="JTR993" s="17"/>
      <c r="JTS993" s="17"/>
      <c r="JTT993" s="17"/>
      <c r="JTU993" s="17"/>
      <c r="JTV993" s="17"/>
      <c r="JTW993" s="17"/>
      <c r="JTX993" s="17"/>
      <c r="JTY993" s="17"/>
      <c r="JTZ993" s="17"/>
      <c r="JUA993" s="17"/>
      <c r="JUB993" s="17"/>
      <c r="JUC993" s="17"/>
      <c r="JUD993" s="17"/>
      <c r="JUE993" s="17"/>
      <c r="JUF993" s="17"/>
      <c r="JUG993" s="17"/>
      <c r="JUH993" s="17"/>
      <c r="JUI993" s="17"/>
      <c r="JUJ993" s="17"/>
      <c r="JUK993" s="17"/>
      <c r="JUL993" s="17"/>
      <c r="JUM993" s="17"/>
      <c r="JUN993" s="17"/>
      <c r="JUO993" s="17"/>
      <c r="JUP993" s="17"/>
      <c r="JUQ993" s="17"/>
      <c r="JUR993" s="17"/>
      <c r="JUS993" s="17"/>
      <c r="JUT993" s="17"/>
      <c r="JUU993" s="17"/>
      <c r="JUV993" s="17"/>
      <c r="JUW993" s="17"/>
      <c r="JUX993" s="17"/>
      <c r="JUY993" s="17"/>
      <c r="JUZ993" s="17"/>
      <c r="JVA993" s="17"/>
      <c r="JVB993" s="17"/>
      <c r="JVC993" s="17"/>
      <c r="JVD993" s="17"/>
      <c r="JVE993" s="17"/>
      <c r="JVF993" s="17"/>
      <c r="JVG993" s="17"/>
      <c r="JVH993" s="17"/>
      <c r="JVI993" s="17"/>
      <c r="JVJ993" s="17"/>
      <c r="JVK993" s="17"/>
      <c r="JVL993" s="17"/>
      <c r="JVM993" s="17"/>
      <c r="JVN993" s="17"/>
      <c r="JVO993" s="17"/>
      <c r="JVP993" s="17"/>
      <c r="JVQ993" s="17"/>
      <c r="JVR993" s="17"/>
      <c r="JVS993" s="17"/>
      <c r="JVT993" s="17"/>
      <c r="JVU993" s="17"/>
      <c r="JVV993" s="17"/>
      <c r="JVW993" s="17"/>
      <c r="JVX993" s="17"/>
      <c r="JVY993" s="17"/>
      <c r="JVZ993" s="17"/>
      <c r="JWA993" s="17"/>
      <c r="JWB993" s="17"/>
      <c r="JWC993" s="17"/>
      <c r="JWD993" s="17"/>
      <c r="JWE993" s="17"/>
      <c r="JWF993" s="17"/>
      <c r="JWG993" s="17"/>
      <c r="JWH993" s="17"/>
      <c r="JWI993" s="17"/>
      <c r="JWJ993" s="17"/>
      <c r="JWK993" s="17"/>
      <c r="JWL993" s="17"/>
      <c r="JWM993" s="17"/>
      <c r="JWN993" s="17"/>
      <c r="JWO993" s="17"/>
      <c r="JWP993" s="17"/>
      <c r="JWQ993" s="17"/>
      <c r="JWR993" s="17"/>
      <c r="JWS993" s="17"/>
      <c r="JWT993" s="17"/>
      <c r="JWU993" s="17"/>
      <c r="JWV993" s="17"/>
      <c r="JWW993" s="17"/>
      <c r="JWX993" s="17"/>
      <c r="JWY993" s="17"/>
      <c r="JWZ993" s="17"/>
      <c r="JXA993" s="17"/>
      <c r="JXB993" s="17"/>
      <c r="JXC993" s="17"/>
      <c r="JXD993" s="17"/>
      <c r="JXE993" s="17"/>
      <c r="JXF993" s="17"/>
      <c r="JXG993" s="17"/>
      <c r="JXH993" s="17"/>
      <c r="JXI993" s="17"/>
      <c r="JXJ993" s="17"/>
      <c r="JXK993" s="17"/>
      <c r="JXL993" s="17"/>
      <c r="JXM993" s="17"/>
      <c r="JXN993" s="17"/>
      <c r="JXO993" s="17"/>
      <c r="JXP993" s="17"/>
      <c r="JXQ993" s="17"/>
      <c r="JXR993" s="17"/>
      <c r="JXS993" s="17"/>
      <c r="JXT993" s="17"/>
      <c r="JXU993" s="17"/>
      <c r="JXV993" s="17"/>
      <c r="JXW993" s="17"/>
      <c r="JXX993" s="17"/>
      <c r="JXY993" s="17"/>
      <c r="JXZ993" s="17"/>
      <c r="JYA993" s="17"/>
      <c r="JYB993" s="17"/>
      <c r="JYC993" s="17"/>
      <c r="JYD993" s="17"/>
      <c r="JYE993" s="17"/>
      <c r="JYF993" s="17"/>
      <c r="JYG993" s="17"/>
      <c r="JYH993" s="17"/>
      <c r="JYI993" s="17"/>
      <c r="JYJ993" s="17"/>
      <c r="JYK993" s="17"/>
      <c r="JYL993" s="17"/>
      <c r="JYM993" s="17"/>
      <c r="JYN993" s="17"/>
      <c r="JYO993" s="17"/>
      <c r="JYP993" s="17"/>
      <c r="JYQ993" s="17"/>
      <c r="JYR993" s="17"/>
      <c r="JYS993" s="17"/>
      <c r="JYT993" s="17"/>
      <c r="JYU993" s="17"/>
      <c r="JYV993" s="17"/>
      <c r="JYW993" s="17"/>
      <c r="JYX993" s="17"/>
      <c r="JYY993" s="17"/>
      <c r="JYZ993" s="17"/>
      <c r="JZA993" s="17"/>
      <c r="JZB993" s="17"/>
      <c r="JZC993" s="17"/>
      <c r="JZD993" s="17"/>
      <c r="JZE993" s="17"/>
      <c r="JZF993" s="17"/>
      <c r="JZG993" s="17"/>
      <c r="JZH993" s="17"/>
      <c r="JZI993" s="17"/>
      <c r="JZJ993" s="17"/>
      <c r="JZK993" s="17"/>
      <c r="JZL993" s="17"/>
      <c r="JZM993" s="17"/>
      <c r="JZN993" s="17"/>
      <c r="JZO993" s="17"/>
      <c r="JZP993" s="17"/>
      <c r="JZQ993" s="17"/>
      <c r="JZR993" s="17"/>
      <c r="JZS993" s="17"/>
      <c r="JZT993" s="17"/>
      <c r="JZU993" s="17"/>
      <c r="JZV993" s="17"/>
      <c r="JZW993" s="17"/>
      <c r="JZX993" s="17"/>
      <c r="JZY993" s="17"/>
      <c r="JZZ993" s="17"/>
      <c r="KAA993" s="17"/>
      <c r="KAB993" s="17"/>
      <c r="KAC993" s="17"/>
      <c r="KAD993" s="17"/>
      <c r="KAE993" s="17"/>
      <c r="KAF993" s="17"/>
      <c r="KAG993" s="17"/>
      <c r="KAH993" s="17"/>
      <c r="KAI993" s="17"/>
      <c r="KAJ993" s="17"/>
      <c r="KAK993" s="17"/>
      <c r="KAL993" s="17"/>
      <c r="KAM993" s="17"/>
      <c r="KAN993" s="17"/>
      <c r="KAO993" s="17"/>
      <c r="KAP993" s="17"/>
      <c r="KAQ993" s="17"/>
      <c r="KAR993" s="17"/>
      <c r="KAS993" s="17"/>
      <c r="KAT993" s="17"/>
      <c r="KAU993" s="17"/>
      <c r="KAV993" s="17"/>
      <c r="KAW993" s="17"/>
      <c r="KAX993" s="17"/>
      <c r="KAY993" s="17"/>
      <c r="KAZ993" s="17"/>
      <c r="KBA993" s="17"/>
      <c r="KBB993" s="17"/>
      <c r="KBC993" s="17"/>
      <c r="KBD993" s="17"/>
      <c r="KBE993" s="17"/>
      <c r="KBF993" s="17"/>
      <c r="KBG993" s="17"/>
      <c r="KBH993" s="17"/>
      <c r="KBI993" s="17"/>
      <c r="KBJ993" s="17"/>
      <c r="KBK993" s="17"/>
      <c r="KBL993" s="17"/>
      <c r="KBM993" s="17"/>
      <c r="KBN993" s="17"/>
      <c r="KBO993" s="17"/>
      <c r="KBP993" s="17"/>
      <c r="KBQ993" s="17"/>
      <c r="KBR993" s="17"/>
      <c r="KBS993" s="17"/>
      <c r="KBT993" s="17"/>
      <c r="KBU993" s="17"/>
      <c r="KBV993" s="17"/>
      <c r="KBW993" s="17"/>
      <c r="KBX993" s="17"/>
      <c r="KBY993" s="17"/>
      <c r="KBZ993" s="17"/>
      <c r="KCA993" s="17"/>
      <c r="KCB993" s="17"/>
      <c r="KCC993" s="17"/>
      <c r="KCD993" s="17"/>
      <c r="KCE993" s="17"/>
      <c r="KCF993" s="17"/>
      <c r="KCG993" s="17"/>
      <c r="KCH993" s="17"/>
      <c r="KCI993" s="17"/>
      <c r="KCJ993" s="17"/>
      <c r="KCK993" s="17"/>
      <c r="KCL993" s="17"/>
      <c r="KCM993" s="17"/>
      <c r="KCN993" s="17"/>
      <c r="KCO993" s="17"/>
      <c r="KCP993" s="17"/>
      <c r="KCQ993" s="17"/>
      <c r="KCR993" s="17"/>
      <c r="KCS993" s="17"/>
      <c r="KCT993" s="17"/>
      <c r="KCU993" s="17"/>
      <c r="KCV993" s="17"/>
      <c r="KCW993" s="17"/>
      <c r="KCX993" s="17"/>
      <c r="KCY993" s="17"/>
      <c r="KCZ993" s="17"/>
      <c r="KDA993" s="17"/>
      <c r="KDB993" s="17"/>
      <c r="KDC993" s="17"/>
      <c r="KDD993" s="17"/>
      <c r="KDE993" s="17"/>
      <c r="KDF993" s="17"/>
      <c r="KDG993" s="17"/>
      <c r="KDH993" s="17"/>
      <c r="KDI993" s="17"/>
      <c r="KDJ993" s="17"/>
      <c r="KDK993" s="17"/>
      <c r="KDL993" s="17"/>
      <c r="KDM993" s="17"/>
      <c r="KDN993" s="17"/>
      <c r="KDO993" s="17"/>
      <c r="KDP993" s="17"/>
      <c r="KDQ993" s="17"/>
      <c r="KDR993" s="17"/>
      <c r="KDS993" s="17"/>
      <c r="KDT993" s="17"/>
      <c r="KDU993" s="17"/>
      <c r="KDV993" s="17"/>
      <c r="KDW993" s="17"/>
      <c r="KDX993" s="17"/>
      <c r="KDY993" s="17"/>
      <c r="KDZ993" s="17"/>
      <c r="KEA993" s="17"/>
      <c r="KEB993" s="17"/>
      <c r="KEC993" s="17"/>
      <c r="KED993" s="17"/>
      <c r="KEE993" s="17"/>
      <c r="KEF993" s="17"/>
      <c r="KEG993" s="17"/>
      <c r="KEH993" s="17"/>
      <c r="KEI993" s="17"/>
      <c r="KEJ993" s="17"/>
      <c r="KEK993" s="17"/>
      <c r="KEL993" s="17"/>
      <c r="KEM993" s="17"/>
      <c r="KEN993" s="17"/>
      <c r="KEO993" s="17"/>
      <c r="KEP993" s="17"/>
      <c r="KEQ993" s="17"/>
      <c r="KER993" s="17"/>
      <c r="KES993" s="17"/>
      <c r="KET993" s="17"/>
      <c r="KEU993" s="17"/>
      <c r="KEV993" s="17"/>
      <c r="KEW993" s="17"/>
      <c r="KEX993" s="17"/>
      <c r="KEY993" s="17"/>
      <c r="KEZ993" s="17"/>
      <c r="KFA993" s="17"/>
      <c r="KFB993" s="17"/>
      <c r="KFC993" s="17"/>
      <c r="KFD993" s="17"/>
      <c r="KFE993" s="17"/>
      <c r="KFF993" s="17"/>
      <c r="KFG993" s="17"/>
      <c r="KFH993" s="17"/>
      <c r="KFI993" s="17"/>
      <c r="KFJ993" s="17"/>
      <c r="KFK993" s="17"/>
      <c r="KFL993" s="17"/>
      <c r="KFM993" s="17"/>
      <c r="KFN993" s="17"/>
      <c r="KFO993" s="17"/>
      <c r="KFP993" s="17"/>
      <c r="KFQ993" s="17"/>
      <c r="KFR993" s="17"/>
      <c r="KFS993" s="17"/>
      <c r="KFT993" s="17"/>
      <c r="KFU993" s="17"/>
      <c r="KFV993" s="17"/>
      <c r="KFW993" s="17"/>
      <c r="KFX993" s="17"/>
      <c r="KFY993" s="17"/>
      <c r="KFZ993" s="17"/>
      <c r="KGA993" s="17"/>
      <c r="KGB993" s="17"/>
      <c r="KGC993" s="17"/>
      <c r="KGD993" s="17"/>
      <c r="KGE993" s="17"/>
      <c r="KGF993" s="17"/>
      <c r="KGG993" s="17"/>
      <c r="KGH993" s="17"/>
      <c r="KGI993" s="17"/>
      <c r="KGJ993" s="17"/>
      <c r="KGK993" s="17"/>
      <c r="KGL993" s="17"/>
      <c r="KGM993" s="17"/>
      <c r="KGN993" s="17"/>
      <c r="KGO993" s="17"/>
      <c r="KGP993" s="17"/>
      <c r="KGQ993" s="17"/>
      <c r="KGR993" s="17"/>
      <c r="KGS993" s="17"/>
      <c r="KGT993" s="17"/>
      <c r="KGU993" s="17"/>
      <c r="KGV993" s="17"/>
      <c r="KGW993" s="17"/>
      <c r="KGX993" s="17"/>
      <c r="KGY993" s="17"/>
      <c r="KGZ993" s="17"/>
      <c r="KHA993" s="17"/>
      <c r="KHB993" s="17"/>
      <c r="KHC993" s="17"/>
      <c r="KHD993" s="17"/>
      <c r="KHE993" s="17"/>
      <c r="KHF993" s="17"/>
      <c r="KHG993" s="17"/>
      <c r="KHH993" s="17"/>
      <c r="KHI993" s="17"/>
      <c r="KHJ993" s="17"/>
      <c r="KHK993" s="17"/>
      <c r="KHL993" s="17"/>
      <c r="KHM993" s="17"/>
      <c r="KHN993" s="17"/>
      <c r="KHO993" s="17"/>
      <c r="KHP993" s="17"/>
      <c r="KHQ993" s="17"/>
      <c r="KHR993" s="17"/>
      <c r="KHS993" s="17"/>
      <c r="KHT993" s="17"/>
      <c r="KHU993" s="17"/>
      <c r="KHV993" s="17"/>
      <c r="KHW993" s="17"/>
      <c r="KHX993" s="17"/>
      <c r="KHY993" s="17"/>
      <c r="KHZ993" s="17"/>
      <c r="KIA993" s="17"/>
      <c r="KIB993" s="17"/>
      <c r="KIC993" s="17"/>
      <c r="KID993" s="17"/>
      <c r="KIE993" s="17"/>
      <c r="KIF993" s="17"/>
      <c r="KIG993" s="17"/>
      <c r="KIH993" s="17"/>
      <c r="KII993" s="17"/>
      <c r="KIJ993" s="17"/>
      <c r="KIK993" s="17"/>
      <c r="KIL993" s="17"/>
      <c r="KIM993" s="17"/>
      <c r="KIN993" s="17"/>
      <c r="KIO993" s="17"/>
      <c r="KIP993" s="17"/>
      <c r="KIQ993" s="17"/>
      <c r="KIR993" s="17"/>
      <c r="KIS993" s="17"/>
      <c r="KIT993" s="17"/>
      <c r="KIU993" s="17"/>
      <c r="KIV993" s="17"/>
      <c r="KIW993" s="17"/>
      <c r="KIX993" s="17"/>
      <c r="KIY993" s="17"/>
      <c r="KIZ993" s="17"/>
      <c r="KJA993" s="17"/>
      <c r="KJB993" s="17"/>
      <c r="KJC993" s="17"/>
      <c r="KJD993" s="17"/>
      <c r="KJE993" s="17"/>
      <c r="KJF993" s="17"/>
      <c r="KJG993" s="17"/>
      <c r="KJH993" s="17"/>
      <c r="KJI993" s="17"/>
      <c r="KJJ993" s="17"/>
      <c r="KJK993" s="17"/>
      <c r="KJL993" s="17"/>
      <c r="KJM993" s="17"/>
      <c r="KJN993" s="17"/>
      <c r="KJO993" s="17"/>
      <c r="KJP993" s="17"/>
      <c r="KJQ993" s="17"/>
      <c r="KJR993" s="17"/>
      <c r="KJS993" s="17"/>
      <c r="KJT993" s="17"/>
      <c r="KJU993" s="17"/>
      <c r="KJV993" s="17"/>
      <c r="KJW993" s="17"/>
      <c r="KJX993" s="17"/>
      <c r="KJY993" s="17"/>
      <c r="KJZ993" s="17"/>
      <c r="KKA993" s="17"/>
      <c r="KKB993" s="17"/>
      <c r="KKC993" s="17"/>
      <c r="KKD993" s="17"/>
      <c r="KKE993" s="17"/>
      <c r="KKF993" s="17"/>
      <c r="KKG993" s="17"/>
      <c r="KKH993" s="17"/>
      <c r="KKI993" s="17"/>
      <c r="KKJ993" s="17"/>
      <c r="KKK993" s="17"/>
      <c r="KKL993" s="17"/>
      <c r="KKM993" s="17"/>
      <c r="KKN993" s="17"/>
      <c r="KKO993" s="17"/>
      <c r="KKP993" s="17"/>
      <c r="KKQ993" s="17"/>
      <c r="KKR993" s="17"/>
      <c r="KKS993" s="17"/>
      <c r="KKT993" s="17"/>
      <c r="KKU993" s="17"/>
      <c r="KKV993" s="17"/>
      <c r="KKW993" s="17"/>
      <c r="KKX993" s="17"/>
      <c r="KKY993" s="17"/>
      <c r="KKZ993" s="17"/>
      <c r="KLA993" s="17"/>
      <c r="KLB993" s="17"/>
      <c r="KLC993" s="17"/>
      <c r="KLD993" s="17"/>
      <c r="KLE993" s="17"/>
      <c r="KLF993" s="17"/>
      <c r="KLG993" s="17"/>
      <c r="KLH993" s="17"/>
      <c r="KLI993" s="17"/>
      <c r="KLJ993" s="17"/>
      <c r="KLK993" s="17"/>
      <c r="KLL993" s="17"/>
      <c r="KLM993" s="17"/>
      <c r="KLN993" s="17"/>
      <c r="KLO993" s="17"/>
      <c r="KLP993" s="17"/>
      <c r="KLQ993" s="17"/>
      <c r="KLR993" s="17"/>
      <c r="KLS993" s="17"/>
      <c r="KLT993" s="17"/>
      <c r="KLU993" s="17"/>
      <c r="KLV993" s="17"/>
      <c r="KLW993" s="17"/>
      <c r="KLX993" s="17"/>
      <c r="KLY993" s="17"/>
      <c r="KLZ993" s="17"/>
      <c r="KMA993" s="17"/>
      <c r="KMB993" s="17"/>
      <c r="KMC993" s="17"/>
      <c r="KMD993" s="17"/>
      <c r="KME993" s="17"/>
      <c r="KMF993" s="17"/>
      <c r="KMG993" s="17"/>
      <c r="KMH993" s="17"/>
      <c r="KMI993" s="17"/>
      <c r="KMJ993" s="17"/>
      <c r="KMK993" s="17"/>
      <c r="KML993" s="17"/>
      <c r="KMM993" s="17"/>
      <c r="KMN993" s="17"/>
      <c r="KMO993" s="17"/>
      <c r="KMP993" s="17"/>
      <c r="KMQ993" s="17"/>
      <c r="KMR993" s="17"/>
      <c r="KMS993" s="17"/>
      <c r="KMT993" s="17"/>
      <c r="KMU993" s="17"/>
      <c r="KMV993" s="17"/>
      <c r="KMW993" s="17"/>
      <c r="KMX993" s="17"/>
      <c r="KMY993" s="17"/>
      <c r="KMZ993" s="17"/>
      <c r="KNA993" s="17"/>
      <c r="KNB993" s="17"/>
      <c r="KNC993" s="17"/>
      <c r="KND993" s="17"/>
      <c r="KNE993" s="17"/>
      <c r="KNF993" s="17"/>
      <c r="KNG993" s="17"/>
      <c r="KNH993" s="17"/>
      <c r="KNI993" s="17"/>
      <c r="KNJ993" s="17"/>
      <c r="KNK993" s="17"/>
      <c r="KNL993" s="17"/>
      <c r="KNM993" s="17"/>
      <c r="KNN993" s="17"/>
      <c r="KNO993" s="17"/>
      <c r="KNP993" s="17"/>
      <c r="KNQ993" s="17"/>
      <c r="KNR993" s="17"/>
      <c r="KNS993" s="17"/>
      <c r="KNT993" s="17"/>
      <c r="KNU993" s="17"/>
      <c r="KNV993" s="17"/>
      <c r="KNW993" s="17"/>
      <c r="KNX993" s="17"/>
      <c r="KNY993" s="17"/>
      <c r="KNZ993" s="17"/>
      <c r="KOA993" s="17"/>
      <c r="KOB993" s="17"/>
      <c r="KOC993" s="17"/>
      <c r="KOD993" s="17"/>
      <c r="KOE993" s="17"/>
      <c r="KOF993" s="17"/>
      <c r="KOG993" s="17"/>
      <c r="KOH993" s="17"/>
      <c r="KOI993" s="17"/>
      <c r="KOJ993" s="17"/>
      <c r="KOK993" s="17"/>
      <c r="KOL993" s="17"/>
      <c r="KOM993" s="17"/>
      <c r="KON993" s="17"/>
      <c r="KOO993" s="17"/>
      <c r="KOP993" s="17"/>
      <c r="KOQ993" s="17"/>
      <c r="KOR993" s="17"/>
      <c r="KOS993" s="17"/>
      <c r="KOT993" s="17"/>
      <c r="KOU993" s="17"/>
      <c r="KOV993" s="17"/>
      <c r="KOW993" s="17"/>
      <c r="KOX993" s="17"/>
      <c r="KOY993" s="17"/>
      <c r="KOZ993" s="17"/>
      <c r="KPA993" s="17"/>
      <c r="KPB993" s="17"/>
      <c r="KPC993" s="17"/>
      <c r="KPD993" s="17"/>
      <c r="KPE993" s="17"/>
      <c r="KPF993" s="17"/>
      <c r="KPG993" s="17"/>
      <c r="KPH993" s="17"/>
      <c r="KPI993" s="17"/>
      <c r="KPJ993" s="17"/>
      <c r="KPK993" s="17"/>
      <c r="KPL993" s="17"/>
      <c r="KPM993" s="17"/>
      <c r="KPN993" s="17"/>
      <c r="KPO993" s="17"/>
      <c r="KPP993" s="17"/>
      <c r="KPQ993" s="17"/>
      <c r="KPR993" s="17"/>
      <c r="KPS993" s="17"/>
      <c r="KPT993" s="17"/>
      <c r="KPU993" s="17"/>
      <c r="KPV993" s="17"/>
      <c r="KPW993" s="17"/>
      <c r="KPX993" s="17"/>
      <c r="KPY993" s="17"/>
      <c r="KPZ993" s="17"/>
      <c r="KQA993" s="17"/>
      <c r="KQB993" s="17"/>
      <c r="KQC993" s="17"/>
      <c r="KQD993" s="17"/>
      <c r="KQE993" s="17"/>
      <c r="KQF993" s="17"/>
      <c r="KQG993" s="17"/>
      <c r="KQH993" s="17"/>
      <c r="KQI993" s="17"/>
      <c r="KQJ993" s="17"/>
      <c r="KQK993" s="17"/>
      <c r="KQL993" s="17"/>
      <c r="KQM993" s="17"/>
      <c r="KQN993" s="17"/>
      <c r="KQO993" s="17"/>
      <c r="KQP993" s="17"/>
      <c r="KQQ993" s="17"/>
      <c r="KQR993" s="17"/>
      <c r="KQS993" s="17"/>
      <c r="KQT993" s="17"/>
      <c r="KQU993" s="17"/>
      <c r="KQV993" s="17"/>
      <c r="KQW993" s="17"/>
      <c r="KQX993" s="17"/>
      <c r="KQY993" s="17"/>
      <c r="KQZ993" s="17"/>
      <c r="KRA993" s="17"/>
      <c r="KRB993" s="17"/>
      <c r="KRC993" s="17"/>
      <c r="KRD993" s="17"/>
      <c r="KRE993" s="17"/>
      <c r="KRF993" s="17"/>
      <c r="KRG993" s="17"/>
      <c r="KRH993" s="17"/>
      <c r="KRI993" s="17"/>
      <c r="KRJ993" s="17"/>
      <c r="KRK993" s="17"/>
      <c r="KRL993" s="17"/>
      <c r="KRM993" s="17"/>
      <c r="KRN993" s="17"/>
      <c r="KRO993" s="17"/>
      <c r="KRP993" s="17"/>
      <c r="KRQ993" s="17"/>
      <c r="KRR993" s="17"/>
      <c r="KRS993" s="17"/>
      <c r="KRT993" s="17"/>
      <c r="KRU993" s="17"/>
      <c r="KRV993" s="17"/>
      <c r="KRW993" s="17"/>
      <c r="KRX993" s="17"/>
      <c r="KRY993" s="17"/>
      <c r="KRZ993" s="17"/>
      <c r="KSA993" s="17"/>
      <c r="KSB993" s="17"/>
      <c r="KSC993" s="17"/>
      <c r="KSD993" s="17"/>
      <c r="KSE993" s="17"/>
      <c r="KSF993" s="17"/>
      <c r="KSG993" s="17"/>
      <c r="KSH993" s="17"/>
      <c r="KSI993" s="17"/>
      <c r="KSJ993" s="17"/>
      <c r="KSK993" s="17"/>
      <c r="KSL993" s="17"/>
      <c r="KSM993" s="17"/>
      <c r="KSN993" s="17"/>
      <c r="KSO993" s="17"/>
      <c r="KSP993" s="17"/>
      <c r="KSQ993" s="17"/>
      <c r="KSR993" s="17"/>
      <c r="KSS993" s="17"/>
      <c r="KST993" s="17"/>
      <c r="KSU993" s="17"/>
      <c r="KSV993" s="17"/>
      <c r="KSW993" s="17"/>
      <c r="KSX993" s="17"/>
      <c r="KSY993" s="17"/>
      <c r="KSZ993" s="17"/>
      <c r="KTA993" s="17"/>
      <c r="KTB993" s="17"/>
      <c r="KTC993" s="17"/>
      <c r="KTD993" s="17"/>
      <c r="KTE993" s="17"/>
      <c r="KTF993" s="17"/>
      <c r="KTG993" s="17"/>
      <c r="KTH993" s="17"/>
      <c r="KTI993" s="17"/>
      <c r="KTJ993" s="17"/>
      <c r="KTK993" s="17"/>
      <c r="KTL993" s="17"/>
      <c r="KTM993" s="17"/>
      <c r="KTN993" s="17"/>
      <c r="KTO993" s="17"/>
      <c r="KTP993" s="17"/>
      <c r="KTQ993" s="17"/>
      <c r="KTR993" s="17"/>
      <c r="KTS993" s="17"/>
      <c r="KTT993" s="17"/>
      <c r="KTU993" s="17"/>
      <c r="KTV993" s="17"/>
      <c r="KTW993" s="17"/>
      <c r="KTX993" s="17"/>
      <c r="KTY993" s="17"/>
      <c r="KTZ993" s="17"/>
      <c r="KUA993" s="17"/>
      <c r="KUB993" s="17"/>
      <c r="KUC993" s="17"/>
      <c r="KUD993" s="17"/>
      <c r="KUE993" s="17"/>
      <c r="KUF993" s="17"/>
      <c r="KUG993" s="17"/>
      <c r="KUH993" s="17"/>
      <c r="KUI993" s="17"/>
      <c r="KUJ993" s="17"/>
      <c r="KUK993" s="17"/>
      <c r="KUL993" s="17"/>
      <c r="KUM993" s="17"/>
      <c r="KUN993" s="17"/>
      <c r="KUO993" s="17"/>
      <c r="KUP993" s="17"/>
      <c r="KUQ993" s="17"/>
      <c r="KUR993" s="17"/>
      <c r="KUS993" s="17"/>
      <c r="KUT993" s="17"/>
      <c r="KUU993" s="17"/>
      <c r="KUV993" s="17"/>
      <c r="KUW993" s="17"/>
      <c r="KUX993" s="17"/>
      <c r="KUY993" s="17"/>
      <c r="KUZ993" s="17"/>
      <c r="KVA993" s="17"/>
      <c r="KVB993" s="17"/>
      <c r="KVC993" s="17"/>
      <c r="KVD993" s="17"/>
      <c r="KVE993" s="17"/>
      <c r="KVF993" s="17"/>
      <c r="KVG993" s="17"/>
      <c r="KVH993" s="17"/>
      <c r="KVI993" s="17"/>
      <c r="KVJ993" s="17"/>
      <c r="KVK993" s="17"/>
      <c r="KVL993" s="17"/>
      <c r="KVM993" s="17"/>
      <c r="KVN993" s="17"/>
      <c r="KVO993" s="17"/>
      <c r="KVP993" s="17"/>
      <c r="KVQ993" s="17"/>
      <c r="KVR993" s="17"/>
      <c r="KVS993" s="17"/>
      <c r="KVT993" s="17"/>
      <c r="KVU993" s="17"/>
      <c r="KVV993" s="17"/>
      <c r="KVW993" s="17"/>
      <c r="KVX993" s="17"/>
      <c r="KVY993" s="17"/>
      <c r="KVZ993" s="17"/>
      <c r="KWA993" s="17"/>
      <c r="KWB993" s="17"/>
      <c r="KWC993" s="17"/>
      <c r="KWD993" s="17"/>
      <c r="KWE993" s="17"/>
      <c r="KWF993" s="17"/>
      <c r="KWG993" s="17"/>
      <c r="KWH993" s="17"/>
      <c r="KWI993" s="17"/>
      <c r="KWJ993" s="17"/>
      <c r="KWK993" s="17"/>
      <c r="KWL993" s="17"/>
      <c r="KWM993" s="17"/>
      <c r="KWN993" s="17"/>
      <c r="KWO993" s="17"/>
      <c r="KWP993" s="17"/>
      <c r="KWQ993" s="17"/>
      <c r="KWR993" s="17"/>
      <c r="KWS993" s="17"/>
      <c r="KWT993" s="17"/>
      <c r="KWU993" s="17"/>
      <c r="KWV993" s="17"/>
      <c r="KWW993" s="17"/>
      <c r="KWX993" s="17"/>
      <c r="KWY993" s="17"/>
      <c r="KWZ993" s="17"/>
      <c r="KXA993" s="17"/>
      <c r="KXB993" s="17"/>
      <c r="KXC993" s="17"/>
      <c r="KXD993" s="17"/>
      <c r="KXE993" s="17"/>
      <c r="KXF993" s="17"/>
      <c r="KXG993" s="17"/>
      <c r="KXH993" s="17"/>
      <c r="KXI993" s="17"/>
      <c r="KXJ993" s="17"/>
      <c r="KXK993" s="17"/>
      <c r="KXL993" s="17"/>
      <c r="KXM993" s="17"/>
      <c r="KXN993" s="17"/>
      <c r="KXO993" s="17"/>
      <c r="KXP993" s="17"/>
      <c r="KXQ993" s="17"/>
      <c r="KXR993" s="17"/>
      <c r="KXS993" s="17"/>
      <c r="KXT993" s="17"/>
      <c r="KXU993" s="17"/>
      <c r="KXV993" s="17"/>
      <c r="KXW993" s="17"/>
      <c r="KXX993" s="17"/>
      <c r="KXY993" s="17"/>
      <c r="KXZ993" s="17"/>
      <c r="KYA993" s="17"/>
      <c r="KYB993" s="17"/>
      <c r="KYC993" s="17"/>
      <c r="KYD993" s="17"/>
      <c r="KYE993" s="17"/>
      <c r="KYF993" s="17"/>
      <c r="KYG993" s="17"/>
      <c r="KYH993" s="17"/>
      <c r="KYI993" s="17"/>
      <c r="KYJ993" s="17"/>
      <c r="KYK993" s="17"/>
      <c r="KYL993" s="17"/>
      <c r="KYM993" s="17"/>
      <c r="KYN993" s="17"/>
      <c r="KYO993" s="17"/>
      <c r="KYP993" s="17"/>
      <c r="KYQ993" s="17"/>
      <c r="KYR993" s="17"/>
      <c r="KYS993" s="17"/>
      <c r="KYT993" s="17"/>
      <c r="KYU993" s="17"/>
      <c r="KYV993" s="17"/>
      <c r="KYW993" s="17"/>
      <c r="KYX993" s="17"/>
      <c r="KYY993" s="17"/>
      <c r="KYZ993" s="17"/>
      <c r="KZA993" s="17"/>
      <c r="KZB993" s="17"/>
      <c r="KZC993" s="17"/>
      <c r="KZD993" s="17"/>
      <c r="KZE993" s="17"/>
      <c r="KZF993" s="17"/>
      <c r="KZG993" s="17"/>
      <c r="KZH993" s="17"/>
      <c r="KZI993" s="17"/>
      <c r="KZJ993" s="17"/>
      <c r="KZK993" s="17"/>
      <c r="KZL993" s="17"/>
      <c r="KZM993" s="17"/>
      <c r="KZN993" s="17"/>
      <c r="KZO993" s="17"/>
      <c r="KZP993" s="17"/>
      <c r="KZQ993" s="17"/>
      <c r="KZR993" s="17"/>
      <c r="KZS993" s="17"/>
      <c r="KZT993" s="17"/>
      <c r="KZU993" s="17"/>
      <c r="KZV993" s="17"/>
      <c r="KZW993" s="17"/>
      <c r="KZX993" s="17"/>
      <c r="KZY993" s="17"/>
      <c r="KZZ993" s="17"/>
      <c r="LAA993" s="17"/>
      <c r="LAB993" s="17"/>
      <c r="LAC993" s="17"/>
      <c r="LAD993" s="17"/>
      <c r="LAE993" s="17"/>
      <c r="LAF993" s="17"/>
      <c r="LAG993" s="17"/>
      <c r="LAH993" s="17"/>
      <c r="LAI993" s="17"/>
      <c r="LAJ993" s="17"/>
      <c r="LAK993" s="17"/>
      <c r="LAL993" s="17"/>
      <c r="LAM993" s="17"/>
      <c r="LAN993" s="17"/>
      <c r="LAO993" s="17"/>
      <c r="LAP993" s="17"/>
      <c r="LAQ993" s="17"/>
      <c r="LAR993" s="17"/>
      <c r="LAS993" s="17"/>
      <c r="LAT993" s="17"/>
      <c r="LAU993" s="17"/>
      <c r="LAV993" s="17"/>
      <c r="LAW993" s="17"/>
      <c r="LAX993" s="17"/>
      <c r="LAY993" s="17"/>
      <c r="LAZ993" s="17"/>
      <c r="LBA993" s="17"/>
      <c r="LBB993" s="17"/>
      <c r="LBC993" s="17"/>
      <c r="LBD993" s="17"/>
      <c r="LBE993" s="17"/>
      <c r="LBF993" s="17"/>
      <c r="LBG993" s="17"/>
      <c r="LBH993" s="17"/>
      <c r="LBI993" s="17"/>
      <c r="LBJ993" s="17"/>
      <c r="LBK993" s="17"/>
      <c r="LBL993" s="17"/>
      <c r="LBM993" s="17"/>
      <c r="LBN993" s="17"/>
      <c r="LBO993" s="17"/>
      <c r="LBP993" s="17"/>
      <c r="LBQ993" s="17"/>
      <c r="LBR993" s="17"/>
      <c r="LBS993" s="17"/>
      <c r="LBT993" s="17"/>
      <c r="LBU993" s="17"/>
      <c r="LBV993" s="17"/>
      <c r="LBW993" s="17"/>
      <c r="LBX993" s="17"/>
      <c r="LBY993" s="17"/>
      <c r="LBZ993" s="17"/>
      <c r="LCA993" s="17"/>
      <c r="LCB993" s="17"/>
      <c r="LCC993" s="17"/>
      <c r="LCD993" s="17"/>
      <c r="LCE993" s="17"/>
      <c r="LCF993" s="17"/>
      <c r="LCG993" s="17"/>
      <c r="LCH993" s="17"/>
      <c r="LCI993" s="17"/>
      <c r="LCJ993" s="17"/>
      <c r="LCK993" s="17"/>
      <c r="LCL993" s="17"/>
      <c r="LCM993" s="17"/>
      <c r="LCN993" s="17"/>
      <c r="LCO993" s="17"/>
      <c r="LCP993" s="17"/>
      <c r="LCQ993" s="17"/>
      <c r="LCR993" s="17"/>
      <c r="LCS993" s="17"/>
      <c r="LCT993" s="17"/>
      <c r="LCU993" s="17"/>
      <c r="LCV993" s="17"/>
      <c r="LCW993" s="17"/>
      <c r="LCX993" s="17"/>
      <c r="LCY993" s="17"/>
      <c r="LCZ993" s="17"/>
      <c r="LDA993" s="17"/>
      <c r="LDB993" s="17"/>
      <c r="LDC993" s="17"/>
      <c r="LDD993" s="17"/>
      <c r="LDE993" s="17"/>
      <c r="LDF993" s="17"/>
      <c r="LDG993" s="17"/>
      <c r="LDH993" s="17"/>
      <c r="LDI993" s="17"/>
      <c r="LDJ993" s="17"/>
      <c r="LDK993" s="17"/>
      <c r="LDL993" s="17"/>
      <c r="LDM993" s="17"/>
      <c r="LDN993" s="17"/>
      <c r="LDO993" s="17"/>
      <c r="LDP993" s="17"/>
      <c r="LDQ993" s="17"/>
      <c r="LDR993" s="17"/>
      <c r="LDS993" s="17"/>
      <c r="LDT993" s="17"/>
      <c r="LDU993" s="17"/>
      <c r="LDV993" s="17"/>
      <c r="LDW993" s="17"/>
      <c r="LDX993" s="17"/>
      <c r="LDY993" s="17"/>
      <c r="LDZ993" s="17"/>
      <c r="LEA993" s="17"/>
      <c r="LEB993" s="17"/>
      <c r="LEC993" s="17"/>
      <c r="LED993" s="17"/>
      <c r="LEE993" s="17"/>
      <c r="LEF993" s="17"/>
      <c r="LEG993" s="17"/>
      <c r="LEH993" s="17"/>
      <c r="LEI993" s="17"/>
      <c r="LEJ993" s="17"/>
      <c r="LEK993" s="17"/>
      <c r="LEL993" s="17"/>
      <c r="LEM993" s="17"/>
      <c r="LEN993" s="17"/>
      <c r="LEO993" s="17"/>
      <c r="LEP993" s="17"/>
      <c r="LEQ993" s="17"/>
      <c r="LER993" s="17"/>
      <c r="LES993" s="17"/>
      <c r="LET993" s="17"/>
      <c r="LEU993" s="17"/>
      <c r="LEV993" s="17"/>
      <c r="LEW993" s="17"/>
      <c r="LEX993" s="17"/>
      <c r="LEY993" s="17"/>
      <c r="LEZ993" s="17"/>
      <c r="LFA993" s="17"/>
      <c r="LFB993" s="17"/>
      <c r="LFC993" s="17"/>
      <c r="LFD993" s="17"/>
      <c r="LFE993" s="17"/>
      <c r="LFF993" s="17"/>
      <c r="LFG993" s="17"/>
      <c r="LFH993" s="17"/>
      <c r="LFI993" s="17"/>
      <c r="LFJ993" s="17"/>
      <c r="LFK993" s="17"/>
      <c r="LFL993" s="17"/>
      <c r="LFM993" s="17"/>
      <c r="LFN993" s="17"/>
      <c r="LFO993" s="17"/>
      <c r="LFP993" s="17"/>
      <c r="LFQ993" s="17"/>
      <c r="LFR993" s="17"/>
      <c r="LFS993" s="17"/>
      <c r="LFT993" s="17"/>
      <c r="LFU993" s="17"/>
      <c r="LFV993" s="17"/>
      <c r="LFW993" s="17"/>
      <c r="LFX993" s="17"/>
      <c r="LFY993" s="17"/>
      <c r="LFZ993" s="17"/>
      <c r="LGA993" s="17"/>
      <c r="LGB993" s="17"/>
      <c r="LGC993" s="17"/>
      <c r="LGD993" s="17"/>
      <c r="LGE993" s="17"/>
      <c r="LGF993" s="17"/>
      <c r="LGG993" s="17"/>
      <c r="LGH993" s="17"/>
      <c r="LGI993" s="17"/>
      <c r="LGJ993" s="17"/>
      <c r="LGK993" s="17"/>
      <c r="LGL993" s="17"/>
      <c r="LGM993" s="17"/>
      <c r="LGN993" s="17"/>
      <c r="LGO993" s="17"/>
      <c r="LGP993" s="17"/>
      <c r="LGQ993" s="17"/>
      <c r="LGR993" s="17"/>
      <c r="LGS993" s="17"/>
      <c r="LGT993" s="17"/>
      <c r="LGU993" s="17"/>
      <c r="LGV993" s="17"/>
      <c r="LGW993" s="17"/>
      <c r="LGX993" s="17"/>
      <c r="LGY993" s="17"/>
      <c r="LGZ993" s="17"/>
      <c r="LHA993" s="17"/>
      <c r="LHB993" s="17"/>
      <c r="LHC993" s="17"/>
      <c r="LHD993" s="17"/>
      <c r="LHE993" s="17"/>
      <c r="LHF993" s="17"/>
      <c r="LHG993" s="17"/>
      <c r="LHH993" s="17"/>
      <c r="LHI993" s="17"/>
      <c r="LHJ993" s="17"/>
      <c r="LHK993" s="17"/>
      <c r="LHL993" s="17"/>
      <c r="LHM993" s="17"/>
      <c r="LHN993" s="17"/>
      <c r="LHO993" s="17"/>
      <c r="LHP993" s="17"/>
      <c r="LHQ993" s="17"/>
      <c r="LHR993" s="17"/>
      <c r="LHS993" s="17"/>
      <c r="LHT993" s="17"/>
      <c r="LHU993" s="17"/>
      <c r="LHV993" s="17"/>
      <c r="LHW993" s="17"/>
      <c r="LHX993" s="17"/>
      <c r="LHY993" s="17"/>
      <c r="LHZ993" s="17"/>
      <c r="LIA993" s="17"/>
      <c r="LIB993" s="17"/>
      <c r="LIC993" s="17"/>
      <c r="LID993" s="17"/>
      <c r="LIE993" s="17"/>
      <c r="LIF993" s="17"/>
      <c r="LIG993" s="17"/>
      <c r="LIH993" s="17"/>
      <c r="LII993" s="17"/>
      <c r="LIJ993" s="17"/>
      <c r="LIK993" s="17"/>
      <c r="LIL993" s="17"/>
      <c r="LIM993" s="17"/>
      <c r="LIN993" s="17"/>
      <c r="LIO993" s="17"/>
      <c r="LIP993" s="17"/>
      <c r="LIQ993" s="17"/>
      <c r="LIR993" s="17"/>
      <c r="LIS993" s="17"/>
      <c r="LIT993" s="17"/>
      <c r="LIU993" s="17"/>
      <c r="LIV993" s="17"/>
      <c r="LIW993" s="17"/>
      <c r="LIX993" s="17"/>
      <c r="LIY993" s="17"/>
      <c r="LIZ993" s="17"/>
      <c r="LJA993" s="17"/>
      <c r="LJB993" s="17"/>
      <c r="LJC993" s="17"/>
      <c r="LJD993" s="17"/>
      <c r="LJE993" s="17"/>
      <c r="LJF993" s="17"/>
      <c r="LJG993" s="17"/>
      <c r="LJH993" s="17"/>
      <c r="LJI993" s="17"/>
      <c r="LJJ993" s="17"/>
      <c r="LJK993" s="17"/>
      <c r="LJL993" s="17"/>
      <c r="LJM993" s="17"/>
      <c r="LJN993" s="17"/>
      <c r="LJO993" s="17"/>
      <c r="LJP993" s="17"/>
      <c r="LJQ993" s="17"/>
      <c r="LJR993" s="17"/>
      <c r="LJS993" s="17"/>
      <c r="LJT993" s="17"/>
      <c r="LJU993" s="17"/>
      <c r="LJV993" s="17"/>
      <c r="LJW993" s="17"/>
      <c r="LJX993" s="17"/>
      <c r="LJY993" s="17"/>
      <c r="LJZ993" s="17"/>
      <c r="LKA993" s="17"/>
      <c r="LKB993" s="17"/>
      <c r="LKC993" s="17"/>
      <c r="LKD993" s="17"/>
      <c r="LKE993" s="17"/>
      <c r="LKF993" s="17"/>
      <c r="LKG993" s="17"/>
      <c r="LKH993" s="17"/>
      <c r="LKI993" s="17"/>
      <c r="LKJ993" s="17"/>
      <c r="LKK993" s="17"/>
      <c r="LKL993" s="17"/>
      <c r="LKM993" s="17"/>
      <c r="LKN993" s="17"/>
      <c r="LKO993" s="17"/>
      <c r="LKP993" s="17"/>
      <c r="LKQ993" s="17"/>
      <c r="LKR993" s="17"/>
      <c r="LKS993" s="17"/>
      <c r="LKT993" s="17"/>
      <c r="LKU993" s="17"/>
      <c r="LKV993" s="17"/>
      <c r="LKW993" s="17"/>
      <c r="LKX993" s="17"/>
      <c r="LKY993" s="17"/>
      <c r="LKZ993" s="17"/>
      <c r="LLA993" s="17"/>
      <c r="LLB993" s="17"/>
      <c r="LLC993" s="17"/>
      <c r="LLD993" s="17"/>
      <c r="LLE993" s="17"/>
      <c r="LLF993" s="17"/>
      <c r="LLG993" s="17"/>
      <c r="LLH993" s="17"/>
      <c r="LLI993" s="17"/>
      <c r="LLJ993" s="17"/>
      <c r="LLK993" s="17"/>
      <c r="LLL993" s="17"/>
      <c r="LLM993" s="17"/>
      <c r="LLN993" s="17"/>
      <c r="LLO993" s="17"/>
      <c r="LLP993" s="17"/>
      <c r="LLQ993" s="17"/>
      <c r="LLR993" s="17"/>
      <c r="LLS993" s="17"/>
      <c r="LLT993" s="17"/>
      <c r="LLU993" s="17"/>
      <c r="LLV993" s="17"/>
      <c r="LLW993" s="17"/>
      <c r="LLX993" s="17"/>
      <c r="LLY993" s="17"/>
      <c r="LLZ993" s="17"/>
      <c r="LMA993" s="17"/>
      <c r="LMB993" s="17"/>
      <c r="LMC993" s="17"/>
      <c r="LMD993" s="17"/>
      <c r="LME993" s="17"/>
      <c r="LMF993" s="17"/>
      <c r="LMG993" s="17"/>
      <c r="LMH993" s="17"/>
      <c r="LMI993" s="17"/>
      <c r="LMJ993" s="17"/>
      <c r="LMK993" s="17"/>
      <c r="LML993" s="17"/>
      <c r="LMM993" s="17"/>
      <c r="LMN993" s="17"/>
      <c r="LMO993" s="17"/>
      <c r="LMP993" s="17"/>
      <c r="LMQ993" s="17"/>
      <c r="LMR993" s="17"/>
      <c r="LMS993" s="17"/>
      <c r="LMT993" s="17"/>
      <c r="LMU993" s="17"/>
      <c r="LMV993" s="17"/>
      <c r="LMW993" s="17"/>
      <c r="LMX993" s="17"/>
      <c r="LMY993" s="17"/>
      <c r="LMZ993" s="17"/>
      <c r="LNA993" s="17"/>
      <c r="LNB993" s="17"/>
      <c r="LNC993" s="17"/>
      <c r="LND993" s="17"/>
      <c r="LNE993" s="17"/>
      <c r="LNF993" s="17"/>
      <c r="LNG993" s="17"/>
      <c r="LNH993" s="17"/>
      <c r="LNI993" s="17"/>
      <c r="LNJ993" s="17"/>
      <c r="LNK993" s="17"/>
      <c r="LNL993" s="17"/>
      <c r="LNM993" s="17"/>
      <c r="LNN993" s="17"/>
      <c r="LNO993" s="17"/>
      <c r="LNP993" s="17"/>
      <c r="LNQ993" s="17"/>
      <c r="LNR993" s="17"/>
      <c r="LNS993" s="17"/>
      <c r="LNT993" s="17"/>
      <c r="LNU993" s="17"/>
      <c r="LNV993" s="17"/>
      <c r="LNW993" s="17"/>
      <c r="LNX993" s="17"/>
      <c r="LNY993" s="17"/>
      <c r="LNZ993" s="17"/>
      <c r="LOA993" s="17"/>
      <c r="LOB993" s="17"/>
      <c r="LOC993" s="17"/>
      <c r="LOD993" s="17"/>
      <c r="LOE993" s="17"/>
      <c r="LOF993" s="17"/>
      <c r="LOG993" s="17"/>
      <c r="LOH993" s="17"/>
      <c r="LOI993" s="17"/>
      <c r="LOJ993" s="17"/>
      <c r="LOK993" s="17"/>
      <c r="LOL993" s="17"/>
      <c r="LOM993" s="17"/>
      <c r="LON993" s="17"/>
      <c r="LOO993" s="17"/>
      <c r="LOP993" s="17"/>
      <c r="LOQ993" s="17"/>
      <c r="LOR993" s="17"/>
      <c r="LOS993" s="17"/>
      <c r="LOT993" s="17"/>
      <c r="LOU993" s="17"/>
      <c r="LOV993" s="17"/>
      <c r="LOW993" s="17"/>
      <c r="LOX993" s="17"/>
      <c r="LOY993" s="17"/>
      <c r="LOZ993" s="17"/>
      <c r="LPA993" s="17"/>
      <c r="LPB993" s="17"/>
      <c r="LPC993" s="17"/>
      <c r="LPD993" s="17"/>
      <c r="LPE993" s="17"/>
      <c r="LPF993" s="17"/>
      <c r="LPG993" s="17"/>
      <c r="LPH993" s="17"/>
      <c r="LPI993" s="17"/>
      <c r="LPJ993" s="17"/>
      <c r="LPK993" s="17"/>
      <c r="LPL993" s="17"/>
      <c r="LPM993" s="17"/>
      <c r="LPN993" s="17"/>
      <c r="LPO993" s="17"/>
      <c r="LPP993" s="17"/>
      <c r="LPQ993" s="17"/>
      <c r="LPR993" s="17"/>
      <c r="LPS993" s="17"/>
      <c r="LPT993" s="17"/>
      <c r="LPU993" s="17"/>
      <c r="LPV993" s="17"/>
      <c r="LPW993" s="17"/>
      <c r="LPX993" s="17"/>
      <c r="LPY993" s="17"/>
      <c r="LPZ993" s="17"/>
      <c r="LQA993" s="17"/>
      <c r="LQB993" s="17"/>
      <c r="LQC993" s="17"/>
      <c r="LQD993" s="17"/>
      <c r="LQE993" s="17"/>
      <c r="LQF993" s="17"/>
      <c r="LQG993" s="17"/>
      <c r="LQH993" s="17"/>
      <c r="LQI993" s="17"/>
      <c r="LQJ993" s="17"/>
      <c r="LQK993" s="17"/>
      <c r="LQL993" s="17"/>
      <c r="LQM993" s="17"/>
      <c r="LQN993" s="17"/>
      <c r="LQO993" s="17"/>
      <c r="LQP993" s="17"/>
      <c r="LQQ993" s="17"/>
      <c r="LQR993" s="17"/>
      <c r="LQS993" s="17"/>
      <c r="LQT993" s="17"/>
      <c r="LQU993" s="17"/>
      <c r="LQV993" s="17"/>
      <c r="LQW993" s="17"/>
      <c r="LQX993" s="17"/>
      <c r="LQY993" s="17"/>
      <c r="LQZ993" s="17"/>
      <c r="LRA993" s="17"/>
      <c r="LRB993" s="17"/>
      <c r="LRC993" s="17"/>
      <c r="LRD993" s="17"/>
      <c r="LRE993" s="17"/>
      <c r="LRF993" s="17"/>
      <c r="LRG993" s="17"/>
      <c r="LRH993" s="17"/>
      <c r="LRI993" s="17"/>
      <c r="LRJ993" s="17"/>
      <c r="LRK993" s="17"/>
      <c r="LRL993" s="17"/>
      <c r="LRM993" s="17"/>
      <c r="LRN993" s="17"/>
      <c r="LRO993" s="17"/>
      <c r="LRP993" s="17"/>
      <c r="LRQ993" s="17"/>
      <c r="LRR993" s="17"/>
      <c r="LRS993" s="17"/>
      <c r="LRT993" s="17"/>
      <c r="LRU993" s="17"/>
      <c r="LRV993" s="17"/>
      <c r="LRW993" s="17"/>
      <c r="LRX993" s="17"/>
      <c r="LRY993" s="17"/>
      <c r="LRZ993" s="17"/>
      <c r="LSA993" s="17"/>
      <c r="LSB993" s="17"/>
      <c r="LSC993" s="17"/>
      <c r="LSD993" s="17"/>
      <c r="LSE993" s="17"/>
      <c r="LSF993" s="17"/>
      <c r="LSG993" s="17"/>
      <c r="LSH993" s="17"/>
      <c r="LSI993" s="17"/>
      <c r="LSJ993" s="17"/>
      <c r="LSK993" s="17"/>
      <c r="LSL993" s="17"/>
      <c r="LSM993" s="17"/>
      <c r="LSN993" s="17"/>
      <c r="LSO993" s="17"/>
      <c r="LSP993" s="17"/>
      <c r="LSQ993" s="17"/>
      <c r="LSR993" s="17"/>
      <c r="LSS993" s="17"/>
      <c r="LST993" s="17"/>
      <c r="LSU993" s="17"/>
      <c r="LSV993" s="17"/>
      <c r="LSW993" s="17"/>
      <c r="LSX993" s="17"/>
      <c r="LSY993" s="17"/>
      <c r="LSZ993" s="17"/>
      <c r="LTA993" s="17"/>
      <c r="LTB993" s="17"/>
      <c r="LTC993" s="17"/>
      <c r="LTD993" s="17"/>
      <c r="LTE993" s="17"/>
      <c r="LTF993" s="17"/>
      <c r="LTG993" s="17"/>
      <c r="LTH993" s="17"/>
      <c r="LTI993" s="17"/>
      <c r="LTJ993" s="17"/>
      <c r="LTK993" s="17"/>
      <c r="LTL993" s="17"/>
      <c r="LTM993" s="17"/>
      <c r="LTN993" s="17"/>
      <c r="LTO993" s="17"/>
      <c r="LTP993" s="17"/>
      <c r="LTQ993" s="17"/>
      <c r="LTR993" s="17"/>
      <c r="LTS993" s="17"/>
      <c r="LTT993" s="17"/>
      <c r="LTU993" s="17"/>
      <c r="LTV993" s="17"/>
      <c r="LTW993" s="17"/>
      <c r="LTX993" s="17"/>
      <c r="LTY993" s="17"/>
      <c r="LTZ993" s="17"/>
      <c r="LUA993" s="17"/>
      <c r="LUB993" s="17"/>
      <c r="LUC993" s="17"/>
      <c r="LUD993" s="17"/>
      <c r="LUE993" s="17"/>
      <c r="LUF993" s="17"/>
      <c r="LUG993" s="17"/>
      <c r="LUH993" s="17"/>
      <c r="LUI993" s="17"/>
      <c r="LUJ993" s="17"/>
      <c r="LUK993" s="17"/>
      <c r="LUL993" s="17"/>
      <c r="LUM993" s="17"/>
      <c r="LUN993" s="17"/>
      <c r="LUO993" s="17"/>
      <c r="LUP993" s="17"/>
      <c r="LUQ993" s="17"/>
      <c r="LUR993" s="17"/>
      <c r="LUS993" s="17"/>
      <c r="LUT993" s="17"/>
      <c r="LUU993" s="17"/>
      <c r="LUV993" s="17"/>
      <c r="LUW993" s="17"/>
      <c r="LUX993" s="17"/>
      <c r="LUY993" s="17"/>
      <c r="LUZ993" s="17"/>
      <c r="LVA993" s="17"/>
      <c r="LVB993" s="17"/>
      <c r="LVC993" s="17"/>
      <c r="LVD993" s="17"/>
      <c r="LVE993" s="17"/>
      <c r="LVF993" s="17"/>
      <c r="LVG993" s="17"/>
      <c r="LVH993" s="17"/>
      <c r="LVI993" s="17"/>
      <c r="LVJ993" s="17"/>
      <c r="LVK993" s="17"/>
      <c r="LVL993" s="17"/>
      <c r="LVM993" s="17"/>
      <c r="LVN993" s="17"/>
      <c r="LVO993" s="17"/>
      <c r="LVP993" s="17"/>
      <c r="LVQ993" s="17"/>
      <c r="LVR993" s="17"/>
      <c r="LVS993" s="17"/>
      <c r="LVT993" s="17"/>
      <c r="LVU993" s="17"/>
      <c r="LVV993" s="17"/>
      <c r="LVW993" s="17"/>
      <c r="LVX993" s="17"/>
      <c r="LVY993" s="17"/>
      <c r="LVZ993" s="17"/>
      <c r="LWA993" s="17"/>
      <c r="LWB993" s="17"/>
      <c r="LWC993" s="17"/>
      <c r="LWD993" s="17"/>
      <c r="LWE993" s="17"/>
      <c r="LWF993" s="17"/>
      <c r="LWG993" s="17"/>
      <c r="LWH993" s="17"/>
      <c r="LWI993" s="17"/>
      <c r="LWJ993" s="17"/>
      <c r="LWK993" s="17"/>
      <c r="LWL993" s="17"/>
      <c r="LWM993" s="17"/>
      <c r="LWN993" s="17"/>
      <c r="LWO993" s="17"/>
      <c r="LWP993" s="17"/>
      <c r="LWQ993" s="17"/>
      <c r="LWR993" s="17"/>
      <c r="LWS993" s="17"/>
      <c r="LWT993" s="17"/>
      <c r="LWU993" s="17"/>
      <c r="LWV993" s="17"/>
      <c r="LWW993" s="17"/>
      <c r="LWX993" s="17"/>
      <c r="LWY993" s="17"/>
      <c r="LWZ993" s="17"/>
      <c r="LXA993" s="17"/>
      <c r="LXB993" s="17"/>
      <c r="LXC993" s="17"/>
      <c r="LXD993" s="17"/>
      <c r="LXE993" s="17"/>
      <c r="LXF993" s="17"/>
      <c r="LXG993" s="17"/>
      <c r="LXH993" s="17"/>
      <c r="LXI993" s="17"/>
      <c r="LXJ993" s="17"/>
      <c r="LXK993" s="17"/>
      <c r="LXL993" s="17"/>
      <c r="LXM993" s="17"/>
      <c r="LXN993" s="17"/>
      <c r="LXO993" s="17"/>
      <c r="LXP993" s="17"/>
      <c r="LXQ993" s="17"/>
      <c r="LXR993" s="17"/>
      <c r="LXS993" s="17"/>
      <c r="LXT993" s="17"/>
      <c r="LXU993" s="17"/>
      <c r="LXV993" s="17"/>
      <c r="LXW993" s="17"/>
      <c r="LXX993" s="17"/>
      <c r="LXY993" s="17"/>
      <c r="LXZ993" s="17"/>
      <c r="LYA993" s="17"/>
      <c r="LYB993" s="17"/>
      <c r="LYC993" s="17"/>
      <c r="LYD993" s="17"/>
      <c r="LYE993" s="17"/>
      <c r="LYF993" s="17"/>
      <c r="LYG993" s="17"/>
      <c r="LYH993" s="17"/>
      <c r="LYI993" s="17"/>
      <c r="LYJ993" s="17"/>
      <c r="LYK993" s="17"/>
      <c r="LYL993" s="17"/>
      <c r="LYM993" s="17"/>
      <c r="LYN993" s="17"/>
      <c r="LYO993" s="17"/>
      <c r="LYP993" s="17"/>
      <c r="LYQ993" s="17"/>
      <c r="LYR993" s="17"/>
      <c r="LYS993" s="17"/>
      <c r="LYT993" s="17"/>
      <c r="LYU993" s="17"/>
      <c r="LYV993" s="17"/>
      <c r="LYW993" s="17"/>
      <c r="LYX993" s="17"/>
      <c r="LYY993" s="17"/>
      <c r="LYZ993" s="17"/>
      <c r="LZA993" s="17"/>
      <c r="LZB993" s="17"/>
      <c r="LZC993" s="17"/>
      <c r="LZD993" s="17"/>
      <c r="LZE993" s="17"/>
      <c r="LZF993" s="17"/>
      <c r="LZG993" s="17"/>
      <c r="LZH993" s="17"/>
      <c r="LZI993" s="17"/>
      <c r="LZJ993" s="17"/>
      <c r="LZK993" s="17"/>
      <c r="LZL993" s="17"/>
      <c r="LZM993" s="17"/>
      <c r="LZN993" s="17"/>
      <c r="LZO993" s="17"/>
      <c r="LZP993" s="17"/>
      <c r="LZQ993" s="17"/>
      <c r="LZR993" s="17"/>
      <c r="LZS993" s="17"/>
      <c r="LZT993" s="17"/>
      <c r="LZU993" s="17"/>
      <c r="LZV993" s="17"/>
      <c r="LZW993" s="17"/>
      <c r="LZX993" s="17"/>
      <c r="LZY993" s="17"/>
      <c r="LZZ993" s="17"/>
      <c r="MAA993" s="17"/>
      <c r="MAB993" s="17"/>
      <c r="MAC993" s="17"/>
      <c r="MAD993" s="17"/>
      <c r="MAE993" s="17"/>
      <c r="MAF993" s="17"/>
      <c r="MAG993" s="17"/>
      <c r="MAH993" s="17"/>
      <c r="MAI993" s="17"/>
      <c r="MAJ993" s="17"/>
      <c r="MAK993" s="17"/>
      <c r="MAL993" s="17"/>
      <c r="MAM993" s="17"/>
      <c r="MAN993" s="17"/>
      <c r="MAO993" s="17"/>
      <c r="MAP993" s="17"/>
      <c r="MAQ993" s="17"/>
      <c r="MAR993" s="17"/>
      <c r="MAS993" s="17"/>
      <c r="MAT993" s="17"/>
      <c r="MAU993" s="17"/>
      <c r="MAV993" s="17"/>
      <c r="MAW993" s="17"/>
      <c r="MAX993" s="17"/>
      <c r="MAY993" s="17"/>
      <c r="MAZ993" s="17"/>
      <c r="MBA993" s="17"/>
      <c r="MBB993" s="17"/>
      <c r="MBC993" s="17"/>
      <c r="MBD993" s="17"/>
      <c r="MBE993" s="17"/>
      <c r="MBF993" s="17"/>
      <c r="MBG993" s="17"/>
      <c r="MBH993" s="17"/>
      <c r="MBI993" s="17"/>
      <c r="MBJ993" s="17"/>
      <c r="MBK993" s="17"/>
      <c r="MBL993" s="17"/>
      <c r="MBM993" s="17"/>
      <c r="MBN993" s="17"/>
      <c r="MBO993" s="17"/>
      <c r="MBP993" s="17"/>
      <c r="MBQ993" s="17"/>
      <c r="MBR993" s="17"/>
      <c r="MBS993" s="17"/>
      <c r="MBT993" s="17"/>
      <c r="MBU993" s="17"/>
      <c r="MBV993" s="17"/>
      <c r="MBW993" s="17"/>
      <c r="MBX993" s="17"/>
      <c r="MBY993" s="17"/>
      <c r="MBZ993" s="17"/>
      <c r="MCA993" s="17"/>
      <c r="MCB993" s="17"/>
      <c r="MCC993" s="17"/>
      <c r="MCD993" s="17"/>
      <c r="MCE993" s="17"/>
      <c r="MCF993" s="17"/>
      <c r="MCG993" s="17"/>
      <c r="MCH993" s="17"/>
      <c r="MCI993" s="17"/>
      <c r="MCJ993" s="17"/>
      <c r="MCK993" s="17"/>
      <c r="MCL993" s="17"/>
      <c r="MCM993" s="17"/>
      <c r="MCN993" s="17"/>
      <c r="MCO993" s="17"/>
      <c r="MCP993" s="17"/>
      <c r="MCQ993" s="17"/>
      <c r="MCR993" s="17"/>
      <c r="MCS993" s="17"/>
      <c r="MCT993" s="17"/>
      <c r="MCU993" s="17"/>
      <c r="MCV993" s="17"/>
      <c r="MCW993" s="17"/>
      <c r="MCX993" s="17"/>
      <c r="MCY993" s="17"/>
      <c r="MCZ993" s="17"/>
      <c r="MDA993" s="17"/>
      <c r="MDB993" s="17"/>
      <c r="MDC993" s="17"/>
      <c r="MDD993" s="17"/>
      <c r="MDE993" s="17"/>
      <c r="MDF993" s="17"/>
      <c r="MDG993" s="17"/>
      <c r="MDH993" s="17"/>
      <c r="MDI993" s="17"/>
      <c r="MDJ993" s="17"/>
      <c r="MDK993" s="17"/>
      <c r="MDL993" s="17"/>
      <c r="MDM993" s="17"/>
      <c r="MDN993" s="17"/>
      <c r="MDO993" s="17"/>
      <c r="MDP993" s="17"/>
      <c r="MDQ993" s="17"/>
      <c r="MDR993" s="17"/>
      <c r="MDS993" s="17"/>
      <c r="MDT993" s="17"/>
      <c r="MDU993" s="17"/>
      <c r="MDV993" s="17"/>
      <c r="MDW993" s="17"/>
      <c r="MDX993" s="17"/>
      <c r="MDY993" s="17"/>
      <c r="MDZ993" s="17"/>
      <c r="MEA993" s="17"/>
      <c r="MEB993" s="17"/>
      <c r="MEC993" s="17"/>
      <c r="MED993" s="17"/>
      <c r="MEE993" s="17"/>
      <c r="MEF993" s="17"/>
      <c r="MEG993" s="17"/>
      <c r="MEH993" s="17"/>
      <c r="MEI993" s="17"/>
      <c r="MEJ993" s="17"/>
      <c r="MEK993" s="17"/>
      <c r="MEL993" s="17"/>
      <c r="MEM993" s="17"/>
      <c r="MEN993" s="17"/>
      <c r="MEO993" s="17"/>
      <c r="MEP993" s="17"/>
      <c r="MEQ993" s="17"/>
      <c r="MER993" s="17"/>
      <c r="MES993" s="17"/>
      <c r="MET993" s="17"/>
      <c r="MEU993" s="17"/>
      <c r="MEV993" s="17"/>
      <c r="MEW993" s="17"/>
      <c r="MEX993" s="17"/>
      <c r="MEY993" s="17"/>
      <c r="MEZ993" s="17"/>
      <c r="MFA993" s="17"/>
      <c r="MFB993" s="17"/>
      <c r="MFC993" s="17"/>
      <c r="MFD993" s="17"/>
      <c r="MFE993" s="17"/>
      <c r="MFF993" s="17"/>
      <c r="MFG993" s="17"/>
      <c r="MFH993" s="17"/>
      <c r="MFI993" s="17"/>
      <c r="MFJ993" s="17"/>
      <c r="MFK993" s="17"/>
      <c r="MFL993" s="17"/>
      <c r="MFM993" s="17"/>
      <c r="MFN993" s="17"/>
      <c r="MFO993" s="17"/>
      <c r="MFP993" s="17"/>
      <c r="MFQ993" s="17"/>
      <c r="MFR993" s="17"/>
      <c r="MFS993" s="17"/>
      <c r="MFT993" s="17"/>
      <c r="MFU993" s="17"/>
      <c r="MFV993" s="17"/>
      <c r="MFW993" s="17"/>
      <c r="MFX993" s="17"/>
      <c r="MFY993" s="17"/>
      <c r="MFZ993" s="17"/>
      <c r="MGA993" s="17"/>
      <c r="MGB993" s="17"/>
      <c r="MGC993" s="17"/>
      <c r="MGD993" s="17"/>
      <c r="MGE993" s="17"/>
      <c r="MGF993" s="17"/>
      <c r="MGG993" s="17"/>
      <c r="MGH993" s="17"/>
      <c r="MGI993" s="17"/>
      <c r="MGJ993" s="17"/>
      <c r="MGK993" s="17"/>
      <c r="MGL993" s="17"/>
      <c r="MGM993" s="17"/>
      <c r="MGN993" s="17"/>
      <c r="MGO993" s="17"/>
      <c r="MGP993" s="17"/>
      <c r="MGQ993" s="17"/>
      <c r="MGR993" s="17"/>
      <c r="MGS993" s="17"/>
      <c r="MGT993" s="17"/>
      <c r="MGU993" s="17"/>
      <c r="MGV993" s="17"/>
      <c r="MGW993" s="17"/>
      <c r="MGX993" s="17"/>
      <c r="MGY993" s="17"/>
      <c r="MGZ993" s="17"/>
      <c r="MHA993" s="17"/>
      <c r="MHB993" s="17"/>
      <c r="MHC993" s="17"/>
      <c r="MHD993" s="17"/>
      <c r="MHE993" s="17"/>
      <c r="MHF993" s="17"/>
      <c r="MHG993" s="17"/>
      <c r="MHH993" s="17"/>
      <c r="MHI993" s="17"/>
      <c r="MHJ993" s="17"/>
      <c r="MHK993" s="17"/>
      <c r="MHL993" s="17"/>
      <c r="MHM993" s="17"/>
      <c r="MHN993" s="17"/>
      <c r="MHO993" s="17"/>
      <c r="MHP993" s="17"/>
      <c r="MHQ993" s="17"/>
      <c r="MHR993" s="17"/>
      <c r="MHS993" s="17"/>
      <c r="MHT993" s="17"/>
      <c r="MHU993" s="17"/>
      <c r="MHV993" s="17"/>
      <c r="MHW993" s="17"/>
      <c r="MHX993" s="17"/>
      <c r="MHY993" s="17"/>
      <c r="MHZ993" s="17"/>
      <c r="MIA993" s="17"/>
      <c r="MIB993" s="17"/>
      <c r="MIC993" s="17"/>
      <c r="MID993" s="17"/>
      <c r="MIE993" s="17"/>
      <c r="MIF993" s="17"/>
      <c r="MIG993" s="17"/>
      <c r="MIH993" s="17"/>
      <c r="MII993" s="17"/>
      <c r="MIJ993" s="17"/>
      <c r="MIK993" s="17"/>
      <c r="MIL993" s="17"/>
      <c r="MIM993" s="17"/>
      <c r="MIN993" s="17"/>
      <c r="MIO993" s="17"/>
      <c r="MIP993" s="17"/>
      <c r="MIQ993" s="17"/>
      <c r="MIR993" s="17"/>
      <c r="MIS993" s="17"/>
      <c r="MIT993" s="17"/>
      <c r="MIU993" s="17"/>
      <c r="MIV993" s="17"/>
      <c r="MIW993" s="17"/>
      <c r="MIX993" s="17"/>
      <c r="MIY993" s="17"/>
      <c r="MIZ993" s="17"/>
      <c r="MJA993" s="17"/>
      <c r="MJB993" s="17"/>
      <c r="MJC993" s="17"/>
      <c r="MJD993" s="17"/>
      <c r="MJE993" s="17"/>
      <c r="MJF993" s="17"/>
      <c r="MJG993" s="17"/>
      <c r="MJH993" s="17"/>
      <c r="MJI993" s="17"/>
      <c r="MJJ993" s="17"/>
      <c r="MJK993" s="17"/>
      <c r="MJL993" s="17"/>
      <c r="MJM993" s="17"/>
      <c r="MJN993" s="17"/>
      <c r="MJO993" s="17"/>
      <c r="MJP993" s="17"/>
      <c r="MJQ993" s="17"/>
      <c r="MJR993" s="17"/>
      <c r="MJS993" s="17"/>
      <c r="MJT993" s="17"/>
      <c r="MJU993" s="17"/>
      <c r="MJV993" s="17"/>
      <c r="MJW993" s="17"/>
      <c r="MJX993" s="17"/>
      <c r="MJY993" s="17"/>
      <c r="MJZ993" s="17"/>
      <c r="MKA993" s="17"/>
      <c r="MKB993" s="17"/>
      <c r="MKC993" s="17"/>
      <c r="MKD993" s="17"/>
      <c r="MKE993" s="17"/>
      <c r="MKF993" s="17"/>
      <c r="MKG993" s="17"/>
      <c r="MKH993" s="17"/>
      <c r="MKI993" s="17"/>
      <c r="MKJ993" s="17"/>
      <c r="MKK993" s="17"/>
      <c r="MKL993" s="17"/>
      <c r="MKM993" s="17"/>
      <c r="MKN993" s="17"/>
      <c r="MKO993" s="17"/>
      <c r="MKP993" s="17"/>
      <c r="MKQ993" s="17"/>
      <c r="MKR993" s="17"/>
      <c r="MKS993" s="17"/>
      <c r="MKT993" s="17"/>
      <c r="MKU993" s="17"/>
      <c r="MKV993" s="17"/>
      <c r="MKW993" s="17"/>
      <c r="MKX993" s="17"/>
      <c r="MKY993" s="17"/>
      <c r="MKZ993" s="17"/>
      <c r="MLA993" s="17"/>
      <c r="MLB993" s="17"/>
      <c r="MLC993" s="17"/>
      <c r="MLD993" s="17"/>
      <c r="MLE993" s="17"/>
      <c r="MLF993" s="17"/>
      <c r="MLG993" s="17"/>
      <c r="MLH993" s="17"/>
      <c r="MLI993" s="17"/>
      <c r="MLJ993" s="17"/>
      <c r="MLK993" s="17"/>
      <c r="MLL993" s="17"/>
      <c r="MLM993" s="17"/>
      <c r="MLN993" s="17"/>
      <c r="MLO993" s="17"/>
      <c r="MLP993" s="17"/>
      <c r="MLQ993" s="17"/>
      <c r="MLR993" s="17"/>
      <c r="MLS993" s="17"/>
      <c r="MLT993" s="17"/>
      <c r="MLU993" s="17"/>
      <c r="MLV993" s="17"/>
      <c r="MLW993" s="17"/>
      <c r="MLX993" s="17"/>
      <c r="MLY993" s="17"/>
      <c r="MLZ993" s="17"/>
      <c r="MMA993" s="17"/>
      <c r="MMB993" s="17"/>
      <c r="MMC993" s="17"/>
      <c r="MMD993" s="17"/>
      <c r="MME993" s="17"/>
      <c r="MMF993" s="17"/>
      <c r="MMG993" s="17"/>
      <c r="MMH993" s="17"/>
      <c r="MMI993" s="17"/>
      <c r="MMJ993" s="17"/>
      <c r="MMK993" s="17"/>
      <c r="MML993" s="17"/>
      <c r="MMM993" s="17"/>
      <c r="MMN993" s="17"/>
      <c r="MMO993" s="17"/>
      <c r="MMP993" s="17"/>
      <c r="MMQ993" s="17"/>
      <c r="MMR993" s="17"/>
      <c r="MMS993" s="17"/>
      <c r="MMT993" s="17"/>
      <c r="MMU993" s="17"/>
      <c r="MMV993" s="17"/>
      <c r="MMW993" s="17"/>
      <c r="MMX993" s="17"/>
      <c r="MMY993" s="17"/>
      <c r="MMZ993" s="17"/>
      <c r="MNA993" s="17"/>
      <c r="MNB993" s="17"/>
      <c r="MNC993" s="17"/>
      <c r="MND993" s="17"/>
      <c r="MNE993" s="17"/>
      <c r="MNF993" s="17"/>
      <c r="MNG993" s="17"/>
      <c r="MNH993" s="17"/>
      <c r="MNI993" s="17"/>
      <c r="MNJ993" s="17"/>
      <c r="MNK993" s="17"/>
      <c r="MNL993" s="17"/>
      <c r="MNM993" s="17"/>
      <c r="MNN993" s="17"/>
      <c r="MNO993" s="17"/>
      <c r="MNP993" s="17"/>
      <c r="MNQ993" s="17"/>
      <c r="MNR993" s="17"/>
      <c r="MNS993" s="17"/>
      <c r="MNT993" s="17"/>
      <c r="MNU993" s="17"/>
      <c r="MNV993" s="17"/>
      <c r="MNW993" s="17"/>
      <c r="MNX993" s="17"/>
      <c r="MNY993" s="17"/>
      <c r="MNZ993" s="17"/>
      <c r="MOA993" s="17"/>
      <c r="MOB993" s="17"/>
      <c r="MOC993" s="17"/>
      <c r="MOD993" s="17"/>
      <c r="MOE993" s="17"/>
      <c r="MOF993" s="17"/>
      <c r="MOG993" s="17"/>
      <c r="MOH993" s="17"/>
      <c r="MOI993" s="17"/>
      <c r="MOJ993" s="17"/>
      <c r="MOK993" s="17"/>
      <c r="MOL993" s="17"/>
      <c r="MOM993" s="17"/>
      <c r="MON993" s="17"/>
      <c r="MOO993" s="17"/>
      <c r="MOP993" s="17"/>
      <c r="MOQ993" s="17"/>
      <c r="MOR993" s="17"/>
      <c r="MOS993" s="17"/>
      <c r="MOT993" s="17"/>
      <c r="MOU993" s="17"/>
      <c r="MOV993" s="17"/>
      <c r="MOW993" s="17"/>
      <c r="MOX993" s="17"/>
      <c r="MOY993" s="17"/>
      <c r="MOZ993" s="17"/>
      <c r="MPA993" s="17"/>
      <c r="MPB993" s="17"/>
      <c r="MPC993" s="17"/>
      <c r="MPD993" s="17"/>
      <c r="MPE993" s="17"/>
      <c r="MPF993" s="17"/>
      <c r="MPG993" s="17"/>
      <c r="MPH993" s="17"/>
      <c r="MPI993" s="17"/>
      <c r="MPJ993" s="17"/>
      <c r="MPK993" s="17"/>
      <c r="MPL993" s="17"/>
      <c r="MPM993" s="17"/>
      <c r="MPN993" s="17"/>
      <c r="MPO993" s="17"/>
      <c r="MPP993" s="17"/>
      <c r="MPQ993" s="17"/>
      <c r="MPR993" s="17"/>
      <c r="MPS993" s="17"/>
      <c r="MPT993" s="17"/>
      <c r="MPU993" s="17"/>
      <c r="MPV993" s="17"/>
      <c r="MPW993" s="17"/>
      <c r="MPX993" s="17"/>
      <c r="MPY993" s="17"/>
      <c r="MPZ993" s="17"/>
      <c r="MQA993" s="17"/>
      <c r="MQB993" s="17"/>
      <c r="MQC993" s="17"/>
      <c r="MQD993" s="17"/>
      <c r="MQE993" s="17"/>
      <c r="MQF993" s="17"/>
      <c r="MQG993" s="17"/>
      <c r="MQH993" s="17"/>
      <c r="MQI993" s="17"/>
      <c r="MQJ993" s="17"/>
      <c r="MQK993" s="17"/>
      <c r="MQL993" s="17"/>
      <c r="MQM993" s="17"/>
      <c r="MQN993" s="17"/>
      <c r="MQO993" s="17"/>
      <c r="MQP993" s="17"/>
      <c r="MQQ993" s="17"/>
      <c r="MQR993" s="17"/>
      <c r="MQS993" s="17"/>
      <c r="MQT993" s="17"/>
      <c r="MQU993" s="17"/>
      <c r="MQV993" s="17"/>
      <c r="MQW993" s="17"/>
      <c r="MQX993" s="17"/>
      <c r="MQY993" s="17"/>
      <c r="MQZ993" s="17"/>
      <c r="MRA993" s="17"/>
      <c r="MRB993" s="17"/>
      <c r="MRC993" s="17"/>
      <c r="MRD993" s="17"/>
      <c r="MRE993" s="17"/>
      <c r="MRF993" s="17"/>
      <c r="MRG993" s="17"/>
      <c r="MRH993" s="17"/>
      <c r="MRI993" s="17"/>
      <c r="MRJ993" s="17"/>
      <c r="MRK993" s="17"/>
      <c r="MRL993" s="17"/>
      <c r="MRM993" s="17"/>
      <c r="MRN993" s="17"/>
      <c r="MRO993" s="17"/>
      <c r="MRP993" s="17"/>
      <c r="MRQ993" s="17"/>
      <c r="MRR993" s="17"/>
      <c r="MRS993" s="17"/>
      <c r="MRT993" s="17"/>
      <c r="MRU993" s="17"/>
      <c r="MRV993" s="17"/>
      <c r="MRW993" s="17"/>
      <c r="MRX993" s="17"/>
      <c r="MRY993" s="17"/>
      <c r="MRZ993" s="17"/>
      <c r="MSA993" s="17"/>
      <c r="MSB993" s="17"/>
      <c r="MSC993" s="17"/>
      <c r="MSD993" s="17"/>
      <c r="MSE993" s="17"/>
      <c r="MSF993" s="17"/>
      <c r="MSG993" s="17"/>
      <c r="MSH993" s="17"/>
      <c r="MSI993" s="17"/>
      <c r="MSJ993" s="17"/>
      <c r="MSK993" s="17"/>
      <c r="MSL993" s="17"/>
      <c r="MSM993" s="17"/>
      <c r="MSN993" s="17"/>
      <c r="MSO993" s="17"/>
      <c r="MSP993" s="17"/>
      <c r="MSQ993" s="17"/>
      <c r="MSR993" s="17"/>
      <c r="MSS993" s="17"/>
      <c r="MST993" s="17"/>
      <c r="MSU993" s="17"/>
      <c r="MSV993" s="17"/>
      <c r="MSW993" s="17"/>
      <c r="MSX993" s="17"/>
      <c r="MSY993" s="17"/>
      <c r="MSZ993" s="17"/>
      <c r="MTA993" s="17"/>
      <c r="MTB993" s="17"/>
      <c r="MTC993" s="17"/>
      <c r="MTD993" s="17"/>
      <c r="MTE993" s="17"/>
      <c r="MTF993" s="17"/>
      <c r="MTG993" s="17"/>
      <c r="MTH993" s="17"/>
      <c r="MTI993" s="17"/>
      <c r="MTJ993" s="17"/>
      <c r="MTK993" s="17"/>
      <c r="MTL993" s="17"/>
      <c r="MTM993" s="17"/>
      <c r="MTN993" s="17"/>
      <c r="MTO993" s="17"/>
      <c r="MTP993" s="17"/>
      <c r="MTQ993" s="17"/>
      <c r="MTR993" s="17"/>
      <c r="MTS993" s="17"/>
      <c r="MTT993" s="17"/>
      <c r="MTU993" s="17"/>
      <c r="MTV993" s="17"/>
      <c r="MTW993" s="17"/>
      <c r="MTX993" s="17"/>
      <c r="MTY993" s="17"/>
      <c r="MTZ993" s="17"/>
      <c r="MUA993" s="17"/>
      <c r="MUB993" s="17"/>
      <c r="MUC993" s="17"/>
      <c r="MUD993" s="17"/>
      <c r="MUE993" s="17"/>
      <c r="MUF993" s="17"/>
      <c r="MUG993" s="17"/>
      <c r="MUH993" s="17"/>
      <c r="MUI993" s="17"/>
      <c r="MUJ993" s="17"/>
      <c r="MUK993" s="17"/>
      <c r="MUL993" s="17"/>
      <c r="MUM993" s="17"/>
      <c r="MUN993" s="17"/>
      <c r="MUO993" s="17"/>
      <c r="MUP993" s="17"/>
      <c r="MUQ993" s="17"/>
      <c r="MUR993" s="17"/>
      <c r="MUS993" s="17"/>
      <c r="MUT993" s="17"/>
      <c r="MUU993" s="17"/>
      <c r="MUV993" s="17"/>
      <c r="MUW993" s="17"/>
      <c r="MUX993" s="17"/>
      <c r="MUY993" s="17"/>
      <c r="MUZ993" s="17"/>
      <c r="MVA993" s="17"/>
      <c r="MVB993" s="17"/>
      <c r="MVC993" s="17"/>
      <c r="MVD993" s="17"/>
      <c r="MVE993" s="17"/>
      <c r="MVF993" s="17"/>
      <c r="MVG993" s="17"/>
      <c r="MVH993" s="17"/>
      <c r="MVI993" s="17"/>
      <c r="MVJ993" s="17"/>
      <c r="MVK993" s="17"/>
      <c r="MVL993" s="17"/>
      <c r="MVM993" s="17"/>
      <c r="MVN993" s="17"/>
      <c r="MVO993" s="17"/>
      <c r="MVP993" s="17"/>
      <c r="MVQ993" s="17"/>
      <c r="MVR993" s="17"/>
      <c r="MVS993" s="17"/>
      <c r="MVT993" s="17"/>
      <c r="MVU993" s="17"/>
      <c r="MVV993" s="17"/>
      <c r="MVW993" s="17"/>
      <c r="MVX993" s="17"/>
      <c r="MVY993" s="17"/>
      <c r="MVZ993" s="17"/>
      <c r="MWA993" s="17"/>
      <c r="MWB993" s="17"/>
      <c r="MWC993" s="17"/>
      <c r="MWD993" s="17"/>
      <c r="MWE993" s="17"/>
      <c r="MWF993" s="17"/>
      <c r="MWG993" s="17"/>
      <c r="MWH993" s="17"/>
      <c r="MWI993" s="17"/>
      <c r="MWJ993" s="17"/>
      <c r="MWK993" s="17"/>
      <c r="MWL993" s="17"/>
      <c r="MWM993" s="17"/>
      <c r="MWN993" s="17"/>
      <c r="MWO993" s="17"/>
      <c r="MWP993" s="17"/>
      <c r="MWQ993" s="17"/>
      <c r="MWR993" s="17"/>
      <c r="MWS993" s="17"/>
      <c r="MWT993" s="17"/>
      <c r="MWU993" s="17"/>
      <c r="MWV993" s="17"/>
      <c r="MWW993" s="17"/>
      <c r="MWX993" s="17"/>
      <c r="MWY993" s="17"/>
      <c r="MWZ993" s="17"/>
      <c r="MXA993" s="17"/>
      <c r="MXB993" s="17"/>
      <c r="MXC993" s="17"/>
      <c r="MXD993" s="17"/>
      <c r="MXE993" s="17"/>
      <c r="MXF993" s="17"/>
      <c r="MXG993" s="17"/>
      <c r="MXH993" s="17"/>
      <c r="MXI993" s="17"/>
      <c r="MXJ993" s="17"/>
      <c r="MXK993" s="17"/>
      <c r="MXL993" s="17"/>
      <c r="MXM993" s="17"/>
      <c r="MXN993" s="17"/>
      <c r="MXO993" s="17"/>
      <c r="MXP993" s="17"/>
      <c r="MXQ993" s="17"/>
      <c r="MXR993" s="17"/>
      <c r="MXS993" s="17"/>
      <c r="MXT993" s="17"/>
      <c r="MXU993" s="17"/>
      <c r="MXV993" s="17"/>
      <c r="MXW993" s="17"/>
      <c r="MXX993" s="17"/>
      <c r="MXY993" s="17"/>
      <c r="MXZ993" s="17"/>
      <c r="MYA993" s="17"/>
      <c r="MYB993" s="17"/>
      <c r="MYC993" s="17"/>
      <c r="MYD993" s="17"/>
      <c r="MYE993" s="17"/>
      <c r="MYF993" s="17"/>
      <c r="MYG993" s="17"/>
      <c r="MYH993" s="17"/>
      <c r="MYI993" s="17"/>
      <c r="MYJ993" s="17"/>
      <c r="MYK993" s="17"/>
      <c r="MYL993" s="17"/>
      <c r="MYM993" s="17"/>
      <c r="MYN993" s="17"/>
      <c r="MYO993" s="17"/>
      <c r="MYP993" s="17"/>
      <c r="MYQ993" s="17"/>
      <c r="MYR993" s="17"/>
      <c r="MYS993" s="17"/>
      <c r="MYT993" s="17"/>
      <c r="MYU993" s="17"/>
      <c r="MYV993" s="17"/>
      <c r="MYW993" s="17"/>
      <c r="MYX993" s="17"/>
      <c r="MYY993" s="17"/>
      <c r="MYZ993" s="17"/>
      <c r="MZA993" s="17"/>
      <c r="MZB993" s="17"/>
      <c r="MZC993" s="17"/>
      <c r="MZD993" s="17"/>
      <c r="MZE993" s="17"/>
      <c r="MZF993" s="17"/>
      <c r="MZG993" s="17"/>
      <c r="MZH993" s="17"/>
      <c r="MZI993" s="17"/>
      <c r="MZJ993" s="17"/>
      <c r="MZK993" s="17"/>
      <c r="MZL993" s="17"/>
      <c r="MZM993" s="17"/>
      <c r="MZN993" s="17"/>
      <c r="MZO993" s="17"/>
      <c r="MZP993" s="17"/>
      <c r="MZQ993" s="17"/>
      <c r="MZR993" s="17"/>
      <c r="MZS993" s="17"/>
      <c r="MZT993" s="17"/>
      <c r="MZU993" s="17"/>
      <c r="MZV993" s="17"/>
      <c r="MZW993" s="17"/>
      <c r="MZX993" s="17"/>
      <c r="MZY993" s="17"/>
      <c r="MZZ993" s="17"/>
      <c r="NAA993" s="17"/>
      <c r="NAB993" s="17"/>
      <c r="NAC993" s="17"/>
      <c r="NAD993" s="17"/>
      <c r="NAE993" s="17"/>
      <c r="NAF993" s="17"/>
      <c r="NAG993" s="17"/>
      <c r="NAH993" s="17"/>
      <c r="NAI993" s="17"/>
      <c r="NAJ993" s="17"/>
      <c r="NAK993" s="17"/>
      <c r="NAL993" s="17"/>
      <c r="NAM993" s="17"/>
      <c r="NAN993" s="17"/>
      <c r="NAO993" s="17"/>
      <c r="NAP993" s="17"/>
      <c r="NAQ993" s="17"/>
      <c r="NAR993" s="17"/>
      <c r="NAS993" s="17"/>
      <c r="NAT993" s="17"/>
      <c r="NAU993" s="17"/>
      <c r="NAV993" s="17"/>
      <c r="NAW993" s="17"/>
      <c r="NAX993" s="17"/>
      <c r="NAY993" s="17"/>
      <c r="NAZ993" s="17"/>
      <c r="NBA993" s="17"/>
      <c r="NBB993" s="17"/>
      <c r="NBC993" s="17"/>
      <c r="NBD993" s="17"/>
      <c r="NBE993" s="17"/>
      <c r="NBF993" s="17"/>
      <c r="NBG993" s="17"/>
      <c r="NBH993" s="17"/>
      <c r="NBI993" s="17"/>
      <c r="NBJ993" s="17"/>
      <c r="NBK993" s="17"/>
      <c r="NBL993" s="17"/>
      <c r="NBM993" s="17"/>
      <c r="NBN993" s="17"/>
      <c r="NBO993" s="17"/>
      <c r="NBP993" s="17"/>
      <c r="NBQ993" s="17"/>
      <c r="NBR993" s="17"/>
      <c r="NBS993" s="17"/>
      <c r="NBT993" s="17"/>
      <c r="NBU993" s="17"/>
      <c r="NBV993" s="17"/>
      <c r="NBW993" s="17"/>
      <c r="NBX993" s="17"/>
      <c r="NBY993" s="17"/>
      <c r="NBZ993" s="17"/>
      <c r="NCA993" s="17"/>
      <c r="NCB993" s="17"/>
      <c r="NCC993" s="17"/>
      <c r="NCD993" s="17"/>
      <c r="NCE993" s="17"/>
      <c r="NCF993" s="17"/>
      <c r="NCG993" s="17"/>
      <c r="NCH993" s="17"/>
      <c r="NCI993" s="17"/>
      <c r="NCJ993" s="17"/>
      <c r="NCK993" s="17"/>
      <c r="NCL993" s="17"/>
      <c r="NCM993" s="17"/>
      <c r="NCN993" s="17"/>
      <c r="NCO993" s="17"/>
      <c r="NCP993" s="17"/>
      <c r="NCQ993" s="17"/>
      <c r="NCR993" s="17"/>
      <c r="NCS993" s="17"/>
      <c r="NCT993" s="17"/>
      <c r="NCU993" s="17"/>
      <c r="NCV993" s="17"/>
      <c r="NCW993" s="17"/>
      <c r="NCX993" s="17"/>
      <c r="NCY993" s="17"/>
      <c r="NCZ993" s="17"/>
      <c r="NDA993" s="17"/>
      <c r="NDB993" s="17"/>
      <c r="NDC993" s="17"/>
      <c r="NDD993" s="17"/>
      <c r="NDE993" s="17"/>
      <c r="NDF993" s="17"/>
      <c r="NDG993" s="17"/>
      <c r="NDH993" s="17"/>
      <c r="NDI993" s="17"/>
      <c r="NDJ993" s="17"/>
      <c r="NDK993" s="17"/>
      <c r="NDL993" s="17"/>
      <c r="NDM993" s="17"/>
      <c r="NDN993" s="17"/>
      <c r="NDO993" s="17"/>
      <c r="NDP993" s="17"/>
      <c r="NDQ993" s="17"/>
      <c r="NDR993" s="17"/>
      <c r="NDS993" s="17"/>
      <c r="NDT993" s="17"/>
      <c r="NDU993" s="17"/>
      <c r="NDV993" s="17"/>
      <c r="NDW993" s="17"/>
      <c r="NDX993" s="17"/>
      <c r="NDY993" s="17"/>
      <c r="NDZ993" s="17"/>
      <c r="NEA993" s="17"/>
      <c r="NEB993" s="17"/>
      <c r="NEC993" s="17"/>
      <c r="NED993" s="17"/>
      <c r="NEE993" s="17"/>
      <c r="NEF993" s="17"/>
      <c r="NEG993" s="17"/>
      <c r="NEH993" s="17"/>
      <c r="NEI993" s="17"/>
      <c r="NEJ993" s="17"/>
      <c r="NEK993" s="17"/>
      <c r="NEL993" s="17"/>
      <c r="NEM993" s="17"/>
      <c r="NEN993" s="17"/>
      <c r="NEO993" s="17"/>
      <c r="NEP993" s="17"/>
      <c r="NEQ993" s="17"/>
      <c r="NER993" s="17"/>
      <c r="NES993" s="17"/>
      <c r="NET993" s="17"/>
      <c r="NEU993" s="17"/>
      <c r="NEV993" s="17"/>
      <c r="NEW993" s="17"/>
      <c r="NEX993" s="17"/>
      <c r="NEY993" s="17"/>
      <c r="NEZ993" s="17"/>
      <c r="NFA993" s="17"/>
      <c r="NFB993" s="17"/>
      <c r="NFC993" s="17"/>
      <c r="NFD993" s="17"/>
      <c r="NFE993" s="17"/>
      <c r="NFF993" s="17"/>
      <c r="NFG993" s="17"/>
      <c r="NFH993" s="17"/>
      <c r="NFI993" s="17"/>
      <c r="NFJ993" s="17"/>
      <c r="NFK993" s="17"/>
      <c r="NFL993" s="17"/>
      <c r="NFM993" s="17"/>
      <c r="NFN993" s="17"/>
      <c r="NFO993" s="17"/>
      <c r="NFP993" s="17"/>
      <c r="NFQ993" s="17"/>
      <c r="NFR993" s="17"/>
      <c r="NFS993" s="17"/>
      <c r="NFT993" s="17"/>
      <c r="NFU993" s="17"/>
      <c r="NFV993" s="17"/>
      <c r="NFW993" s="17"/>
      <c r="NFX993" s="17"/>
      <c r="NFY993" s="17"/>
      <c r="NFZ993" s="17"/>
      <c r="NGA993" s="17"/>
      <c r="NGB993" s="17"/>
      <c r="NGC993" s="17"/>
      <c r="NGD993" s="17"/>
      <c r="NGE993" s="17"/>
      <c r="NGF993" s="17"/>
      <c r="NGG993" s="17"/>
      <c r="NGH993" s="17"/>
      <c r="NGI993" s="17"/>
      <c r="NGJ993" s="17"/>
      <c r="NGK993" s="17"/>
      <c r="NGL993" s="17"/>
      <c r="NGM993" s="17"/>
      <c r="NGN993" s="17"/>
      <c r="NGO993" s="17"/>
      <c r="NGP993" s="17"/>
      <c r="NGQ993" s="17"/>
      <c r="NGR993" s="17"/>
      <c r="NGS993" s="17"/>
      <c r="NGT993" s="17"/>
      <c r="NGU993" s="17"/>
      <c r="NGV993" s="17"/>
      <c r="NGW993" s="17"/>
      <c r="NGX993" s="17"/>
      <c r="NGY993" s="17"/>
      <c r="NGZ993" s="17"/>
      <c r="NHA993" s="17"/>
      <c r="NHB993" s="17"/>
      <c r="NHC993" s="17"/>
      <c r="NHD993" s="17"/>
      <c r="NHE993" s="17"/>
      <c r="NHF993" s="17"/>
      <c r="NHG993" s="17"/>
      <c r="NHH993" s="17"/>
      <c r="NHI993" s="17"/>
      <c r="NHJ993" s="17"/>
      <c r="NHK993" s="17"/>
      <c r="NHL993" s="17"/>
      <c r="NHM993" s="17"/>
      <c r="NHN993" s="17"/>
      <c r="NHO993" s="17"/>
      <c r="NHP993" s="17"/>
      <c r="NHQ993" s="17"/>
      <c r="NHR993" s="17"/>
      <c r="NHS993" s="17"/>
      <c r="NHT993" s="17"/>
      <c r="NHU993" s="17"/>
      <c r="NHV993" s="17"/>
      <c r="NHW993" s="17"/>
      <c r="NHX993" s="17"/>
      <c r="NHY993" s="17"/>
      <c r="NHZ993" s="17"/>
      <c r="NIA993" s="17"/>
      <c r="NIB993" s="17"/>
      <c r="NIC993" s="17"/>
      <c r="NID993" s="17"/>
      <c r="NIE993" s="17"/>
      <c r="NIF993" s="17"/>
      <c r="NIG993" s="17"/>
      <c r="NIH993" s="17"/>
      <c r="NII993" s="17"/>
      <c r="NIJ993" s="17"/>
      <c r="NIK993" s="17"/>
      <c r="NIL993" s="17"/>
      <c r="NIM993" s="17"/>
      <c r="NIN993" s="17"/>
      <c r="NIO993" s="17"/>
      <c r="NIP993" s="17"/>
      <c r="NIQ993" s="17"/>
      <c r="NIR993" s="17"/>
      <c r="NIS993" s="17"/>
      <c r="NIT993" s="17"/>
      <c r="NIU993" s="17"/>
      <c r="NIV993" s="17"/>
      <c r="NIW993" s="17"/>
      <c r="NIX993" s="17"/>
      <c r="NIY993" s="17"/>
      <c r="NIZ993" s="17"/>
      <c r="NJA993" s="17"/>
      <c r="NJB993" s="17"/>
      <c r="NJC993" s="17"/>
      <c r="NJD993" s="17"/>
      <c r="NJE993" s="17"/>
      <c r="NJF993" s="17"/>
      <c r="NJG993" s="17"/>
      <c r="NJH993" s="17"/>
      <c r="NJI993" s="17"/>
      <c r="NJJ993" s="17"/>
      <c r="NJK993" s="17"/>
      <c r="NJL993" s="17"/>
      <c r="NJM993" s="17"/>
      <c r="NJN993" s="17"/>
      <c r="NJO993" s="17"/>
      <c r="NJP993" s="17"/>
      <c r="NJQ993" s="17"/>
      <c r="NJR993" s="17"/>
      <c r="NJS993" s="17"/>
      <c r="NJT993" s="17"/>
      <c r="NJU993" s="17"/>
      <c r="NJV993" s="17"/>
      <c r="NJW993" s="17"/>
      <c r="NJX993" s="17"/>
      <c r="NJY993" s="17"/>
      <c r="NJZ993" s="17"/>
      <c r="NKA993" s="17"/>
      <c r="NKB993" s="17"/>
      <c r="NKC993" s="17"/>
      <c r="NKD993" s="17"/>
      <c r="NKE993" s="17"/>
      <c r="NKF993" s="17"/>
      <c r="NKG993" s="17"/>
      <c r="NKH993" s="17"/>
      <c r="NKI993" s="17"/>
      <c r="NKJ993" s="17"/>
      <c r="NKK993" s="17"/>
      <c r="NKL993" s="17"/>
      <c r="NKM993" s="17"/>
      <c r="NKN993" s="17"/>
      <c r="NKO993" s="17"/>
      <c r="NKP993" s="17"/>
      <c r="NKQ993" s="17"/>
      <c r="NKR993" s="17"/>
      <c r="NKS993" s="17"/>
      <c r="NKT993" s="17"/>
      <c r="NKU993" s="17"/>
      <c r="NKV993" s="17"/>
      <c r="NKW993" s="17"/>
      <c r="NKX993" s="17"/>
      <c r="NKY993" s="17"/>
      <c r="NKZ993" s="17"/>
      <c r="NLA993" s="17"/>
      <c r="NLB993" s="17"/>
      <c r="NLC993" s="17"/>
      <c r="NLD993" s="17"/>
      <c r="NLE993" s="17"/>
      <c r="NLF993" s="17"/>
      <c r="NLG993" s="17"/>
      <c r="NLH993" s="17"/>
      <c r="NLI993" s="17"/>
      <c r="NLJ993" s="17"/>
      <c r="NLK993" s="17"/>
      <c r="NLL993" s="17"/>
      <c r="NLM993" s="17"/>
      <c r="NLN993" s="17"/>
      <c r="NLO993" s="17"/>
      <c r="NLP993" s="17"/>
      <c r="NLQ993" s="17"/>
      <c r="NLR993" s="17"/>
      <c r="NLS993" s="17"/>
      <c r="NLT993" s="17"/>
      <c r="NLU993" s="17"/>
      <c r="NLV993" s="17"/>
      <c r="NLW993" s="17"/>
      <c r="NLX993" s="17"/>
      <c r="NLY993" s="17"/>
      <c r="NLZ993" s="17"/>
      <c r="NMA993" s="17"/>
      <c r="NMB993" s="17"/>
      <c r="NMC993" s="17"/>
      <c r="NMD993" s="17"/>
      <c r="NME993" s="17"/>
      <c r="NMF993" s="17"/>
      <c r="NMG993" s="17"/>
      <c r="NMH993" s="17"/>
      <c r="NMI993" s="17"/>
      <c r="NMJ993" s="17"/>
      <c r="NMK993" s="17"/>
      <c r="NML993" s="17"/>
      <c r="NMM993" s="17"/>
      <c r="NMN993" s="17"/>
      <c r="NMO993" s="17"/>
      <c r="NMP993" s="17"/>
      <c r="NMQ993" s="17"/>
      <c r="NMR993" s="17"/>
      <c r="NMS993" s="17"/>
      <c r="NMT993" s="17"/>
      <c r="NMU993" s="17"/>
      <c r="NMV993" s="17"/>
      <c r="NMW993" s="17"/>
      <c r="NMX993" s="17"/>
      <c r="NMY993" s="17"/>
      <c r="NMZ993" s="17"/>
      <c r="NNA993" s="17"/>
      <c r="NNB993" s="17"/>
      <c r="NNC993" s="17"/>
      <c r="NND993" s="17"/>
      <c r="NNE993" s="17"/>
      <c r="NNF993" s="17"/>
      <c r="NNG993" s="17"/>
      <c r="NNH993" s="17"/>
      <c r="NNI993" s="17"/>
      <c r="NNJ993" s="17"/>
      <c r="NNK993" s="17"/>
      <c r="NNL993" s="17"/>
      <c r="NNM993" s="17"/>
      <c r="NNN993" s="17"/>
      <c r="NNO993" s="17"/>
      <c r="NNP993" s="17"/>
      <c r="NNQ993" s="17"/>
      <c r="NNR993" s="17"/>
      <c r="NNS993" s="17"/>
      <c r="NNT993" s="17"/>
      <c r="NNU993" s="17"/>
      <c r="NNV993" s="17"/>
      <c r="NNW993" s="17"/>
      <c r="NNX993" s="17"/>
      <c r="NNY993" s="17"/>
      <c r="NNZ993" s="17"/>
      <c r="NOA993" s="17"/>
      <c r="NOB993" s="17"/>
      <c r="NOC993" s="17"/>
      <c r="NOD993" s="17"/>
      <c r="NOE993" s="17"/>
      <c r="NOF993" s="17"/>
      <c r="NOG993" s="17"/>
      <c r="NOH993" s="17"/>
      <c r="NOI993" s="17"/>
      <c r="NOJ993" s="17"/>
      <c r="NOK993" s="17"/>
      <c r="NOL993" s="17"/>
      <c r="NOM993" s="17"/>
      <c r="NON993" s="17"/>
      <c r="NOO993" s="17"/>
      <c r="NOP993" s="17"/>
      <c r="NOQ993" s="17"/>
      <c r="NOR993" s="17"/>
      <c r="NOS993" s="17"/>
      <c r="NOT993" s="17"/>
      <c r="NOU993" s="17"/>
      <c r="NOV993" s="17"/>
      <c r="NOW993" s="17"/>
      <c r="NOX993" s="17"/>
      <c r="NOY993" s="17"/>
      <c r="NOZ993" s="17"/>
      <c r="NPA993" s="17"/>
      <c r="NPB993" s="17"/>
      <c r="NPC993" s="17"/>
      <c r="NPD993" s="17"/>
      <c r="NPE993" s="17"/>
      <c r="NPF993" s="17"/>
      <c r="NPG993" s="17"/>
      <c r="NPH993" s="17"/>
      <c r="NPI993" s="17"/>
      <c r="NPJ993" s="17"/>
      <c r="NPK993" s="17"/>
      <c r="NPL993" s="17"/>
      <c r="NPM993" s="17"/>
      <c r="NPN993" s="17"/>
      <c r="NPO993" s="17"/>
      <c r="NPP993" s="17"/>
      <c r="NPQ993" s="17"/>
      <c r="NPR993" s="17"/>
      <c r="NPS993" s="17"/>
      <c r="NPT993" s="17"/>
      <c r="NPU993" s="17"/>
      <c r="NPV993" s="17"/>
      <c r="NPW993" s="17"/>
      <c r="NPX993" s="17"/>
      <c r="NPY993" s="17"/>
      <c r="NPZ993" s="17"/>
      <c r="NQA993" s="17"/>
      <c r="NQB993" s="17"/>
      <c r="NQC993" s="17"/>
      <c r="NQD993" s="17"/>
      <c r="NQE993" s="17"/>
      <c r="NQF993" s="17"/>
      <c r="NQG993" s="17"/>
      <c r="NQH993" s="17"/>
      <c r="NQI993" s="17"/>
      <c r="NQJ993" s="17"/>
      <c r="NQK993" s="17"/>
      <c r="NQL993" s="17"/>
      <c r="NQM993" s="17"/>
      <c r="NQN993" s="17"/>
      <c r="NQO993" s="17"/>
      <c r="NQP993" s="17"/>
      <c r="NQQ993" s="17"/>
      <c r="NQR993" s="17"/>
      <c r="NQS993" s="17"/>
      <c r="NQT993" s="17"/>
      <c r="NQU993" s="17"/>
      <c r="NQV993" s="17"/>
      <c r="NQW993" s="17"/>
      <c r="NQX993" s="17"/>
      <c r="NQY993" s="17"/>
      <c r="NQZ993" s="17"/>
      <c r="NRA993" s="17"/>
      <c r="NRB993" s="17"/>
      <c r="NRC993" s="17"/>
      <c r="NRD993" s="17"/>
      <c r="NRE993" s="17"/>
      <c r="NRF993" s="17"/>
      <c r="NRG993" s="17"/>
      <c r="NRH993" s="17"/>
      <c r="NRI993" s="17"/>
      <c r="NRJ993" s="17"/>
      <c r="NRK993" s="17"/>
      <c r="NRL993" s="17"/>
      <c r="NRM993" s="17"/>
      <c r="NRN993" s="17"/>
      <c r="NRO993" s="17"/>
      <c r="NRP993" s="17"/>
      <c r="NRQ993" s="17"/>
      <c r="NRR993" s="17"/>
      <c r="NRS993" s="17"/>
      <c r="NRT993" s="17"/>
      <c r="NRU993" s="17"/>
      <c r="NRV993" s="17"/>
      <c r="NRW993" s="17"/>
      <c r="NRX993" s="17"/>
      <c r="NRY993" s="17"/>
      <c r="NRZ993" s="17"/>
      <c r="NSA993" s="17"/>
      <c r="NSB993" s="17"/>
      <c r="NSC993" s="17"/>
      <c r="NSD993" s="17"/>
      <c r="NSE993" s="17"/>
      <c r="NSF993" s="17"/>
      <c r="NSG993" s="17"/>
      <c r="NSH993" s="17"/>
      <c r="NSI993" s="17"/>
      <c r="NSJ993" s="17"/>
      <c r="NSK993" s="17"/>
      <c r="NSL993" s="17"/>
      <c r="NSM993" s="17"/>
      <c r="NSN993" s="17"/>
      <c r="NSO993" s="17"/>
      <c r="NSP993" s="17"/>
      <c r="NSQ993" s="17"/>
      <c r="NSR993" s="17"/>
      <c r="NSS993" s="17"/>
      <c r="NST993" s="17"/>
      <c r="NSU993" s="17"/>
      <c r="NSV993" s="17"/>
      <c r="NSW993" s="17"/>
      <c r="NSX993" s="17"/>
      <c r="NSY993" s="17"/>
      <c r="NSZ993" s="17"/>
      <c r="NTA993" s="17"/>
      <c r="NTB993" s="17"/>
      <c r="NTC993" s="17"/>
      <c r="NTD993" s="17"/>
      <c r="NTE993" s="17"/>
      <c r="NTF993" s="17"/>
      <c r="NTG993" s="17"/>
      <c r="NTH993" s="17"/>
      <c r="NTI993" s="17"/>
      <c r="NTJ993" s="17"/>
      <c r="NTK993" s="17"/>
      <c r="NTL993" s="17"/>
      <c r="NTM993" s="17"/>
      <c r="NTN993" s="17"/>
      <c r="NTO993" s="17"/>
      <c r="NTP993" s="17"/>
      <c r="NTQ993" s="17"/>
      <c r="NTR993" s="17"/>
      <c r="NTS993" s="17"/>
      <c r="NTT993" s="17"/>
      <c r="NTU993" s="17"/>
      <c r="NTV993" s="17"/>
      <c r="NTW993" s="17"/>
      <c r="NTX993" s="17"/>
      <c r="NTY993" s="17"/>
      <c r="NTZ993" s="17"/>
      <c r="NUA993" s="17"/>
      <c r="NUB993" s="17"/>
      <c r="NUC993" s="17"/>
      <c r="NUD993" s="17"/>
      <c r="NUE993" s="17"/>
      <c r="NUF993" s="17"/>
      <c r="NUG993" s="17"/>
      <c r="NUH993" s="17"/>
      <c r="NUI993" s="17"/>
      <c r="NUJ993" s="17"/>
      <c r="NUK993" s="17"/>
      <c r="NUL993" s="17"/>
      <c r="NUM993" s="17"/>
      <c r="NUN993" s="17"/>
      <c r="NUO993" s="17"/>
      <c r="NUP993" s="17"/>
      <c r="NUQ993" s="17"/>
      <c r="NUR993" s="17"/>
      <c r="NUS993" s="17"/>
      <c r="NUT993" s="17"/>
      <c r="NUU993" s="17"/>
      <c r="NUV993" s="17"/>
      <c r="NUW993" s="17"/>
      <c r="NUX993" s="17"/>
      <c r="NUY993" s="17"/>
      <c r="NUZ993" s="17"/>
      <c r="NVA993" s="17"/>
      <c r="NVB993" s="17"/>
      <c r="NVC993" s="17"/>
      <c r="NVD993" s="17"/>
      <c r="NVE993" s="17"/>
      <c r="NVF993" s="17"/>
      <c r="NVG993" s="17"/>
      <c r="NVH993" s="17"/>
      <c r="NVI993" s="17"/>
      <c r="NVJ993" s="17"/>
      <c r="NVK993" s="17"/>
      <c r="NVL993" s="17"/>
      <c r="NVM993" s="17"/>
      <c r="NVN993" s="17"/>
      <c r="NVO993" s="17"/>
      <c r="NVP993" s="17"/>
      <c r="NVQ993" s="17"/>
      <c r="NVR993" s="17"/>
      <c r="NVS993" s="17"/>
      <c r="NVT993" s="17"/>
      <c r="NVU993" s="17"/>
      <c r="NVV993" s="17"/>
      <c r="NVW993" s="17"/>
      <c r="NVX993" s="17"/>
      <c r="NVY993" s="17"/>
      <c r="NVZ993" s="17"/>
      <c r="NWA993" s="17"/>
      <c r="NWB993" s="17"/>
      <c r="NWC993" s="17"/>
      <c r="NWD993" s="17"/>
      <c r="NWE993" s="17"/>
      <c r="NWF993" s="17"/>
      <c r="NWG993" s="17"/>
      <c r="NWH993" s="17"/>
      <c r="NWI993" s="17"/>
      <c r="NWJ993" s="17"/>
      <c r="NWK993" s="17"/>
      <c r="NWL993" s="17"/>
      <c r="NWM993" s="17"/>
      <c r="NWN993" s="17"/>
      <c r="NWO993" s="17"/>
      <c r="NWP993" s="17"/>
      <c r="NWQ993" s="17"/>
      <c r="NWR993" s="17"/>
      <c r="NWS993" s="17"/>
      <c r="NWT993" s="17"/>
      <c r="NWU993" s="17"/>
      <c r="NWV993" s="17"/>
      <c r="NWW993" s="17"/>
      <c r="NWX993" s="17"/>
      <c r="NWY993" s="17"/>
      <c r="NWZ993" s="17"/>
      <c r="NXA993" s="17"/>
      <c r="NXB993" s="17"/>
      <c r="NXC993" s="17"/>
      <c r="NXD993" s="17"/>
      <c r="NXE993" s="17"/>
      <c r="NXF993" s="17"/>
      <c r="NXG993" s="17"/>
      <c r="NXH993" s="17"/>
      <c r="NXI993" s="17"/>
      <c r="NXJ993" s="17"/>
      <c r="NXK993" s="17"/>
      <c r="NXL993" s="17"/>
      <c r="NXM993" s="17"/>
      <c r="NXN993" s="17"/>
      <c r="NXO993" s="17"/>
      <c r="NXP993" s="17"/>
      <c r="NXQ993" s="17"/>
      <c r="NXR993" s="17"/>
      <c r="NXS993" s="17"/>
      <c r="NXT993" s="17"/>
      <c r="NXU993" s="17"/>
      <c r="NXV993" s="17"/>
      <c r="NXW993" s="17"/>
      <c r="NXX993" s="17"/>
      <c r="NXY993" s="17"/>
      <c r="NXZ993" s="17"/>
      <c r="NYA993" s="17"/>
      <c r="NYB993" s="17"/>
      <c r="NYC993" s="17"/>
      <c r="NYD993" s="17"/>
      <c r="NYE993" s="17"/>
      <c r="NYF993" s="17"/>
      <c r="NYG993" s="17"/>
      <c r="NYH993" s="17"/>
      <c r="NYI993" s="17"/>
      <c r="NYJ993" s="17"/>
      <c r="NYK993" s="17"/>
      <c r="NYL993" s="17"/>
      <c r="NYM993" s="17"/>
      <c r="NYN993" s="17"/>
      <c r="NYO993" s="17"/>
      <c r="NYP993" s="17"/>
      <c r="NYQ993" s="17"/>
      <c r="NYR993" s="17"/>
      <c r="NYS993" s="17"/>
      <c r="NYT993" s="17"/>
      <c r="NYU993" s="17"/>
      <c r="NYV993" s="17"/>
      <c r="NYW993" s="17"/>
      <c r="NYX993" s="17"/>
      <c r="NYY993" s="17"/>
      <c r="NYZ993" s="17"/>
      <c r="NZA993" s="17"/>
      <c r="NZB993" s="17"/>
      <c r="NZC993" s="17"/>
      <c r="NZD993" s="17"/>
      <c r="NZE993" s="17"/>
      <c r="NZF993" s="17"/>
      <c r="NZG993" s="17"/>
      <c r="NZH993" s="17"/>
      <c r="NZI993" s="17"/>
      <c r="NZJ993" s="17"/>
      <c r="NZK993" s="17"/>
      <c r="NZL993" s="17"/>
      <c r="NZM993" s="17"/>
      <c r="NZN993" s="17"/>
      <c r="NZO993" s="17"/>
      <c r="NZP993" s="17"/>
      <c r="NZQ993" s="17"/>
      <c r="NZR993" s="17"/>
      <c r="NZS993" s="17"/>
      <c r="NZT993" s="17"/>
      <c r="NZU993" s="17"/>
      <c r="NZV993" s="17"/>
      <c r="NZW993" s="17"/>
      <c r="NZX993" s="17"/>
      <c r="NZY993" s="17"/>
      <c r="NZZ993" s="17"/>
      <c r="OAA993" s="17"/>
      <c r="OAB993" s="17"/>
      <c r="OAC993" s="17"/>
      <c r="OAD993" s="17"/>
      <c r="OAE993" s="17"/>
      <c r="OAF993" s="17"/>
      <c r="OAG993" s="17"/>
      <c r="OAH993" s="17"/>
      <c r="OAI993" s="17"/>
      <c r="OAJ993" s="17"/>
      <c r="OAK993" s="17"/>
      <c r="OAL993" s="17"/>
      <c r="OAM993" s="17"/>
      <c r="OAN993" s="17"/>
      <c r="OAO993" s="17"/>
      <c r="OAP993" s="17"/>
      <c r="OAQ993" s="17"/>
      <c r="OAR993" s="17"/>
      <c r="OAS993" s="17"/>
      <c r="OAT993" s="17"/>
      <c r="OAU993" s="17"/>
      <c r="OAV993" s="17"/>
      <c r="OAW993" s="17"/>
      <c r="OAX993" s="17"/>
      <c r="OAY993" s="17"/>
      <c r="OAZ993" s="17"/>
      <c r="OBA993" s="17"/>
      <c r="OBB993" s="17"/>
      <c r="OBC993" s="17"/>
      <c r="OBD993" s="17"/>
      <c r="OBE993" s="17"/>
      <c r="OBF993" s="17"/>
      <c r="OBG993" s="17"/>
      <c r="OBH993" s="17"/>
      <c r="OBI993" s="17"/>
      <c r="OBJ993" s="17"/>
      <c r="OBK993" s="17"/>
      <c r="OBL993" s="17"/>
      <c r="OBM993" s="17"/>
      <c r="OBN993" s="17"/>
      <c r="OBO993" s="17"/>
      <c r="OBP993" s="17"/>
      <c r="OBQ993" s="17"/>
      <c r="OBR993" s="17"/>
      <c r="OBS993" s="17"/>
      <c r="OBT993" s="17"/>
      <c r="OBU993" s="17"/>
      <c r="OBV993" s="17"/>
      <c r="OBW993" s="17"/>
      <c r="OBX993" s="17"/>
      <c r="OBY993" s="17"/>
      <c r="OBZ993" s="17"/>
      <c r="OCA993" s="17"/>
      <c r="OCB993" s="17"/>
      <c r="OCC993" s="17"/>
      <c r="OCD993" s="17"/>
      <c r="OCE993" s="17"/>
      <c r="OCF993" s="17"/>
      <c r="OCG993" s="17"/>
      <c r="OCH993" s="17"/>
      <c r="OCI993" s="17"/>
      <c r="OCJ993" s="17"/>
      <c r="OCK993" s="17"/>
      <c r="OCL993" s="17"/>
      <c r="OCM993" s="17"/>
      <c r="OCN993" s="17"/>
      <c r="OCO993" s="17"/>
      <c r="OCP993" s="17"/>
      <c r="OCQ993" s="17"/>
      <c r="OCR993" s="17"/>
      <c r="OCS993" s="17"/>
      <c r="OCT993" s="17"/>
      <c r="OCU993" s="17"/>
      <c r="OCV993" s="17"/>
      <c r="OCW993" s="17"/>
      <c r="OCX993" s="17"/>
      <c r="OCY993" s="17"/>
      <c r="OCZ993" s="17"/>
      <c r="ODA993" s="17"/>
      <c r="ODB993" s="17"/>
      <c r="ODC993" s="17"/>
      <c r="ODD993" s="17"/>
      <c r="ODE993" s="17"/>
      <c r="ODF993" s="17"/>
      <c r="ODG993" s="17"/>
      <c r="ODH993" s="17"/>
      <c r="ODI993" s="17"/>
      <c r="ODJ993" s="17"/>
      <c r="ODK993" s="17"/>
      <c r="ODL993" s="17"/>
      <c r="ODM993" s="17"/>
      <c r="ODN993" s="17"/>
      <c r="ODO993" s="17"/>
      <c r="ODP993" s="17"/>
      <c r="ODQ993" s="17"/>
      <c r="ODR993" s="17"/>
      <c r="ODS993" s="17"/>
      <c r="ODT993" s="17"/>
      <c r="ODU993" s="17"/>
      <c r="ODV993" s="17"/>
      <c r="ODW993" s="17"/>
      <c r="ODX993" s="17"/>
      <c r="ODY993" s="17"/>
      <c r="ODZ993" s="17"/>
      <c r="OEA993" s="17"/>
      <c r="OEB993" s="17"/>
      <c r="OEC993" s="17"/>
      <c r="OED993" s="17"/>
      <c r="OEE993" s="17"/>
      <c r="OEF993" s="17"/>
      <c r="OEG993" s="17"/>
      <c r="OEH993" s="17"/>
      <c r="OEI993" s="17"/>
      <c r="OEJ993" s="17"/>
      <c r="OEK993" s="17"/>
      <c r="OEL993" s="17"/>
      <c r="OEM993" s="17"/>
      <c r="OEN993" s="17"/>
      <c r="OEO993" s="17"/>
      <c r="OEP993" s="17"/>
      <c r="OEQ993" s="17"/>
      <c r="OER993" s="17"/>
      <c r="OES993" s="17"/>
      <c r="OET993" s="17"/>
      <c r="OEU993" s="17"/>
      <c r="OEV993" s="17"/>
      <c r="OEW993" s="17"/>
      <c r="OEX993" s="17"/>
      <c r="OEY993" s="17"/>
      <c r="OEZ993" s="17"/>
      <c r="OFA993" s="17"/>
      <c r="OFB993" s="17"/>
      <c r="OFC993" s="17"/>
      <c r="OFD993" s="17"/>
      <c r="OFE993" s="17"/>
      <c r="OFF993" s="17"/>
      <c r="OFG993" s="17"/>
      <c r="OFH993" s="17"/>
      <c r="OFI993" s="17"/>
      <c r="OFJ993" s="17"/>
      <c r="OFK993" s="17"/>
      <c r="OFL993" s="17"/>
      <c r="OFM993" s="17"/>
      <c r="OFN993" s="17"/>
      <c r="OFO993" s="17"/>
      <c r="OFP993" s="17"/>
      <c r="OFQ993" s="17"/>
      <c r="OFR993" s="17"/>
      <c r="OFS993" s="17"/>
      <c r="OFT993" s="17"/>
      <c r="OFU993" s="17"/>
      <c r="OFV993" s="17"/>
      <c r="OFW993" s="17"/>
      <c r="OFX993" s="17"/>
      <c r="OFY993" s="17"/>
      <c r="OFZ993" s="17"/>
      <c r="OGA993" s="17"/>
      <c r="OGB993" s="17"/>
      <c r="OGC993" s="17"/>
      <c r="OGD993" s="17"/>
      <c r="OGE993" s="17"/>
      <c r="OGF993" s="17"/>
      <c r="OGG993" s="17"/>
      <c r="OGH993" s="17"/>
      <c r="OGI993" s="17"/>
      <c r="OGJ993" s="17"/>
      <c r="OGK993" s="17"/>
      <c r="OGL993" s="17"/>
      <c r="OGM993" s="17"/>
      <c r="OGN993" s="17"/>
      <c r="OGO993" s="17"/>
      <c r="OGP993" s="17"/>
      <c r="OGQ993" s="17"/>
      <c r="OGR993" s="17"/>
      <c r="OGS993" s="17"/>
      <c r="OGT993" s="17"/>
      <c r="OGU993" s="17"/>
      <c r="OGV993" s="17"/>
      <c r="OGW993" s="17"/>
      <c r="OGX993" s="17"/>
      <c r="OGY993" s="17"/>
      <c r="OGZ993" s="17"/>
      <c r="OHA993" s="17"/>
      <c r="OHB993" s="17"/>
      <c r="OHC993" s="17"/>
      <c r="OHD993" s="17"/>
      <c r="OHE993" s="17"/>
      <c r="OHF993" s="17"/>
      <c r="OHG993" s="17"/>
      <c r="OHH993" s="17"/>
      <c r="OHI993" s="17"/>
      <c r="OHJ993" s="17"/>
      <c r="OHK993" s="17"/>
      <c r="OHL993" s="17"/>
      <c r="OHM993" s="17"/>
      <c r="OHN993" s="17"/>
      <c r="OHO993" s="17"/>
      <c r="OHP993" s="17"/>
      <c r="OHQ993" s="17"/>
      <c r="OHR993" s="17"/>
      <c r="OHS993" s="17"/>
      <c r="OHT993" s="17"/>
      <c r="OHU993" s="17"/>
      <c r="OHV993" s="17"/>
      <c r="OHW993" s="17"/>
      <c r="OHX993" s="17"/>
      <c r="OHY993" s="17"/>
      <c r="OHZ993" s="17"/>
      <c r="OIA993" s="17"/>
      <c r="OIB993" s="17"/>
      <c r="OIC993" s="17"/>
      <c r="OID993" s="17"/>
      <c r="OIE993" s="17"/>
      <c r="OIF993" s="17"/>
      <c r="OIG993" s="17"/>
      <c r="OIH993" s="17"/>
      <c r="OII993" s="17"/>
      <c r="OIJ993" s="17"/>
      <c r="OIK993" s="17"/>
      <c r="OIL993" s="17"/>
      <c r="OIM993" s="17"/>
      <c r="OIN993" s="17"/>
      <c r="OIO993" s="17"/>
      <c r="OIP993" s="17"/>
      <c r="OIQ993" s="17"/>
      <c r="OIR993" s="17"/>
      <c r="OIS993" s="17"/>
      <c r="OIT993" s="17"/>
      <c r="OIU993" s="17"/>
      <c r="OIV993" s="17"/>
      <c r="OIW993" s="17"/>
      <c r="OIX993" s="17"/>
      <c r="OIY993" s="17"/>
      <c r="OIZ993" s="17"/>
      <c r="OJA993" s="17"/>
      <c r="OJB993" s="17"/>
      <c r="OJC993" s="17"/>
      <c r="OJD993" s="17"/>
      <c r="OJE993" s="17"/>
      <c r="OJF993" s="17"/>
      <c r="OJG993" s="17"/>
      <c r="OJH993" s="17"/>
      <c r="OJI993" s="17"/>
      <c r="OJJ993" s="17"/>
      <c r="OJK993" s="17"/>
      <c r="OJL993" s="17"/>
      <c r="OJM993" s="17"/>
      <c r="OJN993" s="17"/>
      <c r="OJO993" s="17"/>
      <c r="OJP993" s="17"/>
      <c r="OJQ993" s="17"/>
      <c r="OJR993" s="17"/>
      <c r="OJS993" s="17"/>
      <c r="OJT993" s="17"/>
      <c r="OJU993" s="17"/>
      <c r="OJV993" s="17"/>
      <c r="OJW993" s="17"/>
      <c r="OJX993" s="17"/>
      <c r="OJY993" s="17"/>
      <c r="OJZ993" s="17"/>
      <c r="OKA993" s="17"/>
      <c r="OKB993" s="17"/>
      <c r="OKC993" s="17"/>
      <c r="OKD993" s="17"/>
      <c r="OKE993" s="17"/>
      <c r="OKF993" s="17"/>
      <c r="OKG993" s="17"/>
      <c r="OKH993" s="17"/>
      <c r="OKI993" s="17"/>
      <c r="OKJ993" s="17"/>
      <c r="OKK993" s="17"/>
      <c r="OKL993" s="17"/>
      <c r="OKM993" s="17"/>
      <c r="OKN993" s="17"/>
      <c r="OKO993" s="17"/>
      <c r="OKP993" s="17"/>
      <c r="OKQ993" s="17"/>
      <c r="OKR993" s="17"/>
      <c r="OKS993" s="17"/>
      <c r="OKT993" s="17"/>
      <c r="OKU993" s="17"/>
      <c r="OKV993" s="17"/>
      <c r="OKW993" s="17"/>
      <c r="OKX993" s="17"/>
      <c r="OKY993" s="17"/>
      <c r="OKZ993" s="17"/>
      <c r="OLA993" s="17"/>
      <c r="OLB993" s="17"/>
      <c r="OLC993" s="17"/>
      <c r="OLD993" s="17"/>
      <c r="OLE993" s="17"/>
      <c r="OLF993" s="17"/>
      <c r="OLG993" s="17"/>
      <c r="OLH993" s="17"/>
      <c r="OLI993" s="17"/>
      <c r="OLJ993" s="17"/>
      <c r="OLK993" s="17"/>
      <c r="OLL993" s="17"/>
      <c r="OLM993" s="17"/>
      <c r="OLN993" s="17"/>
      <c r="OLO993" s="17"/>
      <c r="OLP993" s="17"/>
      <c r="OLQ993" s="17"/>
      <c r="OLR993" s="17"/>
      <c r="OLS993" s="17"/>
      <c r="OLT993" s="17"/>
      <c r="OLU993" s="17"/>
      <c r="OLV993" s="17"/>
      <c r="OLW993" s="17"/>
      <c r="OLX993" s="17"/>
      <c r="OLY993" s="17"/>
      <c r="OLZ993" s="17"/>
      <c r="OMA993" s="17"/>
      <c r="OMB993" s="17"/>
      <c r="OMC993" s="17"/>
      <c r="OMD993" s="17"/>
      <c r="OME993" s="17"/>
      <c r="OMF993" s="17"/>
      <c r="OMG993" s="17"/>
      <c r="OMH993" s="17"/>
      <c r="OMI993" s="17"/>
      <c r="OMJ993" s="17"/>
      <c r="OMK993" s="17"/>
      <c r="OML993" s="17"/>
      <c r="OMM993" s="17"/>
      <c r="OMN993" s="17"/>
      <c r="OMO993" s="17"/>
      <c r="OMP993" s="17"/>
      <c r="OMQ993" s="17"/>
      <c r="OMR993" s="17"/>
      <c r="OMS993" s="17"/>
      <c r="OMT993" s="17"/>
      <c r="OMU993" s="17"/>
      <c r="OMV993" s="17"/>
      <c r="OMW993" s="17"/>
      <c r="OMX993" s="17"/>
      <c r="OMY993" s="17"/>
      <c r="OMZ993" s="17"/>
      <c r="ONA993" s="17"/>
      <c r="ONB993" s="17"/>
      <c r="ONC993" s="17"/>
      <c r="OND993" s="17"/>
      <c r="ONE993" s="17"/>
      <c r="ONF993" s="17"/>
      <c r="ONG993" s="17"/>
      <c r="ONH993" s="17"/>
      <c r="ONI993" s="17"/>
      <c r="ONJ993" s="17"/>
      <c r="ONK993" s="17"/>
      <c r="ONL993" s="17"/>
      <c r="ONM993" s="17"/>
      <c r="ONN993" s="17"/>
      <c r="ONO993" s="17"/>
      <c r="ONP993" s="17"/>
      <c r="ONQ993" s="17"/>
      <c r="ONR993" s="17"/>
      <c r="ONS993" s="17"/>
      <c r="ONT993" s="17"/>
      <c r="ONU993" s="17"/>
      <c r="ONV993" s="17"/>
      <c r="ONW993" s="17"/>
      <c r="ONX993" s="17"/>
      <c r="ONY993" s="17"/>
      <c r="ONZ993" s="17"/>
      <c r="OOA993" s="17"/>
      <c r="OOB993" s="17"/>
      <c r="OOC993" s="17"/>
      <c r="OOD993" s="17"/>
      <c r="OOE993" s="17"/>
      <c r="OOF993" s="17"/>
      <c r="OOG993" s="17"/>
      <c r="OOH993" s="17"/>
      <c r="OOI993" s="17"/>
      <c r="OOJ993" s="17"/>
      <c r="OOK993" s="17"/>
      <c r="OOL993" s="17"/>
      <c r="OOM993" s="17"/>
      <c r="OON993" s="17"/>
      <c r="OOO993" s="17"/>
      <c r="OOP993" s="17"/>
      <c r="OOQ993" s="17"/>
      <c r="OOR993" s="17"/>
      <c r="OOS993" s="17"/>
      <c r="OOT993" s="17"/>
      <c r="OOU993" s="17"/>
      <c r="OOV993" s="17"/>
      <c r="OOW993" s="17"/>
      <c r="OOX993" s="17"/>
      <c r="OOY993" s="17"/>
      <c r="OOZ993" s="17"/>
      <c r="OPA993" s="17"/>
      <c r="OPB993" s="17"/>
      <c r="OPC993" s="17"/>
      <c r="OPD993" s="17"/>
      <c r="OPE993" s="17"/>
      <c r="OPF993" s="17"/>
      <c r="OPG993" s="17"/>
      <c r="OPH993" s="17"/>
      <c r="OPI993" s="17"/>
      <c r="OPJ993" s="17"/>
      <c r="OPK993" s="17"/>
      <c r="OPL993" s="17"/>
      <c r="OPM993" s="17"/>
      <c r="OPN993" s="17"/>
      <c r="OPO993" s="17"/>
      <c r="OPP993" s="17"/>
      <c r="OPQ993" s="17"/>
      <c r="OPR993" s="17"/>
      <c r="OPS993" s="17"/>
      <c r="OPT993" s="17"/>
      <c r="OPU993" s="17"/>
      <c r="OPV993" s="17"/>
      <c r="OPW993" s="17"/>
      <c r="OPX993" s="17"/>
      <c r="OPY993" s="17"/>
      <c r="OPZ993" s="17"/>
      <c r="OQA993" s="17"/>
      <c r="OQB993" s="17"/>
      <c r="OQC993" s="17"/>
      <c r="OQD993" s="17"/>
      <c r="OQE993" s="17"/>
      <c r="OQF993" s="17"/>
      <c r="OQG993" s="17"/>
      <c r="OQH993" s="17"/>
      <c r="OQI993" s="17"/>
      <c r="OQJ993" s="17"/>
      <c r="OQK993" s="17"/>
      <c r="OQL993" s="17"/>
      <c r="OQM993" s="17"/>
      <c r="OQN993" s="17"/>
      <c r="OQO993" s="17"/>
      <c r="OQP993" s="17"/>
      <c r="OQQ993" s="17"/>
      <c r="OQR993" s="17"/>
      <c r="OQS993" s="17"/>
      <c r="OQT993" s="17"/>
      <c r="OQU993" s="17"/>
      <c r="OQV993" s="17"/>
      <c r="OQW993" s="17"/>
      <c r="OQX993" s="17"/>
      <c r="OQY993" s="17"/>
      <c r="OQZ993" s="17"/>
      <c r="ORA993" s="17"/>
      <c r="ORB993" s="17"/>
      <c r="ORC993" s="17"/>
      <c r="ORD993" s="17"/>
      <c r="ORE993" s="17"/>
      <c r="ORF993" s="17"/>
      <c r="ORG993" s="17"/>
      <c r="ORH993" s="17"/>
      <c r="ORI993" s="17"/>
      <c r="ORJ993" s="17"/>
      <c r="ORK993" s="17"/>
      <c r="ORL993" s="17"/>
      <c r="ORM993" s="17"/>
      <c r="ORN993" s="17"/>
      <c r="ORO993" s="17"/>
      <c r="ORP993" s="17"/>
      <c r="ORQ993" s="17"/>
      <c r="ORR993" s="17"/>
      <c r="ORS993" s="17"/>
      <c r="ORT993" s="17"/>
      <c r="ORU993" s="17"/>
      <c r="ORV993" s="17"/>
      <c r="ORW993" s="17"/>
      <c r="ORX993" s="17"/>
      <c r="ORY993" s="17"/>
      <c r="ORZ993" s="17"/>
      <c r="OSA993" s="17"/>
      <c r="OSB993" s="17"/>
      <c r="OSC993" s="17"/>
      <c r="OSD993" s="17"/>
      <c r="OSE993" s="17"/>
      <c r="OSF993" s="17"/>
      <c r="OSG993" s="17"/>
      <c r="OSH993" s="17"/>
      <c r="OSI993" s="17"/>
      <c r="OSJ993" s="17"/>
      <c r="OSK993" s="17"/>
      <c r="OSL993" s="17"/>
      <c r="OSM993" s="17"/>
      <c r="OSN993" s="17"/>
      <c r="OSO993" s="17"/>
      <c r="OSP993" s="17"/>
      <c r="OSQ993" s="17"/>
      <c r="OSR993" s="17"/>
      <c r="OSS993" s="17"/>
      <c r="OST993" s="17"/>
      <c r="OSU993" s="17"/>
      <c r="OSV993" s="17"/>
      <c r="OSW993" s="17"/>
      <c r="OSX993" s="17"/>
      <c r="OSY993" s="17"/>
      <c r="OSZ993" s="17"/>
      <c r="OTA993" s="17"/>
      <c r="OTB993" s="17"/>
      <c r="OTC993" s="17"/>
      <c r="OTD993" s="17"/>
      <c r="OTE993" s="17"/>
      <c r="OTF993" s="17"/>
      <c r="OTG993" s="17"/>
      <c r="OTH993" s="17"/>
      <c r="OTI993" s="17"/>
      <c r="OTJ993" s="17"/>
      <c r="OTK993" s="17"/>
      <c r="OTL993" s="17"/>
      <c r="OTM993" s="17"/>
      <c r="OTN993" s="17"/>
      <c r="OTO993" s="17"/>
      <c r="OTP993" s="17"/>
      <c r="OTQ993" s="17"/>
      <c r="OTR993" s="17"/>
      <c r="OTS993" s="17"/>
      <c r="OTT993" s="17"/>
      <c r="OTU993" s="17"/>
      <c r="OTV993" s="17"/>
      <c r="OTW993" s="17"/>
      <c r="OTX993" s="17"/>
      <c r="OTY993" s="17"/>
      <c r="OTZ993" s="17"/>
      <c r="OUA993" s="17"/>
      <c r="OUB993" s="17"/>
      <c r="OUC993" s="17"/>
      <c r="OUD993" s="17"/>
      <c r="OUE993" s="17"/>
      <c r="OUF993" s="17"/>
      <c r="OUG993" s="17"/>
      <c r="OUH993" s="17"/>
      <c r="OUI993" s="17"/>
      <c r="OUJ993" s="17"/>
      <c r="OUK993" s="17"/>
      <c r="OUL993" s="17"/>
      <c r="OUM993" s="17"/>
      <c r="OUN993" s="17"/>
      <c r="OUO993" s="17"/>
      <c r="OUP993" s="17"/>
      <c r="OUQ993" s="17"/>
      <c r="OUR993" s="17"/>
      <c r="OUS993" s="17"/>
      <c r="OUT993" s="17"/>
      <c r="OUU993" s="17"/>
      <c r="OUV993" s="17"/>
      <c r="OUW993" s="17"/>
      <c r="OUX993" s="17"/>
      <c r="OUY993" s="17"/>
      <c r="OUZ993" s="17"/>
      <c r="OVA993" s="17"/>
      <c r="OVB993" s="17"/>
      <c r="OVC993" s="17"/>
      <c r="OVD993" s="17"/>
      <c r="OVE993" s="17"/>
      <c r="OVF993" s="17"/>
      <c r="OVG993" s="17"/>
      <c r="OVH993" s="17"/>
      <c r="OVI993" s="17"/>
      <c r="OVJ993" s="17"/>
      <c r="OVK993" s="17"/>
      <c r="OVL993" s="17"/>
      <c r="OVM993" s="17"/>
      <c r="OVN993" s="17"/>
      <c r="OVO993" s="17"/>
      <c r="OVP993" s="17"/>
      <c r="OVQ993" s="17"/>
      <c r="OVR993" s="17"/>
      <c r="OVS993" s="17"/>
      <c r="OVT993" s="17"/>
      <c r="OVU993" s="17"/>
      <c r="OVV993" s="17"/>
      <c r="OVW993" s="17"/>
      <c r="OVX993" s="17"/>
      <c r="OVY993" s="17"/>
      <c r="OVZ993" s="17"/>
      <c r="OWA993" s="17"/>
      <c r="OWB993" s="17"/>
      <c r="OWC993" s="17"/>
      <c r="OWD993" s="17"/>
      <c r="OWE993" s="17"/>
      <c r="OWF993" s="17"/>
      <c r="OWG993" s="17"/>
      <c r="OWH993" s="17"/>
      <c r="OWI993" s="17"/>
      <c r="OWJ993" s="17"/>
      <c r="OWK993" s="17"/>
      <c r="OWL993" s="17"/>
      <c r="OWM993" s="17"/>
      <c r="OWN993" s="17"/>
      <c r="OWO993" s="17"/>
      <c r="OWP993" s="17"/>
      <c r="OWQ993" s="17"/>
      <c r="OWR993" s="17"/>
      <c r="OWS993" s="17"/>
      <c r="OWT993" s="17"/>
      <c r="OWU993" s="17"/>
      <c r="OWV993" s="17"/>
      <c r="OWW993" s="17"/>
      <c r="OWX993" s="17"/>
      <c r="OWY993" s="17"/>
      <c r="OWZ993" s="17"/>
      <c r="OXA993" s="17"/>
      <c r="OXB993" s="17"/>
      <c r="OXC993" s="17"/>
      <c r="OXD993" s="17"/>
      <c r="OXE993" s="17"/>
      <c r="OXF993" s="17"/>
      <c r="OXG993" s="17"/>
      <c r="OXH993" s="17"/>
      <c r="OXI993" s="17"/>
      <c r="OXJ993" s="17"/>
      <c r="OXK993" s="17"/>
      <c r="OXL993" s="17"/>
      <c r="OXM993" s="17"/>
      <c r="OXN993" s="17"/>
      <c r="OXO993" s="17"/>
      <c r="OXP993" s="17"/>
      <c r="OXQ993" s="17"/>
      <c r="OXR993" s="17"/>
      <c r="OXS993" s="17"/>
      <c r="OXT993" s="17"/>
      <c r="OXU993" s="17"/>
      <c r="OXV993" s="17"/>
      <c r="OXW993" s="17"/>
      <c r="OXX993" s="17"/>
      <c r="OXY993" s="17"/>
      <c r="OXZ993" s="17"/>
      <c r="OYA993" s="17"/>
      <c r="OYB993" s="17"/>
      <c r="OYC993" s="17"/>
      <c r="OYD993" s="17"/>
      <c r="OYE993" s="17"/>
      <c r="OYF993" s="17"/>
      <c r="OYG993" s="17"/>
      <c r="OYH993" s="17"/>
      <c r="OYI993" s="17"/>
      <c r="OYJ993" s="17"/>
      <c r="OYK993" s="17"/>
      <c r="OYL993" s="17"/>
      <c r="OYM993" s="17"/>
      <c r="OYN993" s="17"/>
      <c r="OYO993" s="17"/>
      <c r="OYP993" s="17"/>
      <c r="OYQ993" s="17"/>
      <c r="OYR993" s="17"/>
      <c r="OYS993" s="17"/>
      <c r="OYT993" s="17"/>
      <c r="OYU993" s="17"/>
      <c r="OYV993" s="17"/>
      <c r="OYW993" s="17"/>
      <c r="OYX993" s="17"/>
      <c r="OYY993" s="17"/>
      <c r="OYZ993" s="17"/>
      <c r="OZA993" s="17"/>
      <c r="OZB993" s="17"/>
      <c r="OZC993" s="17"/>
      <c r="OZD993" s="17"/>
      <c r="OZE993" s="17"/>
      <c r="OZF993" s="17"/>
      <c r="OZG993" s="17"/>
      <c r="OZH993" s="17"/>
      <c r="OZI993" s="17"/>
      <c r="OZJ993" s="17"/>
      <c r="OZK993" s="17"/>
      <c r="OZL993" s="17"/>
      <c r="OZM993" s="17"/>
      <c r="OZN993" s="17"/>
      <c r="OZO993" s="17"/>
      <c r="OZP993" s="17"/>
      <c r="OZQ993" s="17"/>
      <c r="OZR993" s="17"/>
      <c r="OZS993" s="17"/>
      <c r="OZT993" s="17"/>
      <c r="OZU993" s="17"/>
      <c r="OZV993" s="17"/>
      <c r="OZW993" s="17"/>
      <c r="OZX993" s="17"/>
      <c r="OZY993" s="17"/>
      <c r="OZZ993" s="17"/>
      <c r="PAA993" s="17"/>
      <c r="PAB993" s="17"/>
      <c r="PAC993" s="17"/>
      <c r="PAD993" s="17"/>
      <c r="PAE993" s="17"/>
      <c r="PAF993" s="17"/>
      <c r="PAG993" s="17"/>
      <c r="PAH993" s="17"/>
      <c r="PAI993" s="17"/>
      <c r="PAJ993" s="17"/>
      <c r="PAK993" s="17"/>
      <c r="PAL993" s="17"/>
      <c r="PAM993" s="17"/>
      <c r="PAN993" s="17"/>
      <c r="PAO993" s="17"/>
      <c r="PAP993" s="17"/>
      <c r="PAQ993" s="17"/>
      <c r="PAR993" s="17"/>
      <c r="PAS993" s="17"/>
      <c r="PAT993" s="17"/>
      <c r="PAU993" s="17"/>
      <c r="PAV993" s="17"/>
      <c r="PAW993" s="17"/>
      <c r="PAX993" s="17"/>
      <c r="PAY993" s="17"/>
      <c r="PAZ993" s="17"/>
      <c r="PBA993" s="17"/>
      <c r="PBB993" s="17"/>
      <c r="PBC993" s="17"/>
      <c r="PBD993" s="17"/>
      <c r="PBE993" s="17"/>
      <c r="PBF993" s="17"/>
      <c r="PBG993" s="17"/>
      <c r="PBH993" s="17"/>
      <c r="PBI993" s="17"/>
      <c r="PBJ993" s="17"/>
      <c r="PBK993" s="17"/>
      <c r="PBL993" s="17"/>
      <c r="PBM993" s="17"/>
      <c r="PBN993" s="17"/>
      <c r="PBO993" s="17"/>
      <c r="PBP993" s="17"/>
      <c r="PBQ993" s="17"/>
      <c r="PBR993" s="17"/>
      <c r="PBS993" s="17"/>
      <c r="PBT993" s="17"/>
      <c r="PBU993" s="17"/>
      <c r="PBV993" s="17"/>
      <c r="PBW993" s="17"/>
      <c r="PBX993" s="17"/>
      <c r="PBY993" s="17"/>
      <c r="PBZ993" s="17"/>
      <c r="PCA993" s="17"/>
      <c r="PCB993" s="17"/>
      <c r="PCC993" s="17"/>
      <c r="PCD993" s="17"/>
      <c r="PCE993" s="17"/>
      <c r="PCF993" s="17"/>
      <c r="PCG993" s="17"/>
      <c r="PCH993" s="17"/>
      <c r="PCI993" s="17"/>
      <c r="PCJ993" s="17"/>
      <c r="PCK993" s="17"/>
      <c r="PCL993" s="17"/>
      <c r="PCM993" s="17"/>
      <c r="PCN993" s="17"/>
      <c r="PCO993" s="17"/>
      <c r="PCP993" s="17"/>
      <c r="PCQ993" s="17"/>
      <c r="PCR993" s="17"/>
      <c r="PCS993" s="17"/>
      <c r="PCT993" s="17"/>
      <c r="PCU993" s="17"/>
      <c r="PCV993" s="17"/>
      <c r="PCW993" s="17"/>
      <c r="PCX993" s="17"/>
      <c r="PCY993" s="17"/>
      <c r="PCZ993" s="17"/>
      <c r="PDA993" s="17"/>
      <c r="PDB993" s="17"/>
      <c r="PDC993" s="17"/>
      <c r="PDD993" s="17"/>
      <c r="PDE993" s="17"/>
      <c r="PDF993" s="17"/>
      <c r="PDG993" s="17"/>
      <c r="PDH993" s="17"/>
      <c r="PDI993" s="17"/>
      <c r="PDJ993" s="17"/>
      <c r="PDK993" s="17"/>
      <c r="PDL993" s="17"/>
      <c r="PDM993" s="17"/>
      <c r="PDN993" s="17"/>
      <c r="PDO993" s="17"/>
      <c r="PDP993" s="17"/>
      <c r="PDQ993" s="17"/>
      <c r="PDR993" s="17"/>
      <c r="PDS993" s="17"/>
      <c r="PDT993" s="17"/>
      <c r="PDU993" s="17"/>
      <c r="PDV993" s="17"/>
      <c r="PDW993" s="17"/>
      <c r="PDX993" s="17"/>
      <c r="PDY993" s="17"/>
      <c r="PDZ993" s="17"/>
      <c r="PEA993" s="17"/>
      <c r="PEB993" s="17"/>
      <c r="PEC993" s="17"/>
      <c r="PED993" s="17"/>
      <c r="PEE993" s="17"/>
      <c r="PEF993" s="17"/>
      <c r="PEG993" s="17"/>
      <c r="PEH993" s="17"/>
      <c r="PEI993" s="17"/>
      <c r="PEJ993" s="17"/>
      <c r="PEK993" s="17"/>
      <c r="PEL993" s="17"/>
      <c r="PEM993" s="17"/>
      <c r="PEN993" s="17"/>
      <c r="PEO993" s="17"/>
      <c r="PEP993" s="17"/>
      <c r="PEQ993" s="17"/>
      <c r="PER993" s="17"/>
      <c r="PES993" s="17"/>
      <c r="PET993" s="17"/>
      <c r="PEU993" s="17"/>
      <c r="PEV993" s="17"/>
      <c r="PEW993" s="17"/>
      <c r="PEX993" s="17"/>
      <c r="PEY993" s="17"/>
      <c r="PEZ993" s="17"/>
      <c r="PFA993" s="17"/>
      <c r="PFB993" s="17"/>
      <c r="PFC993" s="17"/>
      <c r="PFD993" s="17"/>
      <c r="PFE993" s="17"/>
      <c r="PFF993" s="17"/>
      <c r="PFG993" s="17"/>
      <c r="PFH993" s="17"/>
      <c r="PFI993" s="17"/>
      <c r="PFJ993" s="17"/>
      <c r="PFK993" s="17"/>
      <c r="PFL993" s="17"/>
      <c r="PFM993" s="17"/>
      <c r="PFN993" s="17"/>
      <c r="PFO993" s="17"/>
      <c r="PFP993" s="17"/>
      <c r="PFQ993" s="17"/>
      <c r="PFR993" s="17"/>
      <c r="PFS993" s="17"/>
      <c r="PFT993" s="17"/>
      <c r="PFU993" s="17"/>
      <c r="PFV993" s="17"/>
      <c r="PFW993" s="17"/>
      <c r="PFX993" s="17"/>
      <c r="PFY993" s="17"/>
      <c r="PFZ993" s="17"/>
      <c r="PGA993" s="17"/>
      <c r="PGB993" s="17"/>
      <c r="PGC993" s="17"/>
      <c r="PGD993" s="17"/>
      <c r="PGE993" s="17"/>
      <c r="PGF993" s="17"/>
      <c r="PGG993" s="17"/>
      <c r="PGH993" s="17"/>
      <c r="PGI993" s="17"/>
      <c r="PGJ993" s="17"/>
      <c r="PGK993" s="17"/>
      <c r="PGL993" s="17"/>
      <c r="PGM993" s="17"/>
      <c r="PGN993" s="17"/>
      <c r="PGO993" s="17"/>
      <c r="PGP993" s="17"/>
      <c r="PGQ993" s="17"/>
      <c r="PGR993" s="17"/>
      <c r="PGS993" s="17"/>
      <c r="PGT993" s="17"/>
      <c r="PGU993" s="17"/>
      <c r="PGV993" s="17"/>
      <c r="PGW993" s="17"/>
      <c r="PGX993" s="17"/>
      <c r="PGY993" s="17"/>
      <c r="PGZ993" s="17"/>
      <c r="PHA993" s="17"/>
      <c r="PHB993" s="17"/>
      <c r="PHC993" s="17"/>
      <c r="PHD993" s="17"/>
      <c r="PHE993" s="17"/>
      <c r="PHF993" s="17"/>
      <c r="PHG993" s="17"/>
      <c r="PHH993" s="17"/>
      <c r="PHI993" s="17"/>
      <c r="PHJ993" s="17"/>
      <c r="PHK993" s="17"/>
      <c r="PHL993" s="17"/>
      <c r="PHM993" s="17"/>
      <c r="PHN993" s="17"/>
      <c r="PHO993" s="17"/>
      <c r="PHP993" s="17"/>
      <c r="PHQ993" s="17"/>
      <c r="PHR993" s="17"/>
      <c r="PHS993" s="17"/>
      <c r="PHT993" s="17"/>
      <c r="PHU993" s="17"/>
      <c r="PHV993" s="17"/>
      <c r="PHW993" s="17"/>
      <c r="PHX993" s="17"/>
      <c r="PHY993" s="17"/>
      <c r="PHZ993" s="17"/>
      <c r="PIA993" s="17"/>
      <c r="PIB993" s="17"/>
      <c r="PIC993" s="17"/>
      <c r="PID993" s="17"/>
      <c r="PIE993" s="17"/>
      <c r="PIF993" s="17"/>
      <c r="PIG993" s="17"/>
      <c r="PIH993" s="17"/>
      <c r="PII993" s="17"/>
      <c r="PIJ993" s="17"/>
      <c r="PIK993" s="17"/>
      <c r="PIL993" s="17"/>
      <c r="PIM993" s="17"/>
      <c r="PIN993" s="17"/>
      <c r="PIO993" s="17"/>
      <c r="PIP993" s="17"/>
      <c r="PIQ993" s="17"/>
      <c r="PIR993" s="17"/>
      <c r="PIS993" s="17"/>
      <c r="PIT993" s="17"/>
      <c r="PIU993" s="17"/>
      <c r="PIV993" s="17"/>
      <c r="PIW993" s="17"/>
      <c r="PIX993" s="17"/>
      <c r="PIY993" s="17"/>
      <c r="PIZ993" s="17"/>
      <c r="PJA993" s="17"/>
      <c r="PJB993" s="17"/>
      <c r="PJC993" s="17"/>
      <c r="PJD993" s="17"/>
      <c r="PJE993" s="17"/>
      <c r="PJF993" s="17"/>
      <c r="PJG993" s="17"/>
      <c r="PJH993" s="17"/>
      <c r="PJI993" s="17"/>
      <c r="PJJ993" s="17"/>
      <c r="PJK993" s="17"/>
      <c r="PJL993" s="17"/>
      <c r="PJM993" s="17"/>
      <c r="PJN993" s="17"/>
      <c r="PJO993" s="17"/>
      <c r="PJP993" s="17"/>
      <c r="PJQ993" s="17"/>
      <c r="PJR993" s="17"/>
      <c r="PJS993" s="17"/>
      <c r="PJT993" s="17"/>
      <c r="PJU993" s="17"/>
      <c r="PJV993" s="17"/>
      <c r="PJW993" s="17"/>
      <c r="PJX993" s="17"/>
      <c r="PJY993" s="17"/>
      <c r="PJZ993" s="17"/>
      <c r="PKA993" s="17"/>
      <c r="PKB993" s="17"/>
      <c r="PKC993" s="17"/>
      <c r="PKD993" s="17"/>
      <c r="PKE993" s="17"/>
      <c r="PKF993" s="17"/>
      <c r="PKG993" s="17"/>
      <c r="PKH993" s="17"/>
      <c r="PKI993" s="17"/>
      <c r="PKJ993" s="17"/>
      <c r="PKK993" s="17"/>
      <c r="PKL993" s="17"/>
      <c r="PKM993" s="17"/>
      <c r="PKN993" s="17"/>
      <c r="PKO993" s="17"/>
      <c r="PKP993" s="17"/>
      <c r="PKQ993" s="17"/>
      <c r="PKR993" s="17"/>
      <c r="PKS993" s="17"/>
      <c r="PKT993" s="17"/>
      <c r="PKU993" s="17"/>
      <c r="PKV993" s="17"/>
      <c r="PKW993" s="17"/>
      <c r="PKX993" s="17"/>
      <c r="PKY993" s="17"/>
      <c r="PKZ993" s="17"/>
      <c r="PLA993" s="17"/>
      <c r="PLB993" s="17"/>
      <c r="PLC993" s="17"/>
      <c r="PLD993" s="17"/>
      <c r="PLE993" s="17"/>
      <c r="PLF993" s="17"/>
      <c r="PLG993" s="17"/>
      <c r="PLH993" s="17"/>
      <c r="PLI993" s="17"/>
      <c r="PLJ993" s="17"/>
      <c r="PLK993" s="17"/>
      <c r="PLL993" s="17"/>
      <c r="PLM993" s="17"/>
      <c r="PLN993" s="17"/>
      <c r="PLO993" s="17"/>
      <c r="PLP993" s="17"/>
      <c r="PLQ993" s="17"/>
      <c r="PLR993" s="17"/>
      <c r="PLS993" s="17"/>
      <c r="PLT993" s="17"/>
      <c r="PLU993" s="17"/>
      <c r="PLV993" s="17"/>
      <c r="PLW993" s="17"/>
      <c r="PLX993" s="17"/>
      <c r="PLY993" s="17"/>
      <c r="PLZ993" s="17"/>
      <c r="PMA993" s="17"/>
      <c r="PMB993" s="17"/>
      <c r="PMC993" s="17"/>
      <c r="PMD993" s="17"/>
      <c r="PME993" s="17"/>
      <c r="PMF993" s="17"/>
      <c r="PMG993" s="17"/>
      <c r="PMH993" s="17"/>
      <c r="PMI993" s="17"/>
      <c r="PMJ993" s="17"/>
      <c r="PMK993" s="17"/>
      <c r="PML993" s="17"/>
      <c r="PMM993" s="17"/>
      <c r="PMN993" s="17"/>
      <c r="PMO993" s="17"/>
      <c r="PMP993" s="17"/>
      <c r="PMQ993" s="17"/>
      <c r="PMR993" s="17"/>
      <c r="PMS993" s="17"/>
      <c r="PMT993" s="17"/>
      <c r="PMU993" s="17"/>
      <c r="PMV993" s="17"/>
      <c r="PMW993" s="17"/>
      <c r="PMX993" s="17"/>
      <c r="PMY993" s="17"/>
      <c r="PMZ993" s="17"/>
      <c r="PNA993" s="17"/>
      <c r="PNB993" s="17"/>
      <c r="PNC993" s="17"/>
      <c r="PND993" s="17"/>
      <c r="PNE993" s="17"/>
      <c r="PNF993" s="17"/>
      <c r="PNG993" s="17"/>
      <c r="PNH993" s="17"/>
      <c r="PNI993" s="17"/>
      <c r="PNJ993" s="17"/>
      <c r="PNK993" s="17"/>
      <c r="PNL993" s="17"/>
      <c r="PNM993" s="17"/>
      <c r="PNN993" s="17"/>
      <c r="PNO993" s="17"/>
      <c r="PNP993" s="17"/>
      <c r="PNQ993" s="17"/>
      <c r="PNR993" s="17"/>
      <c r="PNS993" s="17"/>
      <c r="PNT993" s="17"/>
      <c r="PNU993" s="17"/>
      <c r="PNV993" s="17"/>
      <c r="PNW993" s="17"/>
      <c r="PNX993" s="17"/>
      <c r="PNY993" s="17"/>
      <c r="PNZ993" s="17"/>
      <c r="POA993" s="17"/>
      <c r="POB993" s="17"/>
      <c r="POC993" s="17"/>
      <c r="POD993" s="17"/>
      <c r="POE993" s="17"/>
      <c r="POF993" s="17"/>
      <c r="POG993" s="17"/>
      <c r="POH993" s="17"/>
      <c r="POI993" s="17"/>
      <c r="POJ993" s="17"/>
      <c r="POK993" s="17"/>
      <c r="POL993" s="17"/>
      <c r="POM993" s="17"/>
      <c r="PON993" s="17"/>
      <c r="POO993" s="17"/>
      <c r="POP993" s="17"/>
      <c r="POQ993" s="17"/>
      <c r="POR993" s="17"/>
      <c r="POS993" s="17"/>
      <c r="POT993" s="17"/>
      <c r="POU993" s="17"/>
      <c r="POV993" s="17"/>
      <c r="POW993" s="17"/>
      <c r="POX993" s="17"/>
      <c r="POY993" s="17"/>
      <c r="POZ993" s="17"/>
      <c r="PPA993" s="17"/>
      <c r="PPB993" s="17"/>
      <c r="PPC993" s="17"/>
      <c r="PPD993" s="17"/>
      <c r="PPE993" s="17"/>
      <c r="PPF993" s="17"/>
      <c r="PPG993" s="17"/>
      <c r="PPH993" s="17"/>
      <c r="PPI993" s="17"/>
      <c r="PPJ993" s="17"/>
      <c r="PPK993" s="17"/>
      <c r="PPL993" s="17"/>
      <c r="PPM993" s="17"/>
      <c r="PPN993" s="17"/>
      <c r="PPO993" s="17"/>
      <c r="PPP993" s="17"/>
      <c r="PPQ993" s="17"/>
      <c r="PPR993" s="17"/>
      <c r="PPS993" s="17"/>
      <c r="PPT993" s="17"/>
      <c r="PPU993" s="17"/>
      <c r="PPV993" s="17"/>
      <c r="PPW993" s="17"/>
      <c r="PPX993" s="17"/>
      <c r="PPY993" s="17"/>
      <c r="PPZ993" s="17"/>
      <c r="PQA993" s="17"/>
      <c r="PQB993" s="17"/>
      <c r="PQC993" s="17"/>
      <c r="PQD993" s="17"/>
      <c r="PQE993" s="17"/>
      <c r="PQF993" s="17"/>
      <c r="PQG993" s="17"/>
      <c r="PQH993" s="17"/>
      <c r="PQI993" s="17"/>
      <c r="PQJ993" s="17"/>
      <c r="PQK993" s="17"/>
      <c r="PQL993" s="17"/>
      <c r="PQM993" s="17"/>
      <c r="PQN993" s="17"/>
      <c r="PQO993" s="17"/>
      <c r="PQP993" s="17"/>
      <c r="PQQ993" s="17"/>
      <c r="PQR993" s="17"/>
      <c r="PQS993" s="17"/>
      <c r="PQT993" s="17"/>
      <c r="PQU993" s="17"/>
      <c r="PQV993" s="17"/>
      <c r="PQW993" s="17"/>
      <c r="PQX993" s="17"/>
      <c r="PQY993" s="17"/>
      <c r="PQZ993" s="17"/>
      <c r="PRA993" s="17"/>
      <c r="PRB993" s="17"/>
      <c r="PRC993" s="17"/>
      <c r="PRD993" s="17"/>
      <c r="PRE993" s="17"/>
      <c r="PRF993" s="17"/>
      <c r="PRG993" s="17"/>
      <c r="PRH993" s="17"/>
      <c r="PRI993" s="17"/>
      <c r="PRJ993" s="17"/>
      <c r="PRK993" s="17"/>
      <c r="PRL993" s="17"/>
      <c r="PRM993" s="17"/>
      <c r="PRN993" s="17"/>
      <c r="PRO993" s="17"/>
      <c r="PRP993" s="17"/>
      <c r="PRQ993" s="17"/>
      <c r="PRR993" s="17"/>
      <c r="PRS993" s="17"/>
      <c r="PRT993" s="17"/>
      <c r="PRU993" s="17"/>
      <c r="PRV993" s="17"/>
      <c r="PRW993" s="17"/>
      <c r="PRX993" s="17"/>
      <c r="PRY993" s="17"/>
      <c r="PRZ993" s="17"/>
      <c r="PSA993" s="17"/>
      <c r="PSB993" s="17"/>
      <c r="PSC993" s="17"/>
      <c r="PSD993" s="17"/>
      <c r="PSE993" s="17"/>
      <c r="PSF993" s="17"/>
      <c r="PSG993" s="17"/>
      <c r="PSH993" s="17"/>
      <c r="PSI993" s="17"/>
      <c r="PSJ993" s="17"/>
      <c r="PSK993" s="17"/>
      <c r="PSL993" s="17"/>
      <c r="PSM993" s="17"/>
      <c r="PSN993" s="17"/>
      <c r="PSO993" s="17"/>
      <c r="PSP993" s="17"/>
      <c r="PSQ993" s="17"/>
      <c r="PSR993" s="17"/>
      <c r="PSS993" s="17"/>
      <c r="PST993" s="17"/>
      <c r="PSU993" s="17"/>
      <c r="PSV993" s="17"/>
      <c r="PSW993" s="17"/>
      <c r="PSX993" s="17"/>
      <c r="PSY993" s="17"/>
      <c r="PSZ993" s="17"/>
      <c r="PTA993" s="17"/>
      <c r="PTB993" s="17"/>
      <c r="PTC993" s="17"/>
      <c r="PTD993" s="17"/>
      <c r="PTE993" s="17"/>
      <c r="PTF993" s="17"/>
      <c r="PTG993" s="17"/>
      <c r="PTH993" s="17"/>
      <c r="PTI993" s="17"/>
      <c r="PTJ993" s="17"/>
      <c r="PTK993" s="17"/>
      <c r="PTL993" s="17"/>
      <c r="PTM993" s="17"/>
      <c r="PTN993" s="17"/>
      <c r="PTO993" s="17"/>
      <c r="PTP993" s="17"/>
      <c r="PTQ993" s="17"/>
      <c r="PTR993" s="17"/>
      <c r="PTS993" s="17"/>
      <c r="PTT993" s="17"/>
      <c r="PTU993" s="17"/>
      <c r="PTV993" s="17"/>
      <c r="PTW993" s="17"/>
      <c r="PTX993" s="17"/>
      <c r="PTY993" s="17"/>
      <c r="PTZ993" s="17"/>
      <c r="PUA993" s="17"/>
      <c r="PUB993" s="17"/>
      <c r="PUC993" s="17"/>
      <c r="PUD993" s="17"/>
      <c r="PUE993" s="17"/>
      <c r="PUF993" s="17"/>
      <c r="PUG993" s="17"/>
      <c r="PUH993" s="17"/>
      <c r="PUI993" s="17"/>
      <c r="PUJ993" s="17"/>
      <c r="PUK993" s="17"/>
      <c r="PUL993" s="17"/>
      <c r="PUM993" s="17"/>
      <c r="PUN993" s="17"/>
      <c r="PUO993" s="17"/>
      <c r="PUP993" s="17"/>
      <c r="PUQ993" s="17"/>
      <c r="PUR993" s="17"/>
      <c r="PUS993" s="17"/>
      <c r="PUT993" s="17"/>
      <c r="PUU993" s="17"/>
      <c r="PUV993" s="17"/>
      <c r="PUW993" s="17"/>
      <c r="PUX993" s="17"/>
      <c r="PUY993" s="17"/>
      <c r="PUZ993" s="17"/>
      <c r="PVA993" s="17"/>
      <c r="PVB993" s="17"/>
      <c r="PVC993" s="17"/>
      <c r="PVD993" s="17"/>
      <c r="PVE993" s="17"/>
      <c r="PVF993" s="17"/>
      <c r="PVG993" s="17"/>
      <c r="PVH993" s="17"/>
      <c r="PVI993" s="17"/>
      <c r="PVJ993" s="17"/>
      <c r="PVK993" s="17"/>
      <c r="PVL993" s="17"/>
      <c r="PVM993" s="17"/>
      <c r="PVN993" s="17"/>
      <c r="PVO993" s="17"/>
      <c r="PVP993" s="17"/>
      <c r="PVQ993" s="17"/>
      <c r="PVR993" s="17"/>
      <c r="PVS993" s="17"/>
      <c r="PVT993" s="17"/>
      <c r="PVU993" s="17"/>
      <c r="PVV993" s="17"/>
      <c r="PVW993" s="17"/>
      <c r="PVX993" s="17"/>
      <c r="PVY993" s="17"/>
      <c r="PVZ993" s="17"/>
      <c r="PWA993" s="17"/>
      <c r="PWB993" s="17"/>
      <c r="PWC993" s="17"/>
      <c r="PWD993" s="17"/>
      <c r="PWE993" s="17"/>
      <c r="PWF993" s="17"/>
      <c r="PWG993" s="17"/>
      <c r="PWH993" s="17"/>
      <c r="PWI993" s="17"/>
      <c r="PWJ993" s="17"/>
      <c r="PWK993" s="17"/>
      <c r="PWL993" s="17"/>
      <c r="PWM993" s="17"/>
      <c r="PWN993" s="17"/>
      <c r="PWO993" s="17"/>
      <c r="PWP993" s="17"/>
      <c r="PWQ993" s="17"/>
      <c r="PWR993" s="17"/>
      <c r="PWS993" s="17"/>
      <c r="PWT993" s="17"/>
      <c r="PWU993" s="17"/>
      <c r="PWV993" s="17"/>
      <c r="PWW993" s="17"/>
      <c r="PWX993" s="17"/>
      <c r="PWY993" s="17"/>
      <c r="PWZ993" s="17"/>
      <c r="PXA993" s="17"/>
      <c r="PXB993" s="17"/>
      <c r="PXC993" s="17"/>
      <c r="PXD993" s="17"/>
      <c r="PXE993" s="17"/>
      <c r="PXF993" s="17"/>
      <c r="PXG993" s="17"/>
      <c r="PXH993" s="17"/>
      <c r="PXI993" s="17"/>
      <c r="PXJ993" s="17"/>
      <c r="PXK993" s="17"/>
      <c r="PXL993" s="17"/>
      <c r="PXM993" s="17"/>
      <c r="PXN993" s="17"/>
      <c r="PXO993" s="17"/>
      <c r="PXP993" s="17"/>
      <c r="PXQ993" s="17"/>
      <c r="PXR993" s="17"/>
      <c r="PXS993" s="17"/>
      <c r="PXT993" s="17"/>
      <c r="PXU993" s="17"/>
      <c r="PXV993" s="17"/>
      <c r="PXW993" s="17"/>
      <c r="PXX993" s="17"/>
      <c r="PXY993" s="17"/>
      <c r="PXZ993" s="17"/>
      <c r="PYA993" s="17"/>
      <c r="PYB993" s="17"/>
      <c r="PYC993" s="17"/>
      <c r="PYD993" s="17"/>
      <c r="PYE993" s="17"/>
      <c r="PYF993" s="17"/>
      <c r="PYG993" s="17"/>
      <c r="PYH993" s="17"/>
      <c r="PYI993" s="17"/>
      <c r="PYJ993" s="17"/>
      <c r="PYK993" s="17"/>
      <c r="PYL993" s="17"/>
      <c r="PYM993" s="17"/>
      <c r="PYN993" s="17"/>
      <c r="PYO993" s="17"/>
      <c r="PYP993" s="17"/>
      <c r="PYQ993" s="17"/>
      <c r="PYR993" s="17"/>
      <c r="PYS993" s="17"/>
      <c r="PYT993" s="17"/>
      <c r="PYU993" s="17"/>
      <c r="PYV993" s="17"/>
      <c r="PYW993" s="17"/>
      <c r="PYX993" s="17"/>
      <c r="PYY993" s="17"/>
      <c r="PYZ993" s="17"/>
      <c r="PZA993" s="17"/>
      <c r="PZB993" s="17"/>
      <c r="PZC993" s="17"/>
      <c r="PZD993" s="17"/>
      <c r="PZE993" s="17"/>
      <c r="PZF993" s="17"/>
      <c r="PZG993" s="17"/>
      <c r="PZH993" s="17"/>
      <c r="PZI993" s="17"/>
      <c r="PZJ993" s="17"/>
      <c r="PZK993" s="17"/>
      <c r="PZL993" s="17"/>
      <c r="PZM993" s="17"/>
      <c r="PZN993" s="17"/>
      <c r="PZO993" s="17"/>
      <c r="PZP993" s="17"/>
      <c r="PZQ993" s="17"/>
      <c r="PZR993" s="17"/>
      <c r="PZS993" s="17"/>
      <c r="PZT993" s="17"/>
      <c r="PZU993" s="17"/>
      <c r="PZV993" s="17"/>
      <c r="PZW993" s="17"/>
      <c r="PZX993" s="17"/>
      <c r="PZY993" s="17"/>
      <c r="PZZ993" s="17"/>
      <c r="QAA993" s="17"/>
      <c r="QAB993" s="17"/>
      <c r="QAC993" s="17"/>
      <c r="QAD993" s="17"/>
      <c r="QAE993" s="17"/>
      <c r="QAF993" s="17"/>
      <c r="QAG993" s="17"/>
      <c r="QAH993" s="17"/>
      <c r="QAI993" s="17"/>
      <c r="QAJ993" s="17"/>
      <c r="QAK993" s="17"/>
      <c r="QAL993" s="17"/>
      <c r="QAM993" s="17"/>
      <c r="QAN993" s="17"/>
      <c r="QAO993" s="17"/>
      <c r="QAP993" s="17"/>
      <c r="QAQ993" s="17"/>
      <c r="QAR993" s="17"/>
      <c r="QAS993" s="17"/>
      <c r="QAT993" s="17"/>
      <c r="QAU993" s="17"/>
      <c r="QAV993" s="17"/>
      <c r="QAW993" s="17"/>
      <c r="QAX993" s="17"/>
      <c r="QAY993" s="17"/>
      <c r="QAZ993" s="17"/>
      <c r="QBA993" s="17"/>
      <c r="QBB993" s="17"/>
      <c r="QBC993" s="17"/>
      <c r="QBD993" s="17"/>
      <c r="QBE993" s="17"/>
      <c r="QBF993" s="17"/>
      <c r="QBG993" s="17"/>
      <c r="QBH993" s="17"/>
      <c r="QBI993" s="17"/>
      <c r="QBJ993" s="17"/>
      <c r="QBK993" s="17"/>
      <c r="QBL993" s="17"/>
      <c r="QBM993" s="17"/>
      <c r="QBN993" s="17"/>
      <c r="QBO993" s="17"/>
      <c r="QBP993" s="17"/>
      <c r="QBQ993" s="17"/>
      <c r="QBR993" s="17"/>
      <c r="QBS993" s="17"/>
      <c r="QBT993" s="17"/>
      <c r="QBU993" s="17"/>
      <c r="QBV993" s="17"/>
      <c r="QBW993" s="17"/>
      <c r="QBX993" s="17"/>
      <c r="QBY993" s="17"/>
      <c r="QBZ993" s="17"/>
      <c r="QCA993" s="17"/>
      <c r="QCB993" s="17"/>
      <c r="QCC993" s="17"/>
      <c r="QCD993" s="17"/>
      <c r="QCE993" s="17"/>
      <c r="QCF993" s="17"/>
      <c r="QCG993" s="17"/>
      <c r="QCH993" s="17"/>
      <c r="QCI993" s="17"/>
      <c r="QCJ993" s="17"/>
      <c r="QCK993" s="17"/>
      <c r="QCL993" s="17"/>
      <c r="QCM993" s="17"/>
      <c r="QCN993" s="17"/>
      <c r="QCO993" s="17"/>
      <c r="QCP993" s="17"/>
      <c r="QCQ993" s="17"/>
      <c r="QCR993" s="17"/>
      <c r="QCS993" s="17"/>
      <c r="QCT993" s="17"/>
      <c r="QCU993" s="17"/>
      <c r="QCV993" s="17"/>
      <c r="QCW993" s="17"/>
      <c r="QCX993" s="17"/>
      <c r="QCY993" s="17"/>
      <c r="QCZ993" s="17"/>
      <c r="QDA993" s="17"/>
      <c r="QDB993" s="17"/>
      <c r="QDC993" s="17"/>
      <c r="QDD993" s="17"/>
      <c r="QDE993" s="17"/>
      <c r="QDF993" s="17"/>
      <c r="QDG993" s="17"/>
      <c r="QDH993" s="17"/>
      <c r="QDI993" s="17"/>
      <c r="QDJ993" s="17"/>
      <c r="QDK993" s="17"/>
      <c r="QDL993" s="17"/>
      <c r="QDM993" s="17"/>
      <c r="QDN993" s="17"/>
      <c r="QDO993" s="17"/>
      <c r="QDP993" s="17"/>
      <c r="QDQ993" s="17"/>
      <c r="QDR993" s="17"/>
      <c r="QDS993" s="17"/>
      <c r="QDT993" s="17"/>
      <c r="QDU993" s="17"/>
      <c r="QDV993" s="17"/>
      <c r="QDW993" s="17"/>
      <c r="QDX993" s="17"/>
      <c r="QDY993" s="17"/>
      <c r="QDZ993" s="17"/>
      <c r="QEA993" s="17"/>
      <c r="QEB993" s="17"/>
      <c r="QEC993" s="17"/>
      <c r="QED993" s="17"/>
      <c r="QEE993" s="17"/>
      <c r="QEF993" s="17"/>
      <c r="QEG993" s="17"/>
      <c r="QEH993" s="17"/>
      <c r="QEI993" s="17"/>
      <c r="QEJ993" s="17"/>
      <c r="QEK993" s="17"/>
      <c r="QEL993" s="17"/>
      <c r="QEM993" s="17"/>
      <c r="QEN993" s="17"/>
      <c r="QEO993" s="17"/>
      <c r="QEP993" s="17"/>
      <c r="QEQ993" s="17"/>
      <c r="QER993" s="17"/>
      <c r="QES993" s="17"/>
      <c r="QET993" s="17"/>
      <c r="QEU993" s="17"/>
      <c r="QEV993" s="17"/>
      <c r="QEW993" s="17"/>
      <c r="QEX993" s="17"/>
      <c r="QEY993" s="17"/>
      <c r="QEZ993" s="17"/>
      <c r="QFA993" s="17"/>
      <c r="QFB993" s="17"/>
      <c r="QFC993" s="17"/>
      <c r="QFD993" s="17"/>
      <c r="QFE993" s="17"/>
      <c r="QFF993" s="17"/>
      <c r="QFG993" s="17"/>
      <c r="QFH993" s="17"/>
      <c r="QFI993" s="17"/>
      <c r="QFJ993" s="17"/>
      <c r="QFK993" s="17"/>
      <c r="QFL993" s="17"/>
      <c r="QFM993" s="17"/>
      <c r="QFN993" s="17"/>
      <c r="QFO993" s="17"/>
      <c r="QFP993" s="17"/>
      <c r="QFQ993" s="17"/>
      <c r="QFR993" s="17"/>
      <c r="QFS993" s="17"/>
      <c r="QFT993" s="17"/>
      <c r="QFU993" s="17"/>
      <c r="QFV993" s="17"/>
      <c r="QFW993" s="17"/>
      <c r="QFX993" s="17"/>
      <c r="QFY993" s="17"/>
      <c r="QFZ993" s="17"/>
      <c r="QGA993" s="17"/>
      <c r="QGB993" s="17"/>
      <c r="QGC993" s="17"/>
      <c r="QGD993" s="17"/>
      <c r="QGE993" s="17"/>
      <c r="QGF993" s="17"/>
      <c r="QGG993" s="17"/>
      <c r="QGH993" s="17"/>
      <c r="QGI993" s="17"/>
      <c r="QGJ993" s="17"/>
      <c r="QGK993" s="17"/>
      <c r="QGL993" s="17"/>
      <c r="QGM993" s="17"/>
      <c r="QGN993" s="17"/>
      <c r="QGO993" s="17"/>
      <c r="QGP993" s="17"/>
      <c r="QGQ993" s="17"/>
      <c r="QGR993" s="17"/>
      <c r="QGS993" s="17"/>
      <c r="QGT993" s="17"/>
      <c r="QGU993" s="17"/>
      <c r="QGV993" s="17"/>
      <c r="QGW993" s="17"/>
      <c r="QGX993" s="17"/>
      <c r="QGY993" s="17"/>
      <c r="QGZ993" s="17"/>
      <c r="QHA993" s="17"/>
      <c r="QHB993" s="17"/>
      <c r="QHC993" s="17"/>
      <c r="QHD993" s="17"/>
      <c r="QHE993" s="17"/>
      <c r="QHF993" s="17"/>
      <c r="QHG993" s="17"/>
      <c r="QHH993" s="17"/>
      <c r="QHI993" s="17"/>
      <c r="QHJ993" s="17"/>
      <c r="QHK993" s="17"/>
      <c r="QHL993" s="17"/>
      <c r="QHM993" s="17"/>
      <c r="QHN993" s="17"/>
      <c r="QHO993" s="17"/>
      <c r="QHP993" s="17"/>
      <c r="QHQ993" s="17"/>
      <c r="QHR993" s="17"/>
      <c r="QHS993" s="17"/>
      <c r="QHT993" s="17"/>
      <c r="QHU993" s="17"/>
      <c r="QHV993" s="17"/>
      <c r="QHW993" s="17"/>
      <c r="QHX993" s="17"/>
      <c r="QHY993" s="17"/>
      <c r="QHZ993" s="17"/>
      <c r="QIA993" s="17"/>
      <c r="QIB993" s="17"/>
      <c r="QIC993" s="17"/>
      <c r="QID993" s="17"/>
      <c r="QIE993" s="17"/>
      <c r="QIF993" s="17"/>
      <c r="QIG993" s="17"/>
      <c r="QIH993" s="17"/>
      <c r="QII993" s="17"/>
      <c r="QIJ993" s="17"/>
      <c r="QIK993" s="17"/>
      <c r="QIL993" s="17"/>
      <c r="QIM993" s="17"/>
      <c r="QIN993" s="17"/>
      <c r="QIO993" s="17"/>
      <c r="QIP993" s="17"/>
      <c r="QIQ993" s="17"/>
      <c r="QIR993" s="17"/>
      <c r="QIS993" s="17"/>
      <c r="QIT993" s="17"/>
      <c r="QIU993" s="17"/>
      <c r="QIV993" s="17"/>
      <c r="QIW993" s="17"/>
      <c r="QIX993" s="17"/>
      <c r="QIY993" s="17"/>
      <c r="QIZ993" s="17"/>
      <c r="QJA993" s="17"/>
      <c r="QJB993" s="17"/>
      <c r="QJC993" s="17"/>
      <c r="QJD993" s="17"/>
      <c r="QJE993" s="17"/>
      <c r="QJF993" s="17"/>
      <c r="QJG993" s="17"/>
      <c r="QJH993" s="17"/>
      <c r="QJI993" s="17"/>
      <c r="QJJ993" s="17"/>
      <c r="QJK993" s="17"/>
      <c r="QJL993" s="17"/>
      <c r="QJM993" s="17"/>
      <c r="QJN993" s="17"/>
      <c r="QJO993" s="17"/>
      <c r="QJP993" s="17"/>
      <c r="QJQ993" s="17"/>
      <c r="QJR993" s="17"/>
      <c r="QJS993" s="17"/>
      <c r="QJT993" s="17"/>
      <c r="QJU993" s="17"/>
      <c r="QJV993" s="17"/>
      <c r="QJW993" s="17"/>
      <c r="QJX993" s="17"/>
      <c r="QJY993" s="17"/>
      <c r="QJZ993" s="17"/>
      <c r="QKA993" s="17"/>
      <c r="QKB993" s="17"/>
      <c r="QKC993" s="17"/>
      <c r="QKD993" s="17"/>
      <c r="QKE993" s="17"/>
      <c r="QKF993" s="17"/>
      <c r="QKG993" s="17"/>
      <c r="QKH993" s="17"/>
      <c r="QKI993" s="17"/>
      <c r="QKJ993" s="17"/>
      <c r="QKK993" s="17"/>
      <c r="QKL993" s="17"/>
      <c r="QKM993" s="17"/>
      <c r="QKN993" s="17"/>
      <c r="QKO993" s="17"/>
      <c r="QKP993" s="17"/>
      <c r="QKQ993" s="17"/>
      <c r="QKR993" s="17"/>
      <c r="QKS993" s="17"/>
      <c r="QKT993" s="17"/>
      <c r="QKU993" s="17"/>
      <c r="QKV993" s="17"/>
      <c r="QKW993" s="17"/>
      <c r="QKX993" s="17"/>
      <c r="QKY993" s="17"/>
      <c r="QKZ993" s="17"/>
      <c r="QLA993" s="17"/>
      <c r="QLB993" s="17"/>
      <c r="QLC993" s="17"/>
      <c r="QLD993" s="17"/>
      <c r="QLE993" s="17"/>
      <c r="QLF993" s="17"/>
      <c r="QLG993" s="17"/>
      <c r="QLH993" s="17"/>
      <c r="QLI993" s="17"/>
      <c r="QLJ993" s="17"/>
      <c r="QLK993" s="17"/>
      <c r="QLL993" s="17"/>
      <c r="QLM993" s="17"/>
      <c r="QLN993" s="17"/>
      <c r="QLO993" s="17"/>
      <c r="QLP993" s="17"/>
      <c r="QLQ993" s="17"/>
      <c r="QLR993" s="17"/>
      <c r="QLS993" s="17"/>
      <c r="QLT993" s="17"/>
      <c r="QLU993" s="17"/>
      <c r="QLV993" s="17"/>
      <c r="QLW993" s="17"/>
      <c r="QLX993" s="17"/>
      <c r="QLY993" s="17"/>
      <c r="QLZ993" s="17"/>
      <c r="QMA993" s="17"/>
      <c r="QMB993" s="17"/>
      <c r="QMC993" s="17"/>
      <c r="QMD993" s="17"/>
      <c r="QME993" s="17"/>
      <c r="QMF993" s="17"/>
      <c r="QMG993" s="17"/>
      <c r="QMH993" s="17"/>
      <c r="QMI993" s="17"/>
      <c r="QMJ993" s="17"/>
      <c r="QMK993" s="17"/>
      <c r="QML993" s="17"/>
      <c r="QMM993" s="17"/>
      <c r="QMN993" s="17"/>
      <c r="QMO993" s="17"/>
      <c r="QMP993" s="17"/>
      <c r="QMQ993" s="17"/>
      <c r="QMR993" s="17"/>
      <c r="QMS993" s="17"/>
      <c r="QMT993" s="17"/>
      <c r="QMU993" s="17"/>
      <c r="QMV993" s="17"/>
      <c r="QMW993" s="17"/>
      <c r="QMX993" s="17"/>
      <c r="QMY993" s="17"/>
      <c r="QMZ993" s="17"/>
      <c r="QNA993" s="17"/>
      <c r="QNB993" s="17"/>
      <c r="QNC993" s="17"/>
      <c r="QND993" s="17"/>
      <c r="QNE993" s="17"/>
      <c r="QNF993" s="17"/>
      <c r="QNG993" s="17"/>
      <c r="QNH993" s="17"/>
      <c r="QNI993" s="17"/>
      <c r="QNJ993" s="17"/>
      <c r="QNK993" s="17"/>
      <c r="QNL993" s="17"/>
      <c r="QNM993" s="17"/>
      <c r="QNN993" s="17"/>
      <c r="QNO993" s="17"/>
      <c r="QNP993" s="17"/>
      <c r="QNQ993" s="17"/>
      <c r="QNR993" s="17"/>
      <c r="QNS993" s="17"/>
      <c r="QNT993" s="17"/>
      <c r="QNU993" s="17"/>
      <c r="QNV993" s="17"/>
      <c r="QNW993" s="17"/>
      <c r="QNX993" s="17"/>
      <c r="QNY993" s="17"/>
      <c r="QNZ993" s="17"/>
      <c r="QOA993" s="17"/>
      <c r="QOB993" s="17"/>
      <c r="QOC993" s="17"/>
      <c r="QOD993" s="17"/>
      <c r="QOE993" s="17"/>
      <c r="QOF993" s="17"/>
      <c r="QOG993" s="17"/>
      <c r="QOH993" s="17"/>
      <c r="QOI993" s="17"/>
      <c r="QOJ993" s="17"/>
      <c r="QOK993" s="17"/>
      <c r="QOL993" s="17"/>
      <c r="QOM993" s="17"/>
      <c r="QON993" s="17"/>
      <c r="QOO993" s="17"/>
      <c r="QOP993" s="17"/>
      <c r="QOQ993" s="17"/>
      <c r="QOR993" s="17"/>
      <c r="QOS993" s="17"/>
      <c r="QOT993" s="17"/>
      <c r="QOU993" s="17"/>
      <c r="QOV993" s="17"/>
      <c r="QOW993" s="17"/>
      <c r="QOX993" s="17"/>
      <c r="QOY993" s="17"/>
      <c r="QOZ993" s="17"/>
      <c r="QPA993" s="17"/>
      <c r="QPB993" s="17"/>
      <c r="QPC993" s="17"/>
      <c r="QPD993" s="17"/>
      <c r="QPE993" s="17"/>
      <c r="QPF993" s="17"/>
      <c r="QPG993" s="17"/>
      <c r="QPH993" s="17"/>
      <c r="QPI993" s="17"/>
      <c r="QPJ993" s="17"/>
      <c r="QPK993" s="17"/>
      <c r="QPL993" s="17"/>
      <c r="QPM993" s="17"/>
      <c r="QPN993" s="17"/>
      <c r="QPO993" s="17"/>
      <c r="QPP993" s="17"/>
      <c r="QPQ993" s="17"/>
      <c r="QPR993" s="17"/>
      <c r="QPS993" s="17"/>
      <c r="QPT993" s="17"/>
      <c r="QPU993" s="17"/>
      <c r="QPV993" s="17"/>
      <c r="QPW993" s="17"/>
      <c r="QPX993" s="17"/>
      <c r="QPY993" s="17"/>
      <c r="QPZ993" s="17"/>
      <c r="QQA993" s="17"/>
      <c r="QQB993" s="17"/>
      <c r="QQC993" s="17"/>
      <c r="QQD993" s="17"/>
      <c r="QQE993" s="17"/>
      <c r="QQF993" s="17"/>
      <c r="QQG993" s="17"/>
      <c r="QQH993" s="17"/>
      <c r="QQI993" s="17"/>
      <c r="QQJ993" s="17"/>
      <c r="QQK993" s="17"/>
      <c r="QQL993" s="17"/>
      <c r="QQM993" s="17"/>
      <c r="QQN993" s="17"/>
      <c r="QQO993" s="17"/>
      <c r="QQP993" s="17"/>
      <c r="QQQ993" s="17"/>
      <c r="QQR993" s="17"/>
      <c r="QQS993" s="17"/>
      <c r="QQT993" s="17"/>
      <c r="QQU993" s="17"/>
      <c r="QQV993" s="17"/>
      <c r="QQW993" s="17"/>
      <c r="QQX993" s="17"/>
      <c r="QQY993" s="17"/>
      <c r="QQZ993" s="17"/>
      <c r="QRA993" s="17"/>
      <c r="QRB993" s="17"/>
      <c r="QRC993" s="17"/>
      <c r="QRD993" s="17"/>
      <c r="QRE993" s="17"/>
      <c r="QRF993" s="17"/>
      <c r="QRG993" s="17"/>
      <c r="QRH993" s="17"/>
      <c r="QRI993" s="17"/>
      <c r="QRJ993" s="17"/>
      <c r="QRK993" s="17"/>
      <c r="QRL993" s="17"/>
      <c r="QRM993" s="17"/>
      <c r="QRN993" s="17"/>
      <c r="QRO993" s="17"/>
      <c r="QRP993" s="17"/>
      <c r="QRQ993" s="17"/>
      <c r="QRR993" s="17"/>
      <c r="QRS993" s="17"/>
      <c r="QRT993" s="17"/>
      <c r="QRU993" s="17"/>
      <c r="QRV993" s="17"/>
      <c r="QRW993" s="17"/>
      <c r="QRX993" s="17"/>
      <c r="QRY993" s="17"/>
      <c r="QRZ993" s="17"/>
      <c r="QSA993" s="17"/>
      <c r="QSB993" s="17"/>
      <c r="QSC993" s="17"/>
      <c r="QSD993" s="17"/>
      <c r="QSE993" s="17"/>
      <c r="QSF993" s="17"/>
      <c r="QSG993" s="17"/>
      <c r="QSH993" s="17"/>
      <c r="QSI993" s="17"/>
      <c r="QSJ993" s="17"/>
      <c r="QSK993" s="17"/>
      <c r="QSL993" s="17"/>
      <c r="QSM993" s="17"/>
      <c r="QSN993" s="17"/>
      <c r="QSO993" s="17"/>
      <c r="QSP993" s="17"/>
      <c r="QSQ993" s="17"/>
      <c r="QSR993" s="17"/>
      <c r="QSS993" s="17"/>
      <c r="QST993" s="17"/>
      <c r="QSU993" s="17"/>
      <c r="QSV993" s="17"/>
      <c r="QSW993" s="17"/>
      <c r="QSX993" s="17"/>
      <c r="QSY993" s="17"/>
      <c r="QSZ993" s="17"/>
      <c r="QTA993" s="17"/>
      <c r="QTB993" s="17"/>
      <c r="QTC993" s="17"/>
      <c r="QTD993" s="17"/>
      <c r="QTE993" s="17"/>
      <c r="QTF993" s="17"/>
      <c r="QTG993" s="17"/>
      <c r="QTH993" s="17"/>
      <c r="QTI993" s="17"/>
      <c r="QTJ993" s="17"/>
      <c r="QTK993" s="17"/>
      <c r="QTL993" s="17"/>
      <c r="QTM993" s="17"/>
      <c r="QTN993" s="17"/>
      <c r="QTO993" s="17"/>
      <c r="QTP993" s="17"/>
      <c r="QTQ993" s="17"/>
      <c r="QTR993" s="17"/>
      <c r="QTS993" s="17"/>
      <c r="QTT993" s="17"/>
      <c r="QTU993" s="17"/>
      <c r="QTV993" s="17"/>
      <c r="QTW993" s="17"/>
      <c r="QTX993" s="17"/>
      <c r="QTY993" s="17"/>
      <c r="QTZ993" s="17"/>
      <c r="QUA993" s="17"/>
      <c r="QUB993" s="17"/>
      <c r="QUC993" s="17"/>
      <c r="QUD993" s="17"/>
      <c r="QUE993" s="17"/>
      <c r="QUF993" s="17"/>
      <c r="QUG993" s="17"/>
      <c r="QUH993" s="17"/>
      <c r="QUI993" s="17"/>
      <c r="QUJ993" s="17"/>
      <c r="QUK993" s="17"/>
      <c r="QUL993" s="17"/>
      <c r="QUM993" s="17"/>
      <c r="QUN993" s="17"/>
      <c r="QUO993" s="17"/>
      <c r="QUP993" s="17"/>
      <c r="QUQ993" s="17"/>
      <c r="QUR993" s="17"/>
      <c r="QUS993" s="17"/>
      <c r="QUT993" s="17"/>
      <c r="QUU993" s="17"/>
      <c r="QUV993" s="17"/>
      <c r="QUW993" s="17"/>
      <c r="QUX993" s="17"/>
      <c r="QUY993" s="17"/>
      <c r="QUZ993" s="17"/>
      <c r="QVA993" s="17"/>
      <c r="QVB993" s="17"/>
      <c r="QVC993" s="17"/>
      <c r="QVD993" s="17"/>
      <c r="QVE993" s="17"/>
      <c r="QVF993" s="17"/>
      <c r="QVG993" s="17"/>
      <c r="QVH993" s="17"/>
      <c r="QVI993" s="17"/>
      <c r="QVJ993" s="17"/>
      <c r="QVK993" s="17"/>
      <c r="QVL993" s="17"/>
      <c r="QVM993" s="17"/>
      <c r="QVN993" s="17"/>
      <c r="QVO993" s="17"/>
      <c r="QVP993" s="17"/>
      <c r="QVQ993" s="17"/>
      <c r="QVR993" s="17"/>
      <c r="QVS993" s="17"/>
      <c r="QVT993" s="17"/>
      <c r="QVU993" s="17"/>
      <c r="QVV993" s="17"/>
      <c r="QVW993" s="17"/>
      <c r="QVX993" s="17"/>
      <c r="QVY993" s="17"/>
      <c r="QVZ993" s="17"/>
      <c r="QWA993" s="17"/>
      <c r="QWB993" s="17"/>
      <c r="QWC993" s="17"/>
      <c r="QWD993" s="17"/>
      <c r="QWE993" s="17"/>
      <c r="QWF993" s="17"/>
      <c r="QWG993" s="17"/>
      <c r="QWH993" s="17"/>
      <c r="QWI993" s="17"/>
      <c r="QWJ993" s="17"/>
      <c r="QWK993" s="17"/>
      <c r="QWL993" s="17"/>
      <c r="QWM993" s="17"/>
      <c r="QWN993" s="17"/>
      <c r="QWO993" s="17"/>
      <c r="QWP993" s="17"/>
      <c r="QWQ993" s="17"/>
      <c r="QWR993" s="17"/>
      <c r="QWS993" s="17"/>
      <c r="QWT993" s="17"/>
      <c r="QWU993" s="17"/>
      <c r="QWV993" s="17"/>
      <c r="QWW993" s="17"/>
      <c r="QWX993" s="17"/>
      <c r="QWY993" s="17"/>
      <c r="QWZ993" s="17"/>
      <c r="QXA993" s="17"/>
      <c r="QXB993" s="17"/>
      <c r="QXC993" s="17"/>
      <c r="QXD993" s="17"/>
      <c r="QXE993" s="17"/>
      <c r="QXF993" s="17"/>
      <c r="QXG993" s="17"/>
      <c r="QXH993" s="17"/>
      <c r="QXI993" s="17"/>
      <c r="QXJ993" s="17"/>
      <c r="QXK993" s="17"/>
      <c r="QXL993" s="17"/>
      <c r="QXM993" s="17"/>
      <c r="QXN993" s="17"/>
      <c r="QXO993" s="17"/>
      <c r="QXP993" s="17"/>
      <c r="QXQ993" s="17"/>
      <c r="QXR993" s="17"/>
      <c r="QXS993" s="17"/>
      <c r="QXT993" s="17"/>
      <c r="QXU993" s="17"/>
      <c r="QXV993" s="17"/>
      <c r="QXW993" s="17"/>
      <c r="QXX993" s="17"/>
      <c r="QXY993" s="17"/>
      <c r="QXZ993" s="17"/>
      <c r="QYA993" s="17"/>
      <c r="QYB993" s="17"/>
      <c r="QYC993" s="17"/>
      <c r="QYD993" s="17"/>
      <c r="QYE993" s="17"/>
      <c r="QYF993" s="17"/>
      <c r="QYG993" s="17"/>
      <c r="QYH993" s="17"/>
      <c r="QYI993" s="17"/>
      <c r="QYJ993" s="17"/>
      <c r="QYK993" s="17"/>
      <c r="QYL993" s="17"/>
      <c r="QYM993" s="17"/>
      <c r="QYN993" s="17"/>
      <c r="QYO993" s="17"/>
      <c r="QYP993" s="17"/>
      <c r="QYQ993" s="17"/>
      <c r="QYR993" s="17"/>
      <c r="QYS993" s="17"/>
      <c r="QYT993" s="17"/>
      <c r="QYU993" s="17"/>
      <c r="QYV993" s="17"/>
      <c r="QYW993" s="17"/>
      <c r="QYX993" s="17"/>
      <c r="QYY993" s="17"/>
      <c r="QYZ993" s="17"/>
      <c r="QZA993" s="17"/>
      <c r="QZB993" s="17"/>
      <c r="QZC993" s="17"/>
      <c r="QZD993" s="17"/>
      <c r="QZE993" s="17"/>
      <c r="QZF993" s="17"/>
      <c r="QZG993" s="17"/>
      <c r="QZH993" s="17"/>
      <c r="QZI993" s="17"/>
      <c r="QZJ993" s="17"/>
      <c r="QZK993" s="17"/>
      <c r="QZL993" s="17"/>
      <c r="QZM993" s="17"/>
      <c r="QZN993" s="17"/>
      <c r="QZO993" s="17"/>
      <c r="QZP993" s="17"/>
      <c r="QZQ993" s="17"/>
      <c r="QZR993" s="17"/>
      <c r="QZS993" s="17"/>
      <c r="QZT993" s="17"/>
      <c r="QZU993" s="17"/>
      <c r="QZV993" s="17"/>
      <c r="QZW993" s="17"/>
      <c r="QZX993" s="17"/>
      <c r="QZY993" s="17"/>
      <c r="QZZ993" s="17"/>
      <c r="RAA993" s="17"/>
      <c r="RAB993" s="17"/>
      <c r="RAC993" s="17"/>
      <c r="RAD993" s="17"/>
      <c r="RAE993" s="17"/>
      <c r="RAF993" s="17"/>
      <c r="RAG993" s="17"/>
      <c r="RAH993" s="17"/>
      <c r="RAI993" s="17"/>
      <c r="RAJ993" s="17"/>
      <c r="RAK993" s="17"/>
      <c r="RAL993" s="17"/>
      <c r="RAM993" s="17"/>
      <c r="RAN993" s="17"/>
      <c r="RAO993" s="17"/>
      <c r="RAP993" s="17"/>
      <c r="RAQ993" s="17"/>
      <c r="RAR993" s="17"/>
      <c r="RAS993" s="17"/>
      <c r="RAT993" s="17"/>
      <c r="RAU993" s="17"/>
      <c r="RAV993" s="17"/>
      <c r="RAW993" s="17"/>
      <c r="RAX993" s="17"/>
      <c r="RAY993" s="17"/>
      <c r="RAZ993" s="17"/>
      <c r="RBA993" s="17"/>
      <c r="RBB993" s="17"/>
      <c r="RBC993" s="17"/>
      <c r="RBD993" s="17"/>
      <c r="RBE993" s="17"/>
      <c r="RBF993" s="17"/>
      <c r="RBG993" s="17"/>
      <c r="RBH993" s="17"/>
      <c r="RBI993" s="17"/>
      <c r="RBJ993" s="17"/>
      <c r="RBK993" s="17"/>
      <c r="RBL993" s="17"/>
      <c r="RBM993" s="17"/>
      <c r="RBN993" s="17"/>
      <c r="RBO993" s="17"/>
      <c r="RBP993" s="17"/>
      <c r="RBQ993" s="17"/>
      <c r="RBR993" s="17"/>
      <c r="RBS993" s="17"/>
      <c r="RBT993" s="17"/>
      <c r="RBU993" s="17"/>
      <c r="RBV993" s="17"/>
      <c r="RBW993" s="17"/>
      <c r="RBX993" s="17"/>
      <c r="RBY993" s="17"/>
      <c r="RBZ993" s="17"/>
      <c r="RCA993" s="17"/>
      <c r="RCB993" s="17"/>
      <c r="RCC993" s="17"/>
      <c r="RCD993" s="17"/>
      <c r="RCE993" s="17"/>
      <c r="RCF993" s="17"/>
      <c r="RCG993" s="17"/>
      <c r="RCH993" s="17"/>
      <c r="RCI993" s="17"/>
      <c r="RCJ993" s="17"/>
      <c r="RCK993" s="17"/>
      <c r="RCL993" s="17"/>
      <c r="RCM993" s="17"/>
      <c r="RCN993" s="17"/>
      <c r="RCO993" s="17"/>
      <c r="RCP993" s="17"/>
      <c r="RCQ993" s="17"/>
      <c r="RCR993" s="17"/>
      <c r="RCS993" s="17"/>
      <c r="RCT993" s="17"/>
      <c r="RCU993" s="17"/>
      <c r="RCV993" s="17"/>
      <c r="RCW993" s="17"/>
      <c r="RCX993" s="17"/>
      <c r="RCY993" s="17"/>
      <c r="RCZ993" s="17"/>
      <c r="RDA993" s="17"/>
      <c r="RDB993" s="17"/>
      <c r="RDC993" s="17"/>
      <c r="RDD993" s="17"/>
      <c r="RDE993" s="17"/>
      <c r="RDF993" s="17"/>
      <c r="RDG993" s="17"/>
      <c r="RDH993" s="17"/>
      <c r="RDI993" s="17"/>
      <c r="RDJ993" s="17"/>
      <c r="RDK993" s="17"/>
      <c r="RDL993" s="17"/>
      <c r="RDM993" s="17"/>
      <c r="RDN993" s="17"/>
      <c r="RDO993" s="17"/>
      <c r="RDP993" s="17"/>
      <c r="RDQ993" s="17"/>
      <c r="RDR993" s="17"/>
      <c r="RDS993" s="17"/>
      <c r="RDT993" s="17"/>
      <c r="RDU993" s="17"/>
      <c r="RDV993" s="17"/>
      <c r="RDW993" s="17"/>
      <c r="RDX993" s="17"/>
      <c r="RDY993" s="17"/>
      <c r="RDZ993" s="17"/>
      <c r="REA993" s="17"/>
      <c r="REB993" s="17"/>
      <c r="REC993" s="17"/>
      <c r="RED993" s="17"/>
      <c r="REE993" s="17"/>
      <c r="REF993" s="17"/>
      <c r="REG993" s="17"/>
      <c r="REH993" s="17"/>
      <c r="REI993" s="17"/>
      <c r="REJ993" s="17"/>
      <c r="REK993" s="17"/>
      <c r="REL993" s="17"/>
      <c r="REM993" s="17"/>
      <c r="REN993" s="17"/>
      <c r="REO993" s="17"/>
      <c r="REP993" s="17"/>
      <c r="REQ993" s="17"/>
      <c r="RER993" s="17"/>
      <c r="RES993" s="17"/>
      <c r="RET993" s="17"/>
      <c r="REU993" s="17"/>
      <c r="REV993" s="17"/>
      <c r="REW993" s="17"/>
      <c r="REX993" s="17"/>
      <c r="REY993" s="17"/>
      <c r="REZ993" s="17"/>
      <c r="RFA993" s="17"/>
      <c r="RFB993" s="17"/>
      <c r="RFC993" s="17"/>
      <c r="RFD993" s="17"/>
      <c r="RFE993" s="17"/>
      <c r="RFF993" s="17"/>
      <c r="RFG993" s="17"/>
      <c r="RFH993" s="17"/>
      <c r="RFI993" s="17"/>
      <c r="RFJ993" s="17"/>
      <c r="RFK993" s="17"/>
      <c r="RFL993" s="17"/>
      <c r="RFM993" s="17"/>
      <c r="RFN993" s="17"/>
      <c r="RFO993" s="17"/>
      <c r="RFP993" s="17"/>
      <c r="RFQ993" s="17"/>
      <c r="RFR993" s="17"/>
      <c r="RFS993" s="17"/>
      <c r="RFT993" s="17"/>
      <c r="RFU993" s="17"/>
      <c r="RFV993" s="17"/>
      <c r="RFW993" s="17"/>
      <c r="RFX993" s="17"/>
      <c r="RFY993" s="17"/>
      <c r="RFZ993" s="17"/>
      <c r="RGA993" s="17"/>
      <c r="RGB993" s="17"/>
      <c r="RGC993" s="17"/>
      <c r="RGD993" s="17"/>
      <c r="RGE993" s="17"/>
      <c r="RGF993" s="17"/>
      <c r="RGG993" s="17"/>
      <c r="RGH993" s="17"/>
      <c r="RGI993" s="17"/>
      <c r="RGJ993" s="17"/>
      <c r="RGK993" s="17"/>
      <c r="RGL993" s="17"/>
      <c r="RGM993" s="17"/>
      <c r="RGN993" s="17"/>
      <c r="RGO993" s="17"/>
      <c r="RGP993" s="17"/>
      <c r="RGQ993" s="17"/>
      <c r="RGR993" s="17"/>
      <c r="RGS993" s="17"/>
      <c r="RGT993" s="17"/>
      <c r="RGU993" s="17"/>
      <c r="RGV993" s="17"/>
      <c r="RGW993" s="17"/>
      <c r="RGX993" s="17"/>
      <c r="RGY993" s="17"/>
      <c r="RGZ993" s="17"/>
      <c r="RHA993" s="17"/>
      <c r="RHB993" s="17"/>
      <c r="RHC993" s="17"/>
      <c r="RHD993" s="17"/>
      <c r="RHE993" s="17"/>
      <c r="RHF993" s="17"/>
      <c r="RHG993" s="17"/>
      <c r="RHH993" s="17"/>
      <c r="RHI993" s="17"/>
      <c r="RHJ993" s="17"/>
      <c r="RHK993" s="17"/>
      <c r="RHL993" s="17"/>
      <c r="RHM993" s="17"/>
      <c r="RHN993" s="17"/>
      <c r="RHO993" s="17"/>
      <c r="RHP993" s="17"/>
      <c r="RHQ993" s="17"/>
      <c r="RHR993" s="17"/>
      <c r="RHS993" s="17"/>
      <c r="RHT993" s="17"/>
      <c r="RHU993" s="17"/>
      <c r="RHV993" s="17"/>
      <c r="RHW993" s="17"/>
      <c r="RHX993" s="17"/>
      <c r="RHY993" s="17"/>
      <c r="RHZ993" s="17"/>
      <c r="RIA993" s="17"/>
      <c r="RIB993" s="17"/>
      <c r="RIC993" s="17"/>
      <c r="RID993" s="17"/>
      <c r="RIE993" s="17"/>
      <c r="RIF993" s="17"/>
      <c r="RIG993" s="17"/>
      <c r="RIH993" s="17"/>
      <c r="RII993" s="17"/>
      <c r="RIJ993" s="17"/>
      <c r="RIK993" s="17"/>
      <c r="RIL993" s="17"/>
      <c r="RIM993" s="17"/>
      <c r="RIN993" s="17"/>
      <c r="RIO993" s="17"/>
      <c r="RIP993" s="17"/>
      <c r="RIQ993" s="17"/>
      <c r="RIR993" s="17"/>
      <c r="RIS993" s="17"/>
      <c r="RIT993" s="17"/>
      <c r="RIU993" s="17"/>
      <c r="RIV993" s="17"/>
      <c r="RIW993" s="17"/>
      <c r="RIX993" s="17"/>
      <c r="RIY993" s="17"/>
      <c r="RIZ993" s="17"/>
      <c r="RJA993" s="17"/>
      <c r="RJB993" s="17"/>
      <c r="RJC993" s="17"/>
      <c r="RJD993" s="17"/>
      <c r="RJE993" s="17"/>
      <c r="RJF993" s="17"/>
      <c r="RJG993" s="17"/>
      <c r="RJH993" s="17"/>
      <c r="RJI993" s="17"/>
      <c r="RJJ993" s="17"/>
      <c r="RJK993" s="17"/>
      <c r="RJL993" s="17"/>
      <c r="RJM993" s="17"/>
      <c r="RJN993" s="17"/>
      <c r="RJO993" s="17"/>
      <c r="RJP993" s="17"/>
      <c r="RJQ993" s="17"/>
      <c r="RJR993" s="17"/>
      <c r="RJS993" s="17"/>
      <c r="RJT993" s="17"/>
      <c r="RJU993" s="17"/>
      <c r="RJV993" s="17"/>
      <c r="RJW993" s="17"/>
      <c r="RJX993" s="17"/>
      <c r="RJY993" s="17"/>
      <c r="RJZ993" s="17"/>
      <c r="RKA993" s="17"/>
      <c r="RKB993" s="17"/>
      <c r="RKC993" s="17"/>
      <c r="RKD993" s="17"/>
      <c r="RKE993" s="17"/>
      <c r="RKF993" s="17"/>
      <c r="RKG993" s="17"/>
      <c r="RKH993" s="17"/>
      <c r="RKI993" s="17"/>
      <c r="RKJ993" s="17"/>
      <c r="RKK993" s="17"/>
      <c r="RKL993" s="17"/>
      <c r="RKM993" s="17"/>
      <c r="RKN993" s="17"/>
      <c r="RKO993" s="17"/>
      <c r="RKP993" s="17"/>
      <c r="RKQ993" s="17"/>
      <c r="RKR993" s="17"/>
      <c r="RKS993" s="17"/>
      <c r="RKT993" s="17"/>
      <c r="RKU993" s="17"/>
      <c r="RKV993" s="17"/>
      <c r="RKW993" s="17"/>
      <c r="RKX993" s="17"/>
      <c r="RKY993" s="17"/>
      <c r="RKZ993" s="17"/>
      <c r="RLA993" s="17"/>
      <c r="RLB993" s="17"/>
      <c r="RLC993" s="17"/>
      <c r="RLD993" s="17"/>
      <c r="RLE993" s="17"/>
      <c r="RLF993" s="17"/>
      <c r="RLG993" s="17"/>
      <c r="RLH993" s="17"/>
      <c r="RLI993" s="17"/>
      <c r="RLJ993" s="17"/>
      <c r="RLK993" s="17"/>
      <c r="RLL993" s="17"/>
      <c r="RLM993" s="17"/>
      <c r="RLN993" s="17"/>
      <c r="RLO993" s="17"/>
      <c r="RLP993" s="17"/>
      <c r="RLQ993" s="17"/>
      <c r="RLR993" s="17"/>
      <c r="RLS993" s="17"/>
      <c r="RLT993" s="17"/>
      <c r="RLU993" s="17"/>
      <c r="RLV993" s="17"/>
      <c r="RLW993" s="17"/>
      <c r="RLX993" s="17"/>
      <c r="RLY993" s="17"/>
      <c r="RLZ993" s="17"/>
      <c r="RMA993" s="17"/>
      <c r="RMB993" s="17"/>
      <c r="RMC993" s="17"/>
      <c r="RMD993" s="17"/>
      <c r="RME993" s="17"/>
      <c r="RMF993" s="17"/>
      <c r="RMG993" s="17"/>
      <c r="RMH993" s="17"/>
      <c r="RMI993" s="17"/>
      <c r="RMJ993" s="17"/>
      <c r="RMK993" s="17"/>
      <c r="RML993" s="17"/>
      <c r="RMM993" s="17"/>
      <c r="RMN993" s="17"/>
      <c r="RMO993" s="17"/>
      <c r="RMP993" s="17"/>
      <c r="RMQ993" s="17"/>
      <c r="RMR993" s="17"/>
      <c r="RMS993" s="17"/>
      <c r="RMT993" s="17"/>
      <c r="RMU993" s="17"/>
      <c r="RMV993" s="17"/>
      <c r="RMW993" s="17"/>
      <c r="RMX993" s="17"/>
      <c r="RMY993" s="17"/>
      <c r="RMZ993" s="17"/>
      <c r="RNA993" s="17"/>
      <c r="RNB993" s="17"/>
      <c r="RNC993" s="17"/>
      <c r="RND993" s="17"/>
      <c r="RNE993" s="17"/>
      <c r="RNF993" s="17"/>
      <c r="RNG993" s="17"/>
      <c r="RNH993" s="17"/>
      <c r="RNI993" s="17"/>
      <c r="RNJ993" s="17"/>
      <c r="RNK993" s="17"/>
      <c r="RNL993" s="17"/>
      <c r="RNM993" s="17"/>
      <c r="RNN993" s="17"/>
      <c r="RNO993" s="17"/>
      <c r="RNP993" s="17"/>
      <c r="RNQ993" s="17"/>
      <c r="RNR993" s="17"/>
      <c r="RNS993" s="17"/>
      <c r="RNT993" s="17"/>
      <c r="RNU993" s="17"/>
      <c r="RNV993" s="17"/>
      <c r="RNW993" s="17"/>
      <c r="RNX993" s="17"/>
      <c r="RNY993" s="17"/>
      <c r="RNZ993" s="17"/>
      <c r="ROA993" s="17"/>
      <c r="ROB993" s="17"/>
      <c r="ROC993" s="17"/>
      <c r="ROD993" s="17"/>
      <c r="ROE993" s="17"/>
      <c r="ROF993" s="17"/>
      <c r="ROG993" s="17"/>
      <c r="ROH993" s="17"/>
      <c r="ROI993" s="17"/>
      <c r="ROJ993" s="17"/>
      <c r="ROK993" s="17"/>
      <c r="ROL993" s="17"/>
      <c r="ROM993" s="17"/>
      <c r="RON993" s="17"/>
      <c r="ROO993" s="17"/>
      <c r="ROP993" s="17"/>
      <c r="ROQ993" s="17"/>
      <c r="ROR993" s="17"/>
      <c r="ROS993" s="17"/>
      <c r="ROT993" s="17"/>
      <c r="ROU993" s="17"/>
      <c r="ROV993" s="17"/>
      <c r="ROW993" s="17"/>
      <c r="ROX993" s="17"/>
      <c r="ROY993" s="17"/>
      <c r="ROZ993" s="17"/>
      <c r="RPA993" s="17"/>
      <c r="RPB993" s="17"/>
      <c r="RPC993" s="17"/>
      <c r="RPD993" s="17"/>
      <c r="RPE993" s="17"/>
      <c r="RPF993" s="17"/>
      <c r="RPG993" s="17"/>
      <c r="RPH993" s="17"/>
      <c r="RPI993" s="17"/>
      <c r="RPJ993" s="17"/>
      <c r="RPK993" s="17"/>
      <c r="RPL993" s="17"/>
      <c r="RPM993" s="17"/>
      <c r="RPN993" s="17"/>
      <c r="RPO993" s="17"/>
      <c r="RPP993" s="17"/>
      <c r="RPQ993" s="17"/>
      <c r="RPR993" s="17"/>
      <c r="RPS993" s="17"/>
      <c r="RPT993" s="17"/>
      <c r="RPU993" s="17"/>
      <c r="RPV993" s="17"/>
      <c r="RPW993" s="17"/>
      <c r="RPX993" s="17"/>
      <c r="RPY993" s="17"/>
      <c r="RPZ993" s="17"/>
      <c r="RQA993" s="17"/>
      <c r="RQB993" s="17"/>
      <c r="RQC993" s="17"/>
      <c r="RQD993" s="17"/>
      <c r="RQE993" s="17"/>
      <c r="RQF993" s="17"/>
      <c r="RQG993" s="17"/>
      <c r="RQH993" s="17"/>
      <c r="RQI993" s="17"/>
      <c r="RQJ993" s="17"/>
      <c r="RQK993" s="17"/>
      <c r="RQL993" s="17"/>
      <c r="RQM993" s="17"/>
      <c r="RQN993" s="17"/>
      <c r="RQO993" s="17"/>
      <c r="RQP993" s="17"/>
      <c r="RQQ993" s="17"/>
      <c r="RQR993" s="17"/>
      <c r="RQS993" s="17"/>
      <c r="RQT993" s="17"/>
      <c r="RQU993" s="17"/>
      <c r="RQV993" s="17"/>
      <c r="RQW993" s="17"/>
      <c r="RQX993" s="17"/>
      <c r="RQY993" s="17"/>
      <c r="RQZ993" s="17"/>
      <c r="RRA993" s="17"/>
      <c r="RRB993" s="17"/>
      <c r="RRC993" s="17"/>
      <c r="RRD993" s="17"/>
      <c r="RRE993" s="17"/>
      <c r="RRF993" s="17"/>
      <c r="RRG993" s="17"/>
      <c r="RRH993" s="17"/>
      <c r="RRI993" s="17"/>
      <c r="RRJ993" s="17"/>
      <c r="RRK993" s="17"/>
      <c r="RRL993" s="17"/>
      <c r="RRM993" s="17"/>
      <c r="RRN993" s="17"/>
      <c r="RRO993" s="17"/>
      <c r="RRP993" s="17"/>
      <c r="RRQ993" s="17"/>
      <c r="RRR993" s="17"/>
      <c r="RRS993" s="17"/>
      <c r="RRT993" s="17"/>
      <c r="RRU993" s="17"/>
      <c r="RRV993" s="17"/>
      <c r="RRW993" s="17"/>
      <c r="RRX993" s="17"/>
      <c r="RRY993" s="17"/>
      <c r="RRZ993" s="17"/>
      <c r="RSA993" s="17"/>
      <c r="RSB993" s="17"/>
      <c r="RSC993" s="17"/>
      <c r="RSD993" s="17"/>
      <c r="RSE993" s="17"/>
      <c r="RSF993" s="17"/>
      <c r="RSG993" s="17"/>
      <c r="RSH993" s="17"/>
      <c r="RSI993" s="17"/>
      <c r="RSJ993" s="17"/>
      <c r="RSK993" s="17"/>
      <c r="RSL993" s="17"/>
      <c r="RSM993" s="17"/>
      <c r="RSN993" s="17"/>
      <c r="RSO993" s="17"/>
      <c r="RSP993" s="17"/>
      <c r="RSQ993" s="17"/>
      <c r="RSR993" s="17"/>
      <c r="RSS993" s="17"/>
      <c r="RST993" s="17"/>
      <c r="RSU993" s="17"/>
      <c r="RSV993" s="17"/>
      <c r="RSW993" s="17"/>
      <c r="RSX993" s="17"/>
      <c r="RSY993" s="17"/>
      <c r="RSZ993" s="17"/>
      <c r="RTA993" s="17"/>
      <c r="RTB993" s="17"/>
      <c r="RTC993" s="17"/>
      <c r="RTD993" s="17"/>
      <c r="RTE993" s="17"/>
      <c r="RTF993" s="17"/>
      <c r="RTG993" s="17"/>
      <c r="RTH993" s="17"/>
      <c r="RTI993" s="17"/>
      <c r="RTJ993" s="17"/>
      <c r="RTK993" s="17"/>
      <c r="RTL993" s="17"/>
      <c r="RTM993" s="17"/>
      <c r="RTN993" s="17"/>
      <c r="RTO993" s="17"/>
      <c r="RTP993" s="17"/>
      <c r="RTQ993" s="17"/>
      <c r="RTR993" s="17"/>
      <c r="RTS993" s="17"/>
      <c r="RTT993" s="17"/>
      <c r="RTU993" s="17"/>
      <c r="RTV993" s="17"/>
      <c r="RTW993" s="17"/>
      <c r="RTX993" s="17"/>
      <c r="RTY993" s="17"/>
      <c r="RTZ993" s="17"/>
      <c r="RUA993" s="17"/>
      <c r="RUB993" s="17"/>
      <c r="RUC993" s="17"/>
      <c r="RUD993" s="17"/>
      <c r="RUE993" s="17"/>
      <c r="RUF993" s="17"/>
      <c r="RUG993" s="17"/>
      <c r="RUH993" s="17"/>
      <c r="RUI993" s="17"/>
      <c r="RUJ993" s="17"/>
      <c r="RUK993" s="17"/>
      <c r="RUL993" s="17"/>
      <c r="RUM993" s="17"/>
      <c r="RUN993" s="17"/>
      <c r="RUO993" s="17"/>
      <c r="RUP993" s="17"/>
      <c r="RUQ993" s="17"/>
      <c r="RUR993" s="17"/>
      <c r="RUS993" s="17"/>
      <c r="RUT993" s="17"/>
      <c r="RUU993" s="17"/>
      <c r="RUV993" s="17"/>
      <c r="RUW993" s="17"/>
      <c r="RUX993" s="17"/>
      <c r="RUY993" s="17"/>
      <c r="RUZ993" s="17"/>
      <c r="RVA993" s="17"/>
      <c r="RVB993" s="17"/>
      <c r="RVC993" s="17"/>
      <c r="RVD993" s="17"/>
      <c r="RVE993" s="17"/>
      <c r="RVF993" s="17"/>
      <c r="RVG993" s="17"/>
      <c r="RVH993" s="17"/>
      <c r="RVI993" s="17"/>
      <c r="RVJ993" s="17"/>
      <c r="RVK993" s="17"/>
      <c r="RVL993" s="17"/>
      <c r="RVM993" s="17"/>
      <c r="RVN993" s="17"/>
      <c r="RVO993" s="17"/>
      <c r="RVP993" s="17"/>
      <c r="RVQ993" s="17"/>
      <c r="RVR993" s="17"/>
      <c r="RVS993" s="17"/>
      <c r="RVT993" s="17"/>
      <c r="RVU993" s="17"/>
      <c r="RVV993" s="17"/>
      <c r="RVW993" s="17"/>
      <c r="RVX993" s="17"/>
      <c r="RVY993" s="17"/>
      <c r="RVZ993" s="17"/>
      <c r="RWA993" s="17"/>
      <c r="RWB993" s="17"/>
      <c r="RWC993" s="17"/>
      <c r="RWD993" s="17"/>
      <c r="RWE993" s="17"/>
      <c r="RWF993" s="17"/>
      <c r="RWG993" s="17"/>
      <c r="RWH993" s="17"/>
      <c r="RWI993" s="17"/>
      <c r="RWJ993" s="17"/>
      <c r="RWK993" s="17"/>
      <c r="RWL993" s="17"/>
      <c r="RWM993" s="17"/>
      <c r="RWN993" s="17"/>
      <c r="RWO993" s="17"/>
      <c r="RWP993" s="17"/>
      <c r="RWQ993" s="17"/>
      <c r="RWR993" s="17"/>
      <c r="RWS993" s="17"/>
      <c r="RWT993" s="17"/>
      <c r="RWU993" s="17"/>
      <c r="RWV993" s="17"/>
      <c r="RWW993" s="17"/>
      <c r="RWX993" s="17"/>
      <c r="RWY993" s="17"/>
      <c r="RWZ993" s="17"/>
      <c r="RXA993" s="17"/>
      <c r="RXB993" s="17"/>
      <c r="RXC993" s="17"/>
      <c r="RXD993" s="17"/>
      <c r="RXE993" s="17"/>
      <c r="RXF993" s="17"/>
      <c r="RXG993" s="17"/>
      <c r="RXH993" s="17"/>
      <c r="RXI993" s="17"/>
      <c r="RXJ993" s="17"/>
      <c r="RXK993" s="17"/>
      <c r="RXL993" s="17"/>
      <c r="RXM993" s="17"/>
      <c r="RXN993" s="17"/>
      <c r="RXO993" s="17"/>
      <c r="RXP993" s="17"/>
      <c r="RXQ993" s="17"/>
      <c r="RXR993" s="17"/>
      <c r="RXS993" s="17"/>
      <c r="RXT993" s="17"/>
      <c r="RXU993" s="17"/>
      <c r="RXV993" s="17"/>
      <c r="RXW993" s="17"/>
      <c r="RXX993" s="17"/>
      <c r="RXY993" s="17"/>
      <c r="RXZ993" s="17"/>
      <c r="RYA993" s="17"/>
      <c r="RYB993" s="17"/>
      <c r="RYC993" s="17"/>
      <c r="RYD993" s="17"/>
      <c r="RYE993" s="17"/>
      <c r="RYF993" s="17"/>
      <c r="RYG993" s="17"/>
      <c r="RYH993" s="17"/>
      <c r="RYI993" s="17"/>
      <c r="RYJ993" s="17"/>
      <c r="RYK993" s="17"/>
      <c r="RYL993" s="17"/>
      <c r="RYM993" s="17"/>
      <c r="RYN993" s="17"/>
      <c r="RYO993" s="17"/>
      <c r="RYP993" s="17"/>
      <c r="RYQ993" s="17"/>
      <c r="RYR993" s="17"/>
      <c r="RYS993" s="17"/>
      <c r="RYT993" s="17"/>
      <c r="RYU993" s="17"/>
      <c r="RYV993" s="17"/>
      <c r="RYW993" s="17"/>
      <c r="RYX993" s="17"/>
      <c r="RYY993" s="17"/>
      <c r="RYZ993" s="17"/>
      <c r="RZA993" s="17"/>
      <c r="RZB993" s="17"/>
      <c r="RZC993" s="17"/>
      <c r="RZD993" s="17"/>
      <c r="RZE993" s="17"/>
      <c r="RZF993" s="17"/>
      <c r="RZG993" s="17"/>
      <c r="RZH993" s="17"/>
      <c r="RZI993" s="17"/>
      <c r="RZJ993" s="17"/>
      <c r="RZK993" s="17"/>
      <c r="RZL993" s="17"/>
      <c r="RZM993" s="17"/>
      <c r="RZN993" s="17"/>
      <c r="RZO993" s="17"/>
      <c r="RZP993" s="17"/>
      <c r="RZQ993" s="17"/>
      <c r="RZR993" s="17"/>
      <c r="RZS993" s="17"/>
      <c r="RZT993" s="17"/>
      <c r="RZU993" s="17"/>
      <c r="RZV993" s="17"/>
      <c r="RZW993" s="17"/>
      <c r="RZX993" s="17"/>
      <c r="RZY993" s="17"/>
      <c r="RZZ993" s="17"/>
      <c r="SAA993" s="17"/>
      <c r="SAB993" s="17"/>
      <c r="SAC993" s="17"/>
      <c r="SAD993" s="17"/>
      <c r="SAE993" s="17"/>
      <c r="SAF993" s="17"/>
      <c r="SAG993" s="17"/>
      <c r="SAH993" s="17"/>
      <c r="SAI993" s="17"/>
      <c r="SAJ993" s="17"/>
      <c r="SAK993" s="17"/>
      <c r="SAL993" s="17"/>
      <c r="SAM993" s="17"/>
      <c r="SAN993" s="17"/>
      <c r="SAO993" s="17"/>
      <c r="SAP993" s="17"/>
      <c r="SAQ993" s="17"/>
      <c r="SAR993" s="17"/>
      <c r="SAS993" s="17"/>
      <c r="SAT993" s="17"/>
      <c r="SAU993" s="17"/>
      <c r="SAV993" s="17"/>
      <c r="SAW993" s="17"/>
      <c r="SAX993" s="17"/>
      <c r="SAY993" s="17"/>
      <c r="SAZ993" s="17"/>
      <c r="SBA993" s="17"/>
      <c r="SBB993" s="17"/>
      <c r="SBC993" s="17"/>
      <c r="SBD993" s="17"/>
      <c r="SBE993" s="17"/>
      <c r="SBF993" s="17"/>
      <c r="SBG993" s="17"/>
      <c r="SBH993" s="17"/>
      <c r="SBI993" s="17"/>
      <c r="SBJ993" s="17"/>
      <c r="SBK993" s="17"/>
      <c r="SBL993" s="17"/>
      <c r="SBM993" s="17"/>
      <c r="SBN993" s="17"/>
      <c r="SBO993" s="17"/>
      <c r="SBP993" s="17"/>
      <c r="SBQ993" s="17"/>
      <c r="SBR993" s="17"/>
      <c r="SBS993" s="17"/>
      <c r="SBT993" s="17"/>
      <c r="SBU993" s="17"/>
      <c r="SBV993" s="17"/>
      <c r="SBW993" s="17"/>
      <c r="SBX993" s="17"/>
      <c r="SBY993" s="17"/>
      <c r="SBZ993" s="17"/>
      <c r="SCA993" s="17"/>
      <c r="SCB993" s="17"/>
      <c r="SCC993" s="17"/>
      <c r="SCD993" s="17"/>
      <c r="SCE993" s="17"/>
      <c r="SCF993" s="17"/>
      <c r="SCG993" s="17"/>
      <c r="SCH993" s="17"/>
      <c r="SCI993" s="17"/>
      <c r="SCJ993" s="17"/>
      <c r="SCK993" s="17"/>
      <c r="SCL993" s="17"/>
      <c r="SCM993" s="17"/>
      <c r="SCN993" s="17"/>
      <c r="SCO993" s="17"/>
      <c r="SCP993" s="17"/>
      <c r="SCQ993" s="17"/>
      <c r="SCR993" s="17"/>
      <c r="SCS993" s="17"/>
      <c r="SCT993" s="17"/>
      <c r="SCU993" s="17"/>
      <c r="SCV993" s="17"/>
      <c r="SCW993" s="17"/>
      <c r="SCX993" s="17"/>
      <c r="SCY993" s="17"/>
      <c r="SCZ993" s="17"/>
      <c r="SDA993" s="17"/>
      <c r="SDB993" s="17"/>
      <c r="SDC993" s="17"/>
      <c r="SDD993" s="17"/>
      <c r="SDE993" s="17"/>
      <c r="SDF993" s="17"/>
      <c r="SDG993" s="17"/>
      <c r="SDH993" s="17"/>
      <c r="SDI993" s="17"/>
      <c r="SDJ993" s="17"/>
      <c r="SDK993" s="17"/>
      <c r="SDL993" s="17"/>
      <c r="SDM993" s="17"/>
      <c r="SDN993" s="17"/>
      <c r="SDO993" s="17"/>
      <c r="SDP993" s="17"/>
      <c r="SDQ993" s="17"/>
      <c r="SDR993" s="17"/>
      <c r="SDS993" s="17"/>
      <c r="SDT993" s="17"/>
      <c r="SDU993" s="17"/>
      <c r="SDV993" s="17"/>
      <c r="SDW993" s="17"/>
      <c r="SDX993" s="17"/>
      <c r="SDY993" s="17"/>
      <c r="SDZ993" s="17"/>
      <c r="SEA993" s="17"/>
      <c r="SEB993" s="17"/>
      <c r="SEC993" s="17"/>
      <c r="SED993" s="17"/>
      <c r="SEE993" s="17"/>
      <c r="SEF993" s="17"/>
      <c r="SEG993" s="17"/>
      <c r="SEH993" s="17"/>
      <c r="SEI993" s="17"/>
      <c r="SEJ993" s="17"/>
      <c r="SEK993" s="17"/>
      <c r="SEL993" s="17"/>
      <c r="SEM993" s="17"/>
      <c r="SEN993" s="17"/>
      <c r="SEO993" s="17"/>
      <c r="SEP993" s="17"/>
      <c r="SEQ993" s="17"/>
      <c r="SER993" s="17"/>
      <c r="SES993" s="17"/>
      <c r="SET993" s="17"/>
      <c r="SEU993" s="17"/>
      <c r="SEV993" s="17"/>
      <c r="SEW993" s="17"/>
      <c r="SEX993" s="17"/>
      <c r="SEY993" s="17"/>
      <c r="SEZ993" s="17"/>
      <c r="SFA993" s="17"/>
      <c r="SFB993" s="17"/>
      <c r="SFC993" s="17"/>
      <c r="SFD993" s="17"/>
      <c r="SFE993" s="17"/>
      <c r="SFF993" s="17"/>
      <c r="SFG993" s="17"/>
      <c r="SFH993" s="17"/>
      <c r="SFI993" s="17"/>
      <c r="SFJ993" s="17"/>
      <c r="SFK993" s="17"/>
      <c r="SFL993" s="17"/>
      <c r="SFM993" s="17"/>
      <c r="SFN993" s="17"/>
      <c r="SFO993" s="17"/>
      <c r="SFP993" s="17"/>
      <c r="SFQ993" s="17"/>
      <c r="SFR993" s="17"/>
      <c r="SFS993" s="17"/>
      <c r="SFT993" s="17"/>
      <c r="SFU993" s="17"/>
      <c r="SFV993" s="17"/>
      <c r="SFW993" s="17"/>
      <c r="SFX993" s="17"/>
      <c r="SFY993" s="17"/>
      <c r="SFZ993" s="17"/>
      <c r="SGA993" s="17"/>
      <c r="SGB993" s="17"/>
      <c r="SGC993" s="17"/>
      <c r="SGD993" s="17"/>
      <c r="SGE993" s="17"/>
      <c r="SGF993" s="17"/>
      <c r="SGG993" s="17"/>
      <c r="SGH993" s="17"/>
      <c r="SGI993" s="17"/>
      <c r="SGJ993" s="17"/>
      <c r="SGK993" s="17"/>
      <c r="SGL993" s="17"/>
      <c r="SGM993" s="17"/>
      <c r="SGN993" s="17"/>
      <c r="SGO993" s="17"/>
      <c r="SGP993" s="17"/>
      <c r="SGQ993" s="17"/>
      <c r="SGR993" s="17"/>
      <c r="SGS993" s="17"/>
      <c r="SGT993" s="17"/>
      <c r="SGU993" s="17"/>
      <c r="SGV993" s="17"/>
      <c r="SGW993" s="17"/>
      <c r="SGX993" s="17"/>
      <c r="SGY993" s="17"/>
      <c r="SGZ993" s="17"/>
      <c r="SHA993" s="17"/>
      <c r="SHB993" s="17"/>
      <c r="SHC993" s="17"/>
      <c r="SHD993" s="17"/>
      <c r="SHE993" s="17"/>
      <c r="SHF993" s="17"/>
      <c r="SHG993" s="17"/>
      <c r="SHH993" s="17"/>
      <c r="SHI993" s="17"/>
      <c r="SHJ993" s="17"/>
      <c r="SHK993" s="17"/>
      <c r="SHL993" s="17"/>
      <c r="SHM993" s="17"/>
      <c r="SHN993" s="17"/>
      <c r="SHO993" s="17"/>
      <c r="SHP993" s="17"/>
      <c r="SHQ993" s="17"/>
      <c r="SHR993" s="17"/>
      <c r="SHS993" s="17"/>
      <c r="SHT993" s="17"/>
      <c r="SHU993" s="17"/>
      <c r="SHV993" s="17"/>
      <c r="SHW993" s="17"/>
      <c r="SHX993" s="17"/>
      <c r="SHY993" s="17"/>
      <c r="SHZ993" s="17"/>
      <c r="SIA993" s="17"/>
      <c r="SIB993" s="17"/>
      <c r="SIC993" s="17"/>
      <c r="SID993" s="17"/>
      <c r="SIE993" s="17"/>
      <c r="SIF993" s="17"/>
      <c r="SIG993" s="17"/>
      <c r="SIH993" s="17"/>
      <c r="SII993" s="17"/>
      <c r="SIJ993" s="17"/>
      <c r="SIK993" s="17"/>
      <c r="SIL993" s="17"/>
      <c r="SIM993" s="17"/>
      <c r="SIN993" s="17"/>
      <c r="SIO993" s="17"/>
      <c r="SIP993" s="17"/>
      <c r="SIQ993" s="17"/>
      <c r="SIR993" s="17"/>
      <c r="SIS993" s="17"/>
      <c r="SIT993" s="17"/>
      <c r="SIU993" s="17"/>
      <c r="SIV993" s="17"/>
      <c r="SIW993" s="17"/>
      <c r="SIX993" s="17"/>
      <c r="SIY993" s="17"/>
      <c r="SIZ993" s="17"/>
      <c r="SJA993" s="17"/>
      <c r="SJB993" s="17"/>
      <c r="SJC993" s="17"/>
      <c r="SJD993" s="17"/>
      <c r="SJE993" s="17"/>
      <c r="SJF993" s="17"/>
      <c r="SJG993" s="17"/>
      <c r="SJH993" s="17"/>
      <c r="SJI993" s="17"/>
      <c r="SJJ993" s="17"/>
      <c r="SJK993" s="17"/>
      <c r="SJL993" s="17"/>
      <c r="SJM993" s="17"/>
      <c r="SJN993" s="17"/>
      <c r="SJO993" s="17"/>
      <c r="SJP993" s="17"/>
      <c r="SJQ993" s="17"/>
      <c r="SJR993" s="17"/>
      <c r="SJS993" s="17"/>
      <c r="SJT993" s="17"/>
      <c r="SJU993" s="17"/>
      <c r="SJV993" s="17"/>
      <c r="SJW993" s="17"/>
      <c r="SJX993" s="17"/>
      <c r="SJY993" s="17"/>
      <c r="SJZ993" s="17"/>
      <c r="SKA993" s="17"/>
      <c r="SKB993" s="17"/>
      <c r="SKC993" s="17"/>
      <c r="SKD993" s="17"/>
      <c r="SKE993" s="17"/>
      <c r="SKF993" s="17"/>
      <c r="SKG993" s="17"/>
      <c r="SKH993" s="17"/>
      <c r="SKI993" s="17"/>
      <c r="SKJ993" s="17"/>
      <c r="SKK993" s="17"/>
      <c r="SKL993" s="17"/>
      <c r="SKM993" s="17"/>
      <c r="SKN993" s="17"/>
      <c r="SKO993" s="17"/>
      <c r="SKP993" s="17"/>
      <c r="SKQ993" s="17"/>
      <c r="SKR993" s="17"/>
      <c r="SKS993" s="17"/>
      <c r="SKT993" s="17"/>
      <c r="SKU993" s="17"/>
      <c r="SKV993" s="17"/>
      <c r="SKW993" s="17"/>
      <c r="SKX993" s="17"/>
      <c r="SKY993" s="17"/>
      <c r="SKZ993" s="17"/>
      <c r="SLA993" s="17"/>
      <c r="SLB993" s="17"/>
      <c r="SLC993" s="17"/>
      <c r="SLD993" s="17"/>
      <c r="SLE993" s="17"/>
      <c r="SLF993" s="17"/>
      <c r="SLG993" s="17"/>
      <c r="SLH993" s="17"/>
      <c r="SLI993" s="17"/>
      <c r="SLJ993" s="17"/>
      <c r="SLK993" s="17"/>
      <c r="SLL993" s="17"/>
      <c r="SLM993" s="17"/>
      <c r="SLN993" s="17"/>
      <c r="SLO993" s="17"/>
      <c r="SLP993" s="17"/>
      <c r="SLQ993" s="17"/>
      <c r="SLR993" s="17"/>
      <c r="SLS993" s="17"/>
      <c r="SLT993" s="17"/>
      <c r="SLU993" s="17"/>
      <c r="SLV993" s="17"/>
      <c r="SLW993" s="17"/>
      <c r="SLX993" s="17"/>
      <c r="SLY993" s="17"/>
      <c r="SLZ993" s="17"/>
      <c r="SMA993" s="17"/>
      <c r="SMB993" s="17"/>
      <c r="SMC993" s="17"/>
      <c r="SMD993" s="17"/>
      <c r="SME993" s="17"/>
      <c r="SMF993" s="17"/>
      <c r="SMG993" s="17"/>
      <c r="SMH993" s="17"/>
      <c r="SMI993" s="17"/>
      <c r="SMJ993" s="17"/>
      <c r="SMK993" s="17"/>
      <c r="SML993" s="17"/>
      <c r="SMM993" s="17"/>
      <c r="SMN993" s="17"/>
      <c r="SMO993" s="17"/>
      <c r="SMP993" s="17"/>
      <c r="SMQ993" s="17"/>
      <c r="SMR993" s="17"/>
      <c r="SMS993" s="17"/>
      <c r="SMT993" s="17"/>
      <c r="SMU993" s="17"/>
      <c r="SMV993" s="17"/>
      <c r="SMW993" s="17"/>
      <c r="SMX993" s="17"/>
      <c r="SMY993" s="17"/>
      <c r="SMZ993" s="17"/>
      <c r="SNA993" s="17"/>
      <c r="SNB993" s="17"/>
      <c r="SNC993" s="17"/>
      <c r="SND993" s="17"/>
      <c r="SNE993" s="17"/>
      <c r="SNF993" s="17"/>
      <c r="SNG993" s="17"/>
      <c r="SNH993" s="17"/>
      <c r="SNI993" s="17"/>
      <c r="SNJ993" s="17"/>
      <c r="SNK993" s="17"/>
      <c r="SNL993" s="17"/>
      <c r="SNM993" s="17"/>
      <c r="SNN993" s="17"/>
      <c r="SNO993" s="17"/>
      <c r="SNP993" s="17"/>
      <c r="SNQ993" s="17"/>
      <c r="SNR993" s="17"/>
      <c r="SNS993" s="17"/>
      <c r="SNT993" s="17"/>
      <c r="SNU993" s="17"/>
      <c r="SNV993" s="17"/>
      <c r="SNW993" s="17"/>
      <c r="SNX993" s="17"/>
      <c r="SNY993" s="17"/>
      <c r="SNZ993" s="17"/>
      <c r="SOA993" s="17"/>
      <c r="SOB993" s="17"/>
      <c r="SOC993" s="17"/>
      <c r="SOD993" s="17"/>
      <c r="SOE993" s="17"/>
      <c r="SOF993" s="17"/>
      <c r="SOG993" s="17"/>
      <c r="SOH993" s="17"/>
      <c r="SOI993" s="17"/>
      <c r="SOJ993" s="17"/>
      <c r="SOK993" s="17"/>
      <c r="SOL993" s="17"/>
      <c r="SOM993" s="17"/>
      <c r="SON993" s="17"/>
      <c r="SOO993" s="17"/>
      <c r="SOP993" s="17"/>
      <c r="SOQ993" s="17"/>
      <c r="SOR993" s="17"/>
      <c r="SOS993" s="17"/>
      <c r="SOT993" s="17"/>
      <c r="SOU993" s="17"/>
      <c r="SOV993" s="17"/>
      <c r="SOW993" s="17"/>
      <c r="SOX993" s="17"/>
      <c r="SOY993" s="17"/>
      <c r="SOZ993" s="17"/>
      <c r="SPA993" s="17"/>
      <c r="SPB993" s="17"/>
      <c r="SPC993" s="17"/>
      <c r="SPD993" s="17"/>
      <c r="SPE993" s="17"/>
      <c r="SPF993" s="17"/>
      <c r="SPG993" s="17"/>
      <c r="SPH993" s="17"/>
      <c r="SPI993" s="17"/>
      <c r="SPJ993" s="17"/>
      <c r="SPK993" s="17"/>
      <c r="SPL993" s="17"/>
      <c r="SPM993" s="17"/>
      <c r="SPN993" s="17"/>
      <c r="SPO993" s="17"/>
      <c r="SPP993" s="17"/>
      <c r="SPQ993" s="17"/>
      <c r="SPR993" s="17"/>
      <c r="SPS993" s="17"/>
      <c r="SPT993" s="17"/>
      <c r="SPU993" s="17"/>
      <c r="SPV993" s="17"/>
      <c r="SPW993" s="17"/>
      <c r="SPX993" s="17"/>
      <c r="SPY993" s="17"/>
      <c r="SPZ993" s="17"/>
      <c r="SQA993" s="17"/>
      <c r="SQB993" s="17"/>
      <c r="SQC993" s="17"/>
      <c r="SQD993" s="17"/>
      <c r="SQE993" s="17"/>
      <c r="SQF993" s="17"/>
      <c r="SQG993" s="17"/>
      <c r="SQH993" s="17"/>
      <c r="SQI993" s="17"/>
      <c r="SQJ993" s="17"/>
      <c r="SQK993" s="17"/>
      <c r="SQL993" s="17"/>
      <c r="SQM993" s="17"/>
      <c r="SQN993" s="17"/>
      <c r="SQO993" s="17"/>
      <c r="SQP993" s="17"/>
      <c r="SQQ993" s="17"/>
      <c r="SQR993" s="17"/>
      <c r="SQS993" s="17"/>
      <c r="SQT993" s="17"/>
      <c r="SQU993" s="17"/>
      <c r="SQV993" s="17"/>
      <c r="SQW993" s="17"/>
      <c r="SQX993" s="17"/>
      <c r="SQY993" s="17"/>
      <c r="SQZ993" s="17"/>
      <c r="SRA993" s="17"/>
      <c r="SRB993" s="17"/>
      <c r="SRC993" s="17"/>
      <c r="SRD993" s="17"/>
      <c r="SRE993" s="17"/>
      <c r="SRF993" s="17"/>
      <c r="SRG993" s="17"/>
      <c r="SRH993" s="17"/>
      <c r="SRI993" s="17"/>
      <c r="SRJ993" s="17"/>
      <c r="SRK993" s="17"/>
      <c r="SRL993" s="17"/>
      <c r="SRM993" s="17"/>
      <c r="SRN993" s="17"/>
      <c r="SRO993" s="17"/>
      <c r="SRP993" s="17"/>
      <c r="SRQ993" s="17"/>
      <c r="SRR993" s="17"/>
      <c r="SRS993" s="17"/>
      <c r="SRT993" s="17"/>
      <c r="SRU993" s="17"/>
      <c r="SRV993" s="17"/>
      <c r="SRW993" s="17"/>
      <c r="SRX993" s="17"/>
      <c r="SRY993" s="17"/>
      <c r="SRZ993" s="17"/>
      <c r="SSA993" s="17"/>
      <c r="SSB993" s="17"/>
      <c r="SSC993" s="17"/>
      <c r="SSD993" s="17"/>
      <c r="SSE993" s="17"/>
      <c r="SSF993" s="17"/>
      <c r="SSG993" s="17"/>
      <c r="SSH993" s="17"/>
      <c r="SSI993" s="17"/>
      <c r="SSJ993" s="17"/>
      <c r="SSK993" s="17"/>
      <c r="SSL993" s="17"/>
      <c r="SSM993" s="17"/>
      <c r="SSN993" s="17"/>
      <c r="SSO993" s="17"/>
      <c r="SSP993" s="17"/>
      <c r="SSQ993" s="17"/>
      <c r="SSR993" s="17"/>
      <c r="SSS993" s="17"/>
      <c r="SST993" s="17"/>
      <c r="SSU993" s="17"/>
      <c r="SSV993" s="17"/>
      <c r="SSW993" s="17"/>
      <c r="SSX993" s="17"/>
      <c r="SSY993" s="17"/>
      <c r="SSZ993" s="17"/>
      <c r="STA993" s="17"/>
      <c r="STB993" s="17"/>
      <c r="STC993" s="17"/>
      <c r="STD993" s="17"/>
      <c r="STE993" s="17"/>
      <c r="STF993" s="17"/>
      <c r="STG993" s="17"/>
      <c r="STH993" s="17"/>
      <c r="STI993" s="17"/>
      <c r="STJ993" s="17"/>
      <c r="STK993" s="17"/>
      <c r="STL993" s="17"/>
      <c r="STM993" s="17"/>
      <c r="STN993" s="17"/>
      <c r="STO993" s="17"/>
      <c r="STP993" s="17"/>
      <c r="STQ993" s="17"/>
      <c r="STR993" s="17"/>
      <c r="STS993" s="17"/>
      <c r="STT993" s="17"/>
      <c r="STU993" s="17"/>
      <c r="STV993" s="17"/>
      <c r="STW993" s="17"/>
      <c r="STX993" s="17"/>
      <c r="STY993" s="17"/>
      <c r="STZ993" s="17"/>
      <c r="SUA993" s="17"/>
      <c r="SUB993" s="17"/>
      <c r="SUC993" s="17"/>
      <c r="SUD993" s="17"/>
      <c r="SUE993" s="17"/>
      <c r="SUF993" s="17"/>
      <c r="SUG993" s="17"/>
      <c r="SUH993" s="17"/>
      <c r="SUI993" s="17"/>
      <c r="SUJ993" s="17"/>
      <c r="SUK993" s="17"/>
      <c r="SUL993" s="17"/>
      <c r="SUM993" s="17"/>
      <c r="SUN993" s="17"/>
      <c r="SUO993" s="17"/>
      <c r="SUP993" s="17"/>
      <c r="SUQ993" s="17"/>
      <c r="SUR993" s="17"/>
      <c r="SUS993" s="17"/>
      <c r="SUT993" s="17"/>
      <c r="SUU993" s="17"/>
      <c r="SUV993" s="17"/>
      <c r="SUW993" s="17"/>
      <c r="SUX993" s="17"/>
      <c r="SUY993" s="17"/>
      <c r="SUZ993" s="17"/>
      <c r="SVA993" s="17"/>
      <c r="SVB993" s="17"/>
      <c r="SVC993" s="17"/>
      <c r="SVD993" s="17"/>
      <c r="SVE993" s="17"/>
      <c r="SVF993" s="17"/>
      <c r="SVG993" s="17"/>
      <c r="SVH993" s="17"/>
      <c r="SVI993" s="17"/>
      <c r="SVJ993" s="17"/>
      <c r="SVK993" s="17"/>
      <c r="SVL993" s="17"/>
      <c r="SVM993" s="17"/>
      <c r="SVN993" s="17"/>
      <c r="SVO993" s="17"/>
      <c r="SVP993" s="17"/>
      <c r="SVQ993" s="17"/>
      <c r="SVR993" s="17"/>
      <c r="SVS993" s="17"/>
      <c r="SVT993" s="17"/>
      <c r="SVU993" s="17"/>
      <c r="SVV993" s="17"/>
      <c r="SVW993" s="17"/>
      <c r="SVX993" s="17"/>
      <c r="SVY993" s="17"/>
      <c r="SVZ993" s="17"/>
      <c r="SWA993" s="17"/>
      <c r="SWB993" s="17"/>
      <c r="SWC993" s="17"/>
      <c r="SWD993" s="17"/>
      <c r="SWE993" s="17"/>
      <c r="SWF993" s="17"/>
      <c r="SWG993" s="17"/>
      <c r="SWH993" s="17"/>
      <c r="SWI993" s="17"/>
      <c r="SWJ993" s="17"/>
      <c r="SWK993" s="17"/>
      <c r="SWL993" s="17"/>
      <c r="SWM993" s="17"/>
      <c r="SWN993" s="17"/>
      <c r="SWO993" s="17"/>
      <c r="SWP993" s="17"/>
      <c r="SWQ993" s="17"/>
      <c r="SWR993" s="17"/>
      <c r="SWS993" s="17"/>
      <c r="SWT993" s="17"/>
      <c r="SWU993" s="17"/>
      <c r="SWV993" s="17"/>
      <c r="SWW993" s="17"/>
      <c r="SWX993" s="17"/>
      <c r="SWY993" s="17"/>
      <c r="SWZ993" s="17"/>
      <c r="SXA993" s="17"/>
      <c r="SXB993" s="17"/>
      <c r="SXC993" s="17"/>
      <c r="SXD993" s="17"/>
      <c r="SXE993" s="17"/>
      <c r="SXF993" s="17"/>
      <c r="SXG993" s="17"/>
      <c r="SXH993" s="17"/>
      <c r="SXI993" s="17"/>
      <c r="SXJ993" s="17"/>
      <c r="SXK993" s="17"/>
      <c r="SXL993" s="17"/>
      <c r="SXM993" s="17"/>
      <c r="SXN993" s="17"/>
      <c r="SXO993" s="17"/>
      <c r="SXP993" s="17"/>
      <c r="SXQ993" s="17"/>
      <c r="SXR993" s="17"/>
      <c r="SXS993" s="17"/>
      <c r="SXT993" s="17"/>
      <c r="SXU993" s="17"/>
      <c r="SXV993" s="17"/>
      <c r="SXW993" s="17"/>
      <c r="SXX993" s="17"/>
      <c r="SXY993" s="17"/>
      <c r="SXZ993" s="17"/>
      <c r="SYA993" s="17"/>
      <c r="SYB993" s="17"/>
      <c r="SYC993" s="17"/>
      <c r="SYD993" s="17"/>
      <c r="SYE993" s="17"/>
      <c r="SYF993" s="17"/>
      <c r="SYG993" s="17"/>
      <c r="SYH993" s="17"/>
      <c r="SYI993" s="17"/>
      <c r="SYJ993" s="17"/>
      <c r="SYK993" s="17"/>
      <c r="SYL993" s="17"/>
      <c r="SYM993" s="17"/>
      <c r="SYN993" s="17"/>
      <c r="SYO993" s="17"/>
      <c r="SYP993" s="17"/>
      <c r="SYQ993" s="17"/>
      <c r="SYR993" s="17"/>
      <c r="SYS993" s="17"/>
      <c r="SYT993" s="17"/>
      <c r="SYU993" s="17"/>
      <c r="SYV993" s="17"/>
      <c r="SYW993" s="17"/>
      <c r="SYX993" s="17"/>
      <c r="SYY993" s="17"/>
      <c r="SYZ993" s="17"/>
      <c r="SZA993" s="17"/>
      <c r="SZB993" s="17"/>
      <c r="SZC993" s="17"/>
      <c r="SZD993" s="17"/>
      <c r="SZE993" s="17"/>
      <c r="SZF993" s="17"/>
      <c r="SZG993" s="17"/>
      <c r="SZH993" s="17"/>
      <c r="SZI993" s="17"/>
      <c r="SZJ993" s="17"/>
      <c r="SZK993" s="17"/>
      <c r="SZL993" s="17"/>
      <c r="SZM993" s="17"/>
      <c r="SZN993" s="17"/>
      <c r="SZO993" s="17"/>
      <c r="SZP993" s="17"/>
      <c r="SZQ993" s="17"/>
      <c r="SZR993" s="17"/>
      <c r="SZS993" s="17"/>
      <c r="SZT993" s="17"/>
      <c r="SZU993" s="17"/>
      <c r="SZV993" s="17"/>
      <c r="SZW993" s="17"/>
      <c r="SZX993" s="17"/>
      <c r="SZY993" s="17"/>
      <c r="SZZ993" s="17"/>
      <c r="TAA993" s="17"/>
      <c r="TAB993" s="17"/>
      <c r="TAC993" s="17"/>
      <c r="TAD993" s="17"/>
      <c r="TAE993" s="17"/>
      <c r="TAF993" s="17"/>
      <c r="TAG993" s="17"/>
      <c r="TAH993" s="17"/>
      <c r="TAI993" s="17"/>
      <c r="TAJ993" s="17"/>
      <c r="TAK993" s="17"/>
      <c r="TAL993" s="17"/>
      <c r="TAM993" s="17"/>
      <c r="TAN993" s="17"/>
      <c r="TAO993" s="17"/>
      <c r="TAP993" s="17"/>
      <c r="TAQ993" s="17"/>
      <c r="TAR993" s="17"/>
      <c r="TAS993" s="17"/>
      <c r="TAT993" s="17"/>
      <c r="TAU993" s="17"/>
      <c r="TAV993" s="17"/>
      <c r="TAW993" s="17"/>
      <c r="TAX993" s="17"/>
      <c r="TAY993" s="17"/>
      <c r="TAZ993" s="17"/>
      <c r="TBA993" s="17"/>
      <c r="TBB993" s="17"/>
      <c r="TBC993" s="17"/>
      <c r="TBD993" s="17"/>
      <c r="TBE993" s="17"/>
      <c r="TBF993" s="17"/>
      <c r="TBG993" s="17"/>
      <c r="TBH993" s="17"/>
      <c r="TBI993" s="17"/>
      <c r="TBJ993" s="17"/>
      <c r="TBK993" s="17"/>
      <c r="TBL993" s="17"/>
      <c r="TBM993" s="17"/>
      <c r="TBN993" s="17"/>
      <c r="TBO993" s="17"/>
      <c r="TBP993" s="17"/>
      <c r="TBQ993" s="17"/>
      <c r="TBR993" s="17"/>
      <c r="TBS993" s="17"/>
      <c r="TBT993" s="17"/>
      <c r="TBU993" s="17"/>
      <c r="TBV993" s="17"/>
      <c r="TBW993" s="17"/>
      <c r="TBX993" s="17"/>
      <c r="TBY993" s="17"/>
      <c r="TBZ993" s="17"/>
      <c r="TCA993" s="17"/>
      <c r="TCB993" s="17"/>
      <c r="TCC993" s="17"/>
      <c r="TCD993" s="17"/>
      <c r="TCE993" s="17"/>
      <c r="TCF993" s="17"/>
      <c r="TCG993" s="17"/>
      <c r="TCH993" s="17"/>
      <c r="TCI993" s="17"/>
      <c r="TCJ993" s="17"/>
      <c r="TCK993" s="17"/>
      <c r="TCL993" s="17"/>
      <c r="TCM993" s="17"/>
      <c r="TCN993" s="17"/>
      <c r="TCO993" s="17"/>
      <c r="TCP993" s="17"/>
      <c r="TCQ993" s="17"/>
      <c r="TCR993" s="17"/>
      <c r="TCS993" s="17"/>
      <c r="TCT993" s="17"/>
      <c r="TCU993" s="17"/>
      <c r="TCV993" s="17"/>
      <c r="TCW993" s="17"/>
      <c r="TCX993" s="17"/>
      <c r="TCY993" s="17"/>
      <c r="TCZ993" s="17"/>
      <c r="TDA993" s="17"/>
      <c r="TDB993" s="17"/>
      <c r="TDC993" s="17"/>
      <c r="TDD993" s="17"/>
      <c r="TDE993" s="17"/>
      <c r="TDF993" s="17"/>
      <c r="TDG993" s="17"/>
      <c r="TDH993" s="17"/>
      <c r="TDI993" s="17"/>
      <c r="TDJ993" s="17"/>
      <c r="TDK993" s="17"/>
      <c r="TDL993" s="17"/>
      <c r="TDM993" s="17"/>
      <c r="TDN993" s="17"/>
      <c r="TDO993" s="17"/>
      <c r="TDP993" s="17"/>
      <c r="TDQ993" s="17"/>
      <c r="TDR993" s="17"/>
      <c r="TDS993" s="17"/>
      <c r="TDT993" s="17"/>
      <c r="TDU993" s="17"/>
      <c r="TDV993" s="17"/>
      <c r="TDW993" s="17"/>
      <c r="TDX993" s="17"/>
      <c r="TDY993" s="17"/>
      <c r="TDZ993" s="17"/>
      <c r="TEA993" s="17"/>
      <c r="TEB993" s="17"/>
      <c r="TEC993" s="17"/>
      <c r="TED993" s="17"/>
      <c r="TEE993" s="17"/>
      <c r="TEF993" s="17"/>
      <c r="TEG993" s="17"/>
      <c r="TEH993" s="17"/>
      <c r="TEI993" s="17"/>
      <c r="TEJ993" s="17"/>
      <c r="TEK993" s="17"/>
      <c r="TEL993" s="17"/>
      <c r="TEM993" s="17"/>
      <c r="TEN993" s="17"/>
      <c r="TEO993" s="17"/>
      <c r="TEP993" s="17"/>
      <c r="TEQ993" s="17"/>
      <c r="TER993" s="17"/>
      <c r="TES993" s="17"/>
      <c r="TET993" s="17"/>
      <c r="TEU993" s="17"/>
      <c r="TEV993" s="17"/>
      <c r="TEW993" s="17"/>
      <c r="TEX993" s="17"/>
      <c r="TEY993" s="17"/>
      <c r="TEZ993" s="17"/>
      <c r="TFA993" s="17"/>
      <c r="TFB993" s="17"/>
      <c r="TFC993" s="17"/>
      <c r="TFD993" s="17"/>
      <c r="TFE993" s="17"/>
      <c r="TFF993" s="17"/>
      <c r="TFG993" s="17"/>
      <c r="TFH993" s="17"/>
      <c r="TFI993" s="17"/>
      <c r="TFJ993" s="17"/>
      <c r="TFK993" s="17"/>
      <c r="TFL993" s="17"/>
      <c r="TFM993" s="17"/>
      <c r="TFN993" s="17"/>
      <c r="TFO993" s="17"/>
      <c r="TFP993" s="17"/>
      <c r="TFQ993" s="17"/>
      <c r="TFR993" s="17"/>
      <c r="TFS993" s="17"/>
      <c r="TFT993" s="17"/>
      <c r="TFU993" s="17"/>
      <c r="TFV993" s="17"/>
      <c r="TFW993" s="17"/>
      <c r="TFX993" s="17"/>
      <c r="TFY993" s="17"/>
      <c r="TFZ993" s="17"/>
      <c r="TGA993" s="17"/>
      <c r="TGB993" s="17"/>
      <c r="TGC993" s="17"/>
      <c r="TGD993" s="17"/>
      <c r="TGE993" s="17"/>
      <c r="TGF993" s="17"/>
      <c r="TGG993" s="17"/>
      <c r="TGH993" s="17"/>
      <c r="TGI993" s="17"/>
      <c r="TGJ993" s="17"/>
      <c r="TGK993" s="17"/>
      <c r="TGL993" s="17"/>
      <c r="TGM993" s="17"/>
      <c r="TGN993" s="17"/>
      <c r="TGO993" s="17"/>
      <c r="TGP993" s="17"/>
      <c r="TGQ993" s="17"/>
      <c r="TGR993" s="17"/>
      <c r="TGS993" s="17"/>
      <c r="TGT993" s="17"/>
      <c r="TGU993" s="17"/>
      <c r="TGV993" s="17"/>
      <c r="TGW993" s="17"/>
      <c r="TGX993" s="17"/>
      <c r="TGY993" s="17"/>
      <c r="TGZ993" s="17"/>
      <c r="THA993" s="17"/>
      <c r="THB993" s="17"/>
      <c r="THC993" s="17"/>
      <c r="THD993" s="17"/>
      <c r="THE993" s="17"/>
      <c r="THF993" s="17"/>
      <c r="THG993" s="17"/>
      <c r="THH993" s="17"/>
      <c r="THI993" s="17"/>
      <c r="THJ993" s="17"/>
      <c r="THK993" s="17"/>
      <c r="THL993" s="17"/>
      <c r="THM993" s="17"/>
      <c r="THN993" s="17"/>
      <c r="THO993" s="17"/>
      <c r="THP993" s="17"/>
      <c r="THQ993" s="17"/>
      <c r="THR993" s="17"/>
      <c r="THS993" s="17"/>
      <c r="THT993" s="17"/>
      <c r="THU993" s="17"/>
      <c r="THV993" s="17"/>
      <c r="THW993" s="17"/>
      <c r="THX993" s="17"/>
      <c r="THY993" s="17"/>
      <c r="THZ993" s="17"/>
      <c r="TIA993" s="17"/>
      <c r="TIB993" s="17"/>
      <c r="TIC993" s="17"/>
      <c r="TID993" s="17"/>
      <c r="TIE993" s="17"/>
      <c r="TIF993" s="17"/>
      <c r="TIG993" s="17"/>
      <c r="TIH993" s="17"/>
      <c r="TII993" s="17"/>
      <c r="TIJ993" s="17"/>
      <c r="TIK993" s="17"/>
      <c r="TIL993" s="17"/>
      <c r="TIM993" s="17"/>
      <c r="TIN993" s="17"/>
      <c r="TIO993" s="17"/>
      <c r="TIP993" s="17"/>
      <c r="TIQ993" s="17"/>
      <c r="TIR993" s="17"/>
      <c r="TIS993" s="17"/>
      <c r="TIT993" s="17"/>
      <c r="TIU993" s="17"/>
      <c r="TIV993" s="17"/>
      <c r="TIW993" s="17"/>
      <c r="TIX993" s="17"/>
      <c r="TIY993" s="17"/>
      <c r="TIZ993" s="17"/>
      <c r="TJA993" s="17"/>
      <c r="TJB993" s="17"/>
      <c r="TJC993" s="17"/>
      <c r="TJD993" s="17"/>
      <c r="TJE993" s="17"/>
      <c r="TJF993" s="17"/>
      <c r="TJG993" s="17"/>
      <c r="TJH993" s="17"/>
      <c r="TJI993" s="17"/>
      <c r="TJJ993" s="17"/>
      <c r="TJK993" s="17"/>
      <c r="TJL993" s="17"/>
      <c r="TJM993" s="17"/>
      <c r="TJN993" s="17"/>
      <c r="TJO993" s="17"/>
      <c r="TJP993" s="17"/>
      <c r="TJQ993" s="17"/>
      <c r="TJR993" s="17"/>
      <c r="TJS993" s="17"/>
      <c r="TJT993" s="17"/>
      <c r="TJU993" s="17"/>
      <c r="TJV993" s="17"/>
      <c r="TJW993" s="17"/>
      <c r="TJX993" s="17"/>
      <c r="TJY993" s="17"/>
      <c r="TJZ993" s="17"/>
      <c r="TKA993" s="17"/>
      <c r="TKB993" s="17"/>
      <c r="TKC993" s="17"/>
      <c r="TKD993" s="17"/>
      <c r="TKE993" s="17"/>
      <c r="TKF993" s="17"/>
      <c r="TKG993" s="17"/>
      <c r="TKH993" s="17"/>
      <c r="TKI993" s="17"/>
      <c r="TKJ993" s="17"/>
      <c r="TKK993" s="17"/>
      <c r="TKL993" s="17"/>
      <c r="TKM993" s="17"/>
      <c r="TKN993" s="17"/>
      <c r="TKO993" s="17"/>
      <c r="TKP993" s="17"/>
      <c r="TKQ993" s="17"/>
      <c r="TKR993" s="17"/>
      <c r="TKS993" s="17"/>
      <c r="TKT993" s="17"/>
      <c r="TKU993" s="17"/>
      <c r="TKV993" s="17"/>
      <c r="TKW993" s="17"/>
      <c r="TKX993" s="17"/>
      <c r="TKY993" s="17"/>
      <c r="TKZ993" s="17"/>
      <c r="TLA993" s="17"/>
      <c r="TLB993" s="17"/>
      <c r="TLC993" s="17"/>
      <c r="TLD993" s="17"/>
      <c r="TLE993" s="17"/>
      <c r="TLF993" s="17"/>
      <c r="TLG993" s="17"/>
      <c r="TLH993" s="17"/>
      <c r="TLI993" s="17"/>
      <c r="TLJ993" s="17"/>
      <c r="TLK993" s="17"/>
      <c r="TLL993" s="17"/>
      <c r="TLM993" s="17"/>
      <c r="TLN993" s="17"/>
      <c r="TLO993" s="17"/>
      <c r="TLP993" s="17"/>
      <c r="TLQ993" s="17"/>
      <c r="TLR993" s="17"/>
      <c r="TLS993" s="17"/>
      <c r="TLT993" s="17"/>
      <c r="TLU993" s="17"/>
      <c r="TLV993" s="17"/>
      <c r="TLW993" s="17"/>
      <c r="TLX993" s="17"/>
      <c r="TLY993" s="17"/>
      <c r="TLZ993" s="17"/>
      <c r="TMA993" s="17"/>
      <c r="TMB993" s="17"/>
      <c r="TMC993" s="17"/>
      <c r="TMD993" s="17"/>
      <c r="TME993" s="17"/>
      <c r="TMF993" s="17"/>
      <c r="TMG993" s="17"/>
      <c r="TMH993" s="17"/>
      <c r="TMI993" s="17"/>
      <c r="TMJ993" s="17"/>
      <c r="TMK993" s="17"/>
      <c r="TML993" s="17"/>
      <c r="TMM993" s="17"/>
      <c r="TMN993" s="17"/>
      <c r="TMO993" s="17"/>
      <c r="TMP993" s="17"/>
      <c r="TMQ993" s="17"/>
      <c r="TMR993" s="17"/>
      <c r="TMS993" s="17"/>
      <c r="TMT993" s="17"/>
      <c r="TMU993" s="17"/>
      <c r="TMV993" s="17"/>
      <c r="TMW993" s="17"/>
      <c r="TMX993" s="17"/>
      <c r="TMY993" s="17"/>
      <c r="TMZ993" s="17"/>
      <c r="TNA993" s="17"/>
      <c r="TNB993" s="17"/>
      <c r="TNC993" s="17"/>
      <c r="TND993" s="17"/>
      <c r="TNE993" s="17"/>
      <c r="TNF993" s="17"/>
      <c r="TNG993" s="17"/>
      <c r="TNH993" s="17"/>
      <c r="TNI993" s="17"/>
      <c r="TNJ993" s="17"/>
      <c r="TNK993" s="17"/>
      <c r="TNL993" s="17"/>
      <c r="TNM993" s="17"/>
      <c r="TNN993" s="17"/>
      <c r="TNO993" s="17"/>
      <c r="TNP993" s="17"/>
      <c r="TNQ993" s="17"/>
      <c r="TNR993" s="17"/>
      <c r="TNS993" s="17"/>
      <c r="TNT993" s="17"/>
      <c r="TNU993" s="17"/>
      <c r="TNV993" s="17"/>
      <c r="TNW993" s="17"/>
      <c r="TNX993" s="17"/>
      <c r="TNY993" s="17"/>
      <c r="TNZ993" s="17"/>
      <c r="TOA993" s="17"/>
      <c r="TOB993" s="17"/>
      <c r="TOC993" s="17"/>
      <c r="TOD993" s="17"/>
      <c r="TOE993" s="17"/>
      <c r="TOF993" s="17"/>
      <c r="TOG993" s="17"/>
      <c r="TOH993" s="17"/>
      <c r="TOI993" s="17"/>
      <c r="TOJ993" s="17"/>
      <c r="TOK993" s="17"/>
      <c r="TOL993" s="17"/>
      <c r="TOM993" s="17"/>
      <c r="TON993" s="17"/>
      <c r="TOO993" s="17"/>
      <c r="TOP993" s="17"/>
      <c r="TOQ993" s="17"/>
      <c r="TOR993" s="17"/>
      <c r="TOS993" s="17"/>
      <c r="TOT993" s="17"/>
      <c r="TOU993" s="17"/>
      <c r="TOV993" s="17"/>
      <c r="TOW993" s="17"/>
      <c r="TOX993" s="17"/>
      <c r="TOY993" s="17"/>
      <c r="TOZ993" s="17"/>
      <c r="TPA993" s="17"/>
      <c r="TPB993" s="17"/>
      <c r="TPC993" s="17"/>
      <c r="TPD993" s="17"/>
      <c r="TPE993" s="17"/>
      <c r="TPF993" s="17"/>
      <c r="TPG993" s="17"/>
      <c r="TPH993" s="17"/>
      <c r="TPI993" s="17"/>
      <c r="TPJ993" s="17"/>
      <c r="TPK993" s="17"/>
      <c r="TPL993" s="17"/>
      <c r="TPM993" s="17"/>
      <c r="TPN993" s="17"/>
      <c r="TPO993" s="17"/>
      <c r="TPP993" s="17"/>
      <c r="TPQ993" s="17"/>
      <c r="TPR993" s="17"/>
      <c r="TPS993" s="17"/>
      <c r="TPT993" s="17"/>
      <c r="TPU993" s="17"/>
      <c r="TPV993" s="17"/>
      <c r="TPW993" s="17"/>
      <c r="TPX993" s="17"/>
      <c r="TPY993" s="17"/>
      <c r="TPZ993" s="17"/>
      <c r="TQA993" s="17"/>
      <c r="TQB993" s="17"/>
      <c r="TQC993" s="17"/>
      <c r="TQD993" s="17"/>
      <c r="TQE993" s="17"/>
      <c r="TQF993" s="17"/>
      <c r="TQG993" s="17"/>
      <c r="TQH993" s="17"/>
      <c r="TQI993" s="17"/>
      <c r="TQJ993" s="17"/>
      <c r="TQK993" s="17"/>
      <c r="TQL993" s="17"/>
      <c r="TQM993" s="17"/>
      <c r="TQN993" s="17"/>
      <c r="TQO993" s="17"/>
      <c r="TQP993" s="17"/>
      <c r="TQQ993" s="17"/>
      <c r="TQR993" s="17"/>
      <c r="TQS993" s="17"/>
      <c r="TQT993" s="17"/>
      <c r="TQU993" s="17"/>
      <c r="TQV993" s="17"/>
      <c r="TQW993" s="17"/>
      <c r="TQX993" s="17"/>
      <c r="TQY993" s="17"/>
      <c r="TQZ993" s="17"/>
      <c r="TRA993" s="17"/>
      <c r="TRB993" s="17"/>
      <c r="TRC993" s="17"/>
      <c r="TRD993" s="17"/>
      <c r="TRE993" s="17"/>
      <c r="TRF993" s="17"/>
      <c r="TRG993" s="17"/>
      <c r="TRH993" s="17"/>
      <c r="TRI993" s="17"/>
      <c r="TRJ993" s="17"/>
      <c r="TRK993" s="17"/>
      <c r="TRL993" s="17"/>
      <c r="TRM993" s="17"/>
      <c r="TRN993" s="17"/>
      <c r="TRO993" s="17"/>
      <c r="TRP993" s="17"/>
      <c r="TRQ993" s="17"/>
      <c r="TRR993" s="17"/>
      <c r="TRS993" s="17"/>
      <c r="TRT993" s="17"/>
      <c r="TRU993" s="17"/>
      <c r="TRV993" s="17"/>
      <c r="TRW993" s="17"/>
      <c r="TRX993" s="17"/>
      <c r="TRY993" s="17"/>
      <c r="TRZ993" s="17"/>
      <c r="TSA993" s="17"/>
      <c r="TSB993" s="17"/>
      <c r="TSC993" s="17"/>
      <c r="TSD993" s="17"/>
      <c r="TSE993" s="17"/>
      <c r="TSF993" s="17"/>
      <c r="TSG993" s="17"/>
      <c r="TSH993" s="17"/>
      <c r="TSI993" s="17"/>
      <c r="TSJ993" s="17"/>
      <c r="TSK993" s="17"/>
      <c r="TSL993" s="17"/>
      <c r="TSM993" s="17"/>
      <c r="TSN993" s="17"/>
      <c r="TSO993" s="17"/>
      <c r="TSP993" s="17"/>
      <c r="TSQ993" s="17"/>
      <c r="TSR993" s="17"/>
      <c r="TSS993" s="17"/>
      <c r="TST993" s="17"/>
      <c r="TSU993" s="17"/>
      <c r="TSV993" s="17"/>
      <c r="TSW993" s="17"/>
      <c r="TSX993" s="17"/>
      <c r="TSY993" s="17"/>
      <c r="TSZ993" s="17"/>
      <c r="TTA993" s="17"/>
      <c r="TTB993" s="17"/>
      <c r="TTC993" s="17"/>
      <c r="TTD993" s="17"/>
      <c r="TTE993" s="17"/>
      <c r="TTF993" s="17"/>
      <c r="TTG993" s="17"/>
      <c r="TTH993" s="17"/>
      <c r="TTI993" s="17"/>
      <c r="TTJ993" s="17"/>
      <c r="TTK993" s="17"/>
      <c r="TTL993" s="17"/>
      <c r="TTM993" s="17"/>
      <c r="TTN993" s="17"/>
      <c r="TTO993" s="17"/>
      <c r="TTP993" s="17"/>
      <c r="TTQ993" s="17"/>
      <c r="TTR993" s="17"/>
      <c r="TTS993" s="17"/>
      <c r="TTT993" s="17"/>
      <c r="TTU993" s="17"/>
      <c r="TTV993" s="17"/>
      <c r="TTW993" s="17"/>
      <c r="TTX993" s="17"/>
      <c r="TTY993" s="17"/>
      <c r="TTZ993" s="17"/>
      <c r="TUA993" s="17"/>
      <c r="TUB993" s="17"/>
      <c r="TUC993" s="17"/>
      <c r="TUD993" s="17"/>
      <c r="TUE993" s="17"/>
      <c r="TUF993" s="17"/>
      <c r="TUG993" s="17"/>
      <c r="TUH993" s="17"/>
      <c r="TUI993" s="17"/>
      <c r="TUJ993" s="17"/>
      <c r="TUK993" s="17"/>
      <c r="TUL993" s="17"/>
      <c r="TUM993" s="17"/>
      <c r="TUN993" s="17"/>
      <c r="TUO993" s="17"/>
      <c r="TUP993" s="17"/>
      <c r="TUQ993" s="17"/>
      <c r="TUR993" s="17"/>
      <c r="TUS993" s="17"/>
      <c r="TUT993" s="17"/>
      <c r="TUU993" s="17"/>
      <c r="TUV993" s="17"/>
      <c r="TUW993" s="17"/>
      <c r="TUX993" s="17"/>
      <c r="TUY993" s="17"/>
      <c r="TUZ993" s="17"/>
      <c r="TVA993" s="17"/>
      <c r="TVB993" s="17"/>
      <c r="TVC993" s="17"/>
      <c r="TVD993" s="17"/>
      <c r="TVE993" s="17"/>
      <c r="TVF993" s="17"/>
      <c r="TVG993" s="17"/>
      <c r="TVH993" s="17"/>
      <c r="TVI993" s="17"/>
      <c r="TVJ993" s="17"/>
      <c r="TVK993" s="17"/>
      <c r="TVL993" s="17"/>
      <c r="TVM993" s="17"/>
      <c r="TVN993" s="17"/>
      <c r="TVO993" s="17"/>
      <c r="TVP993" s="17"/>
      <c r="TVQ993" s="17"/>
      <c r="TVR993" s="17"/>
      <c r="TVS993" s="17"/>
      <c r="TVT993" s="17"/>
      <c r="TVU993" s="17"/>
      <c r="TVV993" s="17"/>
      <c r="TVW993" s="17"/>
      <c r="TVX993" s="17"/>
      <c r="TVY993" s="17"/>
      <c r="TVZ993" s="17"/>
      <c r="TWA993" s="17"/>
      <c r="TWB993" s="17"/>
      <c r="TWC993" s="17"/>
      <c r="TWD993" s="17"/>
      <c r="TWE993" s="17"/>
      <c r="TWF993" s="17"/>
      <c r="TWG993" s="17"/>
      <c r="TWH993" s="17"/>
      <c r="TWI993" s="17"/>
      <c r="TWJ993" s="17"/>
      <c r="TWK993" s="17"/>
      <c r="TWL993" s="17"/>
      <c r="TWM993" s="17"/>
      <c r="TWN993" s="17"/>
      <c r="TWO993" s="17"/>
      <c r="TWP993" s="17"/>
      <c r="TWQ993" s="17"/>
      <c r="TWR993" s="17"/>
      <c r="TWS993" s="17"/>
      <c r="TWT993" s="17"/>
      <c r="TWU993" s="17"/>
      <c r="TWV993" s="17"/>
      <c r="TWW993" s="17"/>
      <c r="TWX993" s="17"/>
      <c r="TWY993" s="17"/>
      <c r="TWZ993" s="17"/>
      <c r="TXA993" s="17"/>
      <c r="TXB993" s="17"/>
      <c r="TXC993" s="17"/>
      <c r="TXD993" s="17"/>
      <c r="TXE993" s="17"/>
      <c r="TXF993" s="17"/>
      <c r="TXG993" s="17"/>
      <c r="TXH993" s="17"/>
      <c r="TXI993" s="17"/>
      <c r="TXJ993" s="17"/>
      <c r="TXK993" s="17"/>
      <c r="TXL993" s="17"/>
      <c r="TXM993" s="17"/>
      <c r="TXN993" s="17"/>
      <c r="TXO993" s="17"/>
      <c r="TXP993" s="17"/>
      <c r="TXQ993" s="17"/>
      <c r="TXR993" s="17"/>
      <c r="TXS993" s="17"/>
      <c r="TXT993" s="17"/>
      <c r="TXU993" s="17"/>
      <c r="TXV993" s="17"/>
      <c r="TXW993" s="17"/>
      <c r="TXX993" s="17"/>
      <c r="TXY993" s="17"/>
      <c r="TXZ993" s="17"/>
      <c r="TYA993" s="17"/>
      <c r="TYB993" s="17"/>
      <c r="TYC993" s="17"/>
      <c r="TYD993" s="17"/>
      <c r="TYE993" s="17"/>
      <c r="TYF993" s="17"/>
      <c r="TYG993" s="17"/>
      <c r="TYH993" s="17"/>
      <c r="TYI993" s="17"/>
      <c r="TYJ993" s="17"/>
      <c r="TYK993" s="17"/>
      <c r="TYL993" s="17"/>
      <c r="TYM993" s="17"/>
      <c r="TYN993" s="17"/>
      <c r="TYO993" s="17"/>
      <c r="TYP993" s="17"/>
      <c r="TYQ993" s="17"/>
      <c r="TYR993" s="17"/>
      <c r="TYS993" s="17"/>
      <c r="TYT993" s="17"/>
      <c r="TYU993" s="17"/>
      <c r="TYV993" s="17"/>
      <c r="TYW993" s="17"/>
      <c r="TYX993" s="17"/>
      <c r="TYY993" s="17"/>
      <c r="TYZ993" s="17"/>
      <c r="TZA993" s="17"/>
      <c r="TZB993" s="17"/>
      <c r="TZC993" s="17"/>
      <c r="TZD993" s="17"/>
      <c r="TZE993" s="17"/>
      <c r="TZF993" s="17"/>
      <c r="TZG993" s="17"/>
      <c r="TZH993" s="17"/>
      <c r="TZI993" s="17"/>
      <c r="TZJ993" s="17"/>
      <c r="TZK993" s="17"/>
      <c r="TZL993" s="17"/>
      <c r="TZM993" s="17"/>
      <c r="TZN993" s="17"/>
      <c r="TZO993" s="17"/>
      <c r="TZP993" s="17"/>
      <c r="TZQ993" s="17"/>
      <c r="TZR993" s="17"/>
      <c r="TZS993" s="17"/>
      <c r="TZT993" s="17"/>
      <c r="TZU993" s="17"/>
      <c r="TZV993" s="17"/>
      <c r="TZW993" s="17"/>
      <c r="TZX993" s="17"/>
      <c r="TZY993" s="17"/>
      <c r="TZZ993" s="17"/>
      <c r="UAA993" s="17"/>
      <c r="UAB993" s="17"/>
      <c r="UAC993" s="17"/>
      <c r="UAD993" s="17"/>
      <c r="UAE993" s="17"/>
      <c r="UAF993" s="17"/>
      <c r="UAG993" s="17"/>
      <c r="UAH993" s="17"/>
      <c r="UAI993" s="17"/>
      <c r="UAJ993" s="17"/>
      <c r="UAK993" s="17"/>
      <c r="UAL993" s="17"/>
      <c r="UAM993" s="17"/>
      <c r="UAN993" s="17"/>
      <c r="UAO993" s="17"/>
      <c r="UAP993" s="17"/>
      <c r="UAQ993" s="17"/>
      <c r="UAR993" s="17"/>
      <c r="UAS993" s="17"/>
      <c r="UAT993" s="17"/>
      <c r="UAU993" s="17"/>
      <c r="UAV993" s="17"/>
      <c r="UAW993" s="17"/>
      <c r="UAX993" s="17"/>
      <c r="UAY993" s="17"/>
      <c r="UAZ993" s="17"/>
      <c r="UBA993" s="17"/>
      <c r="UBB993" s="17"/>
      <c r="UBC993" s="17"/>
      <c r="UBD993" s="17"/>
      <c r="UBE993" s="17"/>
      <c r="UBF993" s="17"/>
      <c r="UBG993" s="17"/>
      <c r="UBH993" s="17"/>
      <c r="UBI993" s="17"/>
      <c r="UBJ993" s="17"/>
      <c r="UBK993" s="17"/>
      <c r="UBL993" s="17"/>
      <c r="UBM993" s="17"/>
      <c r="UBN993" s="17"/>
      <c r="UBO993" s="17"/>
      <c r="UBP993" s="17"/>
      <c r="UBQ993" s="17"/>
      <c r="UBR993" s="17"/>
      <c r="UBS993" s="17"/>
      <c r="UBT993" s="17"/>
      <c r="UBU993" s="17"/>
      <c r="UBV993" s="17"/>
      <c r="UBW993" s="17"/>
      <c r="UBX993" s="17"/>
      <c r="UBY993" s="17"/>
      <c r="UBZ993" s="17"/>
      <c r="UCA993" s="17"/>
      <c r="UCB993" s="17"/>
      <c r="UCC993" s="17"/>
      <c r="UCD993" s="17"/>
      <c r="UCE993" s="17"/>
      <c r="UCF993" s="17"/>
      <c r="UCG993" s="17"/>
      <c r="UCH993" s="17"/>
      <c r="UCI993" s="17"/>
      <c r="UCJ993" s="17"/>
      <c r="UCK993" s="17"/>
      <c r="UCL993" s="17"/>
      <c r="UCM993" s="17"/>
      <c r="UCN993" s="17"/>
      <c r="UCO993" s="17"/>
      <c r="UCP993" s="17"/>
      <c r="UCQ993" s="17"/>
      <c r="UCR993" s="17"/>
      <c r="UCS993" s="17"/>
      <c r="UCT993" s="17"/>
      <c r="UCU993" s="17"/>
      <c r="UCV993" s="17"/>
      <c r="UCW993" s="17"/>
      <c r="UCX993" s="17"/>
      <c r="UCY993" s="17"/>
      <c r="UCZ993" s="17"/>
      <c r="UDA993" s="17"/>
      <c r="UDB993" s="17"/>
      <c r="UDC993" s="17"/>
      <c r="UDD993" s="17"/>
      <c r="UDE993" s="17"/>
      <c r="UDF993" s="17"/>
      <c r="UDG993" s="17"/>
      <c r="UDH993" s="17"/>
      <c r="UDI993" s="17"/>
      <c r="UDJ993" s="17"/>
      <c r="UDK993" s="17"/>
      <c r="UDL993" s="17"/>
      <c r="UDM993" s="17"/>
      <c r="UDN993" s="17"/>
      <c r="UDO993" s="17"/>
      <c r="UDP993" s="17"/>
      <c r="UDQ993" s="17"/>
      <c r="UDR993" s="17"/>
      <c r="UDS993" s="17"/>
      <c r="UDT993" s="17"/>
      <c r="UDU993" s="17"/>
      <c r="UDV993" s="17"/>
      <c r="UDW993" s="17"/>
      <c r="UDX993" s="17"/>
      <c r="UDY993" s="17"/>
      <c r="UDZ993" s="17"/>
      <c r="UEA993" s="17"/>
      <c r="UEB993" s="17"/>
      <c r="UEC993" s="17"/>
      <c r="UED993" s="17"/>
      <c r="UEE993" s="17"/>
      <c r="UEF993" s="17"/>
      <c r="UEG993" s="17"/>
      <c r="UEH993" s="17"/>
      <c r="UEI993" s="17"/>
      <c r="UEJ993" s="17"/>
      <c r="UEK993" s="17"/>
      <c r="UEL993" s="17"/>
      <c r="UEM993" s="17"/>
      <c r="UEN993" s="17"/>
      <c r="UEO993" s="17"/>
      <c r="UEP993" s="17"/>
      <c r="UEQ993" s="17"/>
      <c r="UER993" s="17"/>
      <c r="UES993" s="17"/>
      <c r="UET993" s="17"/>
      <c r="UEU993" s="17"/>
      <c r="UEV993" s="17"/>
      <c r="UEW993" s="17"/>
      <c r="UEX993" s="17"/>
      <c r="UEY993" s="17"/>
      <c r="UEZ993" s="17"/>
      <c r="UFA993" s="17"/>
      <c r="UFB993" s="17"/>
      <c r="UFC993" s="17"/>
      <c r="UFD993" s="17"/>
      <c r="UFE993" s="17"/>
      <c r="UFF993" s="17"/>
      <c r="UFG993" s="17"/>
      <c r="UFH993" s="17"/>
      <c r="UFI993" s="17"/>
      <c r="UFJ993" s="17"/>
      <c r="UFK993" s="17"/>
      <c r="UFL993" s="17"/>
      <c r="UFM993" s="17"/>
      <c r="UFN993" s="17"/>
      <c r="UFO993" s="17"/>
      <c r="UFP993" s="17"/>
      <c r="UFQ993" s="17"/>
      <c r="UFR993" s="17"/>
      <c r="UFS993" s="17"/>
      <c r="UFT993" s="17"/>
      <c r="UFU993" s="17"/>
      <c r="UFV993" s="17"/>
      <c r="UFW993" s="17"/>
      <c r="UFX993" s="17"/>
      <c r="UFY993" s="17"/>
      <c r="UFZ993" s="17"/>
      <c r="UGA993" s="17"/>
      <c r="UGB993" s="17"/>
      <c r="UGC993" s="17"/>
      <c r="UGD993" s="17"/>
      <c r="UGE993" s="17"/>
      <c r="UGF993" s="17"/>
      <c r="UGG993" s="17"/>
      <c r="UGH993" s="17"/>
      <c r="UGI993" s="17"/>
      <c r="UGJ993" s="17"/>
      <c r="UGK993" s="17"/>
      <c r="UGL993" s="17"/>
      <c r="UGM993" s="17"/>
      <c r="UGN993" s="17"/>
      <c r="UGO993" s="17"/>
      <c r="UGP993" s="17"/>
      <c r="UGQ993" s="17"/>
      <c r="UGR993" s="17"/>
      <c r="UGS993" s="17"/>
      <c r="UGT993" s="17"/>
      <c r="UGU993" s="17"/>
      <c r="UGV993" s="17"/>
      <c r="UGW993" s="17"/>
      <c r="UGX993" s="17"/>
      <c r="UGY993" s="17"/>
      <c r="UGZ993" s="17"/>
      <c r="UHA993" s="17"/>
      <c r="UHB993" s="17"/>
      <c r="UHC993" s="17"/>
      <c r="UHD993" s="17"/>
      <c r="UHE993" s="17"/>
      <c r="UHF993" s="17"/>
      <c r="UHG993" s="17"/>
      <c r="UHH993" s="17"/>
      <c r="UHI993" s="17"/>
      <c r="UHJ993" s="17"/>
      <c r="UHK993" s="17"/>
      <c r="UHL993" s="17"/>
      <c r="UHM993" s="17"/>
      <c r="UHN993" s="17"/>
      <c r="UHO993" s="17"/>
      <c r="UHP993" s="17"/>
      <c r="UHQ993" s="17"/>
      <c r="UHR993" s="17"/>
      <c r="UHS993" s="17"/>
      <c r="UHT993" s="17"/>
      <c r="UHU993" s="17"/>
      <c r="UHV993" s="17"/>
      <c r="UHW993" s="17"/>
      <c r="UHX993" s="17"/>
      <c r="UHY993" s="17"/>
      <c r="UHZ993" s="17"/>
      <c r="UIA993" s="17"/>
      <c r="UIB993" s="17"/>
      <c r="UIC993" s="17"/>
      <c r="UID993" s="17"/>
      <c r="UIE993" s="17"/>
      <c r="UIF993" s="17"/>
      <c r="UIG993" s="17"/>
      <c r="UIH993" s="17"/>
      <c r="UII993" s="17"/>
      <c r="UIJ993" s="17"/>
      <c r="UIK993" s="17"/>
      <c r="UIL993" s="17"/>
      <c r="UIM993" s="17"/>
      <c r="UIN993" s="17"/>
      <c r="UIO993" s="17"/>
      <c r="UIP993" s="17"/>
      <c r="UIQ993" s="17"/>
      <c r="UIR993" s="17"/>
      <c r="UIS993" s="17"/>
      <c r="UIT993" s="17"/>
      <c r="UIU993" s="17"/>
      <c r="UIV993" s="17"/>
      <c r="UIW993" s="17"/>
      <c r="UIX993" s="17"/>
      <c r="UIY993" s="17"/>
      <c r="UIZ993" s="17"/>
      <c r="UJA993" s="17"/>
      <c r="UJB993" s="17"/>
      <c r="UJC993" s="17"/>
      <c r="UJD993" s="17"/>
      <c r="UJE993" s="17"/>
      <c r="UJF993" s="17"/>
      <c r="UJG993" s="17"/>
      <c r="UJH993" s="17"/>
      <c r="UJI993" s="17"/>
      <c r="UJJ993" s="17"/>
      <c r="UJK993" s="17"/>
      <c r="UJL993" s="17"/>
      <c r="UJM993" s="17"/>
      <c r="UJN993" s="17"/>
      <c r="UJO993" s="17"/>
      <c r="UJP993" s="17"/>
      <c r="UJQ993" s="17"/>
      <c r="UJR993" s="17"/>
      <c r="UJS993" s="17"/>
      <c r="UJT993" s="17"/>
      <c r="UJU993" s="17"/>
      <c r="UJV993" s="17"/>
      <c r="UJW993" s="17"/>
      <c r="UJX993" s="17"/>
      <c r="UJY993" s="17"/>
      <c r="UJZ993" s="17"/>
      <c r="UKA993" s="17"/>
      <c r="UKB993" s="17"/>
      <c r="UKC993" s="17"/>
      <c r="UKD993" s="17"/>
      <c r="UKE993" s="17"/>
      <c r="UKF993" s="17"/>
      <c r="UKG993" s="17"/>
      <c r="UKH993" s="17"/>
      <c r="UKI993" s="17"/>
      <c r="UKJ993" s="17"/>
      <c r="UKK993" s="17"/>
      <c r="UKL993" s="17"/>
      <c r="UKM993" s="17"/>
      <c r="UKN993" s="17"/>
      <c r="UKO993" s="17"/>
      <c r="UKP993" s="17"/>
      <c r="UKQ993" s="17"/>
      <c r="UKR993" s="17"/>
      <c r="UKS993" s="17"/>
      <c r="UKT993" s="17"/>
      <c r="UKU993" s="17"/>
      <c r="UKV993" s="17"/>
      <c r="UKW993" s="17"/>
      <c r="UKX993" s="17"/>
      <c r="UKY993" s="17"/>
      <c r="UKZ993" s="17"/>
      <c r="ULA993" s="17"/>
      <c r="ULB993" s="17"/>
      <c r="ULC993" s="17"/>
      <c r="ULD993" s="17"/>
      <c r="ULE993" s="17"/>
      <c r="ULF993" s="17"/>
      <c r="ULG993" s="17"/>
      <c r="ULH993" s="17"/>
      <c r="ULI993" s="17"/>
      <c r="ULJ993" s="17"/>
      <c r="ULK993" s="17"/>
      <c r="ULL993" s="17"/>
      <c r="ULM993" s="17"/>
      <c r="ULN993" s="17"/>
      <c r="ULO993" s="17"/>
      <c r="ULP993" s="17"/>
      <c r="ULQ993" s="17"/>
      <c r="ULR993" s="17"/>
      <c r="ULS993" s="17"/>
      <c r="ULT993" s="17"/>
      <c r="ULU993" s="17"/>
      <c r="ULV993" s="17"/>
      <c r="ULW993" s="17"/>
      <c r="ULX993" s="17"/>
      <c r="ULY993" s="17"/>
      <c r="ULZ993" s="17"/>
      <c r="UMA993" s="17"/>
      <c r="UMB993" s="17"/>
      <c r="UMC993" s="17"/>
      <c r="UMD993" s="17"/>
      <c r="UME993" s="17"/>
      <c r="UMF993" s="17"/>
      <c r="UMG993" s="17"/>
      <c r="UMH993" s="17"/>
      <c r="UMI993" s="17"/>
      <c r="UMJ993" s="17"/>
      <c r="UMK993" s="17"/>
      <c r="UML993" s="17"/>
      <c r="UMM993" s="17"/>
      <c r="UMN993" s="17"/>
      <c r="UMO993" s="17"/>
      <c r="UMP993" s="17"/>
      <c r="UMQ993" s="17"/>
      <c r="UMR993" s="17"/>
      <c r="UMS993" s="17"/>
      <c r="UMT993" s="17"/>
      <c r="UMU993" s="17"/>
      <c r="UMV993" s="17"/>
      <c r="UMW993" s="17"/>
      <c r="UMX993" s="17"/>
      <c r="UMY993" s="17"/>
      <c r="UMZ993" s="17"/>
      <c r="UNA993" s="17"/>
      <c r="UNB993" s="17"/>
      <c r="UNC993" s="17"/>
      <c r="UND993" s="17"/>
      <c r="UNE993" s="17"/>
      <c r="UNF993" s="17"/>
      <c r="UNG993" s="17"/>
      <c r="UNH993" s="17"/>
      <c r="UNI993" s="17"/>
      <c r="UNJ993" s="17"/>
      <c r="UNK993" s="17"/>
      <c r="UNL993" s="17"/>
      <c r="UNM993" s="17"/>
      <c r="UNN993" s="17"/>
      <c r="UNO993" s="17"/>
      <c r="UNP993" s="17"/>
      <c r="UNQ993" s="17"/>
      <c r="UNR993" s="17"/>
      <c r="UNS993" s="17"/>
      <c r="UNT993" s="17"/>
      <c r="UNU993" s="17"/>
      <c r="UNV993" s="17"/>
      <c r="UNW993" s="17"/>
      <c r="UNX993" s="17"/>
      <c r="UNY993" s="17"/>
      <c r="UNZ993" s="17"/>
      <c r="UOA993" s="17"/>
      <c r="UOB993" s="17"/>
      <c r="UOC993" s="17"/>
      <c r="UOD993" s="17"/>
      <c r="UOE993" s="17"/>
      <c r="UOF993" s="17"/>
      <c r="UOG993" s="17"/>
      <c r="UOH993" s="17"/>
      <c r="UOI993" s="17"/>
      <c r="UOJ993" s="17"/>
      <c r="UOK993" s="17"/>
      <c r="UOL993" s="17"/>
      <c r="UOM993" s="17"/>
      <c r="UON993" s="17"/>
      <c r="UOO993" s="17"/>
      <c r="UOP993" s="17"/>
      <c r="UOQ993" s="17"/>
      <c r="UOR993" s="17"/>
      <c r="UOS993" s="17"/>
      <c r="UOT993" s="17"/>
      <c r="UOU993" s="17"/>
      <c r="UOV993" s="17"/>
      <c r="UOW993" s="17"/>
      <c r="UOX993" s="17"/>
      <c r="UOY993" s="17"/>
      <c r="UOZ993" s="17"/>
      <c r="UPA993" s="17"/>
      <c r="UPB993" s="17"/>
      <c r="UPC993" s="17"/>
      <c r="UPD993" s="17"/>
      <c r="UPE993" s="17"/>
      <c r="UPF993" s="17"/>
      <c r="UPG993" s="17"/>
      <c r="UPH993" s="17"/>
      <c r="UPI993" s="17"/>
      <c r="UPJ993" s="17"/>
      <c r="UPK993" s="17"/>
      <c r="UPL993" s="17"/>
      <c r="UPM993" s="17"/>
      <c r="UPN993" s="17"/>
      <c r="UPO993" s="17"/>
      <c r="UPP993" s="17"/>
      <c r="UPQ993" s="17"/>
      <c r="UPR993" s="17"/>
      <c r="UPS993" s="17"/>
      <c r="UPT993" s="17"/>
      <c r="UPU993" s="17"/>
      <c r="UPV993" s="17"/>
      <c r="UPW993" s="17"/>
      <c r="UPX993" s="17"/>
      <c r="UPY993" s="17"/>
      <c r="UPZ993" s="17"/>
      <c r="UQA993" s="17"/>
      <c r="UQB993" s="17"/>
      <c r="UQC993" s="17"/>
      <c r="UQD993" s="17"/>
      <c r="UQE993" s="17"/>
      <c r="UQF993" s="17"/>
      <c r="UQG993" s="17"/>
      <c r="UQH993" s="17"/>
      <c r="UQI993" s="17"/>
      <c r="UQJ993" s="17"/>
      <c r="UQK993" s="17"/>
      <c r="UQL993" s="17"/>
      <c r="UQM993" s="17"/>
      <c r="UQN993" s="17"/>
      <c r="UQO993" s="17"/>
      <c r="UQP993" s="17"/>
      <c r="UQQ993" s="17"/>
      <c r="UQR993" s="17"/>
      <c r="UQS993" s="17"/>
      <c r="UQT993" s="17"/>
      <c r="UQU993" s="17"/>
      <c r="UQV993" s="17"/>
      <c r="UQW993" s="17"/>
      <c r="UQX993" s="17"/>
      <c r="UQY993" s="17"/>
      <c r="UQZ993" s="17"/>
      <c r="URA993" s="17"/>
      <c r="URB993" s="17"/>
      <c r="URC993" s="17"/>
      <c r="URD993" s="17"/>
      <c r="URE993" s="17"/>
      <c r="URF993" s="17"/>
      <c r="URG993" s="17"/>
      <c r="URH993" s="17"/>
      <c r="URI993" s="17"/>
      <c r="URJ993" s="17"/>
      <c r="URK993" s="17"/>
      <c r="URL993" s="17"/>
      <c r="URM993" s="17"/>
      <c r="URN993" s="17"/>
      <c r="URO993" s="17"/>
      <c r="URP993" s="17"/>
      <c r="URQ993" s="17"/>
      <c r="URR993" s="17"/>
      <c r="URS993" s="17"/>
      <c r="URT993" s="17"/>
      <c r="URU993" s="17"/>
      <c r="URV993" s="17"/>
      <c r="URW993" s="17"/>
      <c r="URX993" s="17"/>
      <c r="URY993" s="17"/>
      <c r="URZ993" s="17"/>
      <c r="USA993" s="17"/>
      <c r="USB993" s="17"/>
      <c r="USC993" s="17"/>
      <c r="USD993" s="17"/>
      <c r="USE993" s="17"/>
      <c r="USF993" s="17"/>
      <c r="USG993" s="17"/>
      <c r="USH993" s="17"/>
      <c r="USI993" s="17"/>
      <c r="USJ993" s="17"/>
      <c r="USK993" s="17"/>
      <c r="USL993" s="17"/>
      <c r="USM993" s="17"/>
      <c r="USN993" s="17"/>
      <c r="USO993" s="17"/>
      <c r="USP993" s="17"/>
      <c r="USQ993" s="17"/>
      <c r="USR993" s="17"/>
      <c r="USS993" s="17"/>
      <c r="UST993" s="17"/>
      <c r="USU993" s="17"/>
      <c r="USV993" s="17"/>
      <c r="USW993" s="17"/>
      <c r="USX993" s="17"/>
      <c r="USY993" s="17"/>
      <c r="USZ993" s="17"/>
      <c r="UTA993" s="17"/>
      <c r="UTB993" s="17"/>
      <c r="UTC993" s="17"/>
      <c r="UTD993" s="17"/>
      <c r="UTE993" s="17"/>
      <c r="UTF993" s="17"/>
      <c r="UTG993" s="17"/>
      <c r="UTH993" s="17"/>
      <c r="UTI993" s="17"/>
      <c r="UTJ993" s="17"/>
      <c r="UTK993" s="17"/>
      <c r="UTL993" s="17"/>
      <c r="UTM993" s="17"/>
      <c r="UTN993" s="17"/>
      <c r="UTO993" s="17"/>
      <c r="UTP993" s="17"/>
      <c r="UTQ993" s="17"/>
      <c r="UTR993" s="17"/>
      <c r="UTS993" s="17"/>
      <c r="UTT993" s="17"/>
      <c r="UTU993" s="17"/>
      <c r="UTV993" s="17"/>
      <c r="UTW993" s="17"/>
      <c r="UTX993" s="17"/>
      <c r="UTY993" s="17"/>
      <c r="UTZ993" s="17"/>
      <c r="UUA993" s="17"/>
      <c r="UUB993" s="17"/>
      <c r="UUC993" s="17"/>
      <c r="UUD993" s="17"/>
      <c r="UUE993" s="17"/>
      <c r="UUF993" s="17"/>
      <c r="UUG993" s="17"/>
      <c r="UUH993" s="17"/>
      <c r="UUI993" s="17"/>
      <c r="UUJ993" s="17"/>
      <c r="UUK993" s="17"/>
      <c r="UUL993" s="17"/>
      <c r="UUM993" s="17"/>
      <c r="UUN993" s="17"/>
      <c r="UUO993" s="17"/>
      <c r="UUP993" s="17"/>
      <c r="UUQ993" s="17"/>
      <c r="UUR993" s="17"/>
      <c r="UUS993" s="17"/>
      <c r="UUT993" s="17"/>
      <c r="UUU993" s="17"/>
      <c r="UUV993" s="17"/>
      <c r="UUW993" s="17"/>
      <c r="UUX993" s="17"/>
      <c r="UUY993" s="17"/>
      <c r="UUZ993" s="17"/>
      <c r="UVA993" s="17"/>
      <c r="UVB993" s="17"/>
      <c r="UVC993" s="17"/>
      <c r="UVD993" s="17"/>
      <c r="UVE993" s="17"/>
      <c r="UVF993" s="17"/>
      <c r="UVG993" s="17"/>
      <c r="UVH993" s="17"/>
      <c r="UVI993" s="17"/>
      <c r="UVJ993" s="17"/>
      <c r="UVK993" s="17"/>
      <c r="UVL993" s="17"/>
      <c r="UVM993" s="17"/>
      <c r="UVN993" s="17"/>
      <c r="UVO993" s="17"/>
      <c r="UVP993" s="17"/>
      <c r="UVQ993" s="17"/>
      <c r="UVR993" s="17"/>
      <c r="UVS993" s="17"/>
      <c r="UVT993" s="17"/>
      <c r="UVU993" s="17"/>
      <c r="UVV993" s="17"/>
      <c r="UVW993" s="17"/>
      <c r="UVX993" s="17"/>
      <c r="UVY993" s="17"/>
      <c r="UVZ993" s="17"/>
      <c r="UWA993" s="17"/>
      <c r="UWB993" s="17"/>
      <c r="UWC993" s="17"/>
      <c r="UWD993" s="17"/>
      <c r="UWE993" s="17"/>
      <c r="UWF993" s="17"/>
      <c r="UWG993" s="17"/>
      <c r="UWH993" s="17"/>
      <c r="UWI993" s="17"/>
      <c r="UWJ993" s="17"/>
      <c r="UWK993" s="17"/>
      <c r="UWL993" s="17"/>
      <c r="UWM993" s="17"/>
      <c r="UWN993" s="17"/>
      <c r="UWO993" s="17"/>
      <c r="UWP993" s="17"/>
      <c r="UWQ993" s="17"/>
      <c r="UWR993" s="17"/>
      <c r="UWS993" s="17"/>
      <c r="UWT993" s="17"/>
      <c r="UWU993" s="17"/>
      <c r="UWV993" s="17"/>
      <c r="UWW993" s="17"/>
      <c r="UWX993" s="17"/>
      <c r="UWY993" s="17"/>
      <c r="UWZ993" s="17"/>
      <c r="UXA993" s="17"/>
      <c r="UXB993" s="17"/>
      <c r="UXC993" s="17"/>
      <c r="UXD993" s="17"/>
      <c r="UXE993" s="17"/>
      <c r="UXF993" s="17"/>
      <c r="UXG993" s="17"/>
      <c r="UXH993" s="17"/>
      <c r="UXI993" s="17"/>
      <c r="UXJ993" s="17"/>
      <c r="UXK993" s="17"/>
      <c r="UXL993" s="17"/>
      <c r="UXM993" s="17"/>
      <c r="UXN993" s="17"/>
      <c r="UXO993" s="17"/>
      <c r="UXP993" s="17"/>
      <c r="UXQ993" s="17"/>
      <c r="UXR993" s="17"/>
      <c r="UXS993" s="17"/>
      <c r="UXT993" s="17"/>
      <c r="UXU993" s="17"/>
      <c r="UXV993" s="17"/>
      <c r="UXW993" s="17"/>
      <c r="UXX993" s="17"/>
      <c r="UXY993" s="17"/>
      <c r="UXZ993" s="17"/>
      <c r="UYA993" s="17"/>
      <c r="UYB993" s="17"/>
      <c r="UYC993" s="17"/>
      <c r="UYD993" s="17"/>
      <c r="UYE993" s="17"/>
      <c r="UYF993" s="17"/>
      <c r="UYG993" s="17"/>
      <c r="UYH993" s="17"/>
      <c r="UYI993" s="17"/>
      <c r="UYJ993" s="17"/>
      <c r="UYK993" s="17"/>
      <c r="UYL993" s="17"/>
      <c r="UYM993" s="17"/>
      <c r="UYN993" s="17"/>
      <c r="UYO993" s="17"/>
      <c r="UYP993" s="17"/>
      <c r="UYQ993" s="17"/>
      <c r="UYR993" s="17"/>
      <c r="UYS993" s="17"/>
      <c r="UYT993" s="17"/>
      <c r="UYU993" s="17"/>
      <c r="UYV993" s="17"/>
      <c r="UYW993" s="17"/>
      <c r="UYX993" s="17"/>
      <c r="UYY993" s="17"/>
      <c r="UYZ993" s="17"/>
      <c r="UZA993" s="17"/>
      <c r="UZB993" s="17"/>
      <c r="UZC993" s="17"/>
      <c r="UZD993" s="17"/>
      <c r="UZE993" s="17"/>
      <c r="UZF993" s="17"/>
      <c r="UZG993" s="17"/>
      <c r="UZH993" s="17"/>
      <c r="UZI993" s="17"/>
      <c r="UZJ993" s="17"/>
      <c r="UZK993" s="17"/>
      <c r="UZL993" s="17"/>
      <c r="UZM993" s="17"/>
      <c r="UZN993" s="17"/>
      <c r="UZO993" s="17"/>
      <c r="UZP993" s="17"/>
      <c r="UZQ993" s="17"/>
      <c r="UZR993" s="17"/>
      <c r="UZS993" s="17"/>
      <c r="UZT993" s="17"/>
      <c r="UZU993" s="17"/>
      <c r="UZV993" s="17"/>
      <c r="UZW993" s="17"/>
      <c r="UZX993" s="17"/>
      <c r="UZY993" s="17"/>
      <c r="UZZ993" s="17"/>
      <c r="VAA993" s="17"/>
      <c r="VAB993" s="17"/>
      <c r="VAC993" s="17"/>
      <c r="VAD993" s="17"/>
      <c r="VAE993" s="17"/>
      <c r="VAF993" s="17"/>
      <c r="VAG993" s="17"/>
      <c r="VAH993" s="17"/>
      <c r="VAI993" s="17"/>
      <c r="VAJ993" s="17"/>
      <c r="VAK993" s="17"/>
      <c r="VAL993" s="17"/>
      <c r="VAM993" s="17"/>
      <c r="VAN993" s="17"/>
      <c r="VAO993" s="17"/>
      <c r="VAP993" s="17"/>
      <c r="VAQ993" s="17"/>
      <c r="VAR993" s="17"/>
      <c r="VAS993" s="17"/>
      <c r="VAT993" s="17"/>
      <c r="VAU993" s="17"/>
      <c r="VAV993" s="17"/>
      <c r="VAW993" s="17"/>
      <c r="VAX993" s="17"/>
      <c r="VAY993" s="17"/>
      <c r="VAZ993" s="17"/>
      <c r="VBA993" s="17"/>
      <c r="VBB993" s="17"/>
      <c r="VBC993" s="17"/>
      <c r="VBD993" s="17"/>
      <c r="VBE993" s="17"/>
      <c r="VBF993" s="17"/>
      <c r="VBG993" s="17"/>
      <c r="VBH993" s="17"/>
      <c r="VBI993" s="17"/>
      <c r="VBJ993" s="17"/>
      <c r="VBK993" s="17"/>
      <c r="VBL993" s="17"/>
      <c r="VBM993" s="17"/>
      <c r="VBN993" s="17"/>
      <c r="VBO993" s="17"/>
      <c r="VBP993" s="17"/>
      <c r="VBQ993" s="17"/>
      <c r="VBR993" s="17"/>
      <c r="VBS993" s="17"/>
      <c r="VBT993" s="17"/>
      <c r="VBU993" s="17"/>
      <c r="VBV993" s="17"/>
      <c r="VBW993" s="17"/>
      <c r="VBX993" s="17"/>
      <c r="VBY993" s="17"/>
      <c r="VBZ993" s="17"/>
      <c r="VCA993" s="17"/>
      <c r="VCB993" s="17"/>
      <c r="VCC993" s="17"/>
      <c r="VCD993" s="17"/>
      <c r="VCE993" s="17"/>
      <c r="VCF993" s="17"/>
      <c r="VCG993" s="17"/>
      <c r="VCH993" s="17"/>
      <c r="VCI993" s="17"/>
      <c r="VCJ993" s="17"/>
      <c r="VCK993" s="17"/>
      <c r="VCL993" s="17"/>
      <c r="VCM993" s="17"/>
      <c r="VCN993" s="17"/>
      <c r="VCO993" s="17"/>
      <c r="VCP993" s="17"/>
      <c r="VCQ993" s="17"/>
      <c r="VCR993" s="17"/>
      <c r="VCS993" s="17"/>
      <c r="VCT993" s="17"/>
      <c r="VCU993" s="17"/>
      <c r="VCV993" s="17"/>
      <c r="VCW993" s="17"/>
      <c r="VCX993" s="17"/>
      <c r="VCY993" s="17"/>
      <c r="VCZ993" s="17"/>
      <c r="VDA993" s="17"/>
      <c r="VDB993" s="17"/>
      <c r="VDC993" s="17"/>
      <c r="VDD993" s="17"/>
      <c r="VDE993" s="17"/>
      <c r="VDF993" s="17"/>
      <c r="VDG993" s="17"/>
      <c r="VDH993" s="17"/>
      <c r="VDI993" s="17"/>
      <c r="VDJ993" s="17"/>
      <c r="VDK993" s="17"/>
      <c r="VDL993" s="17"/>
      <c r="VDM993" s="17"/>
      <c r="VDN993" s="17"/>
      <c r="VDO993" s="17"/>
      <c r="VDP993" s="17"/>
      <c r="VDQ993" s="17"/>
      <c r="VDR993" s="17"/>
      <c r="VDS993" s="17"/>
      <c r="VDT993" s="17"/>
      <c r="VDU993" s="17"/>
      <c r="VDV993" s="17"/>
      <c r="VDW993" s="17"/>
      <c r="VDX993" s="17"/>
      <c r="VDY993" s="17"/>
      <c r="VDZ993" s="17"/>
      <c r="VEA993" s="17"/>
      <c r="VEB993" s="17"/>
      <c r="VEC993" s="17"/>
      <c r="VED993" s="17"/>
      <c r="VEE993" s="17"/>
      <c r="VEF993" s="17"/>
      <c r="VEG993" s="17"/>
      <c r="VEH993" s="17"/>
      <c r="VEI993" s="17"/>
      <c r="VEJ993" s="17"/>
      <c r="VEK993" s="17"/>
      <c r="VEL993" s="17"/>
      <c r="VEM993" s="17"/>
      <c r="VEN993" s="17"/>
      <c r="VEO993" s="17"/>
      <c r="VEP993" s="17"/>
      <c r="VEQ993" s="17"/>
      <c r="VER993" s="17"/>
      <c r="VES993" s="17"/>
      <c r="VET993" s="17"/>
      <c r="VEU993" s="17"/>
      <c r="VEV993" s="17"/>
      <c r="VEW993" s="17"/>
      <c r="VEX993" s="17"/>
      <c r="VEY993" s="17"/>
      <c r="VEZ993" s="17"/>
      <c r="VFA993" s="17"/>
      <c r="VFB993" s="17"/>
      <c r="VFC993" s="17"/>
      <c r="VFD993" s="17"/>
      <c r="VFE993" s="17"/>
      <c r="VFF993" s="17"/>
      <c r="VFG993" s="17"/>
      <c r="VFH993" s="17"/>
      <c r="VFI993" s="17"/>
      <c r="VFJ993" s="17"/>
      <c r="VFK993" s="17"/>
      <c r="VFL993" s="17"/>
      <c r="VFM993" s="17"/>
      <c r="VFN993" s="17"/>
      <c r="VFO993" s="17"/>
      <c r="VFP993" s="17"/>
      <c r="VFQ993" s="17"/>
      <c r="VFR993" s="17"/>
      <c r="VFS993" s="17"/>
      <c r="VFT993" s="17"/>
      <c r="VFU993" s="17"/>
      <c r="VFV993" s="17"/>
      <c r="VFW993" s="17"/>
      <c r="VFX993" s="17"/>
      <c r="VFY993" s="17"/>
      <c r="VFZ993" s="17"/>
      <c r="VGA993" s="17"/>
      <c r="VGB993" s="17"/>
      <c r="VGC993" s="17"/>
      <c r="VGD993" s="17"/>
      <c r="VGE993" s="17"/>
      <c r="VGF993" s="17"/>
      <c r="VGG993" s="17"/>
      <c r="VGH993" s="17"/>
      <c r="VGI993" s="17"/>
      <c r="VGJ993" s="17"/>
      <c r="VGK993" s="17"/>
      <c r="VGL993" s="17"/>
      <c r="VGM993" s="17"/>
      <c r="VGN993" s="17"/>
      <c r="VGO993" s="17"/>
      <c r="VGP993" s="17"/>
      <c r="VGQ993" s="17"/>
      <c r="VGR993" s="17"/>
      <c r="VGS993" s="17"/>
      <c r="VGT993" s="17"/>
      <c r="VGU993" s="17"/>
      <c r="VGV993" s="17"/>
      <c r="VGW993" s="17"/>
      <c r="VGX993" s="17"/>
      <c r="VGY993" s="17"/>
      <c r="VGZ993" s="17"/>
      <c r="VHA993" s="17"/>
      <c r="VHB993" s="17"/>
      <c r="VHC993" s="17"/>
      <c r="VHD993" s="17"/>
      <c r="VHE993" s="17"/>
      <c r="VHF993" s="17"/>
      <c r="VHG993" s="17"/>
      <c r="VHH993" s="17"/>
      <c r="VHI993" s="17"/>
      <c r="VHJ993" s="17"/>
      <c r="VHK993" s="17"/>
      <c r="VHL993" s="17"/>
      <c r="VHM993" s="17"/>
      <c r="VHN993" s="17"/>
      <c r="VHO993" s="17"/>
      <c r="VHP993" s="17"/>
      <c r="VHQ993" s="17"/>
      <c r="VHR993" s="17"/>
      <c r="VHS993" s="17"/>
      <c r="VHT993" s="17"/>
      <c r="VHU993" s="17"/>
      <c r="VHV993" s="17"/>
      <c r="VHW993" s="17"/>
      <c r="VHX993" s="17"/>
      <c r="VHY993" s="17"/>
      <c r="VHZ993" s="17"/>
      <c r="VIA993" s="17"/>
      <c r="VIB993" s="17"/>
      <c r="VIC993" s="17"/>
      <c r="VID993" s="17"/>
      <c r="VIE993" s="17"/>
      <c r="VIF993" s="17"/>
      <c r="VIG993" s="17"/>
      <c r="VIH993" s="17"/>
      <c r="VII993" s="17"/>
      <c r="VIJ993" s="17"/>
      <c r="VIK993" s="17"/>
      <c r="VIL993" s="17"/>
      <c r="VIM993" s="17"/>
      <c r="VIN993" s="17"/>
      <c r="VIO993" s="17"/>
      <c r="VIP993" s="17"/>
      <c r="VIQ993" s="17"/>
      <c r="VIR993" s="17"/>
      <c r="VIS993" s="17"/>
      <c r="VIT993" s="17"/>
      <c r="VIU993" s="17"/>
      <c r="VIV993" s="17"/>
      <c r="VIW993" s="17"/>
      <c r="VIX993" s="17"/>
      <c r="VIY993" s="17"/>
      <c r="VIZ993" s="17"/>
      <c r="VJA993" s="17"/>
      <c r="VJB993" s="17"/>
      <c r="VJC993" s="17"/>
      <c r="VJD993" s="17"/>
      <c r="VJE993" s="17"/>
      <c r="VJF993" s="17"/>
      <c r="VJG993" s="17"/>
      <c r="VJH993" s="17"/>
      <c r="VJI993" s="17"/>
      <c r="VJJ993" s="17"/>
      <c r="VJK993" s="17"/>
      <c r="VJL993" s="17"/>
      <c r="VJM993" s="17"/>
      <c r="VJN993" s="17"/>
      <c r="VJO993" s="17"/>
      <c r="VJP993" s="17"/>
      <c r="VJQ993" s="17"/>
      <c r="VJR993" s="17"/>
      <c r="VJS993" s="17"/>
      <c r="VJT993" s="17"/>
      <c r="VJU993" s="17"/>
      <c r="VJV993" s="17"/>
      <c r="VJW993" s="17"/>
      <c r="VJX993" s="17"/>
      <c r="VJY993" s="17"/>
      <c r="VJZ993" s="17"/>
      <c r="VKA993" s="17"/>
      <c r="VKB993" s="17"/>
      <c r="VKC993" s="17"/>
      <c r="VKD993" s="17"/>
      <c r="VKE993" s="17"/>
      <c r="VKF993" s="17"/>
      <c r="VKG993" s="17"/>
      <c r="VKH993" s="17"/>
      <c r="VKI993" s="17"/>
      <c r="VKJ993" s="17"/>
      <c r="VKK993" s="17"/>
      <c r="VKL993" s="17"/>
      <c r="VKM993" s="17"/>
      <c r="VKN993" s="17"/>
      <c r="VKO993" s="17"/>
      <c r="VKP993" s="17"/>
      <c r="VKQ993" s="17"/>
      <c r="VKR993" s="17"/>
      <c r="VKS993" s="17"/>
      <c r="VKT993" s="17"/>
      <c r="VKU993" s="17"/>
      <c r="VKV993" s="17"/>
      <c r="VKW993" s="17"/>
      <c r="VKX993" s="17"/>
      <c r="VKY993" s="17"/>
      <c r="VKZ993" s="17"/>
      <c r="VLA993" s="17"/>
      <c r="VLB993" s="17"/>
      <c r="VLC993" s="17"/>
      <c r="VLD993" s="17"/>
      <c r="VLE993" s="17"/>
      <c r="VLF993" s="17"/>
      <c r="VLG993" s="17"/>
      <c r="VLH993" s="17"/>
      <c r="VLI993" s="17"/>
      <c r="VLJ993" s="17"/>
      <c r="VLK993" s="17"/>
      <c r="VLL993" s="17"/>
      <c r="VLM993" s="17"/>
      <c r="VLN993" s="17"/>
      <c r="VLO993" s="17"/>
      <c r="VLP993" s="17"/>
      <c r="VLQ993" s="17"/>
      <c r="VLR993" s="17"/>
      <c r="VLS993" s="17"/>
      <c r="VLT993" s="17"/>
      <c r="VLU993" s="17"/>
      <c r="VLV993" s="17"/>
      <c r="VLW993" s="17"/>
      <c r="VLX993" s="17"/>
      <c r="VLY993" s="17"/>
      <c r="VLZ993" s="17"/>
      <c r="VMA993" s="17"/>
      <c r="VMB993" s="17"/>
      <c r="VMC993" s="17"/>
      <c r="VMD993" s="17"/>
      <c r="VME993" s="17"/>
      <c r="VMF993" s="17"/>
      <c r="VMG993" s="17"/>
      <c r="VMH993" s="17"/>
      <c r="VMI993" s="17"/>
      <c r="VMJ993" s="17"/>
      <c r="VMK993" s="17"/>
      <c r="VML993" s="17"/>
      <c r="VMM993" s="17"/>
      <c r="VMN993" s="17"/>
      <c r="VMO993" s="17"/>
      <c r="VMP993" s="17"/>
      <c r="VMQ993" s="17"/>
      <c r="VMR993" s="17"/>
      <c r="VMS993" s="17"/>
      <c r="VMT993" s="17"/>
      <c r="VMU993" s="17"/>
      <c r="VMV993" s="17"/>
      <c r="VMW993" s="17"/>
      <c r="VMX993" s="17"/>
      <c r="VMY993" s="17"/>
      <c r="VMZ993" s="17"/>
      <c r="VNA993" s="17"/>
      <c r="VNB993" s="17"/>
      <c r="VNC993" s="17"/>
      <c r="VND993" s="17"/>
      <c r="VNE993" s="17"/>
      <c r="VNF993" s="17"/>
      <c r="VNG993" s="17"/>
      <c r="VNH993" s="17"/>
      <c r="VNI993" s="17"/>
      <c r="VNJ993" s="17"/>
      <c r="VNK993" s="17"/>
      <c r="VNL993" s="17"/>
      <c r="VNM993" s="17"/>
      <c r="VNN993" s="17"/>
      <c r="VNO993" s="17"/>
      <c r="VNP993" s="17"/>
      <c r="VNQ993" s="17"/>
      <c r="VNR993" s="17"/>
      <c r="VNS993" s="17"/>
      <c r="VNT993" s="17"/>
      <c r="VNU993" s="17"/>
      <c r="VNV993" s="17"/>
      <c r="VNW993" s="17"/>
      <c r="VNX993" s="17"/>
      <c r="VNY993" s="17"/>
      <c r="VNZ993" s="17"/>
      <c r="VOA993" s="17"/>
      <c r="VOB993" s="17"/>
      <c r="VOC993" s="17"/>
      <c r="VOD993" s="17"/>
      <c r="VOE993" s="17"/>
      <c r="VOF993" s="17"/>
      <c r="VOG993" s="17"/>
      <c r="VOH993" s="17"/>
      <c r="VOI993" s="17"/>
      <c r="VOJ993" s="17"/>
      <c r="VOK993" s="17"/>
      <c r="VOL993" s="17"/>
      <c r="VOM993" s="17"/>
      <c r="VON993" s="17"/>
      <c r="VOO993" s="17"/>
      <c r="VOP993" s="17"/>
      <c r="VOQ993" s="17"/>
      <c r="VOR993" s="17"/>
      <c r="VOS993" s="17"/>
      <c r="VOT993" s="17"/>
      <c r="VOU993" s="17"/>
      <c r="VOV993" s="17"/>
      <c r="VOW993" s="17"/>
      <c r="VOX993" s="17"/>
      <c r="VOY993" s="17"/>
      <c r="VOZ993" s="17"/>
      <c r="VPA993" s="17"/>
      <c r="VPB993" s="17"/>
      <c r="VPC993" s="17"/>
      <c r="VPD993" s="17"/>
      <c r="VPE993" s="17"/>
      <c r="VPF993" s="17"/>
      <c r="VPG993" s="17"/>
      <c r="VPH993" s="17"/>
      <c r="VPI993" s="17"/>
      <c r="VPJ993" s="17"/>
      <c r="VPK993" s="17"/>
      <c r="VPL993" s="17"/>
      <c r="VPM993" s="17"/>
      <c r="VPN993" s="17"/>
      <c r="VPO993" s="17"/>
      <c r="VPP993" s="17"/>
      <c r="VPQ993" s="17"/>
      <c r="VPR993" s="17"/>
      <c r="VPS993" s="17"/>
      <c r="VPT993" s="17"/>
      <c r="VPU993" s="17"/>
      <c r="VPV993" s="17"/>
      <c r="VPW993" s="17"/>
      <c r="VPX993" s="17"/>
      <c r="VPY993" s="17"/>
      <c r="VPZ993" s="17"/>
      <c r="VQA993" s="17"/>
      <c r="VQB993" s="17"/>
      <c r="VQC993" s="17"/>
      <c r="VQD993" s="17"/>
      <c r="VQE993" s="17"/>
      <c r="VQF993" s="17"/>
      <c r="VQG993" s="17"/>
      <c r="VQH993" s="17"/>
      <c r="VQI993" s="17"/>
      <c r="VQJ993" s="17"/>
      <c r="VQK993" s="17"/>
      <c r="VQL993" s="17"/>
      <c r="VQM993" s="17"/>
      <c r="VQN993" s="17"/>
      <c r="VQO993" s="17"/>
      <c r="VQP993" s="17"/>
      <c r="VQQ993" s="17"/>
      <c r="VQR993" s="17"/>
      <c r="VQS993" s="17"/>
      <c r="VQT993" s="17"/>
      <c r="VQU993" s="17"/>
      <c r="VQV993" s="17"/>
      <c r="VQW993" s="17"/>
      <c r="VQX993" s="17"/>
      <c r="VQY993" s="17"/>
      <c r="VQZ993" s="17"/>
      <c r="VRA993" s="17"/>
      <c r="VRB993" s="17"/>
      <c r="VRC993" s="17"/>
      <c r="VRD993" s="17"/>
      <c r="VRE993" s="17"/>
      <c r="VRF993" s="17"/>
      <c r="VRG993" s="17"/>
      <c r="VRH993" s="17"/>
      <c r="VRI993" s="17"/>
      <c r="VRJ993" s="17"/>
      <c r="VRK993" s="17"/>
      <c r="VRL993" s="17"/>
      <c r="VRM993" s="17"/>
      <c r="VRN993" s="17"/>
      <c r="VRO993" s="17"/>
      <c r="VRP993" s="17"/>
      <c r="VRQ993" s="17"/>
      <c r="VRR993" s="17"/>
      <c r="VRS993" s="17"/>
      <c r="VRT993" s="17"/>
      <c r="VRU993" s="17"/>
      <c r="VRV993" s="17"/>
      <c r="VRW993" s="17"/>
      <c r="VRX993" s="17"/>
      <c r="VRY993" s="17"/>
      <c r="VRZ993" s="17"/>
      <c r="VSA993" s="17"/>
      <c r="VSB993" s="17"/>
      <c r="VSC993" s="17"/>
      <c r="VSD993" s="17"/>
      <c r="VSE993" s="17"/>
      <c r="VSF993" s="17"/>
      <c r="VSG993" s="17"/>
      <c r="VSH993" s="17"/>
      <c r="VSI993" s="17"/>
      <c r="VSJ993" s="17"/>
      <c r="VSK993" s="17"/>
      <c r="VSL993" s="17"/>
      <c r="VSM993" s="17"/>
      <c r="VSN993" s="17"/>
      <c r="VSO993" s="17"/>
      <c r="VSP993" s="17"/>
      <c r="VSQ993" s="17"/>
      <c r="VSR993" s="17"/>
      <c r="VSS993" s="17"/>
      <c r="VST993" s="17"/>
      <c r="VSU993" s="17"/>
      <c r="VSV993" s="17"/>
      <c r="VSW993" s="17"/>
      <c r="VSX993" s="17"/>
      <c r="VSY993" s="17"/>
      <c r="VSZ993" s="17"/>
      <c r="VTA993" s="17"/>
      <c r="VTB993" s="17"/>
      <c r="VTC993" s="17"/>
      <c r="VTD993" s="17"/>
      <c r="VTE993" s="17"/>
      <c r="VTF993" s="17"/>
      <c r="VTG993" s="17"/>
      <c r="VTH993" s="17"/>
      <c r="VTI993" s="17"/>
      <c r="VTJ993" s="17"/>
      <c r="VTK993" s="17"/>
      <c r="VTL993" s="17"/>
      <c r="VTM993" s="17"/>
      <c r="VTN993" s="17"/>
      <c r="VTO993" s="17"/>
      <c r="VTP993" s="17"/>
      <c r="VTQ993" s="17"/>
      <c r="VTR993" s="17"/>
      <c r="VTS993" s="17"/>
      <c r="VTT993" s="17"/>
      <c r="VTU993" s="17"/>
      <c r="VTV993" s="17"/>
      <c r="VTW993" s="17"/>
      <c r="VTX993" s="17"/>
      <c r="VTY993" s="17"/>
      <c r="VTZ993" s="17"/>
      <c r="VUA993" s="17"/>
      <c r="VUB993" s="17"/>
      <c r="VUC993" s="17"/>
      <c r="VUD993" s="17"/>
      <c r="VUE993" s="17"/>
      <c r="VUF993" s="17"/>
      <c r="VUG993" s="17"/>
      <c r="VUH993" s="17"/>
      <c r="VUI993" s="17"/>
      <c r="VUJ993" s="17"/>
      <c r="VUK993" s="17"/>
      <c r="VUL993" s="17"/>
      <c r="VUM993" s="17"/>
      <c r="VUN993" s="17"/>
      <c r="VUO993" s="17"/>
      <c r="VUP993" s="17"/>
      <c r="VUQ993" s="17"/>
      <c r="VUR993" s="17"/>
      <c r="VUS993" s="17"/>
      <c r="VUT993" s="17"/>
      <c r="VUU993" s="17"/>
      <c r="VUV993" s="17"/>
      <c r="VUW993" s="17"/>
      <c r="VUX993" s="17"/>
      <c r="VUY993" s="17"/>
      <c r="VUZ993" s="17"/>
      <c r="VVA993" s="17"/>
      <c r="VVB993" s="17"/>
      <c r="VVC993" s="17"/>
      <c r="VVD993" s="17"/>
      <c r="VVE993" s="17"/>
      <c r="VVF993" s="17"/>
      <c r="VVG993" s="17"/>
      <c r="VVH993" s="17"/>
      <c r="VVI993" s="17"/>
      <c r="VVJ993" s="17"/>
      <c r="VVK993" s="17"/>
      <c r="VVL993" s="17"/>
      <c r="VVM993" s="17"/>
      <c r="VVN993" s="17"/>
      <c r="VVO993" s="17"/>
      <c r="VVP993" s="17"/>
      <c r="VVQ993" s="17"/>
      <c r="VVR993" s="17"/>
      <c r="VVS993" s="17"/>
      <c r="VVT993" s="17"/>
      <c r="VVU993" s="17"/>
      <c r="VVV993" s="17"/>
      <c r="VVW993" s="17"/>
      <c r="VVX993" s="17"/>
      <c r="VVY993" s="17"/>
      <c r="VVZ993" s="17"/>
      <c r="VWA993" s="17"/>
      <c r="VWB993" s="17"/>
      <c r="VWC993" s="17"/>
      <c r="VWD993" s="17"/>
      <c r="VWE993" s="17"/>
      <c r="VWF993" s="17"/>
      <c r="VWG993" s="17"/>
      <c r="VWH993" s="17"/>
      <c r="VWI993" s="17"/>
      <c r="VWJ993" s="17"/>
      <c r="VWK993" s="17"/>
      <c r="VWL993" s="17"/>
      <c r="VWM993" s="17"/>
      <c r="VWN993" s="17"/>
      <c r="VWO993" s="17"/>
      <c r="VWP993" s="17"/>
      <c r="VWQ993" s="17"/>
      <c r="VWR993" s="17"/>
      <c r="VWS993" s="17"/>
      <c r="VWT993" s="17"/>
      <c r="VWU993" s="17"/>
      <c r="VWV993" s="17"/>
      <c r="VWW993" s="17"/>
      <c r="VWX993" s="17"/>
      <c r="VWY993" s="17"/>
      <c r="VWZ993" s="17"/>
      <c r="VXA993" s="17"/>
      <c r="VXB993" s="17"/>
      <c r="VXC993" s="17"/>
      <c r="VXD993" s="17"/>
      <c r="VXE993" s="17"/>
      <c r="VXF993" s="17"/>
      <c r="VXG993" s="17"/>
      <c r="VXH993" s="17"/>
      <c r="VXI993" s="17"/>
      <c r="VXJ993" s="17"/>
      <c r="VXK993" s="17"/>
      <c r="VXL993" s="17"/>
      <c r="VXM993" s="17"/>
      <c r="VXN993" s="17"/>
      <c r="VXO993" s="17"/>
      <c r="VXP993" s="17"/>
      <c r="VXQ993" s="17"/>
      <c r="VXR993" s="17"/>
      <c r="VXS993" s="17"/>
      <c r="VXT993" s="17"/>
      <c r="VXU993" s="17"/>
      <c r="VXV993" s="17"/>
      <c r="VXW993" s="17"/>
      <c r="VXX993" s="17"/>
      <c r="VXY993" s="17"/>
      <c r="VXZ993" s="17"/>
      <c r="VYA993" s="17"/>
      <c r="VYB993" s="17"/>
      <c r="VYC993" s="17"/>
      <c r="VYD993" s="17"/>
      <c r="VYE993" s="17"/>
      <c r="VYF993" s="17"/>
      <c r="VYG993" s="17"/>
      <c r="VYH993" s="17"/>
      <c r="VYI993" s="17"/>
      <c r="VYJ993" s="17"/>
      <c r="VYK993" s="17"/>
      <c r="VYL993" s="17"/>
      <c r="VYM993" s="17"/>
      <c r="VYN993" s="17"/>
      <c r="VYO993" s="17"/>
      <c r="VYP993" s="17"/>
      <c r="VYQ993" s="17"/>
      <c r="VYR993" s="17"/>
      <c r="VYS993" s="17"/>
      <c r="VYT993" s="17"/>
      <c r="VYU993" s="17"/>
      <c r="VYV993" s="17"/>
      <c r="VYW993" s="17"/>
      <c r="VYX993" s="17"/>
      <c r="VYY993" s="17"/>
      <c r="VYZ993" s="17"/>
      <c r="VZA993" s="17"/>
      <c r="VZB993" s="17"/>
      <c r="VZC993" s="17"/>
      <c r="VZD993" s="17"/>
      <c r="VZE993" s="17"/>
      <c r="VZF993" s="17"/>
      <c r="VZG993" s="17"/>
      <c r="VZH993" s="17"/>
      <c r="VZI993" s="17"/>
      <c r="VZJ993" s="17"/>
      <c r="VZK993" s="17"/>
      <c r="VZL993" s="17"/>
      <c r="VZM993" s="17"/>
      <c r="VZN993" s="17"/>
      <c r="VZO993" s="17"/>
      <c r="VZP993" s="17"/>
      <c r="VZQ993" s="17"/>
      <c r="VZR993" s="17"/>
      <c r="VZS993" s="17"/>
      <c r="VZT993" s="17"/>
      <c r="VZU993" s="17"/>
      <c r="VZV993" s="17"/>
      <c r="VZW993" s="17"/>
      <c r="VZX993" s="17"/>
      <c r="VZY993" s="17"/>
      <c r="VZZ993" s="17"/>
      <c r="WAA993" s="17"/>
      <c r="WAB993" s="17"/>
      <c r="WAC993" s="17"/>
      <c r="WAD993" s="17"/>
      <c r="WAE993" s="17"/>
      <c r="WAF993" s="17"/>
      <c r="WAG993" s="17"/>
      <c r="WAH993" s="17"/>
      <c r="WAI993" s="17"/>
      <c r="WAJ993" s="17"/>
      <c r="WAK993" s="17"/>
      <c r="WAL993" s="17"/>
      <c r="WAM993" s="17"/>
      <c r="WAN993" s="17"/>
      <c r="WAO993" s="17"/>
      <c r="WAP993" s="17"/>
      <c r="WAQ993" s="17"/>
      <c r="WAR993" s="17"/>
      <c r="WAS993" s="17"/>
      <c r="WAT993" s="17"/>
      <c r="WAU993" s="17"/>
      <c r="WAV993" s="17"/>
      <c r="WAW993" s="17"/>
      <c r="WAX993" s="17"/>
      <c r="WAY993" s="17"/>
      <c r="WAZ993" s="17"/>
      <c r="WBA993" s="17"/>
      <c r="WBB993" s="17"/>
      <c r="WBC993" s="17"/>
      <c r="WBD993" s="17"/>
      <c r="WBE993" s="17"/>
      <c r="WBF993" s="17"/>
      <c r="WBG993" s="17"/>
      <c r="WBH993" s="17"/>
      <c r="WBI993" s="17"/>
      <c r="WBJ993" s="17"/>
      <c r="WBK993" s="17"/>
      <c r="WBL993" s="17"/>
      <c r="WBM993" s="17"/>
      <c r="WBN993" s="17"/>
      <c r="WBO993" s="17"/>
      <c r="WBP993" s="17"/>
      <c r="WBQ993" s="17"/>
      <c r="WBR993" s="17"/>
      <c r="WBS993" s="17"/>
      <c r="WBT993" s="17"/>
      <c r="WBU993" s="17"/>
      <c r="WBV993" s="17"/>
      <c r="WBW993" s="17"/>
      <c r="WBX993" s="17"/>
      <c r="WBY993" s="17"/>
      <c r="WBZ993" s="17"/>
      <c r="WCA993" s="17"/>
      <c r="WCB993" s="17"/>
      <c r="WCC993" s="17"/>
      <c r="WCD993" s="17"/>
      <c r="WCE993" s="17"/>
      <c r="WCF993" s="17"/>
      <c r="WCG993" s="17"/>
      <c r="WCH993" s="17"/>
      <c r="WCI993" s="17"/>
      <c r="WCJ993" s="17"/>
      <c r="WCK993" s="17"/>
      <c r="WCL993" s="17"/>
      <c r="WCM993" s="17"/>
      <c r="WCN993" s="17"/>
      <c r="WCO993" s="17"/>
      <c r="WCP993" s="17"/>
      <c r="WCQ993" s="17"/>
      <c r="WCR993" s="17"/>
      <c r="WCS993" s="17"/>
      <c r="WCT993" s="17"/>
      <c r="WCU993" s="17"/>
      <c r="WCV993" s="17"/>
      <c r="WCW993" s="17"/>
      <c r="WCX993" s="17"/>
      <c r="WCY993" s="17"/>
      <c r="WCZ993" s="17"/>
      <c r="WDA993" s="17"/>
      <c r="WDB993" s="17"/>
      <c r="WDC993" s="17"/>
      <c r="WDD993" s="17"/>
      <c r="WDE993" s="17"/>
      <c r="WDF993" s="17"/>
      <c r="WDG993" s="17"/>
      <c r="WDH993" s="17"/>
      <c r="WDI993" s="17"/>
      <c r="WDJ993" s="17"/>
      <c r="WDK993" s="17"/>
      <c r="WDL993" s="17"/>
      <c r="WDM993" s="17"/>
      <c r="WDN993" s="17"/>
      <c r="WDO993" s="17"/>
      <c r="WDP993" s="17"/>
      <c r="WDQ993" s="17"/>
      <c r="WDR993" s="17"/>
      <c r="WDS993" s="17"/>
      <c r="WDT993" s="17"/>
      <c r="WDU993" s="17"/>
      <c r="WDV993" s="17"/>
      <c r="WDW993" s="17"/>
      <c r="WDX993" s="17"/>
      <c r="WDY993" s="17"/>
      <c r="WDZ993" s="17"/>
      <c r="WEA993" s="17"/>
      <c r="WEB993" s="17"/>
      <c r="WEC993" s="17"/>
      <c r="WED993" s="17"/>
      <c r="WEE993" s="17"/>
      <c r="WEF993" s="17"/>
      <c r="WEG993" s="17"/>
      <c r="WEH993" s="17"/>
      <c r="WEI993" s="17"/>
      <c r="WEJ993" s="17"/>
      <c r="WEK993" s="17"/>
      <c r="WEL993" s="17"/>
      <c r="WEM993" s="17"/>
      <c r="WEN993" s="17"/>
      <c r="WEO993" s="17"/>
      <c r="WEP993" s="17"/>
      <c r="WEQ993" s="17"/>
      <c r="WER993" s="17"/>
      <c r="WES993" s="17"/>
      <c r="WET993" s="17"/>
      <c r="WEU993" s="17"/>
      <c r="WEV993" s="17"/>
      <c r="WEW993" s="17"/>
      <c r="WEX993" s="17"/>
      <c r="WEY993" s="17"/>
      <c r="WEZ993" s="17"/>
      <c r="WFA993" s="17"/>
      <c r="WFB993" s="17"/>
      <c r="WFC993" s="17"/>
      <c r="WFD993" s="17"/>
      <c r="WFE993" s="17"/>
      <c r="WFF993" s="17"/>
      <c r="WFG993" s="17"/>
      <c r="WFH993" s="17"/>
      <c r="WFI993" s="17"/>
      <c r="WFJ993" s="17"/>
      <c r="WFK993" s="17"/>
      <c r="WFL993" s="17"/>
      <c r="WFM993" s="17"/>
      <c r="WFN993" s="17"/>
      <c r="WFO993" s="17"/>
      <c r="WFP993" s="17"/>
      <c r="WFQ993" s="17"/>
      <c r="WFR993" s="17"/>
      <c r="WFS993" s="17"/>
      <c r="WFT993" s="17"/>
      <c r="WFU993" s="17"/>
      <c r="WFV993" s="17"/>
      <c r="WFW993" s="17"/>
      <c r="WFX993" s="17"/>
      <c r="WFY993" s="17"/>
      <c r="WFZ993" s="17"/>
      <c r="WGA993" s="17"/>
      <c r="WGB993" s="17"/>
      <c r="WGC993" s="17"/>
      <c r="WGD993" s="17"/>
      <c r="WGE993" s="17"/>
      <c r="WGF993" s="17"/>
      <c r="WGG993" s="17"/>
      <c r="WGH993" s="17"/>
      <c r="WGI993" s="17"/>
      <c r="WGJ993" s="17"/>
      <c r="WGK993" s="17"/>
      <c r="WGL993" s="17"/>
      <c r="WGM993" s="17"/>
      <c r="WGN993" s="17"/>
      <c r="WGO993" s="17"/>
      <c r="WGP993" s="17"/>
      <c r="WGQ993" s="17"/>
      <c r="WGR993" s="17"/>
      <c r="WGS993" s="17"/>
      <c r="WGT993" s="17"/>
      <c r="WGU993" s="17"/>
      <c r="WGV993" s="17"/>
      <c r="WGW993" s="17"/>
      <c r="WGX993" s="17"/>
      <c r="WGY993" s="17"/>
      <c r="WGZ993" s="17"/>
      <c r="WHA993" s="17"/>
      <c r="WHB993" s="17"/>
      <c r="WHC993" s="17"/>
      <c r="WHD993" s="17"/>
      <c r="WHE993" s="17"/>
      <c r="WHF993" s="17"/>
      <c r="WHG993" s="17"/>
      <c r="WHH993" s="17"/>
      <c r="WHI993" s="17"/>
      <c r="WHJ993" s="17"/>
      <c r="WHK993" s="17"/>
      <c r="WHL993" s="17"/>
      <c r="WHM993" s="17"/>
      <c r="WHN993" s="17"/>
      <c r="WHO993" s="17"/>
      <c r="WHP993" s="17"/>
      <c r="WHQ993" s="17"/>
      <c r="WHR993" s="17"/>
      <c r="WHS993" s="17"/>
      <c r="WHT993" s="17"/>
      <c r="WHU993" s="17"/>
      <c r="WHV993" s="17"/>
      <c r="WHW993" s="17"/>
      <c r="WHX993" s="17"/>
      <c r="WHY993" s="17"/>
      <c r="WHZ993" s="17"/>
      <c r="WIA993" s="17"/>
      <c r="WIB993" s="17"/>
      <c r="WIC993" s="17"/>
      <c r="WID993" s="17"/>
      <c r="WIE993" s="17"/>
      <c r="WIF993" s="17"/>
      <c r="WIG993" s="17"/>
      <c r="WIH993" s="17"/>
      <c r="WII993" s="17"/>
      <c r="WIJ993" s="17"/>
      <c r="WIK993" s="17"/>
      <c r="WIL993" s="17"/>
      <c r="WIM993" s="17"/>
      <c r="WIN993" s="17"/>
      <c r="WIO993" s="17"/>
      <c r="WIP993" s="17"/>
      <c r="WIQ993" s="17"/>
      <c r="WIR993" s="17"/>
      <c r="WIS993" s="17"/>
      <c r="WIT993" s="17"/>
      <c r="WIU993" s="17"/>
      <c r="WIV993" s="17"/>
      <c r="WIW993" s="17"/>
      <c r="WIX993" s="17"/>
      <c r="WIY993" s="17"/>
      <c r="WIZ993" s="17"/>
      <c r="WJA993" s="17"/>
      <c r="WJB993" s="17"/>
      <c r="WJC993" s="17"/>
      <c r="WJD993" s="17"/>
      <c r="WJE993" s="17"/>
      <c r="WJF993" s="17"/>
      <c r="WJG993" s="17"/>
      <c r="WJH993" s="17"/>
      <c r="WJI993" s="17"/>
      <c r="WJJ993" s="17"/>
      <c r="WJK993" s="17"/>
      <c r="WJL993" s="17"/>
      <c r="WJM993" s="17"/>
      <c r="WJN993" s="17"/>
      <c r="WJO993" s="17"/>
      <c r="WJP993" s="17"/>
      <c r="WJQ993" s="17"/>
      <c r="WJR993" s="17"/>
      <c r="WJS993" s="17"/>
      <c r="WJT993" s="17"/>
      <c r="WJU993" s="17"/>
      <c r="WJV993" s="17"/>
      <c r="WJW993" s="17"/>
      <c r="WJX993" s="17"/>
      <c r="WJY993" s="17"/>
      <c r="WJZ993" s="17"/>
      <c r="WKA993" s="17"/>
      <c r="WKB993" s="17"/>
      <c r="WKC993" s="17"/>
      <c r="WKD993" s="17"/>
      <c r="WKE993" s="17"/>
      <c r="WKF993" s="17"/>
      <c r="WKG993" s="17"/>
      <c r="WKH993" s="17"/>
      <c r="WKI993" s="17"/>
      <c r="WKJ993" s="17"/>
      <c r="WKK993" s="17"/>
      <c r="WKL993" s="17"/>
      <c r="WKM993" s="17"/>
      <c r="WKN993" s="17"/>
      <c r="WKO993" s="17"/>
      <c r="WKP993" s="17"/>
      <c r="WKQ993" s="17"/>
      <c r="WKR993" s="17"/>
      <c r="WKS993" s="17"/>
      <c r="WKT993" s="17"/>
      <c r="WKU993" s="17"/>
      <c r="WKV993" s="17"/>
      <c r="WKW993" s="17"/>
      <c r="WKX993" s="17"/>
      <c r="WKY993" s="17"/>
      <c r="WKZ993" s="17"/>
      <c r="WLA993" s="17"/>
      <c r="WLB993" s="17"/>
      <c r="WLC993" s="17"/>
      <c r="WLD993" s="17"/>
      <c r="WLE993" s="17"/>
      <c r="WLF993" s="17"/>
      <c r="WLG993" s="17"/>
      <c r="WLH993" s="17"/>
      <c r="WLI993" s="17"/>
      <c r="WLJ993" s="17"/>
      <c r="WLK993" s="17"/>
      <c r="WLL993" s="17"/>
      <c r="WLM993" s="17"/>
      <c r="WLN993" s="17"/>
      <c r="WLO993" s="17"/>
      <c r="WLP993" s="17"/>
      <c r="WLQ993" s="17"/>
      <c r="WLR993" s="17"/>
      <c r="WLS993" s="17"/>
      <c r="WLT993" s="17"/>
      <c r="WLU993" s="17"/>
      <c r="WLV993" s="17"/>
      <c r="WLW993" s="17"/>
      <c r="WLX993" s="17"/>
      <c r="WLY993" s="17"/>
      <c r="WLZ993" s="17"/>
      <c r="WMA993" s="17"/>
      <c r="WMB993" s="17"/>
      <c r="WMC993" s="17"/>
      <c r="WMD993" s="17"/>
      <c r="WME993" s="17"/>
      <c r="WMF993" s="17"/>
      <c r="WMG993" s="17"/>
      <c r="WMH993" s="17"/>
      <c r="WMI993" s="17"/>
      <c r="WMJ993" s="17"/>
      <c r="WMK993" s="17"/>
      <c r="WML993" s="17"/>
      <c r="WMM993" s="17"/>
      <c r="WMN993" s="17"/>
      <c r="WMO993" s="17"/>
      <c r="WMP993" s="17"/>
      <c r="WMQ993" s="17"/>
      <c r="WMR993" s="17"/>
      <c r="WMS993" s="17"/>
      <c r="WMT993" s="17"/>
      <c r="WMU993" s="17"/>
      <c r="WMV993" s="17"/>
      <c r="WMW993" s="17"/>
      <c r="WMX993" s="17"/>
      <c r="WMY993" s="17"/>
      <c r="WMZ993" s="17"/>
      <c r="WNA993" s="17"/>
      <c r="WNB993" s="17"/>
      <c r="WNC993" s="17"/>
      <c r="WND993" s="17"/>
      <c r="WNE993" s="17"/>
      <c r="WNF993" s="17"/>
      <c r="WNG993" s="17"/>
      <c r="WNH993" s="17"/>
      <c r="WNI993" s="17"/>
      <c r="WNJ993" s="17"/>
      <c r="WNK993" s="17"/>
      <c r="WNL993" s="17"/>
      <c r="WNM993" s="17"/>
      <c r="WNN993" s="17"/>
      <c r="WNO993" s="17"/>
      <c r="WNP993" s="17"/>
      <c r="WNQ993" s="17"/>
      <c r="WNR993" s="17"/>
      <c r="WNS993" s="17"/>
      <c r="WNT993" s="17"/>
      <c r="WNU993" s="17"/>
      <c r="WNV993" s="17"/>
      <c r="WNW993" s="17"/>
      <c r="WNX993" s="17"/>
      <c r="WNY993" s="17"/>
      <c r="WNZ993" s="17"/>
      <c r="WOA993" s="17"/>
      <c r="WOB993" s="17"/>
      <c r="WOC993" s="17"/>
      <c r="WOD993" s="17"/>
      <c r="WOE993" s="17"/>
      <c r="WOF993" s="17"/>
      <c r="WOG993" s="17"/>
      <c r="WOH993" s="17"/>
      <c r="WOI993" s="17"/>
      <c r="WOJ993" s="17"/>
      <c r="WOK993" s="17"/>
      <c r="WOL993" s="17"/>
      <c r="WOM993" s="17"/>
      <c r="WON993" s="17"/>
      <c r="WOO993" s="17"/>
      <c r="WOP993" s="17"/>
      <c r="WOQ993" s="17"/>
      <c r="WOR993" s="17"/>
      <c r="WOS993" s="17"/>
      <c r="WOT993" s="17"/>
      <c r="WOU993" s="17"/>
      <c r="WOV993" s="17"/>
      <c r="WOW993" s="17"/>
      <c r="WOX993" s="17"/>
      <c r="WOY993" s="17"/>
      <c r="WOZ993" s="17"/>
      <c r="WPA993" s="17"/>
      <c r="WPB993" s="17"/>
      <c r="WPC993" s="17"/>
      <c r="WPD993" s="17"/>
      <c r="WPE993" s="17"/>
      <c r="WPF993" s="17"/>
      <c r="WPG993" s="17"/>
      <c r="WPH993" s="17"/>
      <c r="WPI993" s="17"/>
      <c r="WPJ993" s="17"/>
      <c r="WPK993" s="17"/>
      <c r="WPL993" s="17"/>
      <c r="WPM993" s="17"/>
      <c r="WPN993" s="17"/>
      <c r="WPO993" s="17"/>
      <c r="WPP993" s="17"/>
      <c r="WPQ993" s="17"/>
      <c r="WPR993" s="17"/>
      <c r="WPS993" s="17"/>
      <c r="WPT993" s="17"/>
      <c r="WPU993" s="17"/>
      <c r="WPV993" s="17"/>
      <c r="WPW993" s="17"/>
      <c r="WPX993" s="17"/>
      <c r="WPY993" s="17"/>
      <c r="WPZ993" s="17"/>
      <c r="WQA993" s="17"/>
      <c r="WQB993" s="17"/>
      <c r="WQC993" s="17"/>
      <c r="WQD993" s="17"/>
      <c r="WQE993" s="17"/>
      <c r="WQF993" s="17"/>
      <c r="WQG993" s="17"/>
      <c r="WQH993" s="17"/>
      <c r="WQI993" s="17"/>
      <c r="WQJ993" s="17"/>
      <c r="WQK993" s="17"/>
      <c r="WQL993" s="17"/>
      <c r="WQM993" s="17"/>
      <c r="WQN993" s="17"/>
      <c r="WQO993" s="17"/>
      <c r="WQP993" s="17"/>
      <c r="WQQ993" s="17"/>
      <c r="WQR993" s="17"/>
      <c r="WQS993" s="17"/>
      <c r="WQT993" s="17"/>
      <c r="WQU993" s="17"/>
      <c r="WQV993" s="17"/>
      <c r="WQW993" s="17"/>
      <c r="WQX993" s="17"/>
      <c r="WQY993" s="17"/>
      <c r="WQZ993" s="17"/>
      <c r="WRA993" s="17"/>
      <c r="WRB993" s="17"/>
      <c r="WRC993" s="17"/>
      <c r="WRD993" s="17"/>
      <c r="WRE993" s="17"/>
      <c r="WRF993" s="17"/>
      <c r="WRG993" s="17"/>
      <c r="WRH993" s="17"/>
      <c r="WRI993" s="17"/>
      <c r="WRJ993" s="17"/>
      <c r="WRK993" s="17"/>
      <c r="WRL993" s="17"/>
      <c r="WRM993" s="17"/>
      <c r="WRN993" s="17"/>
      <c r="WRO993" s="17"/>
      <c r="WRP993" s="17"/>
      <c r="WRQ993" s="17"/>
      <c r="WRR993" s="17"/>
      <c r="WRS993" s="17"/>
      <c r="WRT993" s="17"/>
      <c r="WRU993" s="17"/>
      <c r="WRV993" s="17"/>
      <c r="WRW993" s="17"/>
      <c r="WRX993" s="17"/>
      <c r="WRY993" s="17"/>
      <c r="WRZ993" s="17"/>
      <c r="WSA993" s="17"/>
      <c r="WSB993" s="17"/>
      <c r="WSC993" s="17"/>
      <c r="WSD993" s="17"/>
      <c r="WSE993" s="17"/>
      <c r="WSF993" s="17"/>
      <c r="WSG993" s="17"/>
      <c r="WSH993" s="17"/>
      <c r="WSI993" s="17"/>
      <c r="WSJ993" s="17"/>
      <c r="WSK993" s="17"/>
      <c r="WSL993" s="17"/>
      <c r="WSM993" s="17"/>
      <c r="WSN993" s="17"/>
      <c r="WSO993" s="17"/>
      <c r="WSP993" s="17"/>
      <c r="WSQ993" s="17"/>
      <c r="WSR993" s="17"/>
      <c r="WSS993" s="17"/>
      <c r="WST993" s="17"/>
      <c r="WSU993" s="17"/>
      <c r="WSV993" s="17"/>
      <c r="WSW993" s="17"/>
      <c r="WSX993" s="17"/>
      <c r="WSY993" s="17"/>
      <c r="WSZ993" s="17"/>
      <c r="WTA993" s="17"/>
      <c r="WTB993" s="17"/>
      <c r="WTC993" s="17"/>
      <c r="WTD993" s="17"/>
      <c r="WTE993" s="17"/>
      <c r="WTF993" s="17"/>
      <c r="WTG993" s="17"/>
      <c r="WTH993" s="17"/>
      <c r="WTI993" s="17"/>
      <c r="WTJ993" s="17"/>
      <c r="WTK993" s="17"/>
      <c r="WTL993" s="17"/>
      <c r="WTM993" s="17"/>
      <c r="WTN993" s="17"/>
      <c r="WTO993" s="17"/>
      <c r="WTP993" s="17"/>
      <c r="WTQ993" s="17"/>
      <c r="WTR993" s="17"/>
      <c r="WTS993" s="17"/>
      <c r="WTT993" s="17"/>
      <c r="WTU993" s="17"/>
      <c r="WTV993" s="17"/>
      <c r="WTW993" s="17"/>
      <c r="WTX993" s="17"/>
      <c r="WTY993" s="17"/>
      <c r="WTZ993" s="17"/>
      <c r="WUA993" s="17"/>
      <c r="WUB993" s="17"/>
      <c r="WUC993" s="17"/>
      <c r="WUD993" s="17"/>
      <c r="WUE993" s="17"/>
      <c r="WUF993" s="17"/>
      <c r="WUG993" s="17"/>
      <c r="WUH993" s="17"/>
      <c r="WUI993" s="17"/>
    </row>
    <row r="994" spans="1:16103" s="18" customFormat="1" x14ac:dyDescent="0.25">
      <c r="A994" s="17"/>
      <c r="B994" s="17"/>
      <c r="C994" s="17"/>
      <c r="D994" s="17"/>
      <c r="E994" s="17"/>
      <c r="G994" s="19"/>
      <c r="H994" s="211"/>
      <c r="J994" s="22"/>
      <c r="K994" s="22"/>
      <c r="L994" s="22"/>
      <c r="M994" s="21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17"/>
      <c r="DJ994" s="17"/>
      <c r="DK994" s="17"/>
      <c r="DL994" s="17"/>
      <c r="DM994" s="17"/>
      <c r="DN994" s="17"/>
      <c r="DO994" s="17"/>
      <c r="DP994" s="17"/>
      <c r="DQ994" s="17"/>
      <c r="DR994" s="17"/>
      <c r="DS994" s="17"/>
      <c r="DT994" s="17"/>
      <c r="DU994" s="17"/>
      <c r="DV994" s="17"/>
      <c r="DW994" s="17"/>
      <c r="DX994" s="17"/>
      <c r="DY994" s="17"/>
      <c r="DZ994" s="17"/>
      <c r="EA994" s="17"/>
      <c r="EB994" s="17"/>
      <c r="EC994" s="17"/>
      <c r="ED994" s="17"/>
      <c r="EE994" s="17"/>
      <c r="EF994" s="17"/>
      <c r="EG994" s="17"/>
      <c r="EH994" s="17"/>
      <c r="EI994" s="17"/>
      <c r="EJ994" s="17"/>
      <c r="EK994" s="17"/>
      <c r="EL994" s="17"/>
      <c r="EM994" s="17"/>
      <c r="EN994" s="17"/>
      <c r="EO994" s="17"/>
      <c r="EP994" s="17"/>
      <c r="EQ994" s="17"/>
      <c r="ER994" s="17"/>
      <c r="ES994" s="17"/>
      <c r="ET994" s="17"/>
      <c r="EU994" s="17"/>
      <c r="EV994" s="17"/>
      <c r="EW994" s="17"/>
      <c r="EX994" s="17"/>
      <c r="EY994" s="17"/>
      <c r="EZ994" s="17"/>
      <c r="FA994" s="17"/>
      <c r="FB994" s="17"/>
      <c r="FC994" s="17"/>
      <c r="FD994" s="17"/>
      <c r="FE994" s="17"/>
      <c r="FF994" s="17"/>
      <c r="FG994" s="17"/>
      <c r="FH994" s="17"/>
      <c r="FI994" s="17"/>
      <c r="FJ994" s="17"/>
      <c r="FK994" s="17"/>
      <c r="FL994" s="17"/>
      <c r="FM994" s="17"/>
      <c r="FN994" s="17"/>
      <c r="FO994" s="17"/>
      <c r="FP994" s="17"/>
      <c r="FQ994" s="17"/>
      <c r="FR994" s="17"/>
      <c r="FS994" s="17"/>
      <c r="FT994" s="17"/>
      <c r="FU994" s="17"/>
      <c r="FV994" s="17"/>
      <c r="FW994" s="17"/>
      <c r="FX994" s="17"/>
      <c r="FY994" s="17"/>
      <c r="FZ994" s="17"/>
      <c r="GA994" s="17"/>
      <c r="GB994" s="17"/>
      <c r="GC994" s="17"/>
      <c r="GD994" s="17"/>
      <c r="GE994" s="17"/>
      <c r="GF994" s="17"/>
      <c r="GG994" s="17"/>
      <c r="GH994" s="17"/>
      <c r="GI994" s="17"/>
      <c r="GJ994" s="17"/>
      <c r="GK994" s="17"/>
      <c r="GL994" s="17"/>
      <c r="GM994" s="17"/>
      <c r="GN994" s="17"/>
      <c r="GO994" s="17"/>
      <c r="GP994" s="17"/>
      <c r="GQ994" s="17"/>
      <c r="GR994" s="17"/>
      <c r="GS994" s="17"/>
      <c r="GT994" s="17"/>
      <c r="GU994" s="17"/>
      <c r="GV994" s="17"/>
      <c r="GW994" s="17"/>
      <c r="GX994" s="17"/>
      <c r="GY994" s="17"/>
      <c r="GZ994" s="17"/>
      <c r="HA994" s="17"/>
      <c r="HB994" s="17"/>
      <c r="HC994" s="17"/>
      <c r="HD994" s="17"/>
      <c r="HE994" s="17"/>
      <c r="HF994" s="17"/>
      <c r="HG994" s="17"/>
      <c r="HH994" s="17"/>
      <c r="HI994" s="17"/>
      <c r="HJ994" s="17"/>
      <c r="HK994" s="17"/>
      <c r="HL994" s="17"/>
      <c r="HM994" s="17"/>
      <c r="HN994" s="17"/>
      <c r="HO994" s="17"/>
      <c r="HP994" s="17"/>
      <c r="HQ994" s="17"/>
      <c r="HR994" s="17"/>
      <c r="HS994" s="17"/>
      <c r="HT994" s="17"/>
      <c r="HU994" s="17"/>
      <c r="HV994" s="17"/>
      <c r="HW994" s="17"/>
      <c r="HX994" s="17"/>
      <c r="HY994" s="17"/>
      <c r="HZ994" s="17"/>
      <c r="IA994" s="17"/>
      <c r="IB994" s="17"/>
      <c r="IC994" s="17"/>
      <c r="ID994" s="17"/>
      <c r="IE994" s="17"/>
      <c r="IF994" s="17"/>
      <c r="IG994" s="17"/>
      <c r="IH994" s="17"/>
      <c r="II994" s="17"/>
      <c r="IJ994" s="17"/>
      <c r="IK994" s="17"/>
      <c r="IL994" s="17"/>
      <c r="IM994" s="17"/>
      <c r="IN994" s="17"/>
      <c r="IO994" s="17"/>
      <c r="IP994" s="17"/>
      <c r="IQ994" s="17"/>
      <c r="IR994" s="17"/>
      <c r="IS994" s="17"/>
      <c r="IT994" s="17"/>
      <c r="IU994" s="17"/>
      <c r="IV994" s="17"/>
      <c r="IW994" s="17"/>
      <c r="IX994" s="17"/>
      <c r="IY994" s="17"/>
      <c r="IZ994" s="17"/>
      <c r="JA994" s="17"/>
      <c r="JB994" s="17"/>
      <c r="JC994" s="17"/>
      <c r="JD994" s="17"/>
      <c r="JE994" s="17"/>
      <c r="JF994" s="17"/>
      <c r="JG994" s="17"/>
      <c r="JH994" s="17"/>
      <c r="JI994" s="17"/>
      <c r="JJ994" s="17"/>
      <c r="JK994" s="17"/>
      <c r="JL994" s="17"/>
      <c r="JM994" s="17"/>
      <c r="JN994" s="17"/>
      <c r="JO994" s="17"/>
      <c r="JP994" s="17"/>
      <c r="JQ994" s="17"/>
      <c r="JR994" s="17"/>
      <c r="JS994" s="17"/>
      <c r="JT994" s="17"/>
      <c r="JU994" s="17"/>
      <c r="JV994" s="17"/>
      <c r="JW994" s="17"/>
      <c r="JX994" s="17"/>
      <c r="JY994" s="17"/>
      <c r="JZ994" s="17"/>
      <c r="KA994" s="17"/>
      <c r="KB994" s="17"/>
      <c r="KC994" s="17"/>
      <c r="KD994" s="17"/>
      <c r="KE994" s="17"/>
      <c r="KF994" s="17"/>
      <c r="KG994" s="17"/>
      <c r="KH994" s="17"/>
      <c r="KI994" s="17"/>
      <c r="KJ994" s="17"/>
      <c r="KK994" s="17"/>
      <c r="KL994" s="17"/>
      <c r="KM994" s="17"/>
      <c r="KN994" s="17"/>
      <c r="KO994" s="17"/>
      <c r="KP994" s="17"/>
      <c r="KQ994" s="17"/>
      <c r="KR994" s="17"/>
      <c r="KS994" s="17"/>
      <c r="KT994" s="17"/>
      <c r="KU994" s="17"/>
      <c r="KV994" s="17"/>
      <c r="KW994" s="17"/>
      <c r="KX994" s="17"/>
      <c r="KY994" s="17"/>
      <c r="KZ994" s="17"/>
      <c r="LA994" s="17"/>
      <c r="LB994" s="17"/>
      <c r="LC994" s="17"/>
      <c r="LD994" s="17"/>
      <c r="LE994" s="17"/>
      <c r="LF994" s="17"/>
      <c r="LG994" s="17"/>
      <c r="LH994" s="17"/>
      <c r="LI994" s="17"/>
      <c r="LJ994" s="17"/>
      <c r="LK994" s="17"/>
      <c r="LL994" s="17"/>
      <c r="LM994" s="17"/>
      <c r="LN994" s="17"/>
      <c r="LO994" s="17"/>
      <c r="LP994" s="17"/>
      <c r="LQ994" s="17"/>
      <c r="LR994" s="17"/>
      <c r="LS994" s="17"/>
      <c r="LT994" s="17"/>
      <c r="LU994" s="17"/>
      <c r="LV994" s="17"/>
      <c r="LW994" s="17"/>
      <c r="LX994" s="17"/>
      <c r="LY994" s="17"/>
      <c r="LZ994" s="17"/>
      <c r="MA994" s="17"/>
      <c r="MB994" s="17"/>
      <c r="MC994" s="17"/>
      <c r="MD994" s="17"/>
      <c r="ME994" s="17"/>
      <c r="MF994" s="17"/>
      <c r="MG994" s="17"/>
      <c r="MH994" s="17"/>
      <c r="MI994" s="17"/>
      <c r="MJ994" s="17"/>
      <c r="MK994" s="17"/>
      <c r="ML994" s="17"/>
      <c r="MM994" s="17"/>
      <c r="MN994" s="17"/>
      <c r="MO994" s="17"/>
      <c r="MP994" s="17"/>
      <c r="MQ994" s="17"/>
      <c r="MR994" s="17"/>
      <c r="MS994" s="17"/>
      <c r="MT994" s="17"/>
      <c r="MU994" s="17"/>
      <c r="MV994" s="17"/>
      <c r="MW994" s="17"/>
      <c r="MX994" s="17"/>
      <c r="MY994" s="17"/>
      <c r="MZ994" s="17"/>
      <c r="NA994" s="17"/>
      <c r="NB994" s="17"/>
      <c r="NC994" s="17"/>
      <c r="ND994" s="17"/>
      <c r="NE994" s="17"/>
      <c r="NF994" s="17"/>
      <c r="NG994" s="17"/>
      <c r="NH994" s="17"/>
      <c r="NI994" s="17"/>
      <c r="NJ994" s="17"/>
      <c r="NK994" s="17"/>
      <c r="NL994" s="17"/>
      <c r="NM994" s="17"/>
      <c r="NN994" s="17"/>
      <c r="NO994" s="17"/>
      <c r="NP994" s="17"/>
      <c r="NQ994" s="17"/>
      <c r="NR994" s="17"/>
      <c r="NS994" s="17"/>
      <c r="NT994" s="17"/>
      <c r="NU994" s="17"/>
      <c r="NV994" s="17"/>
      <c r="NW994" s="17"/>
      <c r="NX994" s="17"/>
      <c r="NY994" s="17"/>
      <c r="NZ994" s="17"/>
      <c r="OA994" s="17"/>
      <c r="OB994" s="17"/>
      <c r="OC994" s="17"/>
      <c r="OD994" s="17"/>
      <c r="OE994" s="17"/>
      <c r="OF994" s="17"/>
      <c r="OG994" s="17"/>
      <c r="OH994" s="17"/>
      <c r="OI994" s="17"/>
      <c r="OJ994" s="17"/>
      <c r="OK994" s="17"/>
      <c r="OL994" s="17"/>
      <c r="OM994" s="17"/>
      <c r="ON994" s="17"/>
      <c r="OO994" s="17"/>
      <c r="OP994" s="17"/>
      <c r="OQ994" s="17"/>
      <c r="OR994" s="17"/>
      <c r="OS994" s="17"/>
      <c r="OT994" s="17"/>
      <c r="OU994" s="17"/>
      <c r="OV994" s="17"/>
      <c r="OW994" s="17"/>
      <c r="OX994" s="17"/>
      <c r="OY994" s="17"/>
      <c r="OZ994" s="17"/>
      <c r="PA994" s="17"/>
      <c r="PB994" s="17"/>
      <c r="PC994" s="17"/>
      <c r="PD994" s="17"/>
      <c r="PE994" s="17"/>
      <c r="PF994" s="17"/>
      <c r="PG994" s="17"/>
      <c r="PH994" s="17"/>
      <c r="PI994" s="17"/>
      <c r="PJ994" s="17"/>
      <c r="PK994" s="17"/>
      <c r="PL994" s="17"/>
      <c r="PM994" s="17"/>
      <c r="PN994" s="17"/>
      <c r="PO994" s="17"/>
      <c r="PP994" s="17"/>
      <c r="PQ994" s="17"/>
      <c r="PR994" s="17"/>
      <c r="PS994" s="17"/>
      <c r="PT994" s="17"/>
      <c r="PU994" s="17"/>
      <c r="PV994" s="17"/>
      <c r="PW994" s="17"/>
      <c r="PX994" s="17"/>
      <c r="PY994" s="17"/>
      <c r="PZ994" s="17"/>
      <c r="QA994" s="17"/>
      <c r="QB994" s="17"/>
      <c r="QC994" s="17"/>
      <c r="QD994" s="17"/>
      <c r="QE994" s="17"/>
      <c r="QF994" s="17"/>
      <c r="QG994" s="17"/>
      <c r="QH994" s="17"/>
      <c r="QI994" s="17"/>
      <c r="QJ994" s="17"/>
      <c r="QK994" s="17"/>
      <c r="QL994" s="17"/>
      <c r="QM994" s="17"/>
      <c r="QN994" s="17"/>
      <c r="QO994" s="17"/>
      <c r="QP994" s="17"/>
      <c r="QQ994" s="17"/>
      <c r="QR994" s="17"/>
      <c r="QS994" s="17"/>
      <c r="QT994" s="17"/>
      <c r="QU994" s="17"/>
      <c r="QV994" s="17"/>
      <c r="QW994" s="17"/>
      <c r="QX994" s="17"/>
      <c r="QY994" s="17"/>
      <c r="QZ994" s="17"/>
      <c r="RA994" s="17"/>
      <c r="RB994" s="17"/>
      <c r="RC994" s="17"/>
      <c r="RD994" s="17"/>
      <c r="RE994" s="17"/>
      <c r="RF994" s="17"/>
      <c r="RG994" s="17"/>
      <c r="RH994" s="17"/>
      <c r="RI994" s="17"/>
      <c r="RJ994" s="17"/>
      <c r="RK994" s="17"/>
      <c r="RL994" s="17"/>
      <c r="RM994" s="17"/>
      <c r="RN994" s="17"/>
      <c r="RO994" s="17"/>
      <c r="RP994" s="17"/>
      <c r="RQ994" s="17"/>
      <c r="RR994" s="17"/>
      <c r="RS994" s="17"/>
      <c r="RT994" s="17"/>
      <c r="RU994" s="17"/>
      <c r="RV994" s="17"/>
      <c r="RW994" s="17"/>
      <c r="RX994" s="17"/>
      <c r="RY994" s="17"/>
      <c r="RZ994" s="17"/>
      <c r="SA994" s="17"/>
      <c r="SB994" s="17"/>
      <c r="SC994" s="17"/>
      <c r="SD994" s="17"/>
      <c r="SE994" s="17"/>
      <c r="SF994" s="17"/>
      <c r="SG994" s="17"/>
      <c r="SH994" s="17"/>
      <c r="SI994" s="17"/>
      <c r="SJ994" s="17"/>
      <c r="SK994" s="17"/>
      <c r="SL994" s="17"/>
      <c r="SM994" s="17"/>
      <c r="SN994" s="17"/>
      <c r="SO994" s="17"/>
      <c r="SP994" s="17"/>
      <c r="SQ994" s="17"/>
      <c r="SR994" s="17"/>
      <c r="SS994" s="17"/>
      <c r="ST994" s="17"/>
      <c r="SU994" s="17"/>
      <c r="SV994" s="17"/>
      <c r="SW994" s="17"/>
      <c r="SX994" s="17"/>
      <c r="SY994" s="17"/>
      <c r="SZ994" s="17"/>
      <c r="TA994" s="17"/>
      <c r="TB994" s="17"/>
      <c r="TC994" s="17"/>
      <c r="TD994" s="17"/>
      <c r="TE994" s="17"/>
      <c r="TF994" s="17"/>
      <c r="TG994" s="17"/>
      <c r="TH994" s="17"/>
      <c r="TI994" s="17"/>
      <c r="TJ994" s="17"/>
      <c r="TK994" s="17"/>
      <c r="TL994" s="17"/>
      <c r="TM994" s="17"/>
      <c r="TN994" s="17"/>
      <c r="TO994" s="17"/>
      <c r="TP994" s="17"/>
      <c r="TQ994" s="17"/>
      <c r="TR994" s="17"/>
      <c r="TS994" s="17"/>
      <c r="TT994" s="17"/>
      <c r="TU994" s="17"/>
      <c r="TV994" s="17"/>
      <c r="TW994" s="17"/>
      <c r="TX994" s="17"/>
      <c r="TY994" s="17"/>
      <c r="TZ994" s="17"/>
      <c r="UA994" s="17"/>
      <c r="UB994" s="17"/>
      <c r="UC994" s="17"/>
      <c r="UD994" s="17"/>
      <c r="UE994" s="17"/>
      <c r="UF994" s="17"/>
      <c r="UG994" s="17"/>
      <c r="UH994" s="17"/>
      <c r="UI994" s="17"/>
      <c r="UJ994" s="17"/>
      <c r="UK994" s="17"/>
      <c r="UL994" s="17"/>
      <c r="UM994" s="17"/>
      <c r="UN994" s="17"/>
      <c r="UO994" s="17"/>
      <c r="UP994" s="17"/>
      <c r="UQ994" s="17"/>
      <c r="UR994" s="17"/>
      <c r="US994" s="17"/>
      <c r="UT994" s="17"/>
      <c r="UU994" s="17"/>
      <c r="UV994" s="17"/>
      <c r="UW994" s="17"/>
      <c r="UX994" s="17"/>
      <c r="UY994" s="17"/>
      <c r="UZ994" s="17"/>
      <c r="VA994" s="17"/>
      <c r="VB994" s="17"/>
      <c r="VC994" s="17"/>
      <c r="VD994" s="17"/>
      <c r="VE994" s="17"/>
      <c r="VF994" s="17"/>
      <c r="VG994" s="17"/>
      <c r="VH994" s="17"/>
      <c r="VI994" s="17"/>
      <c r="VJ994" s="17"/>
      <c r="VK994" s="17"/>
      <c r="VL994" s="17"/>
      <c r="VM994" s="17"/>
      <c r="VN994" s="17"/>
      <c r="VO994" s="17"/>
      <c r="VP994" s="17"/>
      <c r="VQ994" s="17"/>
      <c r="VR994" s="17"/>
      <c r="VS994" s="17"/>
      <c r="VT994" s="17"/>
      <c r="VU994" s="17"/>
      <c r="VV994" s="17"/>
      <c r="VW994" s="17"/>
      <c r="VX994" s="17"/>
      <c r="VY994" s="17"/>
      <c r="VZ994" s="17"/>
      <c r="WA994" s="17"/>
      <c r="WB994" s="17"/>
      <c r="WC994" s="17"/>
      <c r="WD994" s="17"/>
      <c r="WE994" s="17"/>
      <c r="WF994" s="17"/>
      <c r="WG994" s="17"/>
      <c r="WH994" s="17"/>
      <c r="WI994" s="17"/>
      <c r="WJ994" s="17"/>
      <c r="WK994" s="17"/>
      <c r="WL994" s="17"/>
      <c r="WM994" s="17"/>
      <c r="WN994" s="17"/>
      <c r="WO994" s="17"/>
      <c r="WP994" s="17"/>
      <c r="WQ994" s="17"/>
      <c r="WR994" s="17"/>
      <c r="WS994" s="17"/>
      <c r="WT994" s="17"/>
      <c r="WU994" s="17"/>
      <c r="WV994" s="17"/>
      <c r="WW994" s="17"/>
      <c r="WX994" s="17"/>
      <c r="WY994" s="17"/>
      <c r="WZ994" s="17"/>
      <c r="XA994" s="17"/>
      <c r="XB994" s="17"/>
      <c r="XC994" s="17"/>
      <c r="XD994" s="17"/>
      <c r="XE994" s="17"/>
      <c r="XF994" s="17"/>
      <c r="XG994" s="17"/>
      <c r="XH994" s="17"/>
      <c r="XI994" s="17"/>
      <c r="XJ994" s="17"/>
      <c r="XK994" s="17"/>
      <c r="XL994" s="17"/>
      <c r="XM994" s="17"/>
      <c r="XN994" s="17"/>
      <c r="XO994" s="17"/>
      <c r="XP994" s="17"/>
      <c r="XQ994" s="17"/>
      <c r="XR994" s="17"/>
      <c r="XS994" s="17"/>
      <c r="XT994" s="17"/>
      <c r="XU994" s="17"/>
      <c r="XV994" s="17"/>
      <c r="XW994" s="17"/>
      <c r="XX994" s="17"/>
      <c r="XY994" s="17"/>
      <c r="XZ994" s="17"/>
      <c r="YA994" s="17"/>
      <c r="YB994" s="17"/>
      <c r="YC994" s="17"/>
      <c r="YD994" s="17"/>
      <c r="YE994" s="17"/>
      <c r="YF994" s="17"/>
      <c r="YG994" s="17"/>
      <c r="YH994" s="17"/>
      <c r="YI994" s="17"/>
      <c r="YJ994" s="17"/>
      <c r="YK994" s="17"/>
      <c r="YL994" s="17"/>
      <c r="YM994" s="17"/>
      <c r="YN994" s="17"/>
      <c r="YO994" s="17"/>
      <c r="YP994" s="17"/>
      <c r="YQ994" s="17"/>
      <c r="YR994" s="17"/>
      <c r="YS994" s="17"/>
      <c r="YT994" s="17"/>
      <c r="YU994" s="17"/>
      <c r="YV994" s="17"/>
      <c r="YW994" s="17"/>
      <c r="YX994" s="17"/>
      <c r="YY994" s="17"/>
      <c r="YZ994" s="17"/>
      <c r="ZA994" s="17"/>
      <c r="ZB994" s="17"/>
      <c r="ZC994" s="17"/>
      <c r="ZD994" s="17"/>
      <c r="ZE994" s="17"/>
      <c r="ZF994" s="17"/>
      <c r="ZG994" s="17"/>
      <c r="ZH994" s="17"/>
      <c r="ZI994" s="17"/>
      <c r="ZJ994" s="17"/>
      <c r="ZK994" s="17"/>
      <c r="ZL994" s="17"/>
      <c r="ZM994" s="17"/>
      <c r="ZN994" s="17"/>
      <c r="ZO994" s="17"/>
      <c r="ZP994" s="17"/>
      <c r="ZQ994" s="17"/>
      <c r="ZR994" s="17"/>
      <c r="ZS994" s="17"/>
      <c r="ZT994" s="17"/>
      <c r="ZU994" s="17"/>
      <c r="ZV994" s="17"/>
      <c r="ZW994" s="17"/>
      <c r="ZX994" s="17"/>
      <c r="ZY994" s="17"/>
      <c r="ZZ994" s="17"/>
      <c r="AAA994" s="17"/>
      <c r="AAB994" s="17"/>
      <c r="AAC994" s="17"/>
      <c r="AAD994" s="17"/>
      <c r="AAE994" s="17"/>
      <c r="AAF994" s="17"/>
      <c r="AAG994" s="17"/>
      <c r="AAH994" s="17"/>
      <c r="AAI994" s="17"/>
      <c r="AAJ994" s="17"/>
      <c r="AAK994" s="17"/>
      <c r="AAL994" s="17"/>
      <c r="AAM994" s="17"/>
      <c r="AAN994" s="17"/>
      <c r="AAO994" s="17"/>
      <c r="AAP994" s="17"/>
      <c r="AAQ994" s="17"/>
      <c r="AAR994" s="17"/>
      <c r="AAS994" s="17"/>
      <c r="AAT994" s="17"/>
      <c r="AAU994" s="17"/>
      <c r="AAV994" s="17"/>
      <c r="AAW994" s="17"/>
      <c r="AAX994" s="17"/>
      <c r="AAY994" s="17"/>
      <c r="AAZ994" s="17"/>
      <c r="ABA994" s="17"/>
      <c r="ABB994" s="17"/>
      <c r="ABC994" s="17"/>
      <c r="ABD994" s="17"/>
      <c r="ABE994" s="17"/>
      <c r="ABF994" s="17"/>
      <c r="ABG994" s="17"/>
      <c r="ABH994" s="17"/>
      <c r="ABI994" s="17"/>
      <c r="ABJ994" s="17"/>
      <c r="ABK994" s="17"/>
      <c r="ABL994" s="17"/>
      <c r="ABM994" s="17"/>
      <c r="ABN994" s="17"/>
      <c r="ABO994" s="17"/>
      <c r="ABP994" s="17"/>
      <c r="ABQ994" s="17"/>
      <c r="ABR994" s="17"/>
      <c r="ABS994" s="17"/>
      <c r="ABT994" s="17"/>
      <c r="ABU994" s="17"/>
      <c r="ABV994" s="17"/>
      <c r="ABW994" s="17"/>
      <c r="ABX994" s="17"/>
      <c r="ABY994" s="17"/>
      <c r="ABZ994" s="17"/>
      <c r="ACA994" s="17"/>
      <c r="ACB994" s="17"/>
      <c r="ACC994" s="17"/>
      <c r="ACD994" s="17"/>
      <c r="ACE994" s="17"/>
      <c r="ACF994" s="17"/>
      <c r="ACG994" s="17"/>
      <c r="ACH994" s="17"/>
      <c r="ACI994" s="17"/>
      <c r="ACJ994" s="17"/>
      <c r="ACK994" s="17"/>
      <c r="ACL994" s="17"/>
      <c r="ACM994" s="17"/>
      <c r="ACN994" s="17"/>
      <c r="ACO994" s="17"/>
      <c r="ACP994" s="17"/>
      <c r="ACQ994" s="17"/>
      <c r="ACR994" s="17"/>
      <c r="ACS994" s="17"/>
      <c r="ACT994" s="17"/>
      <c r="ACU994" s="17"/>
      <c r="ACV994" s="17"/>
      <c r="ACW994" s="17"/>
      <c r="ACX994" s="17"/>
      <c r="ACY994" s="17"/>
      <c r="ACZ994" s="17"/>
      <c r="ADA994" s="17"/>
      <c r="ADB994" s="17"/>
      <c r="ADC994" s="17"/>
      <c r="ADD994" s="17"/>
      <c r="ADE994" s="17"/>
      <c r="ADF994" s="17"/>
      <c r="ADG994" s="17"/>
      <c r="ADH994" s="17"/>
      <c r="ADI994" s="17"/>
      <c r="ADJ994" s="17"/>
      <c r="ADK994" s="17"/>
      <c r="ADL994" s="17"/>
      <c r="ADM994" s="17"/>
      <c r="ADN994" s="17"/>
      <c r="ADO994" s="17"/>
      <c r="ADP994" s="17"/>
      <c r="ADQ994" s="17"/>
      <c r="ADR994" s="17"/>
      <c r="ADS994" s="17"/>
      <c r="ADT994" s="17"/>
      <c r="ADU994" s="17"/>
      <c r="ADV994" s="17"/>
      <c r="ADW994" s="17"/>
      <c r="ADX994" s="17"/>
      <c r="ADY994" s="17"/>
      <c r="ADZ994" s="17"/>
      <c r="AEA994" s="17"/>
      <c r="AEB994" s="17"/>
      <c r="AEC994" s="17"/>
      <c r="AED994" s="17"/>
      <c r="AEE994" s="17"/>
      <c r="AEF994" s="17"/>
      <c r="AEG994" s="17"/>
      <c r="AEH994" s="17"/>
      <c r="AEI994" s="17"/>
      <c r="AEJ994" s="17"/>
      <c r="AEK994" s="17"/>
      <c r="AEL994" s="17"/>
      <c r="AEM994" s="17"/>
      <c r="AEN994" s="17"/>
      <c r="AEO994" s="17"/>
      <c r="AEP994" s="17"/>
      <c r="AEQ994" s="17"/>
      <c r="AER994" s="17"/>
      <c r="AES994" s="17"/>
      <c r="AET994" s="17"/>
      <c r="AEU994" s="17"/>
      <c r="AEV994" s="17"/>
      <c r="AEW994" s="17"/>
      <c r="AEX994" s="17"/>
      <c r="AEY994" s="17"/>
      <c r="AEZ994" s="17"/>
      <c r="AFA994" s="17"/>
      <c r="AFB994" s="17"/>
      <c r="AFC994" s="17"/>
      <c r="AFD994" s="17"/>
      <c r="AFE994" s="17"/>
      <c r="AFF994" s="17"/>
      <c r="AFG994" s="17"/>
      <c r="AFH994" s="17"/>
      <c r="AFI994" s="17"/>
      <c r="AFJ994" s="17"/>
      <c r="AFK994" s="17"/>
      <c r="AFL994" s="17"/>
      <c r="AFM994" s="17"/>
      <c r="AFN994" s="17"/>
      <c r="AFO994" s="17"/>
      <c r="AFP994" s="17"/>
      <c r="AFQ994" s="17"/>
      <c r="AFR994" s="17"/>
      <c r="AFS994" s="17"/>
      <c r="AFT994" s="17"/>
      <c r="AFU994" s="17"/>
      <c r="AFV994" s="17"/>
      <c r="AFW994" s="17"/>
      <c r="AFX994" s="17"/>
      <c r="AFY994" s="17"/>
      <c r="AFZ994" s="17"/>
      <c r="AGA994" s="17"/>
      <c r="AGB994" s="17"/>
      <c r="AGC994" s="17"/>
      <c r="AGD994" s="17"/>
      <c r="AGE994" s="17"/>
      <c r="AGF994" s="17"/>
      <c r="AGG994" s="17"/>
      <c r="AGH994" s="17"/>
      <c r="AGI994" s="17"/>
      <c r="AGJ994" s="17"/>
      <c r="AGK994" s="17"/>
      <c r="AGL994" s="17"/>
      <c r="AGM994" s="17"/>
      <c r="AGN994" s="17"/>
      <c r="AGO994" s="17"/>
      <c r="AGP994" s="17"/>
      <c r="AGQ994" s="17"/>
      <c r="AGR994" s="17"/>
      <c r="AGS994" s="17"/>
      <c r="AGT994" s="17"/>
      <c r="AGU994" s="17"/>
      <c r="AGV994" s="17"/>
      <c r="AGW994" s="17"/>
      <c r="AGX994" s="17"/>
      <c r="AGY994" s="17"/>
      <c r="AGZ994" s="17"/>
      <c r="AHA994" s="17"/>
      <c r="AHB994" s="17"/>
      <c r="AHC994" s="17"/>
      <c r="AHD994" s="17"/>
      <c r="AHE994" s="17"/>
      <c r="AHF994" s="17"/>
      <c r="AHG994" s="17"/>
      <c r="AHH994" s="17"/>
      <c r="AHI994" s="17"/>
      <c r="AHJ994" s="17"/>
      <c r="AHK994" s="17"/>
      <c r="AHL994" s="17"/>
      <c r="AHM994" s="17"/>
      <c r="AHN994" s="17"/>
      <c r="AHO994" s="17"/>
      <c r="AHP994" s="17"/>
      <c r="AHQ994" s="17"/>
      <c r="AHR994" s="17"/>
      <c r="AHS994" s="17"/>
      <c r="AHT994" s="17"/>
      <c r="AHU994" s="17"/>
      <c r="AHV994" s="17"/>
      <c r="AHW994" s="17"/>
      <c r="AHX994" s="17"/>
      <c r="AHY994" s="17"/>
      <c r="AHZ994" s="17"/>
      <c r="AIA994" s="17"/>
      <c r="AIB994" s="17"/>
      <c r="AIC994" s="17"/>
      <c r="AID994" s="17"/>
      <c r="AIE994" s="17"/>
      <c r="AIF994" s="17"/>
      <c r="AIG994" s="17"/>
      <c r="AIH994" s="17"/>
      <c r="AII994" s="17"/>
      <c r="AIJ994" s="17"/>
      <c r="AIK994" s="17"/>
      <c r="AIL994" s="17"/>
      <c r="AIM994" s="17"/>
      <c r="AIN994" s="17"/>
      <c r="AIO994" s="17"/>
      <c r="AIP994" s="17"/>
      <c r="AIQ994" s="17"/>
      <c r="AIR994" s="17"/>
      <c r="AIS994" s="17"/>
      <c r="AIT994" s="17"/>
      <c r="AIU994" s="17"/>
      <c r="AIV994" s="17"/>
      <c r="AIW994" s="17"/>
      <c r="AIX994" s="17"/>
      <c r="AIY994" s="17"/>
      <c r="AIZ994" s="17"/>
      <c r="AJA994" s="17"/>
      <c r="AJB994" s="17"/>
      <c r="AJC994" s="17"/>
      <c r="AJD994" s="17"/>
      <c r="AJE994" s="17"/>
      <c r="AJF994" s="17"/>
      <c r="AJG994" s="17"/>
      <c r="AJH994" s="17"/>
      <c r="AJI994" s="17"/>
      <c r="AJJ994" s="17"/>
      <c r="AJK994" s="17"/>
      <c r="AJL994" s="17"/>
      <c r="AJM994" s="17"/>
      <c r="AJN994" s="17"/>
      <c r="AJO994" s="17"/>
      <c r="AJP994" s="17"/>
      <c r="AJQ994" s="17"/>
      <c r="AJR994" s="17"/>
      <c r="AJS994" s="17"/>
      <c r="AJT994" s="17"/>
      <c r="AJU994" s="17"/>
      <c r="AJV994" s="17"/>
      <c r="AJW994" s="17"/>
      <c r="AJX994" s="17"/>
      <c r="AJY994" s="17"/>
      <c r="AJZ994" s="17"/>
      <c r="AKA994" s="17"/>
      <c r="AKB994" s="17"/>
      <c r="AKC994" s="17"/>
      <c r="AKD994" s="17"/>
      <c r="AKE994" s="17"/>
      <c r="AKF994" s="17"/>
      <c r="AKG994" s="17"/>
      <c r="AKH994" s="17"/>
      <c r="AKI994" s="17"/>
      <c r="AKJ994" s="17"/>
      <c r="AKK994" s="17"/>
      <c r="AKL994" s="17"/>
      <c r="AKM994" s="17"/>
      <c r="AKN994" s="17"/>
      <c r="AKO994" s="17"/>
      <c r="AKP994" s="17"/>
      <c r="AKQ994" s="17"/>
      <c r="AKR994" s="17"/>
      <c r="AKS994" s="17"/>
      <c r="AKT994" s="17"/>
      <c r="AKU994" s="17"/>
      <c r="AKV994" s="17"/>
      <c r="AKW994" s="17"/>
      <c r="AKX994" s="17"/>
      <c r="AKY994" s="17"/>
      <c r="AKZ994" s="17"/>
      <c r="ALA994" s="17"/>
      <c r="ALB994" s="17"/>
      <c r="ALC994" s="17"/>
      <c r="ALD994" s="17"/>
      <c r="ALE994" s="17"/>
      <c r="ALF994" s="17"/>
      <c r="ALG994" s="17"/>
      <c r="ALH994" s="17"/>
      <c r="ALI994" s="17"/>
      <c r="ALJ994" s="17"/>
      <c r="ALK994" s="17"/>
      <c r="ALL994" s="17"/>
      <c r="ALM994" s="17"/>
      <c r="ALN994" s="17"/>
      <c r="ALO994" s="17"/>
      <c r="ALP994" s="17"/>
      <c r="ALQ994" s="17"/>
      <c r="ALR994" s="17"/>
      <c r="ALS994" s="17"/>
      <c r="ALT994" s="17"/>
      <c r="ALU994" s="17"/>
      <c r="ALV994" s="17"/>
      <c r="ALW994" s="17"/>
      <c r="ALX994" s="17"/>
      <c r="ALY994" s="17"/>
      <c r="ALZ994" s="17"/>
      <c r="AMA994" s="17"/>
      <c r="AMB994" s="17"/>
      <c r="AMC994" s="17"/>
      <c r="AMD994" s="17"/>
      <c r="AME994" s="17"/>
      <c r="AMF994" s="17"/>
      <c r="AMG994" s="17"/>
      <c r="AMH994" s="17"/>
      <c r="AMI994" s="17"/>
      <c r="AMJ994" s="17"/>
      <c r="AMK994" s="17"/>
      <c r="AML994" s="17"/>
      <c r="AMM994" s="17"/>
      <c r="AMN994" s="17"/>
      <c r="AMO994" s="17"/>
      <c r="AMP994" s="17"/>
      <c r="AMQ994" s="17"/>
      <c r="AMR994" s="17"/>
      <c r="AMS994" s="17"/>
      <c r="AMT994" s="17"/>
      <c r="AMU994" s="17"/>
      <c r="AMV994" s="17"/>
      <c r="AMW994" s="17"/>
      <c r="AMX994" s="17"/>
      <c r="AMY994" s="17"/>
      <c r="AMZ994" s="17"/>
      <c r="ANA994" s="17"/>
      <c r="ANB994" s="17"/>
      <c r="ANC994" s="17"/>
      <c r="AND994" s="17"/>
      <c r="ANE994" s="17"/>
      <c r="ANF994" s="17"/>
      <c r="ANG994" s="17"/>
      <c r="ANH994" s="17"/>
      <c r="ANI994" s="17"/>
      <c r="ANJ994" s="17"/>
      <c r="ANK994" s="17"/>
      <c r="ANL994" s="17"/>
      <c r="ANM994" s="17"/>
      <c r="ANN994" s="17"/>
      <c r="ANO994" s="17"/>
      <c r="ANP994" s="17"/>
      <c r="ANQ994" s="17"/>
      <c r="ANR994" s="17"/>
      <c r="ANS994" s="17"/>
      <c r="ANT994" s="17"/>
      <c r="ANU994" s="17"/>
      <c r="ANV994" s="17"/>
      <c r="ANW994" s="17"/>
      <c r="ANX994" s="17"/>
      <c r="ANY994" s="17"/>
      <c r="ANZ994" s="17"/>
      <c r="AOA994" s="17"/>
      <c r="AOB994" s="17"/>
      <c r="AOC994" s="17"/>
      <c r="AOD994" s="17"/>
      <c r="AOE994" s="17"/>
      <c r="AOF994" s="17"/>
      <c r="AOG994" s="17"/>
      <c r="AOH994" s="17"/>
      <c r="AOI994" s="17"/>
      <c r="AOJ994" s="17"/>
      <c r="AOK994" s="17"/>
      <c r="AOL994" s="17"/>
      <c r="AOM994" s="17"/>
      <c r="AON994" s="17"/>
      <c r="AOO994" s="17"/>
      <c r="AOP994" s="17"/>
      <c r="AOQ994" s="17"/>
      <c r="AOR994" s="17"/>
      <c r="AOS994" s="17"/>
      <c r="AOT994" s="17"/>
      <c r="AOU994" s="17"/>
      <c r="AOV994" s="17"/>
      <c r="AOW994" s="17"/>
      <c r="AOX994" s="17"/>
      <c r="AOY994" s="17"/>
      <c r="AOZ994" s="17"/>
      <c r="APA994" s="17"/>
      <c r="APB994" s="17"/>
      <c r="APC994" s="17"/>
      <c r="APD994" s="17"/>
      <c r="APE994" s="17"/>
      <c r="APF994" s="17"/>
      <c r="APG994" s="17"/>
      <c r="APH994" s="17"/>
      <c r="API994" s="17"/>
      <c r="APJ994" s="17"/>
      <c r="APK994" s="17"/>
      <c r="APL994" s="17"/>
      <c r="APM994" s="17"/>
      <c r="APN994" s="17"/>
      <c r="APO994" s="17"/>
      <c r="APP994" s="17"/>
      <c r="APQ994" s="17"/>
      <c r="APR994" s="17"/>
      <c r="APS994" s="17"/>
      <c r="APT994" s="17"/>
      <c r="APU994" s="17"/>
      <c r="APV994" s="17"/>
      <c r="APW994" s="17"/>
      <c r="APX994" s="17"/>
      <c r="APY994" s="17"/>
      <c r="APZ994" s="17"/>
      <c r="AQA994" s="17"/>
      <c r="AQB994" s="17"/>
      <c r="AQC994" s="17"/>
      <c r="AQD994" s="17"/>
      <c r="AQE994" s="17"/>
      <c r="AQF994" s="17"/>
      <c r="AQG994" s="17"/>
      <c r="AQH994" s="17"/>
      <c r="AQI994" s="17"/>
      <c r="AQJ994" s="17"/>
      <c r="AQK994" s="17"/>
      <c r="AQL994" s="17"/>
      <c r="AQM994" s="17"/>
      <c r="AQN994" s="17"/>
      <c r="AQO994" s="17"/>
      <c r="AQP994" s="17"/>
      <c r="AQQ994" s="17"/>
      <c r="AQR994" s="17"/>
      <c r="AQS994" s="17"/>
      <c r="AQT994" s="17"/>
      <c r="AQU994" s="17"/>
      <c r="AQV994" s="17"/>
      <c r="AQW994" s="17"/>
      <c r="AQX994" s="17"/>
      <c r="AQY994" s="17"/>
      <c r="AQZ994" s="17"/>
      <c r="ARA994" s="17"/>
      <c r="ARB994" s="17"/>
      <c r="ARC994" s="17"/>
      <c r="ARD994" s="17"/>
      <c r="ARE994" s="17"/>
      <c r="ARF994" s="17"/>
      <c r="ARG994" s="17"/>
      <c r="ARH994" s="17"/>
      <c r="ARI994" s="17"/>
      <c r="ARJ994" s="17"/>
      <c r="ARK994" s="17"/>
      <c r="ARL994" s="17"/>
      <c r="ARM994" s="17"/>
      <c r="ARN994" s="17"/>
      <c r="ARO994" s="17"/>
      <c r="ARP994" s="17"/>
      <c r="ARQ994" s="17"/>
      <c r="ARR994" s="17"/>
      <c r="ARS994" s="17"/>
      <c r="ART994" s="17"/>
      <c r="ARU994" s="17"/>
      <c r="ARV994" s="17"/>
      <c r="ARW994" s="17"/>
      <c r="ARX994" s="17"/>
      <c r="ARY994" s="17"/>
      <c r="ARZ994" s="17"/>
      <c r="ASA994" s="17"/>
      <c r="ASB994" s="17"/>
      <c r="ASC994" s="17"/>
      <c r="ASD994" s="17"/>
      <c r="ASE994" s="17"/>
      <c r="ASF994" s="17"/>
      <c r="ASG994" s="17"/>
      <c r="ASH994" s="17"/>
      <c r="ASI994" s="17"/>
      <c r="ASJ994" s="17"/>
      <c r="ASK994" s="17"/>
      <c r="ASL994" s="17"/>
      <c r="ASM994" s="17"/>
      <c r="ASN994" s="17"/>
      <c r="ASO994" s="17"/>
      <c r="ASP994" s="17"/>
      <c r="ASQ994" s="17"/>
      <c r="ASR994" s="17"/>
      <c r="ASS994" s="17"/>
      <c r="AST994" s="17"/>
      <c r="ASU994" s="17"/>
      <c r="ASV994" s="17"/>
      <c r="ASW994" s="17"/>
      <c r="ASX994" s="17"/>
      <c r="ASY994" s="17"/>
      <c r="ASZ994" s="17"/>
      <c r="ATA994" s="17"/>
      <c r="ATB994" s="17"/>
      <c r="ATC994" s="17"/>
      <c r="ATD994" s="17"/>
      <c r="ATE994" s="17"/>
      <c r="ATF994" s="17"/>
      <c r="ATG994" s="17"/>
      <c r="ATH994" s="17"/>
      <c r="ATI994" s="17"/>
      <c r="ATJ994" s="17"/>
      <c r="ATK994" s="17"/>
      <c r="ATL994" s="17"/>
      <c r="ATM994" s="17"/>
      <c r="ATN994" s="17"/>
      <c r="ATO994" s="17"/>
      <c r="ATP994" s="17"/>
      <c r="ATQ994" s="17"/>
      <c r="ATR994" s="17"/>
      <c r="ATS994" s="17"/>
      <c r="ATT994" s="17"/>
      <c r="ATU994" s="17"/>
      <c r="ATV994" s="17"/>
      <c r="ATW994" s="17"/>
      <c r="ATX994" s="17"/>
      <c r="ATY994" s="17"/>
      <c r="ATZ994" s="17"/>
      <c r="AUA994" s="17"/>
      <c r="AUB994" s="17"/>
      <c r="AUC994" s="17"/>
      <c r="AUD994" s="17"/>
      <c r="AUE994" s="17"/>
      <c r="AUF994" s="17"/>
      <c r="AUG994" s="17"/>
      <c r="AUH994" s="17"/>
      <c r="AUI994" s="17"/>
      <c r="AUJ994" s="17"/>
      <c r="AUK994" s="17"/>
      <c r="AUL994" s="17"/>
      <c r="AUM994" s="17"/>
      <c r="AUN994" s="17"/>
      <c r="AUO994" s="17"/>
      <c r="AUP994" s="17"/>
      <c r="AUQ994" s="17"/>
      <c r="AUR994" s="17"/>
      <c r="AUS994" s="17"/>
      <c r="AUT994" s="17"/>
      <c r="AUU994" s="17"/>
      <c r="AUV994" s="17"/>
      <c r="AUW994" s="17"/>
      <c r="AUX994" s="17"/>
      <c r="AUY994" s="17"/>
      <c r="AUZ994" s="17"/>
      <c r="AVA994" s="17"/>
      <c r="AVB994" s="17"/>
      <c r="AVC994" s="17"/>
      <c r="AVD994" s="17"/>
      <c r="AVE994" s="17"/>
      <c r="AVF994" s="17"/>
      <c r="AVG994" s="17"/>
      <c r="AVH994" s="17"/>
      <c r="AVI994" s="17"/>
      <c r="AVJ994" s="17"/>
      <c r="AVK994" s="17"/>
      <c r="AVL994" s="17"/>
      <c r="AVM994" s="17"/>
      <c r="AVN994" s="17"/>
      <c r="AVO994" s="17"/>
      <c r="AVP994" s="17"/>
      <c r="AVQ994" s="17"/>
      <c r="AVR994" s="17"/>
      <c r="AVS994" s="17"/>
      <c r="AVT994" s="17"/>
      <c r="AVU994" s="17"/>
      <c r="AVV994" s="17"/>
      <c r="AVW994" s="17"/>
      <c r="AVX994" s="17"/>
      <c r="AVY994" s="17"/>
      <c r="AVZ994" s="17"/>
      <c r="AWA994" s="17"/>
      <c r="AWB994" s="17"/>
      <c r="AWC994" s="17"/>
      <c r="AWD994" s="17"/>
      <c r="AWE994" s="17"/>
      <c r="AWF994" s="17"/>
      <c r="AWG994" s="17"/>
      <c r="AWH994" s="17"/>
      <c r="AWI994" s="17"/>
      <c r="AWJ994" s="17"/>
      <c r="AWK994" s="17"/>
      <c r="AWL994" s="17"/>
      <c r="AWM994" s="17"/>
      <c r="AWN994" s="17"/>
      <c r="AWO994" s="17"/>
      <c r="AWP994" s="17"/>
      <c r="AWQ994" s="17"/>
      <c r="AWR994" s="17"/>
      <c r="AWS994" s="17"/>
      <c r="AWT994" s="17"/>
      <c r="AWU994" s="17"/>
      <c r="AWV994" s="17"/>
      <c r="AWW994" s="17"/>
      <c r="AWX994" s="17"/>
      <c r="AWY994" s="17"/>
      <c r="AWZ994" s="17"/>
      <c r="AXA994" s="17"/>
      <c r="AXB994" s="17"/>
      <c r="AXC994" s="17"/>
      <c r="AXD994" s="17"/>
      <c r="AXE994" s="17"/>
      <c r="AXF994" s="17"/>
      <c r="AXG994" s="17"/>
      <c r="AXH994" s="17"/>
      <c r="AXI994" s="17"/>
      <c r="AXJ994" s="17"/>
      <c r="AXK994" s="17"/>
      <c r="AXL994" s="17"/>
      <c r="AXM994" s="17"/>
      <c r="AXN994" s="17"/>
      <c r="AXO994" s="17"/>
      <c r="AXP994" s="17"/>
      <c r="AXQ994" s="17"/>
      <c r="AXR994" s="17"/>
      <c r="AXS994" s="17"/>
      <c r="AXT994" s="17"/>
      <c r="AXU994" s="17"/>
      <c r="AXV994" s="17"/>
      <c r="AXW994" s="17"/>
      <c r="AXX994" s="17"/>
      <c r="AXY994" s="17"/>
      <c r="AXZ994" s="17"/>
      <c r="AYA994" s="17"/>
      <c r="AYB994" s="17"/>
      <c r="AYC994" s="17"/>
      <c r="AYD994" s="17"/>
      <c r="AYE994" s="17"/>
      <c r="AYF994" s="17"/>
      <c r="AYG994" s="17"/>
      <c r="AYH994" s="17"/>
      <c r="AYI994" s="17"/>
      <c r="AYJ994" s="17"/>
      <c r="AYK994" s="17"/>
      <c r="AYL994" s="17"/>
      <c r="AYM994" s="17"/>
      <c r="AYN994" s="17"/>
      <c r="AYO994" s="17"/>
      <c r="AYP994" s="17"/>
      <c r="AYQ994" s="17"/>
      <c r="AYR994" s="17"/>
      <c r="AYS994" s="17"/>
      <c r="AYT994" s="17"/>
      <c r="AYU994" s="17"/>
      <c r="AYV994" s="17"/>
      <c r="AYW994" s="17"/>
      <c r="AYX994" s="17"/>
      <c r="AYY994" s="17"/>
      <c r="AYZ994" s="17"/>
      <c r="AZA994" s="17"/>
      <c r="AZB994" s="17"/>
      <c r="AZC994" s="17"/>
      <c r="AZD994" s="17"/>
      <c r="AZE994" s="17"/>
      <c r="AZF994" s="17"/>
      <c r="AZG994" s="17"/>
      <c r="AZH994" s="17"/>
      <c r="AZI994" s="17"/>
      <c r="AZJ994" s="17"/>
      <c r="AZK994" s="17"/>
      <c r="AZL994" s="17"/>
      <c r="AZM994" s="17"/>
      <c r="AZN994" s="17"/>
      <c r="AZO994" s="17"/>
      <c r="AZP994" s="17"/>
      <c r="AZQ994" s="17"/>
      <c r="AZR994" s="17"/>
      <c r="AZS994" s="17"/>
      <c r="AZT994" s="17"/>
      <c r="AZU994" s="17"/>
      <c r="AZV994" s="17"/>
      <c r="AZW994" s="17"/>
      <c r="AZX994" s="17"/>
      <c r="AZY994" s="17"/>
      <c r="AZZ994" s="17"/>
      <c r="BAA994" s="17"/>
      <c r="BAB994" s="17"/>
      <c r="BAC994" s="17"/>
      <c r="BAD994" s="17"/>
      <c r="BAE994" s="17"/>
      <c r="BAF994" s="17"/>
      <c r="BAG994" s="17"/>
      <c r="BAH994" s="17"/>
      <c r="BAI994" s="17"/>
      <c r="BAJ994" s="17"/>
      <c r="BAK994" s="17"/>
      <c r="BAL994" s="17"/>
      <c r="BAM994" s="17"/>
      <c r="BAN994" s="17"/>
      <c r="BAO994" s="17"/>
      <c r="BAP994" s="17"/>
      <c r="BAQ994" s="17"/>
      <c r="BAR994" s="17"/>
      <c r="BAS994" s="17"/>
      <c r="BAT994" s="17"/>
      <c r="BAU994" s="17"/>
      <c r="BAV994" s="17"/>
      <c r="BAW994" s="17"/>
      <c r="BAX994" s="17"/>
      <c r="BAY994" s="17"/>
      <c r="BAZ994" s="17"/>
      <c r="BBA994" s="17"/>
      <c r="BBB994" s="17"/>
      <c r="BBC994" s="17"/>
      <c r="BBD994" s="17"/>
      <c r="BBE994" s="17"/>
      <c r="BBF994" s="17"/>
      <c r="BBG994" s="17"/>
      <c r="BBH994" s="17"/>
      <c r="BBI994" s="17"/>
      <c r="BBJ994" s="17"/>
      <c r="BBK994" s="17"/>
      <c r="BBL994" s="17"/>
      <c r="BBM994" s="17"/>
      <c r="BBN994" s="17"/>
      <c r="BBO994" s="17"/>
      <c r="BBP994" s="17"/>
      <c r="BBQ994" s="17"/>
      <c r="BBR994" s="17"/>
      <c r="BBS994" s="17"/>
      <c r="BBT994" s="17"/>
      <c r="BBU994" s="17"/>
      <c r="BBV994" s="17"/>
      <c r="BBW994" s="17"/>
      <c r="BBX994" s="17"/>
      <c r="BBY994" s="17"/>
      <c r="BBZ994" s="17"/>
      <c r="BCA994" s="17"/>
      <c r="BCB994" s="17"/>
      <c r="BCC994" s="17"/>
      <c r="BCD994" s="17"/>
      <c r="BCE994" s="17"/>
      <c r="BCF994" s="17"/>
      <c r="BCG994" s="17"/>
      <c r="BCH994" s="17"/>
      <c r="BCI994" s="17"/>
      <c r="BCJ994" s="17"/>
      <c r="BCK994" s="17"/>
      <c r="BCL994" s="17"/>
      <c r="BCM994" s="17"/>
      <c r="BCN994" s="17"/>
      <c r="BCO994" s="17"/>
      <c r="BCP994" s="17"/>
      <c r="BCQ994" s="17"/>
      <c r="BCR994" s="17"/>
      <c r="BCS994" s="17"/>
      <c r="BCT994" s="17"/>
      <c r="BCU994" s="17"/>
      <c r="BCV994" s="17"/>
      <c r="BCW994" s="17"/>
      <c r="BCX994" s="17"/>
      <c r="BCY994" s="17"/>
      <c r="BCZ994" s="17"/>
      <c r="BDA994" s="17"/>
      <c r="BDB994" s="17"/>
      <c r="BDC994" s="17"/>
      <c r="BDD994" s="17"/>
      <c r="BDE994" s="17"/>
      <c r="BDF994" s="17"/>
      <c r="BDG994" s="17"/>
      <c r="BDH994" s="17"/>
      <c r="BDI994" s="17"/>
      <c r="BDJ994" s="17"/>
      <c r="BDK994" s="17"/>
      <c r="BDL994" s="17"/>
      <c r="BDM994" s="17"/>
      <c r="BDN994" s="17"/>
      <c r="BDO994" s="17"/>
      <c r="BDP994" s="17"/>
      <c r="BDQ994" s="17"/>
      <c r="BDR994" s="17"/>
      <c r="BDS994" s="17"/>
      <c r="BDT994" s="17"/>
      <c r="BDU994" s="17"/>
      <c r="BDV994" s="17"/>
      <c r="BDW994" s="17"/>
      <c r="BDX994" s="17"/>
      <c r="BDY994" s="17"/>
      <c r="BDZ994" s="17"/>
      <c r="BEA994" s="17"/>
      <c r="BEB994" s="17"/>
      <c r="BEC994" s="17"/>
      <c r="BED994" s="17"/>
      <c r="BEE994" s="17"/>
      <c r="BEF994" s="17"/>
      <c r="BEG994" s="17"/>
      <c r="BEH994" s="17"/>
      <c r="BEI994" s="17"/>
      <c r="BEJ994" s="17"/>
      <c r="BEK994" s="17"/>
      <c r="BEL994" s="17"/>
      <c r="BEM994" s="17"/>
      <c r="BEN994" s="17"/>
      <c r="BEO994" s="17"/>
      <c r="BEP994" s="17"/>
      <c r="BEQ994" s="17"/>
      <c r="BER994" s="17"/>
      <c r="BES994" s="17"/>
      <c r="BET994" s="17"/>
      <c r="BEU994" s="17"/>
      <c r="BEV994" s="17"/>
      <c r="BEW994" s="17"/>
      <c r="BEX994" s="17"/>
      <c r="BEY994" s="17"/>
      <c r="BEZ994" s="17"/>
      <c r="BFA994" s="17"/>
      <c r="BFB994" s="17"/>
      <c r="BFC994" s="17"/>
      <c r="BFD994" s="17"/>
      <c r="BFE994" s="17"/>
      <c r="BFF994" s="17"/>
      <c r="BFG994" s="17"/>
      <c r="BFH994" s="17"/>
      <c r="BFI994" s="17"/>
      <c r="BFJ994" s="17"/>
      <c r="BFK994" s="17"/>
      <c r="BFL994" s="17"/>
      <c r="BFM994" s="17"/>
      <c r="BFN994" s="17"/>
      <c r="BFO994" s="17"/>
      <c r="BFP994" s="17"/>
      <c r="BFQ994" s="17"/>
      <c r="BFR994" s="17"/>
      <c r="BFS994" s="17"/>
      <c r="BFT994" s="17"/>
      <c r="BFU994" s="17"/>
      <c r="BFV994" s="17"/>
      <c r="BFW994" s="17"/>
      <c r="BFX994" s="17"/>
      <c r="BFY994" s="17"/>
      <c r="BFZ994" s="17"/>
      <c r="BGA994" s="17"/>
      <c r="BGB994" s="17"/>
      <c r="BGC994" s="17"/>
      <c r="BGD994" s="17"/>
      <c r="BGE994" s="17"/>
      <c r="BGF994" s="17"/>
      <c r="BGG994" s="17"/>
      <c r="BGH994" s="17"/>
      <c r="BGI994" s="17"/>
      <c r="BGJ994" s="17"/>
      <c r="BGK994" s="17"/>
      <c r="BGL994" s="17"/>
      <c r="BGM994" s="17"/>
      <c r="BGN994" s="17"/>
      <c r="BGO994" s="17"/>
      <c r="BGP994" s="17"/>
      <c r="BGQ994" s="17"/>
      <c r="BGR994" s="17"/>
      <c r="BGS994" s="17"/>
      <c r="BGT994" s="17"/>
      <c r="BGU994" s="17"/>
      <c r="BGV994" s="17"/>
      <c r="BGW994" s="17"/>
      <c r="BGX994" s="17"/>
      <c r="BGY994" s="17"/>
      <c r="BGZ994" s="17"/>
      <c r="BHA994" s="17"/>
      <c r="BHB994" s="17"/>
      <c r="BHC994" s="17"/>
      <c r="BHD994" s="17"/>
      <c r="BHE994" s="17"/>
      <c r="BHF994" s="17"/>
      <c r="BHG994" s="17"/>
      <c r="BHH994" s="17"/>
      <c r="BHI994" s="17"/>
      <c r="BHJ994" s="17"/>
      <c r="BHK994" s="17"/>
      <c r="BHL994" s="17"/>
      <c r="BHM994" s="17"/>
      <c r="BHN994" s="17"/>
      <c r="BHO994" s="17"/>
      <c r="BHP994" s="17"/>
      <c r="BHQ994" s="17"/>
      <c r="BHR994" s="17"/>
      <c r="BHS994" s="17"/>
      <c r="BHT994" s="17"/>
      <c r="BHU994" s="17"/>
      <c r="BHV994" s="17"/>
      <c r="BHW994" s="17"/>
      <c r="BHX994" s="17"/>
      <c r="BHY994" s="17"/>
      <c r="BHZ994" s="17"/>
      <c r="BIA994" s="17"/>
      <c r="BIB994" s="17"/>
      <c r="BIC994" s="17"/>
      <c r="BID994" s="17"/>
      <c r="BIE994" s="17"/>
      <c r="BIF994" s="17"/>
      <c r="BIG994" s="17"/>
      <c r="BIH994" s="17"/>
      <c r="BII994" s="17"/>
      <c r="BIJ994" s="17"/>
      <c r="BIK994" s="17"/>
      <c r="BIL994" s="17"/>
      <c r="BIM994" s="17"/>
      <c r="BIN994" s="17"/>
      <c r="BIO994" s="17"/>
      <c r="BIP994" s="17"/>
      <c r="BIQ994" s="17"/>
      <c r="BIR994" s="17"/>
      <c r="BIS994" s="17"/>
      <c r="BIT994" s="17"/>
      <c r="BIU994" s="17"/>
      <c r="BIV994" s="17"/>
      <c r="BIW994" s="17"/>
      <c r="BIX994" s="17"/>
      <c r="BIY994" s="17"/>
      <c r="BIZ994" s="17"/>
      <c r="BJA994" s="17"/>
      <c r="BJB994" s="17"/>
      <c r="BJC994" s="17"/>
      <c r="BJD994" s="17"/>
      <c r="BJE994" s="17"/>
      <c r="BJF994" s="17"/>
      <c r="BJG994" s="17"/>
      <c r="BJH994" s="17"/>
      <c r="BJI994" s="17"/>
      <c r="BJJ994" s="17"/>
      <c r="BJK994" s="17"/>
      <c r="BJL994" s="17"/>
      <c r="BJM994" s="17"/>
      <c r="BJN994" s="17"/>
      <c r="BJO994" s="17"/>
      <c r="BJP994" s="17"/>
      <c r="BJQ994" s="17"/>
      <c r="BJR994" s="17"/>
      <c r="BJS994" s="17"/>
      <c r="BJT994" s="17"/>
      <c r="BJU994" s="17"/>
      <c r="BJV994" s="17"/>
      <c r="BJW994" s="17"/>
      <c r="BJX994" s="17"/>
      <c r="BJY994" s="17"/>
      <c r="BJZ994" s="17"/>
      <c r="BKA994" s="17"/>
      <c r="BKB994" s="17"/>
      <c r="BKC994" s="17"/>
      <c r="BKD994" s="17"/>
      <c r="BKE994" s="17"/>
      <c r="BKF994" s="17"/>
      <c r="BKG994" s="17"/>
      <c r="BKH994" s="17"/>
      <c r="BKI994" s="17"/>
      <c r="BKJ994" s="17"/>
      <c r="BKK994" s="17"/>
      <c r="BKL994" s="17"/>
      <c r="BKM994" s="17"/>
      <c r="BKN994" s="17"/>
      <c r="BKO994" s="17"/>
      <c r="BKP994" s="17"/>
      <c r="BKQ994" s="17"/>
      <c r="BKR994" s="17"/>
      <c r="BKS994" s="17"/>
      <c r="BKT994" s="17"/>
      <c r="BKU994" s="17"/>
      <c r="BKV994" s="17"/>
      <c r="BKW994" s="17"/>
      <c r="BKX994" s="17"/>
      <c r="BKY994" s="17"/>
      <c r="BKZ994" s="17"/>
      <c r="BLA994" s="17"/>
      <c r="BLB994" s="17"/>
      <c r="BLC994" s="17"/>
      <c r="BLD994" s="17"/>
      <c r="BLE994" s="17"/>
      <c r="BLF994" s="17"/>
      <c r="BLG994" s="17"/>
      <c r="BLH994" s="17"/>
      <c r="BLI994" s="17"/>
      <c r="BLJ994" s="17"/>
      <c r="BLK994" s="17"/>
      <c r="BLL994" s="17"/>
      <c r="BLM994" s="17"/>
      <c r="BLN994" s="17"/>
      <c r="BLO994" s="17"/>
      <c r="BLP994" s="17"/>
      <c r="BLQ994" s="17"/>
      <c r="BLR994" s="17"/>
      <c r="BLS994" s="17"/>
      <c r="BLT994" s="17"/>
      <c r="BLU994" s="17"/>
      <c r="BLV994" s="17"/>
      <c r="BLW994" s="17"/>
      <c r="BLX994" s="17"/>
      <c r="BLY994" s="17"/>
      <c r="BLZ994" s="17"/>
      <c r="BMA994" s="17"/>
      <c r="BMB994" s="17"/>
      <c r="BMC994" s="17"/>
      <c r="BMD994" s="17"/>
      <c r="BME994" s="17"/>
      <c r="BMF994" s="17"/>
      <c r="BMG994" s="17"/>
      <c r="BMH994" s="17"/>
      <c r="BMI994" s="17"/>
      <c r="BMJ994" s="17"/>
      <c r="BMK994" s="17"/>
      <c r="BML994" s="17"/>
      <c r="BMM994" s="17"/>
      <c r="BMN994" s="17"/>
      <c r="BMO994" s="17"/>
      <c r="BMP994" s="17"/>
      <c r="BMQ994" s="17"/>
      <c r="BMR994" s="17"/>
      <c r="BMS994" s="17"/>
      <c r="BMT994" s="17"/>
      <c r="BMU994" s="17"/>
      <c r="BMV994" s="17"/>
      <c r="BMW994" s="17"/>
      <c r="BMX994" s="17"/>
      <c r="BMY994" s="17"/>
      <c r="BMZ994" s="17"/>
      <c r="BNA994" s="17"/>
      <c r="BNB994" s="17"/>
      <c r="BNC994" s="17"/>
      <c r="BND994" s="17"/>
      <c r="BNE994" s="17"/>
      <c r="BNF994" s="17"/>
      <c r="BNG994" s="17"/>
      <c r="BNH994" s="17"/>
      <c r="BNI994" s="17"/>
      <c r="BNJ994" s="17"/>
      <c r="BNK994" s="17"/>
      <c r="BNL994" s="17"/>
      <c r="BNM994" s="17"/>
      <c r="BNN994" s="17"/>
      <c r="BNO994" s="17"/>
      <c r="BNP994" s="17"/>
      <c r="BNQ994" s="17"/>
      <c r="BNR994" s="17"/>
      <c r="BNS994" s="17"/>
      <c r="BNT994" s="17"/>
      <c r="BNU994" s="17"/>
      <c r="BNV994" s="17"/>
      <c r="BNW994" s="17"/>
      <c r="BNX994" s="17"/>
      <c r="BNY994" s="17"/>
      <c r="BNZ994" s="17"/>
      <c r="BOA994" s="17"/>
      <c r="BOB994" s="17"/>
      <c r="BOC994" s="17"/>
      <c r="BOD994" s="17"/>
      <c r="BOE994" s="17"/>
      <c r="BOF994" s="17"/>
      <c r="BOG994" s="17"/>
      <c r="BOH994" s="17"/>
      <c r="BOI994" s="17"/>
      <c r="BOJ994" s="17"/>
      <c r="BOK994" s="17"/>
      <c r="BOL994" s="17"/>
      <c r="BOM994" s="17"/>
      <c r="BON994" s="17"/>
      <c r="BOO994" s="17"/>
      <c r="BOP994" s="17"/>
      <c r="BOQ994" s="17"/>
      <c r="BOR994" s="17"/>
      <c r="BOS994" s="17"/>
      <c r="BOT994" s="17"/>
      <c r="BOU994" s="17"/>
      <c r="BOV994" s="17"/>
      <c r="BOW994" s="17"/>
      <c r="BOX994" s="17"/>
      <c r="BOY994" s="17"/>
      <c r="BOZ994" s="17"/>
      <c r="BPA994" s="17"/>
      <c r="BPB994" s="17"/>
      <c r="BPC994" s="17"/>
      <c r="BPD994" s="17"/>
      <c r="BPE994" s="17"/>
      <c r="BPF994" s="17"/>
      <c r="BPG994" s="17"/>
      <c r="BPH994" s="17"/>
      <c r="BPI994" s="17"/>
      <c r="BPJ994" s="17"/>
      <c r="BPK994" s="17"/>
      <c r="BPL994" s="17"/>
      <c r="BPM994" s="17"/>
      <c r="BPN994" s="17"/>
      <c r="BPO994" s="17"/>
      <c r="BPP994" s="17"/>
      <c r="BPQ994" s="17"/>
      <c r="BPR994" s="17"/>
      <c r="BPS994" s="17"/>
      <c r="BPT994" s="17"/>
      <c r="BPU994" s="17"/>
      <c r="BPV994" s="17"/>
      <c r="BPW994" s="17"/>
      <c r="BPX994" s="17"/>
      <c r="BPY994" s="17"/>
      <c r="BPZ994" s="17"/>
      <c r="BQA994" s="17"/>
      <c r="BQB994" s="17"/>
      <c r="BQC994" s="17"/>
      <c r="BQD994" s="17"/>
      <c r="BQE994" s="17"/>
      <c r="BQF994" s="17"/>
      <c r="BQG994" s="17"/>
      <c r="BQH994" s="17"/>
      <c r="BQI994" s="17"/>
      <c r="BQJ994" s="17"/>
      <c r="BQK994" s="17"/>
      <c r="BQL994" s="17"/>
      <c r="BQM994" s="17"/>
      <c r="BQN994" s="17"/>
      <c r="BQO994" s="17"/>
      <c r="BQP994" s="17"/>
      <c r="BQQ994" s="17"/>
      <c r="BQR994" s="17"/>
      <c r="BQS994" s="17"/>
      <c r="BQT994" s="17"/>
      <c r="BQU994" s="17"/>
      <c r="BQV994" s="17"/>
      <c r="BQW994" s="17"/>
      <c r="BQX994" s="17"/>
      <c r="BQY994" s="17"/>
      <c r="BQZ994" s="17"/>
      <c r="BRA994" s="17"/>
      <c r="BRB994" s="17"/>
      <c r="BRC994" s="17"/>
      <c r="BRD994" s="17"/>
      <c r="BRE994" s="17"/>
      <c r="BRF994" s="17"/>
      <c r="BRG994" s="17"/>
      <c r="BRH994" s="17"/>
      <c r="BRI994" s="17"/>
      <c r="BRJ994" s="17"/>
      <c r="BRK994" s="17"/>
      <c r="BRL994" s="17"/>
      <c r="BRM994" s="17"/>
      <c r="BRN994" s="17"/>
      <c r="BRO994" s="17"/>
      <c r="BRP994" s="17"/>
      <c r="BRQ994" s="17"/>
      <c r="BRR994" s="17"/>
      <c r="BRS994" s="17"/>
      <c r="BRT994" s="17"/>
      <c r="BRU994" s="17"/>
      <c r="BRV994" s="17"/>
      <c r="BRW994" s="17"/>
      <c r="BRX994" s="17"/>
      <c r="BRY994" s="17"/>
      <c r="BRZ994" s="17"/>
      <c r="BSA994" s="17"/>
      <c r="BSB994" s="17"/>
      <c r="BSC994" s="17"/>
      <c r="BSD994" s="17"/>
      <c r="BSE994" s="17"/>
      <c r="BSF994" s="17"/>
      <c r="BSG994" s="17"/>
      <c r="BSH994" s="17"/>
      <c r="BSI994" s="17"/>
      <c r="BSJ994" s="17"/>
      <c r="BSK994" s="17"/>
      <c r="BSL994" s="17"/>
      <c r="BSM994" s="17"/>
      <c r="BSN994" s="17"/>
      <c r="BSO994" s="17"/>
      <c r="BSP994" s="17"/>
      <c r="BSQ994" s="17"/>
      <c r="BSR994" s="17"/>
      <c r="BSS994" s="17"/>
      <c r="BST994" s="17"/>
      <c r="BSU994" s="17"/>
      <c r="BSV994" s="17"/>
      <c r="BSW994" s="17"/>
      <c r="BSX994" s="17"/>
      <c r="BSY994" s="17"/>
      <c r="BSZ994" s="17"/>
      <c r="BTA994" s="17"/>
      <c r="BTB994" s="17"/>
      <c r="BTC994" s="17"/>
      <c r="BTD994" s="17"/>
      <c r="BTE994" s="17"/>
      <c r="BTF994" s="17"/>
      <c r="BTG994" s="17"/>
      <c r="BTH994" s="17"/>
      <c r="BTI994" s="17"/>
      <c r="BTJ994" s="17"/>
      <c r="BTK994" s="17"/>
      <c r="BTL994" s="17"/>
      <c r="BTM994" s="17"/>
      <c r="BTN994" s="17"/>
      <c r="BTO994" s="17"/>
      <c r="BTP994" s="17"/>
      <c r="BTQ994" s="17"/>
      <c r="BTR994" s="17"/>
      <c r="BTS994" s="17"/>
      <c r="BTT994" s="17"/>
      <c r="BTU994" s="17"/>
      <c r="BTV994" s="17"/>
      <c r="BTW994" s="17"/>
      <c r="BTX994" s="17"/>
      <c r="BTY994" s="17"/>
      <c r="BTZ994" s="17"/>
      <c r="BUA994" s="17"/>
      <c r="BUB994" s="17"/>
      <c r="BUC994" s="17"/>
      <c r="BUD994" s="17"/>
      <c r="BUE994" s="17"/>
      <c r="BUF994" s="17"/>
      <c r="BUG994" s="17"/>
      <c r="BUH994" s="17"/>
      <c r="BUI994" s="17"/>
      <c r="BUJ994" s="17"/>
      <c r="BUK994" s="17"/>
      <c r="BUL994" s="17"/>
      <c r="BUM994" s="17"/>
      <c r="BUN994" s="17"/>
      <c r="BUO994" s="17"/>
      <c r="BUP994" s="17"/>
      <c r="BUQ994" s="17"/>
      <c r="BUR994" s="17"/>
      <c r="BUS994" s="17"/>
      <c r="BUT994" s="17"/>
      <c r="BUU994" s="17"/>
      <c r="BUV994" s="17"/>
      <c r="BUW994" s="17"/>
      <c r="BUX994" s="17"/>
      <c r="BUY994" s="17"/>
      <c r="BUZ994" s="17"/>
      <c r="BVA994" s="17"/>
      <c r="BVB994" s="17"/>
      <c r="BVC994" s="17"/>
      <c r="BVD994" s="17"/>
      <c r="BVE994" s="17"/>
      <c r="BVF994" s="17"/>
      <c r="BVG994" s="17"/>
      <c r="BVH994" s="17"/>
      <c r="BVI994" s="17"/>
      <c r="BVJ994" s="17"/>
      <c r="BVK994" s="17"/>
      <c r="BVL994" s="17"/>
      <c r="BVM994" s="17"/>
      <c r="BVN994" s="17"/>
      <c r="BVO994" s="17"/>
      <c r="BVP994" s="17"/>
      <c r="BVQ994" s="17"/>
      <c r="BVR994" s="17"/>
      <c r="BVS994" s="17"/>
      <c r="BVT994" s="17"/>
      <c r="BVU994" s="17"/>
      <c r="BVV994" s="17"/>
      <c r="BVW994" s="17"/>
      <c r="BVX994" s="17"/>
      <c r="BVY994" s="17"/>
      <c r="BVZ994" s="17"/>
      <c r="BWA994" s="17"/>
      <c r="BWB994" s="17"/>
      <c r="BWC994" s="17"/>
      <c r="BWD994" s="17"/>
      <c r="BWE994" s="17"/>
      <c r="BWF994" s="17"/>
      <c r="BWG994" s="17"/>
      <c r="BWH994" s="17"/>
      <c r="BWI994" s="17"/>
      <c r="BWJ994" s="17"/>
      <c r="BWK994" s="17"/>
      <c r="BWL994" s="17"/>
      <c r="BWM994" s="17"/>
      <c r="BWN994" s="17"/>
      <c r="BWO994" s="17"/>
      <c r="BWP994" s="17"/>
      <c r="BWQ994" s="17"/>
      <c r="BWR994" s="17"/>
      <c r="BWS994" s="17"/>
      <c r="BWT994" s="17"/>
      <c r="BWU994" s="17"/>
      <c r="BWV994" s="17"/>
      <c r="BWW994" s="17"/>
      <c r="BWX994" s="17"/>
      <c r="BWY994" s="17"/>
      <c r="BWZ994" s="17"/>
      <c r="BXA994" s="17"/>
      <c r="BXB994" s="17"/>
      <c r="BXC994" s="17"/>
      <c r="BXD994" s="17"/>
      <c r="BXE994" s="17"/>
      <c r="BXF994" s="17"/>
      <c r="BXG994" s="17"/>
      <c r="BXH994" s="17"/>
      <c r="BXI994" s="17"/>
      <c r="BXJ994" s="17"/>
      <c r="BXK994" s="17"/>
      <c r="BXL994" s="17"/>
      <c r="BXM994" s="17"/>
      <c r="BXN994" s="17"/>
      <c r="BXO994" s="17"/>
      <c r="BXP994" s="17"/>
      <c r="BXQ994" s="17"/>
      <c r="BXR994" s="17"/>
      <c r="BXS994" s="17"/>
      <c r="BXT994" s="17"/>
      <c r="BXU994" s="17"/>
      <c r="BXV994" s="17"/>
      <c r="BXW994" s="17"/>
      <c r="BXX994" s="17"/>
      <c r="BXY994" s="17"/>
      <c r="BXZ994" s="17"/>
      <c r="BYA994" s="17"/>
      <c r="BYB994" s="17"/>
      <c r="BYC994" s="17"/>
      <c r="BYD994" s="17"/>
      <c r="BYE994" s="17"/>
      <c r="BYF994" s="17"/>
      <c r="BYG994" s="17"/>
      <c r="BYH994" s="17"/>
      <c r="BYI994" s="17"/>
      <c r="BYJ994" s="17"/>
      <c r="BYK994" s="17"/>
      <c r="BYL994" s="17"/>
      <c r="BYM994" s="17"/>
      <c r="BYN994" s="17"/>
      <c r="BYO994" s="17"/>
      <c r="BYP994" s="17"/>
      <c r="BYQ994" s="17"/>
      <c r="BYR994" s="17"/>
      <c r="BYS994" s="17"/>
      <c r="BYT994" s="17"/>
      <c r="BYU994" s="17"/>
      <c r="BYV994" s="17"/>
      <c r="BYW994" s="17"/>
      <c r="BYX994" s="17"/>
      <c r="BYY994" s="17"/>
      <c r="BYZ994" s="17"/>
      <c r="BZA994" s="17"/>
      <c r="BZB994" s="17"/>
      <c r="BZC994" s="17"/>
      <c r="BZD994" s="17"/>
      <c r="BZE994" s="17"/>
      <c r="BZF994" s="17"/>
      <c r="BZG994" s="17"/>
      <c r="BZH994" s="17"/>
      <c r="BZI994" s="17"/>
      <c r="BZJ994" s="17"/>
      <c r="BZK994" s="17"/>
      <c r="BZL994" s="17"/>
      <c r="BZM994" s="17"/>
      <c r="BZN994" s="17"/>
      <c r="BZO994" s="17"/>
      <c r="BZP994" s="17"/>
      <c r="BZQ994" s="17"/>
      <c r="BZR994" s="17"/>
      <c r="BZS994" s="17"/>
      <c r="BZT994" s="17"/>
      <c r="BZU994" s="17"/>
      <c r="BZV994" s="17"/>
      <c r="BZW994" s="17"/>
      <c r="BZX994" s="17"/>
      <c r="BZY994" s="17"/>
      <c r="BZZ994" s="17"/>
      <c r="CAA994" s="17"/>
      <c r="CAB994" s="17"/>
      <c r="CAC994" s="17"/>
      <c r="CAD994" s="17"/>
      <c r="CAE994" s="17"/>
      <c r="CAF994" s="17"/>
      <c r="CAG994" s="17"/>
      <c r="CAH994" s="17"/>
      <c r="CAI994" s="17"/>
      <c r="CAJ994" s="17"/>
      <c r="CAK994" s="17"/>
      <c r="CAL994" s="17"/>
      <c r="CAM994" s="17"/>
      <c r="CAN994" s="17"/>
      <c r="CAO994" s="17"/>
      <c r="CAP994" s="17"/>
      <c r="CAQ994" s="17"/>
      <c r="CAR994" s="17"/>
      <c r="CAS994" s="17"/>
      <c r="CAT994" s="17"/>
      <c r="CAU994" s="17"/>
      <c r="CAV994" s="17"/>
      <c r="CAW994" s="17"/>
      <c r="CAX994" s="17"/>
      <c r="CAY994" s="17"/>
      <c r="CAZ994" s="17"/>
      <c r="CBA994" s="17"/>
      <c r="CBB994" s="17"/>
      <c r="CBC994" s="17"/>
      <c r="CBD994" s="17"/>
      <c r="CBE994" s="17"/>
      <c r="CBF994" s="17"/>
      <c r="CBG994" s="17"/>
      <c r="CBH994" s="17"/>
      <c r="CBI994" s="17"/>
      <c r="CBJ994" s="17"/>
      <c r="CBK994" s="17"/>
      <c r="CBL994" s="17"/>
      <c r="CBM994" s="17"/>
      <c r="CBN994" s="17"/>
      <c r="CBO994" s="17"/>
      <c r="CBP994" s="17"/>
      <c r="CBQ994" s="17"/>
      <c r="CBR994" s="17"/>
      <c r="CBS994" s="17"/>
      <c r="CBT994" s="17"/>
      <c r="CBU994" s="17"/>
      <c r="CBV994" s="17"/>
      <c r="CBW994" s="17"/>
      <c r="CBX994" s="17"/>
      <c r="CBY994" s="17"/>
      <c r="CBZ994" s="17"/>
      <c r="CCA994" s="17"/>
      <c r="CCB994" s="17"/>
      <c r="CCC994" s="17"/>
      <c r="CCD994" s="17"/>
      <c r="CCE994" s="17"/>
      <c r="CCF994" s="17"/>
      <c r="CCG994" s="17"/>
      <c r="CCH994" s="17"/>
      <c r="CCI994" s="17"/>
      <c r="CCJ994" s="17"/>
      <c r="CCK994" s="17"/>
      <c r="CCL994" s="17"/>
      <c r="CCM994" s="17"/>
      <c r="CCN994" s="17"/>
      <c r="CCO994" s="17"/>
      <c r="CCP994" s="17"/>
      <c r="CCQ994" s="17"/>
      <c r="CCR994" s="17"/>
      <c r="CCS994" s="17"/>
      <c r="CCT994" s="17"/>
      <c r="CCU994" s="17"/>
      <c r="CCV994" s="17"/>
      <c r="CCW994" s="17"/>
      <c r="CCX994" s="17"/>
      <c r="CCY994" s="17"/>
      <c r="CCZ994" s="17"/>
      <c r="CDA994" s="17"/>
      <c r="CDB994" s="17"/>
      <c r="CDC994" s="17"/>
      <c r="CDD994" s="17"/>
      <c r="CDE994" s="17"/>
      <c r="CDF994" s="17"/>
      <c r="CDG994" s="17"/>
      <c r="CDH994" s="17"/>
      <c r="CDI994" s="17"/>
      <c r="CDJ994" s="17"/>
      <c r="CDK994" s="17"/>
      <c r="CDL994" s="17"/>
      <c r="CDM994" s="17"/>
      <c r="CDN994" s="17"/>
      <c r="CDO994" s="17"/>
      <c r="CDP994" s="17"/>
      <c r="CDQ994" s="17"/>
      <c r="CDR994" s="17"/>
      <c r="CDS994" s="17"/>
      <c r="CDT994" s="17"/>
      <c r="CDU994" s="17"/>
      <c r="CDV994" s="17"/>
      <c r="CDW994" s="17"/>
      <c r="CDX994" s="17"/>
      <c r="CDY994" s="17"/>
      <c r="CDZ994" s="17"/>
      <c r="CEA994" s="17"/>
      <c r="CEB994" s="17"/>
      <c r="CEC994" s="17"/>
      <c r="CED994" s="17"/>
      <c r="CEE994" s="17"/>
      <c r="CEF994" s="17"/>
      <c r="CEG994" s="17"/>
      <c r="CEH994" s="17"/>
      <c r="CEI994" s="17"/>
      <c r="CEJ994" s="17"/>
      <c r="CEK994" s="17"/>
      <c r="CEL994" s="17"/>
      <c r="CEM994" s="17"/>
      <c r="CEN994" s="17"/>
      <c r="CEO994" s="17"/>
      <c r="CEP994" s="17"/>
      <c r="CEQ994" s="17"/>
      <c r="CER994" s="17"/>
      <c r="CES994" s="17"/>
      <c r="CET994" s="17"/>
      <c r="CEU994" s="17"/>
      <c r="CEV994" s="17"/>
      <c r="CEW994" s="17"/>
      <c r="CEX994" s="17"/>
      <c r="CEY994" s="17"/>
      <c r="CEZ994" s="17"/>
      <c r="CFA994" s="17"/>
      <c r="CFB994" s="17"/>
      <c r="CFC994" s="17"/>
      <c r="CFD994" s="17"/>
      <c r="CFE994" s="17"/>
      <c r="CFF994" s="17"/>
      <c r="CFG994" s="17"/>
      <c r="CFH994" s="17"/>
      <c r="CFI994" s="17"/>
      <c r="CFJ994" s="17"/>
      <c r="CFK994" s="17"/>
      <c r="CFL994" s="17"/>
      <c r="CFM994" s="17"/>
      <c r="CFN994" s="17"/>
      <c r="CFO994" s="17"/>
      <c r="CFP994" s="17"/>
      <c r="CFQ994" s="17"/>
      <c r="CFR994" s="17"/>
      <c r="CFS994" s="17"/>
      <c r="CFT994" s="17"/>
      <c r="CFU994" s="17"/>
      <c r="CFV994" s="17"/>
      <c r="CFW994" s="17"/>
      <c r="CFX994" s="17"/>
      <c r="CFY994" s="17"/>
      <c r="CFZ994" s="17"/>
      <c r="CGA994" s="17"/>
      <c r="CGB994" s="17"/>
      <c r="CGC994" s="17"/>
      <c r="CGD994" s="17"/>
      <c r="CGE994" s="17"/>
      <c r="CGF994" s="17"/>
      <c r="CGG994" s="17"/>
      <c r="CGH994" s="17"/>
      <c r="CGI994" s="17"/>
      <c r="CGJ994" s="17"/>
      <c r="CGK994" s="17"/>
      <c r="CGL994" s="17"/>
      <c r="CGM994" s="17"/>
      <c r="CGN994" s="17"/>
      <c r="CGO994" s="17"/>
      <c r="CGP994" s="17"/>
      <c r="CGQ994" s="17"/>
      <c r="CGR994" s="17"/>
      <c r="CGS994" s="17"/>
      <c r="CGT994" s="17"/>
      <c r="CGU994" s="17"/>
      <c r="CGV994" s="17"/>
      <c r="CGW994" s="17"/>
      <c r="CGX994" s="17"/>
      <c r="CGY994" s="17"/>
      <c r="CGZ994" s="17"/>
      <c r="CHA994" s="17"/>
      <c r="CHB994" s="17"/>
      <c r="CHC994" s="17"/>
      <c r="CHD994" s="17"/>
      <c r="CHE994" s="17"/>
      <c r="CHF994" s="17"/>
      <c r="CHG994" s="17"/>
      <c r="CHH994" s="17"/>
      <c r="CHI994" s="17"/>
      <c r="CHJ994" s="17"/>
      <c r="CHK994" s="17"/>
      <c r="CHL994" s="17"/>
      <c r="CHM994" s="17"/>
      <c r="CHN994" s="17"/>
      <c r="CHO994" s="17"/>
      <c r="CHP994" s="17"/>
      <c r="CHQ994" s="17"/>
      <c r="CHR994" s="17"/>
      <c r="CHS994" s="17"/>
      <c r="CHT994" s="17"/>
      <c r="CHU994" s="17"/>
      <c r="CHV994" s="17"/>
      <c r="CHW994" s="17"/>
      <c r="CHX994" s="17"/>
      <c r="CHY994" s="17"/>
      <c r="CHZ994" s="17"/>
      <c r="CIA994" s="17"/>
      <c r="CIB994" s="17"/>
      <c r="CIC994" s="17"/>
      <c r="CID994" s="17"/>
      <c r="CIE994" s="17"/>
      <c r="CIF994" s="17"/>
      <c r="CIG994" s="17"/>
      <c r="CIH994" s="17"/>
      <c r="CII994" s="17"/>
      <c r="CIJ994" s="17"/>
      <c r="CIK994" s="17"/>
      <c r="CIL994" s="17"/>
      <c r="CIM994" s="17"/>
      <c r="CIN994" s="17"/>
      <c r="CIO994" s="17"/>
      <c r="CIP994" s="17"/>
      <c r="CIQ994" s="17"/>
      <c r="CIR994" s="17"/>
      <c r="CIS994" s="17"/>
      <c r="CIT994" s="17"/>
      <c r="CIU994" s="17"/>
      <c r="CIV994" s="17"/>
      <c r="CIW994" s="17"/>
      <c r="CIX994" s="17"/>
      <c r="CIY994" s="17"/>
      <c r="CIZ994" s="17"/>
      <c r="CJA994" s="17"/>
      <c r="CJB994" s="17"/>
      <c r="CJC994" s="17"/>
      <c r="CJD994" s="17"/>
      <c r="CJE994" s="17"/>
      <c r="CJF994" s="17"/>
      <c r="CJG994" s="17"/>
      <c r="CJH994" s="17"/>
      <c r="CJI994" s="17"/>
      <c r="CJJ994" s="17"/>
      <c r="CJK994" s="17"/>
      <c r="CJL994" s="17"/>
      <c r="CJM994" s="17"/>
      <c r="CJN994" s="17"/>
      <c r="CJO994" s="17"/>
      <c r="CJP994" s="17"/>
      <c r="CJQ994" s="17"/>
      <c r="CJR994" s="17"/>
      <c r="CJS994" s="17"/>
      <c r="CJT994" s="17"/>
      <c r="CJU994" s="17"/>
      <c r="CJV994" s="17"/>
      <c r="CJW994" s="17"/>
      <c r="CJX994" s="17"/>
      <c r="CJY994" s="17"/>
      <c r="CJZ994" s="17"/>
      <c r="CKA994" s="17"/>
      <c r="CKB994" s="17"/>
      <c r="CKC994" s="17"/>
      <c r="CKD994" s="17"/>
      <c r="CKE994" s="17"/>
      <c r="CKF994" s="17"/>
      <c r="CKG994" s="17"/>
      <c r="CKH994" s="17"/>
      <c r="CKI994" s="17"/>
      <c r="CKJ994" s="17"/>
      <c r="CKK994" s="17"/>
      <c r="CKL994" s="17"/>
      <c r="CKM994" s="17"/>
      <c r="CKN994" s="17"/>
      <c r="CKO994" s="17"/>
      <c r="CKP994" s="17"/>
      <c r="CKQ994" s="17"/>
      <c r="CKR994" s="17"/>
      <c r="CKS994" s="17"/>
      <c r="CKT994" s="17"/>
      <c r="CKU994" s="17"/>
      <c r="CKV994" s="17"/>
      <c r="CKW994" s="17"/>
      <c r="CKX994" s="17"/>
      <c r="CKY994" s="17"/>
      <c r="CKZ994" s="17"/>
      <c r="CLA994" s="17"/>
      <c r="CLB994" s="17"/>
      <c r="CLC994" s="17"/>
      <c r="CLD994" s="17"/>
      <c r="CLE994" s="17"/>
      <c r="CLF994" s="17"/>
      <c r="CLG994" s="17"/>
      <c r="CLH994" s="17"/>
      <c r="CLI994" s="17"/>
      <c r="CLJ994" s="17"/>
      <c r="CLK994" s="17"/>
      <c r="CLL994" s="17"/>
      <c r="CLM994" s="17"/>
      <c r="CLN994" s="17"/>
      <c r="CLO994" s="17"/>
      <c r="CLP994" s="17"/>
      <c r="CLQ994" s="17"/>
      <c r="CLR994" s="17"/>
      <c r="CLS994" s="17"/>
      <c r="CLT994" s="17"/>
      <c r="CLU994" s="17"/>
      <c r="CLV994" s="17"/>
      <c r="CLW994" s="17"/>
      <c r="CLX994" s="17"/>
      <c r="CLY994" s="17"/>
      <c r="CLZ994" s="17"/>
      <c r="CMA994" s="17"/>
      <c r="CMB994" s="17"/>
      <c r="CMC994" s="17"/>
      <c r="CMD994" s="17"/>
      <c r="CME994" s="17"/>
      <c r="CMF994" s="17"/>
      <c r="CMG994" s="17"/>
      <c r="CMH994" s="17"/>
      <c r="CMI994" s="17"/>
      <c r="CMJ994" s="17"/>
      <c r="CMK994" s="17"/>
      <c r="CML994" s="17"/>
      <c r="CMM994" s="17"/>
      <c r="CMN994" s="17"/>
      <c r="CMO994" s="17"/>
      <c r="CMP994" s="17"/>
      <c r="CMQ994" s="17"/>
      <c r="CMR994" s="17"/>
      <c r="CMS994" s="17"/>
      <c r="CMT994" s="17"/>
      <c r="CMU994" s="17"/>
      <c r="CMV994" s="17"/>
      <c r="CMW994" s="17"/>
      <c r="CMX994" s="17"/>
      <c r="CMY994" s="17"/>
      <c r="CMZ994" s="17"/>
      <c r="CNA994" s="17"/>
      <c r="CNB994" s="17"/>
      <c r="CNC994" s="17"/>
      <c r="CND994" s="17"/>
      <c r="CNE994" s="17"/>
      <c r="CNF994" s="17"/>
      <c r="CNG994" s="17"/>
      <c r="CNH994" s="17"/>
      <c r="CNI994" s="17"/>
      <c r="CNJ994" s="17"/>
      <c r="CNK994" s="17"/>
      <c r="CNL994" s="17"/>
      <c r="CNM994" s="17"/>
      <c r="CNN994" s="17"/>
      <c r="CNO994" s="17"/>
      <c r="CNP994" s="17"/>
      <c r="CNQ994" s="17"/>
      <c r="CNR994" s="17"/>
      <c r="CNS994" s="17"/>
      <c r="CNT994" s="17"/>
      <c r="CNU994" s="17"/>
      <c r="CNV994" s="17"/>
      <c r="CNW994" s="17"/>
      <c r="CNX994" s="17"/>
      <c r="CNY994" s="17"/>
      <c r="CNZ994" s="17"/>
      <c r="COA994" s="17"/>
      <c r="COB994" s="17"/>
      <c r="COC994" s="17"/>
      <c r="COD994" s="17"/>
      <c r="COE994" s="17"/>
      <c r="COF994" s="17"/>
      <c r="COG994" s="17"/>
      <c r="COH994" s="17"/>
      <c r="COI994" s="17"/>
      <c r="COJ994" s="17"/>
      <c r="COK994" s="17"/>
      <c r="COL994" s="17"/>
      <c r="COM994" s="17"/>
      <c r="CON994" s="17"/>
      <c r="COO994" s="17"/>
      <c r="COP994" s="17"/>
      <c r="COQ994" s="17"/>
      <c r="COR994" s="17"/>
      <c r="COS994" s="17"/>
      <c r="COT994" s="17"/>
      <c r="COU994" s="17"/>
      <c r="COV994" s="17"/>
      <c r="COW994" s="17"/>
      <c r="COX994" s="17"/>
      <c r="COY994" s="17"/>
      <c r="COZ994" s="17"/>
      <c r="CPA994" s="17"/>
      <c r="CPB994" s="17"/>
      <c r="CPC994" s="17"/>
      <c r="CPD994" s="17"/>
      <c r="CPE994" s="17"/>
      <c r="CPF994" s="17"/>
      <c r="CPG994" s="17"/>
      <c r="CPH994" s="17"/>
      <c r="CPI994" s="17"/>
      <c r="CPJ994" s="17"/>
      <c r="CPK994" s="17"/>
      <c r="CPL994" s="17"/>
      <c r="CPM994" s="17"/>
      <c r="CPN994" s="17"/>
      <c r="CPO994" s="17"/>
      <c r="CPP994" s="17"/>
      <c r="CPQ994" s="17"/>
      <c r="CPR994" s="17"/>
      <c r="CPS994" s="17"/>
      <c r="CPT994" s="17"/>
      <c r="CPU994" s="17"/>
      <c r="CPV994" s="17"/>
      <c r="CPW994" s="17"/>
      <c r="CPX994" s="17"/>
      <c r="CPY994" s="17"/>
      <c r="CPZ994" s="17"/>
      <c r="CQA994" s="17"/>
      <c r="CQB994" s="17"/>
      <c r="CQC994" s="17"/>
      <c r="CQD994" s="17"/>
      <c r="CQE994" s="17"/>
      <c r="CQF994" s="17"/>
      <c r="CQG994" s="17"/>
      <c r="CQH994" s="17"/>
      <c r="CQI994" s="17"/>
      <c r="CQJ994" s="17"/>
      <c r="CQK994" s="17"/>
      <c r="CQL994" s="17"/>
      <c r="CQM994" s="17"/>
      <c r="CQN994" s="17"/>
      <c r="CQO994" s="17"/>
      <c r="CQP994" s="17"/>
      <c r="CQQ994" s="17"/>
      <c r="CQR994" s="17"/>
      <c r="CQS994" s="17"/>
      <c r="CQT994" s="17"/>
      <c r="CQU994" s="17"/>
      <c r="CQV994" s="17"/>
      <c r="CQW994" s="17"/>
      <c r="CQX994" s="17"/>
      <c r="CQY994" s="17"/>
      <c r="CQZ994" s="17"/>
      <c r="CRA994" s="17"/>
      <c r="CRB994" s="17"/>
      <c r="CRC994" s="17"/>
      <c r="CRD994" s="17"/>
      <c r="CRE994" s="17"/>
      <c r="CRF994" s="17"/>
      <c r="CRG994" s="17"/>
      <c r="CRH994" s="17"/>
      <c r="CRI994" s="17"/>
      <c r="CRJ994" s="17"/>
      <c r="CRK994" s="17"/>
      <c r="CRL994" s="17"/>
      <c r="CRM994" s="17"/>
      <c r="CRN994" s="17"/>
      <c r="CRO994" s="17"/>
      <c r="CRP994" s="17"/>
      <c r="CRQ994" s="17"/>
      <c r="CRR994" s="17"/>
      <c r="CRS994" s="17"/>
      <c r="CRT994" s="17"/>
      <c r="CRU994" s="17"/>
      <c r="CRV994" s="17"/>
      <c r="CRW994" s="17"/>
      <c r="CRX994" s="17"/>
      <c r="CRY994" s="17"/>
      <c r="CRZ994" s="17"/>
      <c r="CSA994" s="17"/>
      <c r="CSB994" s="17"/>
      <c r="CSC994" s="17"/>
      <c r="CSD994" s="17"/>
      <c r="CSE994" s="17"/>
      <c r="CSF994" s="17"/>
      <c r="CSG994" s="17"/>
      <c r="CSH994" s="17"/>
      <c r="CSI994" s="17"/>
      <c r="CSJ994" s="17"/>
      <c r="CSK994" s="17"/>
      <c r="CSL994" s="17"/>
      <c r="CSM994" s="17"/>
      <c r="CSN994" s="17"/>
      <c r="CSO994" s="17"/>
      <c r="CSP994" s="17"/>
      <c r="CSQ994" s="17"/>
      <c r="CSR994" s="17"/>
      <c r="CSS994" s="17"/>
      <c r="CST994" s="17"/>
      <c r="CSU994" s="17"/>
      <c r="CSV994" s="17"/>
      <c r="CSW994" s="17"/>
      <c r="CSX994" s="17"/>
      <c r="CSY994" s="17"/>
      <c r="CSZ994" s="17"/>
      <c r="CTA994" s="17"/>
      <c r="CTB994" s="17"/>
      <c r="CTC994" s="17"/>
      <c r="CTD994" s="17"/>
      <c r="CTE994" s="17"/>
      <c r="CTF994" s="17"/>
      <c r="CTG994" s="17"/>
      <c r="CTH994" s="17"/>
      <c r="CTI994" s="17"/>
      <c r="CTJ994" s="17"/>
      <c r="CTK994" s="17"/>
      <c r="CTL994" s="17"/>
      <c r="CTM994" s="17"/>
      <c r="CTN994" s="17"/>
      <c r="CTO994" s="17"/>
      <c r="CTP994" s="17"/>
      <c r="CTQ994" s="17"/>
      <c r="CTR994" s="17"/>
      <c r="CTS994" s="17"/>
      <c r="CTT994" s="17"/>
      <c r="CTU994" s="17"/>
      <c r="CTV994" s="17"/>
      <c r="CTW994" s="17"/>
      <c r="CTX994" s="17"/>
      <c r="CTY994" s="17"/>
      <c r="CTZ994" s="17"/>
      <c r="CUA994" s="17"/>
      <c r="CUB994" s="17"/>
      <c r="CUC994" s="17"/>
      <c r="CUD994" s="17"/>
      <c r="CUE994" s="17"/>
      <c r="CUF994" s="17"/>
      <c r="CUG994" s="17"/>
      <c r="CUH994" s="17"/>
      <c r="CUI994" s="17"/>
      <c r="CUJ994" s="17"/>
      <c r="CUK994" s="17"/>
      <c r="CUL994" s="17"/>
      <c r="CUM994" s="17"/>
      <c r="CUN994" s="17"/>
      <c r="CUO994" s="17"/>
      <c r="CUP994" s="17"/>
      <c r="CUQ994" s="17"/>
      <c r="CUR994" s="17"/>
      <c r="CUS994" s="17"/>
      <c r="CUT994" s="17"/>
      <c r="CUU994" s="17"/>
      <c r="CUV994" s="17"/>
      <c r="CUW994" s="17"/>
      <c r="CUX994" s="17"/>
      <c r="CUY994" s="17"/>
      <c r="CUZ994" s="17"/>
      <c r="CVA994" s="17"/>
      <c r="CVB994" s="17"/>
      <c r="CVC994" s="17"/>
      <c r="CVD994" s="17"/>
      <c r="CVE994" s="17"/>
      <c r="CVF994" s="17"/>
      <c r="CVG994" s="17"/>
      <c r="CVH994" s="17"/>
      <c r="CVI994" s="17"/>
      <c r="CVJ994" s="17"/>
      <c r="CVK994" s="17"/>
      <c r="CVL994" s="17"/>
      <c r="CVM994" s="17"/>
      <c r="CVN994" s="17"/>
      <c r="CVO994" s="17"/>
      <c r="CVP994" s="17"/>
      <c r="CVQ994" s="17"/>
      <c r="CVR994" s="17"/>
      <c r="CVS994" s="17"/>
      <c r="CVT994" s="17"/>
      <c r="CVU994" s="17"/>
      <c r="CVV994" s="17"/>
      <c r="CVW994" s="17"/>
      <c r="CVX994" s="17"/>
      <c r="CVY994" s="17"/>
      <c r="CVZ994" s="17"/>
      <c r="CWA994" s="17"/>
      <c r="CWB994" s="17"/>
      <c r="CWC994" s="17"/>
      <c r="CWD994" s="17"/>
      <c r="CWE994" s="17"/>
      <c r="CWF994" s="17"/>
      <c r="CWG994" s="17"/>
      <c r="CWH994" s="17"/>
      <c r="CWI994" s="17"/>
      <c r="CWJ994" s="17"/>
      <c r="CWK994" s="17"/>
      <c r="CWL994" s="17"/>
      <c r="CWM994" s="17"/>
      <c r="CWN994" s="17"/>
      <c r="CWO994" s="17"/>
      <c r="CWP994" s="17"/>
      <c r="CWQ994" s="17"/>
      <c r="CWR994" s="17"/>
      <c r="CWS994" s="17"/>
      <c r="CWT994" s="17"/>
      <c r="CWU994" s="17"/>
      <c r="CWV994" s="17"/>
      <c r="CWW994" s="17"/>
      <c r="CWX994" s="17"/>
      <c r="CWY994" s="17"/>
      <c r="CWZ994" s="17"/>
      <c r="CXA994" s="17"/>
      <c r="CXB994" s="17"/>
      <c r="CXC994" s="17"/>
      <c r="CXD994" s="17"/>
      <c r="CXE994" s="17"/>
      <c r="CXF994" s="17"/>
      <c r="CXG994" s="17"/>
      <c r="CXH994" s="17"/>
      <c r="CXI994" s="17"/>
      <c r="CXJ994" s="17"/>
      <c r="CXK994" s="17"/>
      <c r="CXL994" s="17"/>
      <c r="CXM994" s="17"/>
      <c r="CXN994" s="17"/>
      <c r="CXO994" s="17"/>
      <c r="CXP994" s="17"/>
      <c r="CXQ994" s="17"/>
      <c r="CXR994" s="17"/>
      <c r="CXS994" s="17"/>
      <c r="CXT994" s="17"/>
      <c r="CXU994" s="17"/>
      <c r="CXV994" s="17"/>
      <c r="CXW994" s="17"/>
      <c r="CXX994" s="17"/>
      <c r="CXY994" s="17"/>
      <c r="CXZ994" s="17"/>
      <c r="CYA994" s="17"/>
      <c r="CYB994" s="17"/>
      <c r="CYC994" s="17"/>
      <c r="CYD994" s="17"/>
      <c r="CYE994" s="17"/>
      <c r="CYF994" s="17"/>
      <c r="CYG994" s="17"/>
      <c r="CYH994" s="17"/>
      <c r="CYI994" s="17"/>
      <c r="CYJ994" s="17"/>
      <c r="CYK994" s="17"/>
      <c r="CYL994" s="17"/>
      <c r="CYM994" s="17"/>
      <c r="CYN994" s="17"/>
      <c r="CYO994" s="17"/>
      <c r="CYP994" s="17"/>
      <c r="CYQ994" s="17"/>
      <c r="CYR994" s="17"/>
      <c r="CYS994" s="17"/>
      <c r="CYT994" s="17"/>
      <c r="CYU994" s="17"/>
      <c r="CYV994" s="17"/>
      <c r="CYW994" s="17"/>
      <c r="CYX994" s="17"/>
      <c r="CYY994" s="17"/>
      <c r="CYZ994" s="17"/>
      <c r="CZA994" s="17"/>
      <c r="CZB994" s="17"/>
      <c r="CZC994" s="17"/>
      <c r="CZD994" s="17"/>
      <c r="CZE994" s="17"/>
      <c r="CZF994" s="17"/>
      <c r="CZG994" s="17"/>
      <c r="CZH994" s="17"/>
      <c r="CZI994" s="17"/>
      <c r="CZJ994" s="17"/>
      <c r="CZK994" s="17"/>
      <c r="CZL994" s="17"/>
      <c r="CZM994" s="17"/>
      <c r="CZN994" s="17"/>
      <c r="CZO994" s="17"/>
      <c r="CZP994" s="17"/>
      <c r="CZQ994" s="17"/>
      <c r="CZR994" s="17"/>
      <c r="CZS994" s="17"/>
      <c r="CZT994" s="17"/>
      <c r="CZU994" s="17"/>
      <c r="CZV994" s="17"/>
      <c r="CZW994" s="17"/>
      <c r="CZX994" s="17"/>
      <c r="CZY994" s="17"/>
      <c r="CZZ994" s="17"/>
      <c r="DAA994" s="17"/>
      <c r="DAB994" s="17"/>
      <c r="DAC994" s="17"/>
      <c r="DAD994" s="17"/>
      <c r="DAE994" s="17"/>
      <c r="DAF994" s="17"/>
      <c r="DAG994" s="17"/>
      <c r="DAH994" s="17"/>
      <c r="DAI994" s="17"/>
      <c r="DAJ994" s="17"/>
      <c r="DAK994" s="17"/>
      <c r="DAL994" s="17"/>
      <c r="DAM994" s="17"/>
      <c r="DAN994" s="17"/>
      <c r="DAO994" s="17"/>
      <c r="DAP994" s="17"/>
      <c r="DAQ994" s="17"/>
      <c r="DAR994" s="17"/>
      <c r="DAS994" s="17"/>
      <c r="DAT994" s="17"/>
      <c r="DAU994" s="17"/>
      <c r="DAV994" s="17"/>
      <c r="DAW994" s="17"/>
      <c r="DAX994" s="17"/>
      <c r="DAY994" s="17"/>
      <c r="DAZ994" s="17"/>
      <c r="DBA994" s="17"/>
      <c r="DBB994" s="17"/>
      <c r="DBC994" s="17"/>
      <c r="DBD994" s="17"/>
      <c r="DBE994" s="17"/>
      <c r="DBF994" s="17"/>
      <c r="DBG994" s="17"/>
      <c r="DBH994" s="17"/>
      <c r="DBI994" s="17"/>
      <c r="DBJ994" s="17"/>
      <c r="DBK994" s="17"/>
      <c r="DBL994" s="17"/>
      <c r="DBM994" s="17"/>
      <c r="DBN994" s="17"/>
      <c r="DBO994" s="17"/>
      <c r="DBP994" s="17"/>
      <c r="DBQ994" s="17"/>
      <c r="DBR994" s="17"/>
      <c r="DBS994" s="17"/>
      <c r="DBT994" s="17"/>
      <c r="DBU994" s="17"/>
      <c r="DBV994" s="17"/>
      <c r="DBW994" s="17"/>
      <c r="DBX994" s="17"/>
      <c r="DBY994" s="17"/>
      <c r="DBZ994" s="17"/>
      <c r="DCA994" s="17"/>
      <c r="DCB994" s="17"/>
      <c r="DCC994" s="17"/>
      <c r="DCD994" s="17"/>
      <c r="DCE994" s="17"/>
      <c r="DCF994" s="17"/>
      <c r="DCG994" s="17"/>
      <c r="DCH994" s="17"/>
      <c r="DCI994" s="17"/>
      <c r="DCJ994" s="17"/>
      <c r="DCK994" s="17"/>
      <c r="DCL994" s="17"/>
      <c r="DCM994" s="17"/>
      <c r="DCN994" s="17"/>
      <c r="DCO994" s="17"/>
      <c r="DCP994" s="17"/>
      <c r="DCQ994" s="17"/>
      <c r="DCR994" s="17"/>
      <c r="DCS994" s="17"/>
      <c r="DCT994" s="17"/>
      <c r="DCU994" s="17"/>
      <c r="DCV994" s="17"/>
      <c r="DCW994" s="17"/>
      <c r="DCX994" s="17"/>
      <c r="DCY994" s="17"/>
      <c r="DCZ994" s="17"/>
      <c r="DDA994" s="17"/>
      <c r="DDB994" s="17"/>
      <c r="DDC994" s="17"/>
      <c r="DDD994" s="17"/>
      <c r="DDE994" s="17"/>
      <c r="DDF994" s="17"/>
      <c r="DDG994" s="17"/>
      <c r="DDH994" s="17"/>
      <c r="DDI994" s="17"/>
      <c r="DDJ994" s="17"/>
      <c r="DDK994" s="17"/>
      <c r="DDL994" s="17"/>
      <c r="DDM994" s="17"/>
      <c r="DDN994" s="17"/>
      <c r="DDO994" s="17"/>
      <c r="DDP994" s="17"/>
      <c r="DDQ994" s="17"/>
      <c r="DDR994" s="17"/>
      <c r="DDS994" s="17"/>
      <c r="DDT994" s="17"/>
      <c r="DDU994" s="17"/>
      <c r="DDV994" s="17"/>
      <c r="DDW994" s="17"/>
      <c r="DDX994" s="17"/>
      <c r="DDY994" s="17"/>
      <c r="DDZ994" s="17"/>
      <c r="DEA994" s="17"/>
      <c r="DEB994" s="17"/>
      <c r="DEC994" s="17"/>
      <c r="DED994" s="17"/>
      <c r="DEE994" s="17"/>
      <c r="DEF994" s="17"/>
      <c r="DEG994" s="17"/>
      <c r="DEH994" s="17"/>
      <c r="DEI994" s="17"/>
      <c r="DEJ994" s="17"/>
      <c r="DEK994" s="17"/>
      <c r="DEL994" s="17"/>
      <c r="DEM994" s="17"/>
      <c r="DEN994" s="17"/>
      <c r="DEO994" s="17"/>
      <c r="DEP994" s="17"/>
      <c r="DEQ994" s="17"/>
      <c r="DER994" s="17"/>
      <c r="DES994" s="17"/>
      <c r="DET994" s="17"/>
      <c r="DEU994" s="17"/>
      <c r="DEV994" s="17"/>
      <c r="DEW994" s="17"/>
      <c r="DEX994" s="17"/>
      <c r="DEY994" s="17"/>
      <c r="DEZ994" s="17"/>
      <c r="DFA994" s="17"/>
      <c r="DFB994" s="17"/>
      <c r="DFC994" s="17"/>
      <c r="DFD994" s="17"/>
      <c r="DFE994" s="17"/>
      <c r="DFF994" s="17"/>
      <c r="DFG994" s="17"/>
      <c r="DFH994" s="17"/>
      <c r="DFI994" s="17"/>
      <c r="DFJ994" s="17"/>
      <c r="DFK994" s="17"/>
      <c r="DFL994" s="17"/>
      <c r="DFM994" s="17"/>
      <c r="DFN994" s="17"/>
      <c r="DFO994" s="17"/>
      <c r="DFP994" s="17"/>
      <c r="DFQ994" s="17"/>
      <c r="DFR994" s="17"/>
      <c r="DFS994" s="17"/>
      <c r="DFT994" s="17"/>
      <c r="DFU994" s="17"/>
      <c r="DFV994" s="17"/>
      <c r="DFW994" s="17"/>
      <c r="DFX994" s="17"/>
      <c r="DFY994" s="17"/>
      <c r="DFZ994" s="17"/>
      <c r="DGA994" s="17"/>
      <c r="DGB994" s="17"/>
      <c r="DGC994" s="17"/>
      <c r="DGD994" s="17"/>
      <c r="DGE994" s="17"/>
      <c r="DGF994" s="17"/>
      <c r="DGG994" s="17"/>
      <c r="DGH994" s="17"/>
      <c r="DGI994" s="17"/>
      <c r="DGJ994" s="17"/>
      <c r="DGK994" s="17"/>
      <c r="DGL994" s="17"/>
      <c r="DGM994" s="17"/>
      <c r="DGN994" s="17"/>
      <c r="DGO994" s="17"/>
      <c r="DGP994" s="17"/>
      <c r="DGQ994" s="17"/>
      <c r="DGR994" s="17"/>
      <c r="DGS994" s="17"/>
      <c r="DGT994" s="17"/>
      <c r="DGU994" s="17"/>
      <c r="DGV994" s="17"/>
      <c r="DGW994" s="17"/>
      <c r="DGX994" s="17"/>
      <c r="DGY994" s="17"/>
      <c r="DGZ994" s="17"/>
      <c r="DHA994" s="17"/>
      <c r="DHB994" s="17"/>
      <c r="DHC994" s="17"/>
      <c r="DHD994" s="17"/>
      <c r="DHE994" s="17"/>
      <c r="DHF994" s="17"/>
      <c r="DHG994" s="17"/>
      <c r="DHH994" s="17"/>
      <c r="DHI994" s="17"/>
      <c r="DHJ994" s="17"/>
      <c r="DHK994" s="17"/>
      <c r="DHL994" s="17"/>
      <c r="DHM994" s="17"/>
      <c r="DHN994" s="17"/>
      <c r="DHO994" s="17"/>
      <c r="DHP994" s="17"/>
      <c r="DHQ994" s="17"/>
      <c r="DHR994" s="17"/>
      <c r="DHS994" s="17"/>
      <c r="DHT994" s="17"/>
      <c r="DHU994" s="17"/>
      <c r="DHV994" s="17"/>
      <c r="DHW994" s="17"/>
      <c r="DHX994" s="17"/>
      <c r="DHY994" s="17"/>
      <c r="DHZ994" s="17"/>
      <c r="DIA994" s="17"/>
      <c r="DIB994" s="17"/>
      <c r="DIC994" s="17"/>
      <c r="DID994" s="17"/>
      <c r="DIE994" s="17"/>
      <c r="DIF994" s="17"/>
      <c r="DIG994" s="17"/>
      <c r="DIH994" s="17"/>
      <c r="DII994" s="17"/>
      <c r="DIJ994" s="17"/>
      <c r="DIK994" s="17"/>
      <c r="DIL994" s="17"/>
      <c r="DIM994" s="17"/>
      <c r="DIN994" s="17"/>
      <c r="DIO994" s="17"/>
      <c r="DIP994" s="17"/>
      <c r="DIQ994" s="17"/>
      <c r="DIR994" s="17"/>
      <c r="DIS994" s="17"/>
      <c r="DIT994" s="17"/>
      <c r="DIU994" s="17"/>
      <c r="DIV994" s="17"/>
      <c r="DIW994" s="17"/>
      <c r="DIX994" s="17"/>
      <c r="DIY994" s="17"/>
      <c r="DIZ994" s="17"/>
      <c r="DJA994" s="17"/>
      <c r="DJB994" s="17"/>
      <c r="DJC994" s="17"/>
      <c r="DJD994" s="17"/>
      <c r="DJE994" s="17"/>
      <c r="DJF994" s="17"/>
      <c r="DJG994" s="17"/>
      <c r="DJH994" s="17"/>
      <c r="DJI994" s="17"/>
      <c r="DJJ994" s="17"/>
      <c r="DJK994" s="17"/>
      <c r="DJL994" s="17"/>
      <c r="DJM994" s="17"/>
      <c r="DJN994" s="17"/>
      <c r="DJO994" s="17"/>
      <c r="DJP994" s="17"/>
      <c r="DJQ994" s="17"/>
      <c r="DJR994" s="17"/>
      <c r="DJS994" s="17"/>
      <c r="DJT994" s="17"/>
      <c r="DJU994" s="17"/>
      <c r="DJV994" s="17"/>
      <c r="DJW994" s="17"/>
      <c r="DJX994" s="17"/>
      <c r="DJY994" s="17"/>
      <c r="DJZ994" s="17"/>
      <c r="DKA994" s="17"/>
      <c r="DKB994" s="17"/>
      <c r="DKC994" s="17"/>
      <c r="DKD994" s="17"/>
      <c r="DKE994" s="17"/>
      <c r="DKF994" s="17"/>
      <c r="DKG994" s="17"/>
      <c r="DKH994" s="17"/>
      <c r="DKI994" s="17"/>
      <c r="DKJ994" s="17"/>
      <c r="DKK994" s="17"/>
      <c r="DKL994" s="17"/>
      <c r="DKM994" s="17"/>
      <c r="DKN994" s="17"/>
      <c r="DKO994" s="17"/>
      <c r="DKP994" s="17"/>
      <c r="DKQ994" s="17"/>
      <c r="DKR994" s="17"/>
      <c r="DKS994" s="17"/>
      <c r="DKT994" s="17"/>
      <c r="DKU994" s="17"/>
      <c r="DKV994" s="17"/>
      <c r="DKW994" s="17"/>
      <c r="DKX994" s="17"/>
      <c r="DKY994" s="17"/>
      <c r="DKZ994" s="17"/>
      <c r="DLA994" s="17"/>
      <c r="DLB994" s="17"/>
      <c r="DLC994" s="17"/>
      <c r="DLD994" s="17"/>
      <c r="DLE994" s="17"/>
      <c r="DLF994" s="17"/>
      <c r="DLG994" s="17"/>
      <c r="DLH994" s="17"/>
      <c r="DLI994" s="17"/>
      <c r="DLJ994" s="17"/>
      <c r="DLK994" s="17"/>
      <c r="DLL994" s="17"/>
      <c r="DLM994" s="17"/>
      <c r="DLN994" s="17"/>
      <c r="DLO994" s="17"/>
      <c r="DLP994" s="17"/>
      <c r="DLQ994" s="17"/>
      <c r="DLR994" s="17"/>
      <c r="DLS994" s="17"/>
      <c r="DLT994" s="17"/>
      <c r="DLU994" s="17"/>
      <c r="DLV994" s="17"/>
      <c r="DLW994" s="17"/>
      <c r="DLX994" s="17"/>
      <c r="DLY994" s="17"/>
      <c r="DLZ994" s="17"/>
      <c r="DMA994" s="17"/>
      <c r="DMB994" s="17"/>
      <c r="DMC994" s="17"/>
      <c r="DMD994" s="17"/>
      <c r="DME994" s="17"/>
      <c r="DMF994" s="17"/>
      <c r="DMG994" s="17"/>
      <c r="DMH994" s="17"/>
      <c r="DMI994" s="17"/>
      <c r="DMJ994" s="17"/>
      <c r="DMK994" s="17"/>
      <c r="DML994" s="17"/>
      <c r="DMM994" s="17"/>
      <c r="DMN994" s="17"/>
      <c r="DMO994" s="17"/>
      <c r="DMP994" s="17"/>
      <c r="DMQ994" s="17"/>
      <c r="DMR994" s="17"/>
      <c r="DMS994" s="17"/>
      <c r="DMT994" s="17"/>
      <c r="DMU994" s="17"/>
      <c r="DMV994" s="17"/>
      <c r="DMW994" s="17"/>
      <c r="DMX994" s="17"/>
      <c r="DMY994" s="17"/>
      <c r="DMZ994" s="17"/>
      <c r="DNA994" s="17"/>
      <c r="DNB994" s="17"/>
      <c r="DNC994" s="17"/>
      <c r="DND994" s="17"/>
      <c r="DNE994" s="17"/>
      <c r="DNF994" s="17"/>
      <c r="DNG994" s="17"/>
      <c r="DNH994" s="17"/>
      <c r="DNI994" s="17"/>
      <c r="DNJ994" s="17"/>
      <c r="DNK994" s="17"/>
      <c r="DNL994" s="17"/>
      <c r="DNM994" s="17"/>
      <c r="DNN994" s="17"/>
      <c r="DNO994" s="17"/>
      <c r="DNP994" s="17"/>
      <c r="DNQ994" s="17"/>
      <c r="DNR994" s="17"/>
      <c r="DNS994" s="17"/>
      <c r="DNT994" s="17"/>
      <c r="DNU994" s="17"/>
      <c r="DNV994" s="17"/>
      <c r="DNW994" s="17"/>
      <c r="DNX994" s="17"/>
      <c r="DNY994" s="17"/>
      <c r="DNZ994" s="17"/>
      <c r="DOA994" s="17"/>
      <c r="DOB994" s="17"/>
      <c r="DOC994" s="17"/>
      <c r="DOD994" s="17"/>
      <c r="DOE994" s="17"/>
      <c r="DOF994" s="17"/>
      <c r="DOG994" s="17"/>
      <c r="DOH994" s="17"/>
      <c r="DOI994" s="17"/>
      <c r="DOJ994" s="17"/>
      <c r="DOK994" s="17"/>
      <c r="DOL994" s="17"/>
      <c r="DOM994" s="17"/>
      <c r="DON994" s="17"/>
      <c r="DOO994" s="17"/>
      <c r="DOP994" s="17"/>
      <c r="DOQ994" s="17"/>
      <c r="DOR994" s="17"/>
      <c r="DOS994" s="17"/>
      <c r="DOT994" s="17"/>
      <c r="DOU994" s="17"/>
      <c r="DOV994" s="17"/>
      <c r="DOW994" s="17"/>
      <c r="DOX994" s="17"/>
      <c r="DOY994" s="17"/>
      <c r="DOZ994" s="17"/>
      <c r="DPA994" s="17"/>
      <c r="DPB994" s="17"/>
      <c r="DPC994" s="17"/>
      <c r="DPD994" s="17"/>
      <c r="DPE994" s="17"/>
      <c r="DPF994" s="17"/>
      <c r="DPG994" s="17"/>
      <c r="DPH994" s="17"/>
      <c r="DPI994" s="17"/>
      <c r="DPJ994" s="17"/>
      <c r="DPK994" s="17"/>
      <c r="DPL994" s="17"/>
      <c r="DPM994" s="17"/>
      <c r="DPN994" s="17"/>
      <c r="DPO994" s="17"/>
      <c r="DPP994" s="17"/>
      <c r="DPQ994" s="17"/>
      <c r="DPR994" s="17"/>
      <c r="DPS994" s="17"/>
      <c r="DPT994" s="17"/>
      <c r="DPU994" s="17"/>
      <c r="DPV994" s="17"/>
      <c r="DPW994" s="17"/>
      <c r="DPX994" s="17"/>
      <c r="DPY994" s="17"/>
      <c r="DPZ994" s="17"/>
      <c r="DQA994" s="17"/>
      <c r="DQB994" s="17"/>
      <c r="DQC994" s="17"/>
      <c r="DQD994" s="17"/>
      <c r="DQE994" s="17"/>
      <c r="DQF994" s="17"/>
      <c r="DQG994" s="17"/>
      <c r="DQH994" s="17"/>
      <c r="DQI994" s="17"/>
      <c r="DQJ994" s="17"/>
      <c r="DQK994" s="17"/>
      <c r="DQL994" s="17"/>
      <c r="DQM994" s="17"/>
      <c r="DQN994" s="17"/>
      <c r="DQO994" s="17"/>
      <c r="DQP994" s="17"/>
      <c r="DQQ994" s="17"/>
      <c r="DQR994" s="17"/>
      <c r="DQS994" s="17"/>
      <c r="DQT994" s="17"/>
      <c r="DQU994" s="17"/>
      <c r="DQV994" s="17"/>
      <c r="DQW994" s="17"/>
      <c r="DQX994" s="17"/>
      <c r="DQY994" s="17"/>
      <c r="DQZ994" s="17"/>
      <c r="DRA994" s="17"/>
      <c r="DRB994" s="17"/>
      <c r="DRC994" s="17"/>
      <c r="DRD994" s="17"/>
      <c r="DRE994" s="17"/>
      <c r="DRF994" s="17"/>
      <c r="DRG994" s="17"/>
      <c r="DRH994" s="17"/>
      <c r="DRI994" s="17"/>
      <c r="DRJ994" s="17"/>
      <c r="DRK994" s="17"/>
      <c r="DRL994" s="17"/>
      <c r="DRM994" s="17"/>
      <c r="DRN994" s="17"/>
      <c r="DRO994" s="17"/>
      <c r="DRP994" s="17"/>
      <c r="DRQ994" s="17"/>
      <c r="DRR994" s="17"/>
      <c r="DRS994" s="17"/>
      <c r="DRT994" s="17"/>
      <c r="DRU994" s="17"/>
      <c r="DRV994" s="17"/>
      <c r="DRW994" s="17"/>
      <c r="DRX994" s="17"/>
      <c r="DRY994" s="17"/>
      <c r="DRZ994" s="17"/>
      <c r="DSA994" s="17"/>
      <c r="DSB994" s="17"/>
      <c r="DSC994" s="17"/>
      <c r="DSD994" s="17"/>
      <c r="DSE994" s="17"/>
      <c r="DSF994" s="17"/>
      <c r="DSG994" s="17"/>
      <c r="DSH994" s="17"/>
      <c r="DSI994" s="17"/>
      <c r="DSJ994" s="17"/>
      <c r="DSK994" s="17"/>
      <c r="DSL994" s="17"/>
      <c r="DSM994" s="17"/>
      <c r="DSN994" s="17"/>
      <c r="DSO994" s="17"/>
      <c r="DSP994" s="17"/>
      <c r="DSQ994" s="17"/>
      <c r="DSR994" s="17"/>
      <c r="DSS994" s="17"/>
      <c r="DST994" s="17"/>
      <c r="DSU994" s="17"/>
      <c r="DSV994" s="17"/>
      <c r="DSW994" s="17"/>
      <c r="DSX994" s="17"/>
      <c r="DSY994" s="17"/>
      <c r="DSZ994" s="17"/>
      <c r="DTA994" s="17"/>
      <c r="DTB994" s="17"/>
      <c r="DTC994" s="17"/>
      <c r="DTD994" s="17"/>
      <c r="DTE994" s="17"/>
      <c r="DTF994" s="17"/>
      <c r="DTG994" s="17"/>
      <c r="DTH994" s="17"/>
      <c r="DTI994" s="17"/>
      <c r="DTJ994" s="17"/>
      <c r="DTK994" s="17"/>
      <c r="DTL994" s="17"/>
      <c r="DTM994" s="17"/>
      <c r="DTN994" s="17"/>
      <c r="DTO994" s="17"/>
      <c r="DTP994" s="17"/>
      <c r="DTQ994" s="17"/>
      <c r="DTR994" s="17"/>
      <c r="DTS994" s="17"/>
      <c r="DTT994" s="17"/>
      <c r="DTU994" s="17"/>
      <c r="DTV994" s="17"/>
      <c r="DTW994" s="17"/>
      <c r="DTX994" s="17"/>
      <c r="DTY994" s="17"/>
      <c r="DTZ994" s="17"/>
      <c r="DUA994" s="17"/>
      <c r="DUB994" s="17"/>
      <c r="DUC994" s="17"/>
      <c r="DUD994" s="17"/>
      <c r="DUE994" s="17"/>
      <c r="DUF994" s="17"/>
      <c r="DUG994" s="17"/>
      <c r="DUH994" s="17"/>
      <c r="DUI994" s="17"/>
      <c r="DUJ994" s="17"/>
      <c r="DUK994" s="17"/>
      <c r="DUL994" s="17"/>
      <c r="DUM994" s="17"/>
      <c r="DUN994" s="17"/>
      <c r="DUO994" s="17"/>
      <c r="DUP994" s="17"/>
      <c r="DUQ994" s="17"/>
      <c r="DUR994" s="17"/>
      <c r="DUS994" s="17"/>
      <c r="DUT994" s="17"/>
      <c r="DUU994" s="17"/>
      <c r="DUV994" s="17"/>
      <c r="DUW994" s="17"/>
      <c r="DUX994" s="17"/>
      <c r="DUY994" s="17"/>
      <c r="DUZ994" s="17"/>
      <c r="DVA994" s="17"/>
      <c r="DVB994" s="17"/>
      <c r="DVC994" s="17"/>
      <c r="DVD994" s="17"/>
      <c r="DVE994" s="17"/>
      <c r="DVF994" s="17"/>
      <c r="DVG994" s="17"/>
      <c r="DVH994" s="17"/>
      <c r="DVI994" s="17"/>
      <c r="DVJ994" s="17"/>
      <c r="DVK994" s="17"/>
      <c r="DVL994" s="17"/>
      <c r="DVM994" s="17"/>
      <c r="DVN994" s="17"/>
      <c r="DVO994" s="17"/>
      <c r="DVP994" s="17"/>
      <c r="DVQ994" s="17"/>
      <c r="DVR994" s="17"/>
      <c r="DVS994" s="17"/>
      <c r="DVT994" s="17"/>
      <c r="DVU994" s="17"/>
      <c r="DVV994" s="17"/>
      <c r="DVW994" s="17"/>
      <c r="DVX994" s="17"/>
      <c r="DVY994" s="17"/>
      <c r="DVZ994" s="17"/>
      <c r="DWA994" s="17"/>
      <c r="DWB994" s="17"/>
      <c r="DWC994" s="17"/>
      <c r="DWD994" s="17"/>
      <c r="DWE994" s="17"/>
      <c r="DWF994" s="17"/>
      <c r="DWG994" s="17"/>
      <c r="DWH994" s="17"/>
      <c r="DWI994" s="17"/>
      <c r="DWJ994" s="17"/>
      <c r="DWK994" s="17"/>
      <c r="DWL994" s="17"/>
      <c r="DWM994" s="17"/>
      <c r="DWN994" s="17"/>
      <c r="DWO994" s="17"/>
      <c r="DWP994" s="17"/>
      <c r="DWQ994" s="17"/>
      <c r="DWR994" s="17"/>
      <c r="DWS994" s="17"/>
      <c r="DWT994" s="17"/>
      <c r="DWU994" s="17"/>
      <c r="DWV994" s="17"/>
      <c r="DWW994" s="17"/>
      <c r="DWX994" s="17"/>
      <c r="DWY994" s="17"/>
      <c r="DWZ994" s="17"/>
      <c r="DXA994" s="17"/>
      <c r="DXB994" s="17"/>
      <c r="DXC994" s="17"/>
      <c r="DXD994" s="17"/>
      <c r="DXE994" s="17"/>
      <c r="DXF994" s="17"/>
      <c r="DXG994" s="17"/>
      <c r="DXH994" s="17"/>
      <c r="DXI994" s="17"/>
      <c r="DXJ994" s="17"/>
      <c r="DXK994" s="17"/>
      <c r="DXL994" s="17"/>
      <c r="DXM994" s="17"/>
      <c r="DXN994" s="17"/>
      <c r="DXO994" s="17"/>
      <c r="DXP994" s="17"/>
      <c r="DXQ994" s="17"/>
      <c r="DXR994" s="17"/>
      <c r="DXS994" s="17"/>
      <c r="DXT994" s="17"/>
      <c r="DXU994" s="17"/>
      <c r="DXV994" s="17"/>
      <c r="DXW994" s="17"/>
      <c r="DXX994" s="17"/>
      <c r="DXY994" s="17"/>
      <c r="DXZ994" s="17"/>
      <c r="DYA994" s="17"/>
      <c r="DYB994" s="17"/>
      <c r="DYC994" s="17"/>
      <c r="DYD994" s="17"/>
      <c r="DYE994" s="17"/>
      <c r="DYF994" s="17"/>
      <c r="DYG994" s="17"/>
      <c r="DYH994" s="17"/>
      <c r="DYI994" s="17"/>
      <c r="DYJ994" s="17"/>
      <c r="DYK994" s="17"/>
      <c r="DYL994" s="17"/>
      <c r="DYM994" s="17"/>
      <c r="DYN994" s="17"/>
      <c r="DYO994" s="17"/>
      <c r="DYP994" s="17"/>
      <c r="DYQ994" s="17"/>
      <c r="DYR994" s="17"/>
      <c r="DYS994" s="17"/>
      <c r="DYT994" s="17"/>
      <c r="DYU994" s="17"/>
      <c r="DYV994" s="17"/>
      <c r="DYW994" s="17"/>
      <c r="DYX994" s="17"/>
      <c r="DYY994" s="17"/>
      <c r="DYZ994" s="17"/>
      <c r="DZA994" s="17"/>
      <c r="DZB994" s="17"/>
      <c r="DZC994" s="17"/>
      <c r="DZD994" s="17"/>
      <c r="DZE994" s="17"/>
      <c r="DZF994" s="17"/>
      <c r="DZG994" s="17"/>
      <c r="DZH994" s="17"/>
      <c r="DZI994" s="17"/>
      <c r="DZJ994" s="17"/>
      <c r="DZK994" s="17"/>
      <c r="DZL994" s="17"/>
      <c r="DZM994" s="17"/>
      <c r="DZN994" s="17"/>
      <c r="DZO994" s="17"/>
      <c r="DZP994" s="17"/>
      <c r="DZQ994" s="17"/>
      <c r="DZR994" s="17"/>
      <c r="DZS994" s="17"/>
      <c r="DZT994" s="17"/>
      <c r="DZU994" s="17"/>
      <c r="DZV994" s="17"/>
      <c r="DZW994" s="17"/>
      <c r="DZX994" s="17"/>
      <c r="DZY994" s="17"/>
      <c r="DZZ994" s="17"/>
      <c r="EAA994" s="17"/>
      <c r="EAB994" s="17"/>
      <c r="EAC994" s="17"/>
      <c r="EAD994" s="17"/>
      <c r="EAE994" s="17"/>
      <c r="EAF994" s="17"/>
      <c r="EAG994" s="17"/>
      <c r="EAH994" s="17"/>
      <c r="EAI994" s="17"/>
      <c r="EAJ994" s="17"/>
      <c r="EAK994" s="17"/>
      <c r="EAL994" s="17"/>
      <c r="EAM994" s="17"/>
      <c r="EAN994" s="17"/>
      <c r="EAO994" s="17"/>
      <c r="EAP994" s="17"/>
      <c r="EAQ994" s="17"/>
      <c r="EAR994" s="17"/>
      <c r="EAS994" s="17"/>
      <c r="EAT994" s="17"/>
      <c r="EAU994" s="17"/>
      <c r="EAV994" s="17"/>
      <c r="EAW994" s="17"/>
      <c r="EAX994" s="17"/>
      <c r="EAY994" s="17"/>
      <c r="EAZ994" s="17"/>
      <c r="EBA994" s="17"/>
      <c r="EBB994" s="17"/>
      <c r="EBC994" s="17"/>
      <c r="EBD994" s="17"/>
      <c r="EBE994" s="17"/>
      <c r="EBF994" s="17"/>
      <c r="EBG994" s="17"/>
      <c r="EBH994" s="17"/>
      <c r="EBI994" s="17"/>
      <c r="EBJ994" s="17"/>
      <c r="EBK994" s="17"/>
      <c r="EBL994" s="17"/>
      <c r="EBM994" s="17"/>
      <c r="EBN994" s="17"/>
      <c r="EBO994" s="17"/>
      <c r="EBP994" s="17"/>
      <c r="EBQ994" s="17"/>
      <c r="EBR994" s="17"/>
      <c r="EBS994" s="17"/>
      <c r="EBT994" s="17"/>
      <c r="EBU994" s="17"/>
      <c r="EBV994" s="17"/>
      <c r="EBW994" s="17"/>
      <c r="EBX994" s="17"/>
      <c r="EBY994" s="17"/>
      <c r="EBZ994" s="17"/>
      <c r="ECA994" s="17"/>
      <c r="ECB994" s="17"/>
      <c r="ECC994" s="17"/>
      <c r="ECD994" s="17"/>
      <c r="ECE994" s="17"/>
      <c r="ECF994" s="17"/>
      <c r="ECG994" s="17"/>
      <c r="ECH994" s="17"/>
      <c r="ECI994" s="17"/>
      <c r="ECJ994" s="17"/>
      <c r="ECK994" s="17"/>
      <c r="ECL994" s="17"/>
      <c r="ECM994" s="17"/>
      <c r="ECN994" s="17"/>
      <c r="ECO994" s="17"/>
      <c r="ECP994" s="17"/>
      <c r="ECQ994" s="17"/>
      <c r="ECR994" s="17"/>
      <c r="ECS994" s="17"/>
      <c r="ECT994" s="17"/>
      <c r="ECU994" s="17"/>
      <c r="ECV994" s="17"/>
      <c r="ECW994" s="17"/>
      <c r="ECX994" s="17"/>
      <c r="ECY994" s="17"/>
      <c r="ECZ994" s="17"/>
      <c r="EDA994" s="17"/>
      <c r="EDB994" s="17"/>
      <c r="EDC994" s="17"/>
      <c r="EDD994" s="17"/>
      <c r="EDE994" s="17"/>
      <c r="EDF994" s="17"/>
      <c r="EDG994" s="17"/>
      <c r="EDH994" s="17"/>
      <c r="EDI994" s="17"/>
      <c r="EDJ994" s="17"/>
      <c r="EDK994" s="17"/>
      <c r="EDL994" s="17"/>
      <c r="EDM994" s="17"/>
      <c r="EDN994" s="17"/>
      <c r="EDO994" s="17"/>
      <c r="EDP994" s="17"/>
      <c r="EDQ994" s="17"/>
      <c r="EDR994" s="17"/>
      <c r="EDS994" s="17"/>
      <c r="EDT994" s="17"/>
      <c r="EDU994" s="17"/>
      <c r="EDV994" s="17"/>
      <c r="EDW994" s="17"/>
      <c r="EDX994" s="17"/>
      <c r="EDY994" s="17"/>
      <c r="EDZ994" s="17"/>
      <c r="EEA994" s="17"/>
      <c r="EEB994" s="17"/>
      <c r="EEC994" s="17"/>
      <c r="EED994" s="17"/>
      <c r="EEE994" s="17"/>
      <c r="EEF994" s="17"/>
      <c r="EEG994" s="17"/>
      <c r="EEH994" s="17"/>
      <c r="EEI994" s="17"/>
      <c r="EEJ994" s="17"/>
      <c r="EEK994" s="17"/>
      <c r="EEL994" s="17"/>
      <c r="EEM994" s="17"/>
      <c r="EEN994" s="17"/>
      <c r="EEO994" s="17"/>
      <c r="EEP994" s="17"/>
      <c r="EEQ994" s="17"/>
      <c r="EER994" s="17"/>
      <c r="EES994" s="17"/>
      <c r="EET994" s="17"/>
      <c r="EEU994" s="17"/>
      <c r="EEV994" s="17"/>
      <c r="EEW994" s="17"/>
      <c r="EEX994" s="17"/>
      <c r="EEY994" s="17"/>
      <c r="EEZ994" s="17"/>
      <c r="EFA994" s="17"/>
      <c r="EFB994" s="17"/>
      <c r="EFC994" s="17"/>
      <c r="EFD994" s="17"/>
      <c r="EFE994" s="17"/>
      <c r="EFF994" s="17"/>
      <c r="EFG994" s="17"/>
      <c r="EFH994" s="17"/>
      <c r="EFI994" s="17"/>
      <c r="EFJ994" s="17"/>
      <c r="EFK994" s="17"/>
      <c r="EFL994" s="17"/>
      <c r="EFM994" s="17"/>
      <c r="EFN994" s="17"/>
      <c r="EFO994" s="17"/>
      <c r="EFP994" s="17"/>
      <c r="EFQ994" s="17"/>
      <c r="EFR994" s="17"/>
      <c r="EFS994" s="17"/>
      <c r="EFT994" s="17"/>
      <c r="EFU994" s="17"/>
      <c r="EFV994" s="17"/>
      <c r="EFW994" s="17"/>
      <c r="EFX994" s="17"/>
      <c r="EFY994" s="17"/>
      <c r="EFZ994" s="17"/>
      <c r="EGA994" s="17"/>
      <c r="EGB994" s="17"/>
      <c r="EGC994" s="17"/>
      <c r="EGD994" s="17"/>
      <c r="EGE994" s="17"/>
      <c r="EGF994" s="17"/>
      <c r="EGG994" s="17"/>
      <c r="EGH994" s="17"/>
      <c r="EGI994" s="17"/>
      <c r="EGJ994" s="17"/>
      <c r="EGK994" s="17"/>
      <c r="EGL994" s="17"/>
      <c r="EGM994" s="17"/>
      <c r="EGN994" s="17"/>
      <c r="EGO994" s="17"/>
      <c r="EGP994" s="17"/>
      <c r="EGQ994" s="17"/>
      <c r="EGR994" s="17"/>
      <c r="EGS994" s="17"/>
      <c r="EGT994" s="17"/>
      <c r="EGU994" s="17"/>
      <c r="EGV994" s="17"/>
      <c r="EGW994" s="17"/>
      <c r="EGX994" s="17"/>
      <c r="EGY994" s="17"/>
      <c r="EGZ994" s="17"/>
      <c r="EHA994" s="17"/>
      <c r="EHB994" s="17"/>
      <c r="EHC994" s="17"/>
      <c r="EHD994" s="17"/>
      <c r="EHE994" s="17"/>
      <c r="EHF994" s="17"/>
      <c r="EHG994" s="17"/>
      <c r="EHH994" s="17"/>
      <c r="EHI994" s="17"/>
      <c r="EHJ994" s="17"/>
      <c r="EHK994" s="17"/>
      <c r="EHL994" s="17"/>
      <c r="EHM994" s="17"/>
      <c r="EHN994" s="17"/>
      <c r="EHO994" s="17"/>
      <c r="EHP994" s="17"/>
      <c r="EHQ994" s="17"/>
      <c r="EHR994" s="17"/>
      <c r="EHS994" s="17"/>
      <c r="EHT994" s="17"/>
      <c r="EHU994" s="17"/>
      <c r="EHV994" s="17"/>
      <c r="EHW994" s="17"/>
      <c r="EHX994" s="17"/>
      <c r="EHY994" s="17"/>
      <c r="EHZ994" s="17"/>
      <c r="EIA994" s="17"/>
      <c r="EIB994" s="17"/>
      <c r="EIC994" s="17"/>
      <c r="EID994" s="17"/>
      <c r="EIE994" s="17"/>
      <c r="EIF994" s="17"/>
      <c r="EIG994" s="17"/>
      <c r="EIH994" s="17"/>
      <c r="EII994" s="17"/>
      <c r="EIJ994" s="17"/>
      <c r="EIK994" s="17"/>
      <c r="EIL994" s="17"/>
      <c r="EIM994" s="17"/>
      <c r="EIN994" s="17"/>
      <c r="EIO994" s="17"/>
      <c r="EIP994" s="17"/>
      <c r="EIQ994" s="17"/>
      <c r="EIR994" s="17"/>
      <c r="EIS994" s="17"/>
      <c r="EIT994" s="17"/>
      <c r="EIU994" s="17"/>
      <c r="EIV994" s="17"/>
      <c r="EIW994" s="17"/>
      <c r="EIX994" s="17"/>
      <c r="EIY994" s="17"/>
      <c r="EIZ994" s="17"/>
      <c r="EJA994" s="17"/>
      <c r="EJB994" s="17"/>
      <c r="EJC994" s="17"/>
      <c r="EJD994" s="17"/>
      <c r="EJE994" s="17"/>
      <c r="EJF994" s="17"/>
      <c r="EJG994" s="17"/>
      <c r="EJH994" s="17"/>
      <c r="EJI994" s="17"/>
      <c r="EJJ994" s="17"/>
      <c r="EJK994" s="17"/>
      <c r="EJL994" s="17"/>
      <c r="EJM994" s="17"/>
      <c r="EJN994" s="17"/>
      <c r="EJO994" s="17"/>
      <c r="EJP994" s="17"/>
      <c r="EJQ994" s="17"/>
      <c r="EJR994" s="17"/>
      <c r="EJS994" s="17"/>
      <c r="EJT994" s="17"/>
      <c r="EJU994" s="17"/>
      <c r="EJV994" s="17"/>
      <c r="EJW994" s="17"/>
      <c r="EJX994" s="17"/>
      <c r="EJY994" s="17"/>
      <c r="EJZ994" s="17"/>
      <c r="EKA994" s="17"/>
      <c r="EKB994" s="17"/>
      <c r="EKC994" s="17"/>
      <c r="EKD994" s="17"/>
      <c r="EKE994" s="17"/>
      <c r="EKF994" s="17"/>
      <c r="EKG994" s="17"/>
      <c r="EKH994" s="17"/>
      <c r="EKI994" s="17"/>
      <c r="EKJ994" s="17"/>
      <c r="EKK994" s="17"/>
      <c r="EKL994" s="17"/>
      <c r="EKM994" s="17"/>
      <c r="EKN994" s="17"/>
      <c r="EKO994" s="17"/>
      <c r="EKP994" s="17"/>
      <c r="EKQ994" s="17"/>
      <c r="EKR994" s="17"/>
      <c r="EKS994" s="17"/>
      <c r="EKT994" s="17"/>
      <c r="EKU994" s="17"/>
      <c r="EKV994" s="17"/>
      <c r="EKW994" s="17"/>
      <c r="EKX994" s="17"/>
      <c r="EKY994" s="17"/>
      <c r="EKZ994" s="17"/>
      <c r="ELA994" s="17"/>
      <c r="ELB994" s="17"/>
      <c r="ELC994" s="17"/>
      <c r="ELD994" s="17"/>
      <c r="ELE994" s="17"/>
      <c r="ELF994" s="17"/>
      <c r="ELG994" s="17"/>
      <c r="ELH994" s="17"/>
      <c r="ELI994" s="17"/>
      <c r="ELJ994" s="17"/>
      <c r="ELK994" s="17"/>
      <c r="ELL994" s="17"/>
      <c r="ELM994" s="17"/>
      <c r="ELN994" s="17"/>
      <c r="ELO994" s="17"/>
      <c r="ELP994" s="17"/>
      <c r="ELQ994" s="17"/>
      <c r="ELR994" s="17"/>
      <c r="ELS994" s="17"/>
      <c r="ELT994" s="17"/>
      <c r="ELU994" s="17"/>
      <c r="ELV994" s="17"/>
      <c r="ELW994" s="17"/>
      <c r="ELX994" s="17"/>
      <c r="ELY994" s="17"/>
      <c r="ELZ994" s="17"/>
      <c r="EMA994" s="17"/>
      <c r="EMB994" s="17"/>
      <c r="EMC994" s="17"/>
      <c r="EMD994" s="17"/>
      <c r="EME994" s="17"/>
      <c r="EMF994" s="17"/>
      <c r="EMG994" s="17"/>
      <c r="EMH994" s="17"/>
      <c r="EMI994" s="17"/>
      <c r="EMJ994" s="17"/>
      <c r="EMK994" s="17"/>
      <c r="EML994" s="17"/>
      <c r="EMM994" s="17"/>
      <c r="EMN994" s="17"/>
      <c r="EMO994" s="17"/>
      <c r="EMP994" s="17"/>
      <c r="EMQ994" s="17"/>
      <c r="EMR994" s="17"/>
      <c r="EMS994" s="17"/>
      <c r="EMT994" s="17"/>
      <c r="EMU994" s="17"/>
      <c r="EMV994" s="17"/>
      <c r="EMW994" s="17"/>
      <c r="EMX994" s="17"/>
      <c r="EMY994" s="17"/>
      <c r="EMZ994" s="17"/>
      <c r="ENA994" s="17"/>
      <c r="ENB994" s="17"/>
      <c r="ENC994" s="17"/>
      <c r="END994" s="17"/>
      <c r="ENE994" s="17"/>
      <c r="ENF994" s="17"/>
      <c r="ENG994" s="17"/>
      <c r="ENH994" s="17"/>
      <c r="ENI994" s="17"/>
      <c r="ENJ994" s="17"/>
      <c r="ENK994" s="17"/>
      <c r="ENL994" s="17"/>
      <c r="ENM994" s="17"/>
      <c r="ENN994" s="17"/>
      <c r="ENO994" s="17"/>
      <c r="ENP994" s="17"/>
      <c r="ENQ994" s="17"/>
      <c r="ENR994" s="17"/>
      <c r="ENS994" s="17"/>
      <c r="ENT994" s="17"/>
      <c r="ENU994" s="17"/>
      <c r="ENV994" s="17"/>
      <c r="ENW994" s="17"/>
      <c r="ENX994" s="17"/>
      <c r="ENY994" s="17"/>
      <c r="ENZ994" s="17"/>
      <c r="EOA994" s="17"/>
      <c r="EOB994" s="17"/>
      <c r="EOC994" s="17"/>
      <c r="EOD994" s="17"/>
      <c r="EOE994" s="17"/>
      <c r="EOF994" s="17"/>
      <c r="EOG994" s="17"/>
      <c r="EOH994" s="17"/>
      <c r="EOI994" s="17"/>
      <c r="EOJ994" s="17"/>
      <c r="EOK994" s="17"/>
      <c r="EOL994" s="17"/>
      <c r="EOM994" s="17"/>
      <c r="EON994" s="17"/>
      <c r="EOO994" s="17"/>
      <c r="EOP994" s="17"/>
      <c r="EOQ994" s="17"/>
      <c r="EOR994" s="17"/>
      <c r="EOS994" s="17"/>
      <c r="EOT994" s="17"/>
      <c r="EOU994" s="17"/>
      <c r="EOV994" s="17"/>
      <c r="EOW994" s="17"/>
      <c r="EOX994" s="17"/>
      <c r="EOY994" s="17"/>
      <c r="EOZ994" s="17"/>
      <c r="EPA994" s="17"/>
      <c r="EPB994" s="17"/>
      <c r="EPC994" s="17"/>
      <c r="EPD994" s="17"/>
      <c r="EPE994" s="17"/>
      <c r="EPF994" s="17"/>
      <c r="EPG994" s="17"/>
      <c r="EPH994" s="17"/>
      <c r="EPI994" s="17"/>
      <c r="EPJ994" s="17"/>
      <c r="EPK994" s="17"/>
      <c r="EPL994" s="17"/>
      <c r="EPM994" s="17"/>
      <c r="EPN994" s="17"/>
      <c r="EPO994" s="17"/>
      <c r="EPP994" s="17"/>
      <c r="EPQ994" s="17"/>
      <c r="EPR994" s="17"/>
      <c r="EPS994" s="17"/>
      <c r="EPT994" s="17"/>
      <c r="EPU994" s="17"/>
      <c r="EPV994" s="17"/>
      <c r="EPW994" s="17"/>
      <c r="EPX994" s="17"/>
      <c r="EPY994" s="17"/>
      <c r="EPZ994" s="17"/>
      <c r="EQA994" s="17"/>
      <c r="EQB994" s="17"/>
      <c r="EQC994" s="17"/>
      <c r="EQD994" s="17"/>
      <c r="EQE994" s="17"/>
      <c r="EQF994" s="17"/>
      <c r="EQG994" s="17"/>
      <c r="EQH994" s="17"/>
      <c r="EQI994" s="17"/>
      <c r="EQJ994" s="17"/>
      <c r="EQK994" s="17"/>
      <c r="EQL994" s="17"/>
      <c r="EQM994" s="17"/>
      <c r="EQN994" s="17"/>
      <c r="EQO994" s="17"/>
      <c r="EQP994" s="17"/>
      <c r="EQQ994" s="17"/>
      <c r="EQR994" s="17"/>
      <c r="EQS994" s="17"/>
      <c r="EQT994" s="17"/>
      <c r="EQU994" s="17"/>
      <c r="EQV994" s="17"/>
      <c r="EQW994" s="17"/>
      <c r="EQX994" s="17"/>
      <c r="EQY994" s="17"/>
      <c r="EQZ994" s="17"/>
      <c r="ERA994" s="17"/>
      <c r="ERB994" s="17"/>
      <c r="ERC994" s="17"/>
      <c r="ERD994" s="17"/>
      <c r="ERE994" s="17"/>
      <c r="ERF994" s="17"/>
      <c r="ERG994" s="17"/>
      <c r="ERH994" s="17"/>
      <c r="ERI994" s="17"/>
      <c r="ERJ994" s="17"/>
      <c r="ERK994" s="17"/>
      <c r="ERL994" s="17"/>
      <c r="ERM994" s="17"/>
      <c r="ERN994" s="17"/>
      <c r="ERO994" s="17"/>
      <c r="ERP994" s="17"/>
      <c r="ERQ994" s="17"/>
      <c r="ERR994" s="17"/>
      <c r="ERS994" s="17"/>
      <c r="ERT994" s="17"/>
      <c r="ERU994" s="17"/>
      <c r="ERV994" s="17"/>
      <c r="ERW994" s="17"/>
      <c r="ERX994" s="17"/>
      <c r="ERY994" s="17"/>
      <c r="ERZ994" s="17"/>
      <c r="ESA994" s="17"/>
      <c r="ESB994" s="17"/>
      <c r="ESC994" s="17"/>
      <c r="ESD994" s="17"/>
      <c r="ESE994" s="17"/>
      <c r="ESF994" s="17"/>
      <c r="ESG994" s="17"/>
      <c r="ESH994" s="17"/>
      <c r="ESI994" s="17"/>
      <c r="ESJ994" s="17"/>
      <c r="ESK994" s="17"/>
      <c r="ESL994" s="17"/>
      <c r="ESM994" s="17"/>
      <c r="ESN994" s="17"/>
      <c r="ESO994" s="17"/>
      <c r="ESP994" s="17"/>
      <c r="ESQ994" s="17"/>
      <c r="ESR994" s="17"/>
      <c r="ESS994" s="17"/>
      <c r="EST994" s="17"/>
      <c r="ESU994" s="17"/>
      <c r="ESV994" s="17"/>
      <c r="ESW994" s="17"/>
      <c r="ESX994" s="17"/>
      <c r="ESY994" s="17"/>
      <c r="ESZ994" s="17"/>
      <c r="ETA994" s="17"/>
      <c r="ETB994" s="17"/>
      <c r="ETC994" s="17"/>
      <c r="ETD994" s="17"/>
      <c r="ETE994" s="17"/>
      <c r="ETF994" s="17"/>
      <c r="ETG994" s="17"/>
      <c r="ETH994" s="17"/>
      <c r="ETI994" s="17"/>
      <c r="ETJ994" s="17"/>
      <c r="ETK994" s="17"/>
      <c r="ETL994" s="17"/>
      <c r="ETM994" s="17"/>
      <c r="ETN994" s="17"/>
      <c r="ETO994" s="17"/>
      <c r="ETP994" s="17"/>
      <c r="ETQ994" s="17"/>
      <c r="ETR994" s="17"/>
      <c r="ETS994" s="17"/>
      <c r="ETT994" s="17"/>
      <c r="ETU994" s="17"/>
      <c r="ETV994" s="17"/>
      <c r="ETW994" s="17"/>
      <c r="ETX994" s="17"/>
      <c r="ETY994" s="17"/>
      <c r="ETZ994" s="17"/>
      <c r="EUA994" s="17"/>
      <c r="EUB994" s="17"/>
      <c r="EUC994" s="17"/>
      <c r="EUD994" s="17"/>
      <c r="EUE994" s="17"/>
      <c r="EUF994" s="17"/>
      <c r="EUG994" s="17"/>
      <c r="EUH994" s="17"/>
      <c r="EUI994" s="17"/>
      <c r="EUJ994" s="17"/>
      <c r="EUK994" s="17"/>
      <c r="EUL994" s="17"/>
      <c r="EUM994" s="17"/>
      <c r="EUN994" s="17"/>
      <c r="EUO994" s="17"/>
      <c r="EUP994" s="17"/>
      <c r="EUQ994" s="17"/>
      <c r="EUR994" s="17"/>
      <c r="EUS994" s="17"/>
      <c r="EUT994" s="17"/>
      <c r="EUU994" s="17"/>
      <c r="EUV994" s="17"/>
      <c r="EUW994" s="17"/>
      <c r="EUX994" s="17"/>
      <c r="EUY994" s="17"/>
      <c r="EUZ994" s="17"/>
      <c r="EVA994" s="17"/>
      <c r="EVB994" s="17"/>
      <c r="EVC994" s="17"/>
      <c r="EVD994" s="17"/>
      <c r="EVE994" s="17"/>
      <c r="EVF994" s="17"/>
      <c r="EVG994" s="17"/>
      <c r="EVH994" s="17"/>
      <c r="EVI994" s="17"/>
      <c r="EVJ994" s="17"/>
      <c r="EVK994" s="17"/>
      <c r="EVL994" s="17"/>
      <c r="EVM994" s="17"/>
      <c r="EVN994" s="17"/>
      <c r="EVO994" s="17"/>
      <c r="EVP994" s="17"/>
      <c r="EVQ994" s="17"/>
      <c r="EVR994" s="17"/>
      <c r="EVS994" s="17"/>
      <c r="EVT994" s="17"/>
      <c r="EVU994" s="17"/>
      <c r="EVV994" s="17"/>
      <c r="EVW994" s="17"/>
      <c r="EVX994" s="17"/>
      <c r="EVY994" s="17"/>
      <c r="EVZ994" s="17"/>
      <c r="EWA994" s="17"/>
      <c r="EWB994" s="17"/>
      <c r="EWC994" s="17"/>
      <c r="EWD994" s="17"/>
      <c r="EWE994" s="17"/>
      <c r="EWF994" s="17"/>
      <c r="EWG994" s="17"/>
      <c r="EWH994" s="17"/>
      <c r="EWI994" s="17"/>
      <c r="EWJ994" s="17"/>
      <c r="EWK994" s="17"/>
      <c r="EWL994" s="17"/>
      <c r="EWM994" s="17"/>
      <c r="EWN994" s="17"/>
      <c r="EWO994" s="17"/>
      <c r="EWP994" s="17"/>
      <c r="EWQ994" s="17"/>
      <c r="EWR994" s="17"/>
      <c r="EWS994" s="17"/>
      <c r="EWT994" s="17"/>
      <c r="EWU994" s="17"/>
      <c r="EWV994" s="17"/>
      <c r="EWW994" s="17"/>
      <c r="EWX994" s="17"/>
      <c r="EWY994" s="17"/>
      <c r="EWZ994" s="17"/>
      <c r="EXA994" s="17"/>
      <c r="EXB994" s="17"/>
      <c r="EXC994" s="17"/>
      <c r="EXD994" s="17"/>
      <c r="EXE994" s="17"/>
      <c r="EXF994" s="17"/>
      <c r="EXG994" s="17"/>
      <c r="EXH994" s="17"/>
      <c r="EXI994" s="17"/>
      <c r="EXJ994" s="17"/>
      <c r="EXK994" s="17"/>
      <c r="EXL994" s="17"/>
      <c r="EXM994" s="17"/>
      <c r="EXN994" s="17"/>
      <c r="EXO994" s="17"/>
      <c r="EXP994" s="17"/>
      <c r="EXQ994" s="17"/>
      <c r="EXR994" s="17"/>
      <c r="EXS994" s="17"/>
      <c r="EXT994" s="17"/>
      <c r="EXU994" s="17"/>
      <c r="EXV994" s="17"/>
      <c r="EXW994" s="17"/>
      <c r="EXX994" s="17"/>
      <c r="EXY994" s="17"/>
      <c r="EXZ994" s="17"/>
      <c r="EYA994" s="17"/>
      <c r="EYB994" s="17"/>
      <c r="EYC994" s="17"/>
      <c r="EYD994" s="17"/>
      <c r="EYE994" s="17"/>
      <c r="EYF994" s="17"/>
      <c r="EYG994" s="17"/>
      <c r="EYH994" s="17"/>
      <c r="EYI994" s="17"/>
      <c r="EYJ994" s="17"/>
      <c r="EYK994" s="17"/>
      <c r="EYL994" s="17"/>
      <c r="EYM994" s="17"/>
      <c r="EYN994" s="17"/>
      <c r="EYO994" s="17"/>
      <c r="EYP994" s="17"/>
      <c r="EYQ994" s="17"/>
      <c r="EYR994" s="17"/>
      <c r="EYS994" s="17"/>
      <c r="EYT994" s="17"/>
      <c r="EYU994" s="17"/>
      <c r="EYV994" s="17"/>
      <c r="EYW994" s="17"/>
      <c r="EYX994" s="17"/>
      <c r="EYY994" s="17"/>
      <c r="EYZ994" s="17"/>
      <c r="EZA994" s="17"/>
      <c r="EZB994" s="17"/>
      <c r="EZC994" s="17"/>
      <c r="EZD994" s="17"/>
      <c r="EZE994" s="17"/>
      <c r="EZF994" s="17"/>
      <c r="EZG994" s="17"/>
      <c r="EZH994" s="17"/>
      <c r="EZI994" s="17"/>
      <c r="EZJ994" s="17"/>
      <c r="EZK994" s="17"/>
      <c r="EZL994" s="17"/>
      <c r="EZM994" s="17"/>
      <c r="EZN994" s="17"/>
      <c r="EZO994" s="17"/>
      <c r="EZP994" s="17"/>
      <c r="EZQ994" s="17"/>
      <c r="EZR994" s="17"/>
      <c r="EZS994" s="17"/>
      <c r="EZT994" s="17"/>
      <c r="EZU994" s="17"/>
      <c r="EZV994" s="17"/>
      <c r="EZW994" s="17"/>
      <c r="EZX994" s="17"/>
      <c r="EZY994" s="17"/>
      <c r="EZZ994" s="17"/>
      <c r="FAA994" s="17"/>
      <c r="FAB994" s="17"/>
      <c r="FAC994" s="17"/>
      <c r="FAD994" s="17"/>
      <c r="FAE994" s="17"/>
      <c r="FAF994" s="17"/>
      <c r="FAG994" s="17"/>
      <c r="FAH994" s="17"/>
      <c r="FAI994" s="17"/>
      <c r="FAJ994" s="17"/>
      <c r="FAK994" s="17"/>
      <c r="FAL994" s="17"/>
      <c r="FAM994" s="17"/>
      <c r="FAN994" s="17"/>
      <c r="FAO994" s="17"/>
      <c r="FAP994" s="17"/>
      <c r="FAQ994" s="17"/>
      <c r="FAR994" s="17"/>
      <c r="FAS994" s="17"/>
      <c r="FAT994" s="17"/>
      <c r="FAU994" s="17"/>
      <c r="FAV994" s="17"/>
      <c r="FAW994" s="17"/>
      <c r="FAX994" s="17"/>
      <c r="FAY994" s="17"/>
      <c r="FAZ994" s="17"/>
      <c r="FBA994" s="17"/>
      <c r="FBB994" s="17"/>
      <c r="FBC994" s="17"/>
      <c r="FBD994" s="17"/>
      <c r="FBE994" s="17"/>
      <c r="FBF994" s="17"/>
      <c r="FBG994" s="17"/>
      <c r="FBH994" s="17"/>
      <c r="FBI994" s="17"/>
      <c r="FBJ994" s="17"/>
      <c r="FBK994" s="17"/>
      <c r="FBL994" s="17"/>
      <c r="FBM994" s="17"/>
      <c r="FBN994" s="17"/>
      <c r="FBO994" s="17"/>
      <c r="FBP994" s="17"/>
      <c r="FBQ994" s="17"/>
      <c r="FBR994" s="17"/>
      <c r="FBS994" s="17"/>
      <c r="FBT994" s="17"/>
      <c r="FBU994" s="17"/>
      <c r="FBV994" s="17"/>
      <c r="FBW994" s="17"/>
      <c r="FBX994" s="17"/>
      <c r="FBY994" s="17"/>
      <c r="FBZ994" s="17"/>
      <c r="FCA994" s="17"/>
      <c r="FCB994" s="17"/>
      <c r="FCC994" s="17"/>
      <c r="FCD994" s="17"/>
      <c r="FCE994" s="17"/>
      <c r="FCF994" s="17"/>
      <c r="FCG994" s="17"/>
      <c r="FCH994" s="17"/>
      <c r="FCI994" s="17"/>
      <c r="FCJ994" s="17"/>
      <c r="FCK994" s="17"/>
      <c r="FCL994" s="17"/>
      <c r="FCM994" s="17"/>
      <c r="FCN994" s="17"/>
      <c r="FCO994" s="17"/>
      <c r="FCP994" s="17"/>
      <c r="FCQ994" s="17"/>
      <c r="FCR994" s="17"/>
      <c r="FCS994" s="17"/>
      <c r="FCT994" s="17"/>
      <c r="FCU994" s="17"/>
      <c r="FCV994" s="17"/>
      <c r="FCW994" s="17"/>
      <c r="FCX994" s="17"/>
      <c r="FCY994" s="17"/>
      <c r="FCZ994" s="17"/>
      <c r="FDA994" s="17"/>
      <c r="FDB994" s="17"/>
      <c r="FDC994" s="17"/>
      <c r="FDD994" s="17"/>
      <c r="FDE994" s="17"/>
      <c r="FDF994" s="17"/>
      <c r="FDG994" s="17"/>
      <c r="FDH994" s="17"/>
      <c r="FDI994" s="17"/>
      <c r="FDJ994" s="17"/>
      <c r="FDK994" s="17"/>
      <c r="FDL994" s="17"/>
      <c r="FDM994" s="17"/>
      <c r="FDN994" s="17"/>
      <c r="FDO994" s="17"/>
      <c r="FDP994" s="17"/>
      <c r="FDQ994" s="17"/>
      <c r="FDR994" s="17"/>
      <c r="FDS994" s="17"/>
      <c r="FDT994" s="17"/>
      <c r="FDU994" s="17"/>
      <c r="FDV994" s="17"/>
      <c r="FDW994" s="17"/>
      <c r="FDX994" s="17"/>
      <c r="FDY994" s="17"/>
      <c r="FDZ994" s="17"/>
      <c r="FEA994" s="17"/>
      <c r="FEB994" s="17"/>
      <c r="FEC994" s="17"/>
      <c r="FED994" s="17"/>
      <c r="FEE994" s="17"/>
      <c r="FEF994" s="17"/>
      <c r="FEG994" s="17"/>
      <c r="FEH994" s="17"/>
      <c r="FEI994" s="17"/>
      <c r="FEJ994" s="17"/>
      <c r="FEK994" s="17"/>
      <c r="FEL994" s="17"/>
      <c r="FEM994" s="17"/>
      <c r="FEN994" s="17"/>
      <c r="FEO994" s="17"/>
      <c r="FEP994" s="17"/>
      <c r="FEQ994" s="17"/>
      <c r="FER994" s="17"/>
      <c r="FES994" s="17"/>
      <c r="FET994" s="17"/>
      <c r="FEU994" s="17"/>
      <c r="FEV994" s="17"/>
      <c r="FEW994" s="17"/>
      <c r="FEX994" s="17"/>
      <c r="FEY994" s="17"/>
      <c r="FEZ994" s="17"/>
      <c r="FFA994" s="17"/>
      <c r="FFB994" s="17"/>
      <c r="FFC994" s="17"/>
      <c r="FFD994" s="17"/>
      <c r="FFE994" s="17"/>
      <c r="FFF994" s="17"/>
      <c r="FFG994" s="17"/>
      <c r="FFH994" s="17"/>
      <c r="FFI994" s="17"/>
      <c r="FFJ994" s="17"/>
      <c r="FFK994" s="17"/>
      <c r="FFL994" s="17"/>
      <c r="FFM994" s="17"/>
      <c r="FFN994" s="17"/>
      <c r="FFO994" s="17"/>
      <c r="FFP994" s="17"/>
      <c r="FFQ994" s="17"/>
      <c r="FFR994" s="17"/>
      <c r="FFS994" s="17"/>
      <c r="FFT994" s="17"/>
      <c r="FFU994" s="17"/>
      <c r="FFV994" s="17"/>
      <c r="FFW994" s="17"/>
      <c r="FFX994" s="17"/>
      <c r="FFY994" s="17"/>
      <c r="FFZ994" s="17"/>
      <c r="FGA994" s="17"/>
      <c r="FGB994" s="17"/>
      <c r="FGC994" s="17"/>
      <c r="FGD994" s="17"/>
      <c r="FGE994" s="17"/>
      <c r="FGF994" s="17"/>
      <c r="FGG994" s="17"/>
      <c r="FGH994" s="17"/>
      <c r="FGI994" s="17"/>
      <c r="FGJ994" s="17"/>
      <c r="FGK994" s="17"/>
      <c r="FGL994" s="17"/>
      <c r="FGM994" s="17"/>
      <c r="FGN994" s="17"/>
      <c r="FGO994" s="17"/>
      <c r="FGP994" s="17"/>
      <c r="FGQ994" s="17"/>
      <c r="FGR994" s="17"/>
      <c r="FGS994" s="17"/>
      <c r="FGT994" s="17"/>
      <c r="FGU994" s="17"/>
      <c r="FGV994" s="17"/>
      <c r="FGW994" s="17"/>
      <c r="FGX994" s="17"/>
      <c r="FGY994" s="17"/>
      <c r="FGZ994" s="17"/>
      <c r="FHA994" s="17"/>
      <c r="FHB994" s="17"/>
      <c r="FHC994" s="17"/>
      <c r="FHD994" s="17"/>
      <c r="FHE994" s="17"/>
      <c r="FHF994" s="17"/>
      <c r="FHG994" s="17"/>
      <c r="FHH994" s="17"/>
      <c r="FHI994" s="17"/>
      <c r="FHJ994" s="17"/>
      <c r="FHK994" s="17"/>
      <c r="FHL994" s="17"/>
      <c r="FHM994" s="17"/>
      <c r="FHN994" s="17"/>
      <c r="FHO994" s="17"/>
      <c r="FHP994" s="17"/>
      <c r="FHQ994" s="17"/>
      <c r="FHR994" s="17"/>
      <c r="FHS994" s="17"/>
      <c r="FHT994" s="17"/>
      <c r="FHU994" s="17"/>
      <c r="FHV994" s="17"/>
      <c r="FHW994" s="17"/>
      <c r="FHX994" s="17"/>
      <c r="FHY994" s="17"/>
      <c r="FHZ994" s="17"/>
      <c r="FIA994" s="17"/>
      <c r="FIB994" s="17"/>
      <c r="FIC994" s="17"/>
      <c r="FID994" s="17"/>
      <c r="FIE994" s="17"/>
      <c r="FIF994" s="17"/>
      <c r="FIG994" s="17"/>
      <c r="FIH994" s="17"/>
      <c r="FII994" s="17"/>
      <c r="FIJ994" s="17"/>
      <c r="FIK994" s="17"/>
      <c r="FIL994" s="17"/>
      <c r="FIM994" s="17"/>
      <c r="FIN994" s="17"/>
      <c r="FIO994" s="17"/>
      <c r="FIP994" s="17"/>
      <c r="FIQ994" s="17"/>
      <c r="FIR994" s="17"/>
      <c r="FIS994" s="17"/>
      <c r="FIT994" s="17"/>
      <c r="FIU994" s="17"/>
      <c r="FIV994" s="17"/>
      <c r="FIW994" s="17"/>
      <c r="FIX994" s="17"/>
      <c r="FIY994" s="17"/>
      <c r="FIZ994" s="17"/>
      <c r="FJA994" s="17"/>
      <c r="FJB994" s="17"/>
      <c r="FJC994" s="17"/>
      <c r="FJD994" s="17"/>
      <c r="FJE994" s="17"/>
      <c r="FJF994" s="17"/>
      <c r="FJG994" s="17"/>
      <c r="FJH994" s="17"/>
      <c r="FJI994" s="17"/>
      <c r="FJJ994" s="17"/>
      <c r="FJK994" s="17"/>
      <c r="FJL994" s="17"/>
      <c r="FJM994" s="17"/>
      <c r="FJN994" s="17"/>
      <c r="FJO994" s="17"/>
      <c r="FJP994" s="17"/>
      <c r="FJQ994" s="17"/>
      <c r="FJR994" s="17"/>
      <c r="FJS994" s="17"/>
      <c r="FJT994" s="17"/>
      <c r="FJU994" s="17"/>
      <c r="FJV994" s="17"/>
      <c r="FJW994" s="17"/>
      <c r="FJX994" s="17"/>
      <c r="FJY994" s="17"/>
      <c r="FJZ994" s="17"/>
      <c r="FKA994" s="17"/>
      <c r="FKB994" s="17"/>
      <c r="FKC994" s="17"/>
      <c r="FKD994" s="17"/>
      <c r="FKE994" s="17"/>
      <c r="FKF994" s="17"/>
      <c r="FKG994" s="17"/>
      <c r="FKH994" s="17"/>
      <c r="FKI994" s="17"/>
      <c r="FKJ994" s="17"/>
      <c r="FKK994" s="17"/>
      <c r="FKL994" s="17"/>
      <c r="FKM994" s="17"/>
      <c r="FKN994" s="17"/>
      <c r="FKO994" s="17"/>
      <c r="FKP994" s="17"/>
      <c r="FKQ994" s="17"/>
      <c r="FKR994" s="17"/>
      <c r="FKS994" s="17"/>
      <c r="FKT994" s="17"/>
      <c r="FKU994" s="17"/>
      <c r="FKV994" s="17"/>
      <c r="FKW994" s="17"/>
      <c r="FKX994" s="17"/>
      <c r="FKY994" s="17"/>
      <c r="FKZ994" s="17"/>
      <c r="FLA994" s="17"/>
      <c r="FLB994" s="17"/>
      <c r="FLC994" s="17"/>
      <c r="FLD994" s="17"/>
      <c r="FLE994" s="17"/>
      <c r="FLF994" s="17"/>
      <c r="FLG994" s="17"/>
      <c r="FLH994" s="17"/>
      <c r="FLI994" s="17"/>
      <c r="FLJ994" s="17"/>
      <c r="FLK994" s="17"/>
      <c r="FLL994" s="17"/>
      <c r="FLM994" s="17"/>
      <c r="FLN994" s="17"/>
      <c r="FLO994" s="17"/>
      <c r="FLP994" s="17"/>
      <c r="FLQ994" s="17"/>
      <c r="FLR994" s="17"/>
      <c r="FLS994" s="17"/>
      <c r="FLT994" s="17"/>
      <c r="FLU994" s="17"/>
      <c r="FLV994" s="17"/>
      <c r="FLW994" s="17"/>
      <c r="FLX994" s="17"/>
      <c r="FLY994" s="17"/>
      <c r="FLZ994" s="17"/>
      <c r="FMA994" s="17"/>
      <c r="FMB994" s="17"/>
      <c r="FMC994" s="17"/>
      <c r="FMD994" s="17"/>
      <c r="FME994" s="17"/>
      <c r="FMF994" s="17"/>
      <c r="FMG994" s="17"/>
      <c r="FMH994" s="17"/>
      <c r="FMI994" s="17"/>
      <c r="FMJ994" s="17"/>
      <c r="FMK994" s="17"/>
      <c r="FML994" s="17"/>
      <c r="FMM994" s="17"/>
      <c r="FMN994" s="17"/>
      <c r="FMO994" s="17"/>
      <c r="FMP994" s="17"/>
      <c r="FMQ994" s="17"/>
      <c r="FMR994" s="17"/>
      <c r="FMS994" s="17"/>
      <c r="FMT994" s="17"/>
      <c r="FMU994" s="17"/>
      <c r="FMV994" s="17"/>
      <c r="FMW994" s="17"/>
      <c r="FMX994" s="17"/>
      <c r="FMY994" s="17"/>
      <c r="FMZ994" s="17"/>
      <c r="FNA994" s="17"/>
      <c r="FNB994" s="17"/>
      <c r="FNC994" s="17"/>
      <c r="FND994" s="17"/>
      <c r="FNE994" s="17"/>
      <c r="FNF994" s="17"/>
      <c r="FNG994" s="17"/>
      <c r="FNH994" s="17"/>
      <c r="FNI994" s="17"/>
      <c r="FNJ994" s="17"/>
      <c r="FNK994" s="17"/>
      <c r="FNL994" s="17"/>
      <c r="FNM994" s="17"/>
      <c r="FNN994" s="17"/>
      <c r="FNO994" s="17"/>
      <c r="FNP994" s="17"/>
      <c r="FNQ994" s="17"/>
      <c r="FNR994" s="17"/>
      <c r="FNS994" s="17"/>
      <c r="FNT994" s="17"/>
      <c r="FNU994" s="17"/>
      <c r="FNV994" s="17"/>
      <c r="FNW994" s="17"/>
      <c r="FNX994" s="17"/>
      <c r="FNY994" s="17"/>
      <c r="FNZ994" s="17"/>
      <c r="FOA994" s="17"/>
      <c r="FOB994" s="17"/>
      <c r="FOC994" s="17"/>
      <c r="FOD994" s="17"/>
      <c r="FOE994" s="17"/>
      <c r="FOF994" s="17"/>
      <c r="FOG994" s="17"/>
      <c r="FOH994" s="17"/>
      <c r="FOI994" s="17"/>
      <c r="FOJ994" s="17"/>
      <c r="FOK994" s="17"/>
      <c r="FOL994" s="17"/>
      <c r="FOM994" s="17"/>
      <c r="FON994" s="17"/>
      <c r="FOO994" s="17"/>
      <c r="FOP994" s="17"/>
      <c r="FOQ994" s="17"/>
      <c r="FOR994" s="17"/>
      <c r="FOS994" s="17"/>
      <c r="FOT994" s="17"/>
      <c r="FOU994" s="17"/>
      <c r="FOV994" s="17"/>
      <c r="FOW994" s="17"/>
      <c r="FOX994" s="17"/>
      <c r="FOY994" s="17"/>
      <c r="FOZ994" s="17"/>
      <c r="FPA994" s="17"/>
      <c r="FPB994" s="17"/>
      <c r="FPC994" s="17"/>
      <c r="FPD994" s="17"/>
      <c r="FPE994" s="17"/>
      <c r="FPF994" s="17"/>
      <c r="FPG994" s="17"/>
      <c r="FPH994" s="17"/>
      <c r="FPI994" s="17"/>
      <c r="FPJ994" s="17"/>
      <c r="FPK994" s="17"/>
      <c r="FPL994" s="17"/>
      <c r="FPM994" s="17"/>
      <c r="FPN994" s="17"/>
      <c r="FPO994" s="17"/>
      <c r="FPP994" s="17"/>
      <c r="FPQ994" s="17"/>
      <c r="FPR994" s="17"/>
      <c r="FPS994" s="17"/>
      <c r="FPT994" s="17"/>
      <c r="FPU994" s="17"/>
      <c r="FPV994" s="17"/>
      <c r="FPW994" s="17"/>
      <c r="FPX994" s="17"/>
      <c r="FPY994" s="17"/>
      <c r="FPZ994" s="17"/>
      <c r="FQA994" s="17"/>
      <c r="FQB994" s="17"/>
      <c r="FQC994" s="17"/>
      <c r="FQD994" s="17"/>
      <c r="FQE994" s="17"/>
      <c r="FQF994" s="17"/>
      <c r="FQG994" s="17"/>
      <c r="FQH994" s="17"/>
      <c r="FQI994" s="17"/>
      <c r="FQJ994" s="17"/>
      <c r="FQK994" s="17"/>
      <c r="FQL994" s="17"/>
      <c r="FQM994" s="17"/>
      <c r="FQN994" s="17"/>
      <c r="FQO994" s="17"/>
      <c r="FQP994" s="17"/>
      <c r="FQQ994" s="17"/>
      <c r="FQR994" s="17"/>
      <c r="FQS994" s="17"/>
      <c r="FQT994" s="17"/>
      <c r="FQU994" s="17"/>
      <c r="FQV994" s="17"/>
      <c r="FQW994" s="17"/>
      <c r="FQX994" s="17"/>
      <c r="FQY994" s="17"/>
      <c r="FQZ994" s="17"/>
      <c r="FRA994" s="17"/>
      <c r="FRB994" s="17"/>
      <c r="FRC994" s="17"/>
      <c r="FRD994" s="17"/>
      <c r="FRE994" s="17"/>
      <c r="FRF994" s="17"/>
      <c r="FRG994" s="17"/>
      <c r="FRH994" s="17"/>
      <c r="FRI994" s="17"/>
      <c r="FRJ994" s="17"/>
      <c r="FRK994" s="17"/>
      <c r="FRL994" s="17"/>
      <c r="FRM994" s="17"/>
      <c r="FRN994" s="17"/>
      <c r="FRO994" s="17"/>
      <c r="FRP994" s="17"/>
      <c r="FRQ994" s="17"/>
      <c r="FRR994" s="17"/>
      <c r="FRS994" s="17"/>
      <c r="FRT994" s="17"/>
      <c r="FRU994" s="17"/>
      <c r="FRV994" s="17"/>
      <c r="FRW994" s="17"/>
      <c r="FRX994" s="17"/>
      <c r="FRY994" s="17"/>
      <c r="FRZ994" s="17"/>
      <c r="FSA994" s="17"/>
      <c r="FSB994" s="17"/>
      <c r="FSC994" s="17"/>
      <c r="FSD994" s="17"/>
      <c r="FSE994" s="17"/>
      <c r="FSF994" s="17"/>
      <c r="FSG994" s="17"/>
      <c r="FSH994" s="17"/>
      <c r="FSI994" s="17"/>
      <c r="FSJ994" s="17"/>
      <c r="FSK994" s="17"/>
      <c r="FSL994" s="17"/>
      <c r="FSM994" s="17"/>
      <c r="FSN994" s="17"/>
      <c r="FSO994" s="17"/>
      <c r="FSP994" s="17"/>
      <c r="FSQ994" s="17"/>
      <c r="FSR994" s="17"/>
      <c r="FSS994" s="17"/>
      <c r="FST994" s="17"/>
      <c r="FSU994" s="17"/>
      <c r="FSV994" s="17"/>
      <c r="FSW994" s="17"/>
      <c r="FSX994" s="17"/>
      <c r="FSY994" s="17"/>
      <c r="FSZ994" s="17"/>
      <c r="FTA994" s="17"/>
      <c r="FTB994" s="17"/>
      <c r="FTC994" s="17"/>
      <c r="FTD994" s="17"/>
      <c r="FTE994" s="17"/>
      <c r="FTF994" s="17"/>
      <c r="FTG994" s="17"/>
      <c r="FTH994" s="17"/>
      <c r="FTI994" s="17"/>
      <c r="FTJ994" s="17"/>
      <c r="FTK994" s="17"/>
      <c r="FTL994" s="17"/>
      <c r="FTM994" s="17"/>
      <c r="FTN994" s="17"/>
      <c r="FTO994" s="17"/>
      <c r="FTP994" s="17"/>
      <c r="FTQ994" s="17"/>
      <c r="FTR994" s="17"/>
      <c r="FTS994" s="17"/>
      <c r="FTT994" s="17"/>
      <c r="FTU994" s="17"/>
      <c r="FTV994" s="17"/>
      <c r="FTW994" s="17"/>
      <c r="FTX994" s="17"/>
      <c r="FTY994" s="17"/>
      <c r="FTZ994" s="17"/>
      <c r="FUA994" s="17"/>
      <c r="FUB994" s="17"/>
      <c r="FUC994" s="17"/>
      <c r="FUD994" s="17"/>
      <c r="FUE994" s="17"/>
      <c r="FUF994" s="17"/>
      <c r="FUG994" s="17"/>
      <c r="FUH994" s="17"/>
      <c r="FUI994" s="17"/>
      <c r="FUJ994" s="17"/>
      <c r="FUK994" s="17"/>
      <c r="FUL994" s="17"/>
      <c r="FUM994" s="17"/>
      <c r="FUN994" s="17"/>
      <c r="FUO994" s="17"/>
      <c r="FUP994" s="17"/>
      <c r="FUQ994" s="17"/>
      <c r="FUR994" s="17"/>
      <c r="FUS994" s="17"/>
      <c r="FUT994" s="17"/>
      <c r="FUU994" s="17"/>
      <c r="FUV994" s="17"/>
      <c r="FUW994" s="17"/>
      <c r="FUX994" s="17"/>
      <c r="FUY994" s="17"/>
      <c r="FUZ994" s="17"/>
      <c r="FVA994" s="17"/>
      <c r="FVB994" s="17"/>
      <c r="FVC994" s="17"/>
      <c r="FVD994" s="17"/>
      <c r="FVE994" s="17"/>
      <c r="FVF994" s="17"/>
      <c r="FVG994" s="17"/>
      <c r="FVH994" s="17"/>
      <c r="FVI994" s="17"/>
      <c r="FVJ994" s="17"/>
      <c r="FVK994" s="17"/>
      <c r="FVL994" s="17"/>
      <c r="FVM994" s="17"/>
      <c r="FVN994" s="17"/>
      <c r="FVO994" s="17"/>
      <c r="FVP994" s="17"/>
      <c r="FVQ994" s="17"/>
      <c r="FVR994" s="17"/>
      <c r="FVS994" s="17"/>
      <c r="FVT994" s="17"/>
      <c r="FVU994" s="17"/>
      <c r="FVV994" s="17"/>
      <c r="FVW994" s="17"/>
      <c r="FVX994" s="17"/>
      <c r="FVY994" s="17"/>
      <c r="FVZ994" s="17"/>
      <c r="FWA994" s="17"/>
      <c r="FWB994" s="17"/>
      <c r="FWC994" s="17"/>
      <c r="FWD994" s="17"/>
      <c r="FWE994" s="17"/>
      <c r="FWF994" s="17"/>
      <c r="FWG994" s="17"/>
      <c r="FWH994" s="17"/>
      <c r="FWI994" s="17"/>
      <c r="FWJ994" s="17"/>
      <c r="FWK994" s="17"/>
      <c r="FWL994" s="17"/>
      <c r="FWM994" s="17"/>
      <c r="FWN994" s="17"/>
      <c r="FWO994" s="17"/>
      <c r="FWP994" s="17"/>
      <c r="FWQ994" s="17"/>
      <c r="FWR994" s="17"/>
      <c r="FWS994" s="17"/>
      <c r="FWT994" s="17"/>
      <c r="FWU994" s="17"/>
      <c r="FWV994" s="17"/>
      <c r="FWW994" s="17"/>
      <c r="FWX994" s="17"/>
      <c r="FWY994" s="17"/>
      <c r="FWZ994" s="17"/>
      <c r="FXA994" s="17"/>
      <c r="FXB994" s="17"/>
      <c r="FXC994" s="17"/>
      <c r="FXD994" s="17"/>
      <c r="FXE994" s="17"/>
      <c r="FXF994" s="17"/>
      <c r="FXG994" s="17"/>
      <c r="FXH994" s="17"/>
      <c r="FXI994" s="17"/>
      <c r="FXJ994" s="17"/>
      <c r="FXK994" s="17"/>
      <c r="FXL994" s="17"/>
      <c r="FXM994" s="17"/>
      <c r="FXN994" s="17"/>
      <c r="FXO994" s="17"/>
      <c r="FXP994" s="17"/>
      <c r="FXQ994" s="17"/>
      <c r="FXR994" s="17"/>
      <c r="FXS994" s="17"/>
      <c r="FXT994" s="17"/>
      <c r="FXU994" s="17"/>
      <c r="FXV994" s="17"/>
      <c r="FXW994" s="17"/>
      <c r="FXX994" s="17"/>
      <c r="FXY994" s="17"/>
      <c r="FXZ994" s="17"/>
      <c r="FYA994" s="17"/>
      <c r="FYB994" s="17"/>
      <c r="FYC994" s="17"/>
      <c r="FYD994" s="17"/>
      <c r="FYE994" s="17"/>
      <c r="FYF994" s="17"/>
      <c r="FYG994" s="17"/>
      <c r="FYH994" s="17"/>
      <c r="FYI994" s="17"/>
      <c r="FYJ994" s="17"/>
      <c r="FYK994" s="17"/>
      <c r="FYL994" s="17"/>
      <c r="FYM994" s="17"/>
      <c r="FYN994" s="17"/>
      <c r="FYO994" s="17"/>
      <c r="FYP994" s="17"/>
      <c r="FYQ994" s="17"/>
      <c r="FYR994" s="17"/>
      <c r="FYS994" s="17"/>
      <c r="FYT994" s="17"/>
      <c r="FYU994" s="17"/>
      <c r="FYV994" s="17"/>
      <c r="FYW994" s="17"/>
      <c r="FYX994" s="17"/>
      <c r="FYY994" s="17"/>
      <c r="FYZ994" s="17"/>
      <c r="FZA994" s="17"/>
      <c r="FZB994" s="17"/>
      <c r="FZC994" s="17"/>
      <c r="FZD994" s="17"/>
      <c r="FZE994" s="17"/>
      <c r="FZF994" s="17"/>
      <c r="FZG994" s="17"/>
      <c r="FZH994" s="17"/>
      <c r="FZI994" s="17"/>
      <c r="FZJ994" s="17"/>
      <c r="FZK994" s="17"/>
      <c r="FZL994" s="17"/>
      <c r="FZM994" s="17"/>
      <c r="FZN994" s="17"/>
      <c r="FZO994" s="17"/>
      <c r="FZP994" s="17"/>
      <c r="FZQ994" s="17"/>
      <c r="FZR994" s="17"/>
      <c r="FZS994" s="17"/>
      <c r="FZT994" s="17"/>
      <c r="FZU994" s="17"/>
      <c r="FZV994" s="17"/>
      <c r="FZW994" s="17"/>
      <c r="FZX994" s="17"/>
      <c r="FZY994" s="17"/>
      <c r="FZZ994" s="17"/>
      <c r="GAA994" s="17"/>
      <c r="GAB994" s="17"/>
      <c r="GAC994" s="17"/>
      <c r="GAD994" s="17"/>
      <c r="GAE994" s="17"/>
      <c r="GAF994" s="17"/>
      <c r="GAG994" s="17"/>
      <c r="GAH994" s="17"/>
      <c r="GAI994" s="17"/>
      <c r="GAJ994" s="17"/>
      <c r="GAK994" s="17"/>
      <c r="GAL994" s="17"/>
      <c r="GAM994" s="17"/>
      <c r="GAN994" s="17"/>
      <c r="GAO994" s="17"/>
      <c r="GAP994" s="17"/>
      <c r="GAQ994" s="17"/>
      <c r="GAR994" s="17"/>
      <c r="GAS994" s="17"/>
      <c r="GAT994" s="17"/>
      <c r="GAU994" s="17"/>
      <c r="GAV994" s="17"/>
      <c r="GAW994" s="17"/>
      <c r="GAX994" s="17"/>
      <c r="GAY994" s="17"/>
      <c r="GAZ994" s="17"/>
      <c r="GBA994" s="17"/>
      <c r="GBB994" s="17"/>
      <c r="GBC994" s="17"/>
      <c r="GBD994" s="17"/>
      <c r="GBE994" s="17"/>
      <c r="GBF994" s="17"/>
      <c r="GBG994" s="17"/>
      <c r="GBH994" s="17"/>
      <c r="GBI994" s="17"/>
      <c r="GBJ994" s="17"/>
      <c r="GBK994" s="17"/>
      <c r="GBL994" s="17"/>
      <c r="GBM994" s="17"/>
      <c r="GBN994" s="17"/>
      <c r="GBO994" s="17"/>
      <c r="GBP994" s="17"/>
      <c r="GBQ994" s="17"/>
      <c r="GBR994" s="17"/>
      <c r="GBS994" s="17"/>
      <c r="GBT994" s="17"/>
      <c r="GBU994" s="17"/>
      <c r="GBV994" s="17"/>
      <c r="GBW994" s="17"/>
      <c r="GBX994" s="17"/>
      <c r="GBY994" s="17"/>
      <c r="GBZ994" s="17"/>
      <c r="GCA994" s="17"/>
      <c r="GCB994" s="17"/>
      <c r="GCC994" s="17"/>
      <c r="GCD994" s="17"/>
      <c r="GCE994" s="17"/>
      <c r="GCF994" s="17"/>
      <c r="GCG994" s="17"/>
      <c r="GCH994" s="17"/>
      <c r="GCI994" s="17"/>
      <c r="GCJ994" s="17"/>
      <c r="GCK994" s="17"/>
      <c r="GCL994" s="17"/>
      <c r="GCM994" s="17"/>
      <c r="GCN994" s="17"/>
      <c r="GCO994" s="17"/>
      <c r="GCP994" s="17"/>
      <c r="GCQ994" s="17"/>
      <c r="GCR994" s="17"/>
      <c r="GCS994" s="17"/>
      <c r="GCT994" s="17"/>
      <c r="GCU994" s="17"/>
      <c r="GCV994" s="17"/>
      <c r="GCW994" s="17"/>
      <c r="GCX994" s="17"/>
      <c r="GCY994" s="17"/>
      <c r="GCZ994" s="17"/>
      <c r="GDA994" s="17"/>
      <c r="GDB994" s="17"/>
      <c r="GDC994" s="17"/>
      <c r="GDD994" s="17"/>
      <c r="GDE994" s="17"/>
      <c r="GDF994" s="17"/>
      <c r="GDG994" s="17"/>
      <c r="GDH994" s="17"/>
      <c r="GDI994" s="17"/>
      <c r="GDJ994" s="17"/>
      <c r="GDK994" s="17"/>
      <c r="GDL994" s="17"/>
      <c r="GDM994" s="17"/>
      <c r="GDN994" s="17"/>
      <c r="GDO994" s="17"/>
      <c r="GDP994" s="17"/>
      <c r="GDQ994" s="17"/>
      <c r="GDR994" s="17"/>
      <c r="GDS994" s="17"/>
      <c r="GDT994" s="17"/>
      <c r="GDU994" s="17"/>
      <c r="GDV994" s="17"/>
      <c r="GDW994" s="17"/>
      <c r="GDX994" s="17"/>
      <c r="GDY994" s="17"/>
      <c r="GDZ994" s="17"/>
      <c r="GEA994" s="17"/>
      <c r="GEB994" s="17"/>
      <c r="GEC994" s="17"/>
      <c r="GED994" s="17"/>
      <c r="GEE994" s="17"/>
      <c r="GEF994" s="17"/>
      <c r="GEG994" s="17"/>
      <c r="GEH994" s="17"/>
      <c r="GEI994" s="17"/>
      <c r="GEJ994" s="17"/>
      <c r="GEK994" s="17"/>
      <c r="GEL994" s="17"/>
      <c r="GEM994" s="17"/>
      <c r="GEN994" s="17"/>
      <c r="GEO994" s="17"/>
      <c r="GEP994" s="17"/>
      <c r="GEQ994" s="17"/>
      <c r="GER994" s="17"/>
      <c r="GES994" s="17"/>
      <c r="GET994" s="17"/>
      <c r="GEU994" s="17"/>
      <c r="GEV994" s="17"/>
      <c r="GEW994" s="17"/>
      <c r="GEX994" s="17"/>
      <c r="GEY994" s="17"/>
      <c r="GEZ994" s="17"/>
      <c r="GFA994" s="17"/>
      <c r="GFB994" s="17"/>
      <c r="GFC994" s="17"/>
      <c r="GFD994" s="17"/>
      <c r="GFE994" s="17"/>
      <c r="GFF994" s="17"/>
      <c r="GFG994" s="17"/>
      <c r="GFH994" s="17"/>
      <c r="GFI994" s="17"/>
      <c r="GFJ994" s="17"/>
      <c r="GFK994" s="17"/>
      <c r="GFL994" s="17"/>
      <c r="GFM994" s="17"/>
      <c r="GFN994" s="17"/>
      <c r="GFO994" s="17"/>
      <c r="GFP994" s="17"/>
      <c r="GFQ994" s="17"/>
      <c r="GFR994" s="17"/>
      <c r="GFS994" s="17"/>
      <c r="GFT994" s="17"/>
      <c r="GFU994" s="17"/>
      <c r="GFV994" s="17"/>
      <c r="GFW994" s="17"/>
      <c r="GFX994" s="17"/>
      <c r="GFY994" s="17"/>
      <c r="GFZ994" s="17"/>
      <c r="GGA994" s="17"/>
      <c r="GGB994" s="17"/>
      <c r="GGC994" s="17"/>
      <c r="GGD994" s="17"/>
      <c r="GGE994" s="17"/>
      <c r="GGF994" s="17"/>
      <c r="GGG994" s="17"/>
      <c r="GGH994" s="17"/>
      <c r="GGI994" s="17"/>
      <c r="GGJ994" s="17"/>
      <c r="GGK994" s="17"/>
      <c r="GGL994" s="17"/>
      <c r="GGM994" s="17"/>
      <c r="GGN994" s="17"/>
      <c r="GGO994" s="17"/>
      <c r="GGP994" s="17"/>
      <c r="GGQ994" s="17"/>
      <c r="GGR994" s="17"/>
      <c r="GGS994" s="17"/>
      <c r="GGT994" s="17"/>
      <c r="GGU994" s="17"/>
      <c r="GGV994" s="17"/>
      <c r="GGW994" s="17"/>
      <c r="GGX994" s="17"/>
      <c r="GGY994" s="17"/>
      <c r="GGZ994" s="17"/>
      <c r="GHA994" s="17"/>
      <c r="GHB994" s="17"/>
      <c r="GHC994" s="17"/>
      <c r="GHD994" s="17"/>
      <c r="GHE994" s="17"/>
      <c r="GHF994" s="17"/>
      <c r="GHG994" s="17"/>
      <c r="GHH994" s="17"/>
      <c r="GHI994" s="17"/>
      <c r="GHJ994" s="17"/>
      <c r="GHK994" s="17"/>
      <c r="GHL994" s="17"/>
      <c r="GHM994" s="17"/>
      <c r="GHN994" s="17"/>
      <c r="GHO994" s="17"/>
      <c r="GHP994" s="17"/>
      <c r="GHQ994" s="17"/>
      <c r="GHR994" s="17"/>
      <c r="GHS994" s="17"/>
      <c r="GHT994" s="17"/>
      <c r="GHU994" s="17"/>
      <c r="GHV994" s="17"/>
      <c r="GHW994" s="17"/>
      <c r="GHX994" s="17"/>
      <c r="GHY994" s="17"/>
      <c r="GHZ994" s="17"/>
      <c r="GIA994" s="17"/>
      <c r="GIB994" s="17"/>
      <c r="GIC994" s="17"/>
      <c r="GID994" s="17"/>
      <c r="GIE994" s="17"/>
      <c r="GIF994" s="17"/>
      <c r="GIG994" s="17"/>
      <c r="GIH994" s="17"/>
      <c r="GII994" s="17"/>
      <c r="GIJ994" s="17"/>
      <c r="GIK994" s="17"/>
      <c r="GIL994" s="17"/>
      <c r="GIM994" s="17"/>
      <c r="GIN994" s="17"/>
      <c r="GIO994" s="17"/>
      <c r="GIP994" s="17"/>
      <c r="GIQ994" s="17"/>
      <c r="GIR994" s="17"/>
      <c r="GIS994" s="17"/>
      <c r="GIT994" s="17"/>
      <c r="GIU994" s="17"/>
      <c r="GIV994" s="17"/>
      <c r="GIW994" s="17"/>
      <c r="GIX994" s="17"/>
      <c r="GIY994" s="17"/>
      <c r="GIZ994" s="17"/>
      <c r="GJA994" s="17"/>
      <c r="GJB994" s="17"/>
      <c r="GJC994" s="17"/>
      <c r="GJD994" s="17"/>
      <c r="GJE994" s="17"/>
      <c r="GJF994" s="17"/>
      <c r="GJG994" s="17"/>
      <c r="GJH994" s="17"/>
      <c r="GJI994" s="17"/>
      <c r="GJJ994" s="17"/>
      <c r="GJK994" s="17"/>
      <c r="GJL994" s="17"/>
      <c r="GJM994" s="17"/>
      <c r="GJN994" s="17"/>
      <c r="GJO994" s="17"/>
      <c r="GJP994" s="17"/>
      <c r="GJQ994" s="17"/>
      <c r="GJR994" s="17"/>
      <c r="GJS994" s="17"/>
      <c r="GJT994" s="17"/>
      <c r="GJU994" s="17"/>
      <c r="GJV994" s="17"/>
      <c r="GJW994" s="17"/>
      <c r="GJX994" s="17"/>
      <c r="GJY994" s="17"/>
      <c r="GJZ994" s="17"/>
      <c r="GKA994" s="17"/>
      <c r="GKB994" s="17"/>
      <c r="GKC994" s="17"/>
      <c r="GKD994" s="17"/>
      <c r="GKE994" s="17"/>
      <c r="GKF994" s="17"/>
      <c r="GKG994" s="17"/>
      <c r="GKH994" s="17"/>
      <c r="GKI994" s="17"/>
      <c r="GKJ994" s="17"/>
      <c r="GKK994" s="17"/>
      <c r="GKL994" s="17"/>
      <c r="GKM994" s="17"/>
      <c r="GKN994" s="17"/>
      <c r="GKO994" s="17"/>
      <c r="GKP994" s="17"/>
      <c r="GKQ994" s="17"/>
      <c r="GKR994" s="17"/>
      <c r="GKS994" s="17"/>
      <c r="GKT994" s="17"/>
      <c r="GKU994" s="17"/>
      <c r="GKV994" s="17"/>
      <c r="GKW994" s="17"/>
      <c r="GKX994" s="17"/>
      <c r="GKY994" s="17"/>
      <c r="GKZ994" s="17"/>
      <c r="GLA994" s="17"/>
      <c r="GLB994" s="17"/>
      <c r="GLC994" s="17"/>
      <c r="GLD994" s="17"/>
      <c r="GLE994" s="17"/>
      <c r="GLF994" s="17"/>
      <c r="GLG994" s="17"/>
      <c r="GLH994" s="17"/>
      <c r="GLI994" s="17"/>
      <c r="GLJ994" s="17"/>
      <c r="GLK994" s="17"/>
      <c r="GLL994" s="17"/>
      <c r="GLM994" s="17"/>
      <c r="GLN994" s="17"/>
      <c r="GLO994" s="17"/>
      <c r="GLP994" s="17"/>
      <c r="GLQ994" s="17"/>
      <c r="GLR994" s="17"/>
      <c r="GLS994" s="17"/>
      <c r="GLT994" s="17"/>
      <c r="GLU994" s="17"/>
      <c r="GLV994" s="17"/>
      <c r="GLW994" s="17"/>
      <c r="GLX994" s="17"/>
      <c r="GLY994" s="17"/>
      <c r="GLZ994" s="17"/>
      <c r="GMA994" s="17"/>
      <c r="GMB994" s="17"/>
      <c r="GMC994" s="17"/>
      <c r="GMD994" s="17"/>
      <c r="GME994" s="17"/>
      <c r="GMF994" s="17"/>
      <c r="GMG994" s="17"/>
      <c r="GMH994" s="17"/>
      <c r="GMI994" s="17"/>
      <c r="GMJ994" s="17"/>
      <c r="GMK994" s="17"/>
      <c r="GML994" s="17"/>
      <c r="GMM994" s="17"/>
      <c r="GMN994" s="17"/>
      <c r="GMO994" s="17"/>
      <c r="GMP994" s="17"/>
      <c r="GMQ994" s="17"/>
      <c r="GMR994" s="17"/>
      <c r="GMS994" s="17"/>
      <c r="GMT994" s="17"/>
      <c r="GMU994" s="17"/>
      <c r="GMV994" s="17"/>
      <c r="GMW994" s="17"/>
      <c r="GMX994" s="17"/>
      <c r="GMY994" s="17"/>
      <c r="GMZ994" s="17"/>
      <c r="GNA994" s="17"/>
      <c r="GNB994" s="17"/>
      <c r="GNC994" s="17"/>
      <c r="GND994" s="17"/>
      <c r="GNE994" s="17"/>
      <c r="GNF994" s="17"/>
      <c r="GNG994" s="17"/>
      <c r="GNH994" s="17"/>
      <c r="GNI994" s="17"/>
      <c r="GNJ994" s="17"/>
      <c r="GNK994" s="17"/>
      <c r="GNL994" s="17"/>
      <c r="GNM994" s="17"/>
      <c r="GNN994" s="17"/>
      <c r="GNO994" s="17"/>
      <c r="GNP994" s="17"/>
      <c r="GNQ994" s="17"/>
      <c r="GNR994" s="17"/>
      <c r="GNS994" s="17"/>
      <c r="GNT994" s="17"/>
      <c r="GNU994" s="17"/>
      <c r="GNV994" s="17"/>
      <c r="GNW994" s="17"/>
      <c r="GNX994" s="17"/>
      <c r="GNY994" s="17"/>
      <c r="GNZ994" s="17"/>
      <c r="GOA994" s="17"/>
      <c r="GOB994" s="17"/>
      <c r="GOC994" s="17"/>
      <c r="GOD994" s="17"/>
      <c r="GOE994" s="17"/>
      <c r="GOF994" s="17"/>
      <c r="GOG994" s="17"/>
      <c r="GOH994" s="17"/>
      <c r="GOI994" s="17"/>
      <c r="GOJ994" s="17"/>
      <c r="GOK994" s="17"/>
      <c r="GOL994" s="17"/>
      <c r="GOM994" s="17"/>
      <c r="GON994" s="17"/>
      <c r="GOO994" s="17"/>
      <c r="GOP994" s="17"/>
      <c r="GOQ994" s="17"/>
      <c r="GOR994" s="17"/>
      <c r="GOS994" s="17"/>
      <c r="GOT994" s="17"/>
      <c r="GOU994" s="17"/>
      <c r="GOV994" s="17"/>
      <c r="GOW994" s="17"/>
      <c r="GOX994" s="17"/>
      <c r="GOY994" s="17"/>
      <c r="GOZ994" s="17"/>
      <c r="GPA994" s="17"/>
      <c r="GPB994" s="17"/>
      <c r="GPC994" s="17"/>
      <c r="GPD994" s="17"/>
      <c r="GPE994" s="17"/>
      <c r="GPF994" s="17"/>
      <c r="GPG994" s="17"/>
      <c r="GPH994" s="17"/>
      <c r="GPI994" s="17"/>
      <c r="GPJ994" s="17"/>
      <c r="GPK994" s="17"/>
      <c r="GPL994" s="17"/>
      <c r="GPM994" s="17"/>
      <c r="GPN994" s="17"/>
      <c r="GPO994" s="17"/>
      <c r="GPP994" s="17"/>
      <c r="GPQ994" s="17"/>
      <c r="GPR994" s="17"/>
      <c r="GPS994" s="17"/>
      <c r="GPT994" s="17"/>
      <c r="GPU994" s="17"/>
      <c r="GPV994" s="17"/>
      <c r="GPW994" s="17"/>
      <c r="GPX994" s="17"/>
      <c r="GPY994" s="17"/>
      <c r="GPZ994" s="17"/>
      <c r="GQA994" s="17"/>
      <c r="GQB994" s="17"/>
      <c r="GQC994" s="17"/>
      <c r="GQD994" s="17"/>
      <c r="GQE994" s="17"/>
      <c r="GQF994" s="17"/>
      <c r="GQG994" s="17"/>
      <c r="GQH994" s="17"/>
      <c r="GQI994" s="17"/>
      <c r="GQJ994" s="17"/>
      <c r="GQK994" s="17"/>
      <c r="GQL994" s="17"/>
      <c r="GQM994" s="17"/>
      <c r="GQN994" s="17"/>
      <c r="GQO994" s="17"/>
      <c r="GQP994" s="17"/>
      <c r="GQQ994" s="17"/>
      <c r="GQR994" s="17"/>
      <c r="GQS994" s="17"/>
      <c r="GQT994" s="17"/>
      <c r="GQU994" s="17"/>
      <c r="GQV994" s="17"/>
      <c r="GQW994" s="17"/>
      <c r="GQX994" s="17"/>
      <c r="GQY994" s="17"/>
      <c r="GQZ994" s="17"/>
      <c r="GRA994" s="17"/>
      <c r="GRB994" s="17"/>
      <c r="GRC994" s="17"/>
      <c r="GRD994" s="17"/>
      <c r="GRE994" s="17"/>
      <c r="GRF994" s="17"/>
      <c r="GRG994" s="17"/>
      <c r="GRH994" s="17"/>
      <c r="GRI994" s="17"/>
      <c r="GRJ994" s="17"/>
      <c r="GRK994" s="17"/>
      <c r="GRL994" s="17"/>
      <c r="GRM994" s="17"/>
      <c r="GRN994" s="17"/>
      <c r="GRO994" s="17"/>
      <c r="GRP994" s="17"/>
      <c r="GRQ994" s="17"/>
      <c r="GRR994" s="17"/>
      <c r="GRS994" s="17"/>
      <c r="GRT994" s="17"/>
      <c r="GRU994" s="17"/>
      <c r="GRV994" s="17"/>
      <c r="GRW994" s="17"/>
      <c r="GRX994" s="17"/>
      <c r="GRY994" s="17"/>
      <c r="GRZ994" s="17"/>
      <c r="GSA994" s="17"/>
      <c r="GSB994" s="17"/>
      <c r="GSC994" s="17"/>
      <c r="GSD994" s="17"/>
      <c r="GSE994" s="17"/>
      <c r="GSF994" s="17"/>
      <c r="GSG994" s="17"/>
      <c r="GSH994" s="17"/>
      <c r="GSI994" s="17"/>
      <c r="GSJ994" s="17"/>
      <c r="GSK994" s="17"/>
      <c r="GSL994" s="17"/>
      <c r="GSM994" s="17"/>
      <c r="GSN994" s="17"/>
      <c r="GSO994" s="17"/>
      <c r="GSP994" s="17"/>
      <c r="GSQ994" s="17"/>
      <c r="GSR994" s="17"/>
      <c r="GSS994" s="17"/>
      <c r="GST994" s="17"/>
      <c r="GSU994" s="17"/>
      <c r="GSV994" s="17"/>
      <c r="GSW994" s="17"/>
      <c r="GSX994" s="17"/>
      <c r="GSY994" s="17"/>
      <c r="GSZ994" s="17"/>
      <c r="GTA994" s="17"/>
      <c r="GTB994" s="17"/>
      <c r="GTC994" s="17"/>
      <c r="GTD994" s="17"/>
      <c r="GTE994" s="17"/>
      <c r="GTF994" s="17"/>
      <c r="GTG994" s="17"/>
      <c r="GTH994" s="17"/>
      <c r="GTI994" s="17"/>
      <c r="GTJ994" s="17"/>
      <c r="GTK994" s="17"/>
      <c r="GTL994" s="17"/>
      <c r="GTM994" s="17"/>
      <c r="GTN994" s="17"/>
      <c r="GTO994" s="17"/>
      <c r="GTP994" s="17"/>
      <c r="GTQ994" s="17"/>
      <c r="GTR994" s="17"/>
      <c r="GTS994" s="17"/>
      <c r="GTT994" s="17"/>
      <c r="GTU994" s="17"/>
      <c r="GTV994" s="17"/>
      <c r="GTW994" s="17"/>
      <c r="GTX994" s="17"/>
      <c r="GTY994" s="17"/>
      <c r="GTZ994" s="17"/>
      <c r="GUA994" s="17"/>
      <c r="GUB994" s="17"/>
      <c r="GUC994" s="17"/>
      <c r="GUD994" s="17"/>
      <c r="GUE994" s="17"/>
      <c r="GUF994" s="17"/>
      <c r="GUG994" s="17"/>
      <c r="GUH994" s="17"/>
      <c r="GUI994" s="17"/>
      <c r="GUJ994" s="17"/>
      <c r="GUK994" s="17"/>
      <c r="GUL994" s="17"/>
      <c r="GUM994" s="17"/>
      <c r="GUN994" s="17"/>
      <c r="GUO994" s="17"/>
      <c r="GUP994" s="17"/>
      <c r="GUQ994" s="17"/>
      <c r="GUR994" s="17"/>
      <c r="GUS994" s="17"/>
      <c r="GUT994" s="17"/>
      <c r="GUU994" s="17"/>
      <c r="GUV994" s="17"/>
      <c r="GUW994" s="17"/>
      <c r="GUX994" s="17"/>
      <c r="GUY994" s="17"/>
      <c r="GUZ994" s="17"/>
      <c r="GVA994" s="17"/>
      <c r="GVB994" s="17"/>
      <c r="GVC994" s="17"/>
      <c r="GVD994" s="17"/>
      <c r="GVE994" s="17"/>
      <c r="GVF994" s="17"/>
      <c r="GVG994" s="17"/>
      <c r="GVH994" s="17"/>
      <c r="GVI994" s="17"/>
      <c r="GVJ994" s="17"/>
      <c r="GVK994" s="17"/>
      <c r="GVL994" s="17"/>
      <c r="GVM994" s="17"/>
      <c r="GVN994" s="17"/>
      <c r="GVO994" s="17"/>
      <c r="GVP994" s="17"/>
      <c r="GVQ994" s="17"/>
      <c r="GVR994" s="17"/>
      <c r="GVS994" s="17"/>
      <c r="GVT994" s="17"/>
      <c r="GVU994" s="17"/>
      <c r="GVV994" s="17"/>
      <c r="GVW994" s="17"/>
      <c r="GVX994" s="17"/>
      <c r="GVY994" s="17"/>
      <c r="GVZ994" s="17"/>
      <c r="GWA994" s="17"/>
      <c r="GWB994" s="17"/>
      <c r="GWC994" s="17"/>
      <c r="GWD994" s="17"/>
      <c r="GWE994" s="17"/>
      <c r="GWF994" s="17"/>
      <c r="GWG994" s="17"/>
      <c r="GWH994" s="17"/>
      <c r="GWI994" s="17"/>
      <c r="GWJ994" s="17"/>
      <c r="GWK994" s="17"/>
      <c r="GWL994" s="17"/>
      <c r="GWM994" s="17"/>
      <c r="GWN994" s="17"/>
      <c r="GWO994" s="17"/>
      <c r="GWP994" s="17"/>
      <c r="GWQ994" s="17"/>
      <c r="GWR994" s="17"/>
      <c r="GWS994" s="17"/>
      <c r="GWT994" s="17"/>
      <c r="GWU994" s="17"/>
      <c r="GWV994" s="17"/>
      <c r="GWW994" s="17"/>
      <c r="GWX994" s="17"/>
      <c r="GWY994" s="17"/>
      <c r="GWZ994" s="17"/>
      <c r="GXA994" s="17"/>
      <c r="GXB994" s="17"/>
      <c r="GXC994" s="17"/>
      <c r="GXD994" s="17"/>
      <c r="GXE994" s="17"/>
      <c r="GXF994" s="17"/>
      <c r="GXG994" s="17"/>
      <c r="GXH994" s="17"/>
      <c r="GXI994" s="17"/>
      <c r="GXJ994" s="17"/>
      <c r="GXK994" s="17"/>
      <c r="GXL994" s="17"/>
      <c r="GXM994" s="17"/>
      <c r="GXN994" s="17"/>
      <c r="GXO994" s="17"/>
      <c r="GXP994" s="17"/>
      <c r="GXQ994" s="17"/>
      <c r="GXR994" s="17"/>
      <c r="GXS994" s="17"/>
      <c r="GXT994" s="17"/>
      <c r="GXU994" s="17"/>
      <c r="GXV994" s="17"/>
      <c r="GXW994" s="17"/>
      <c r="GXX994" s="17"/>
      <c r="GXY994" s="17"/>
      <c r="GXZ994" s="17"/>
      <c r="GYA994" s="17"/>
      <c r="GYB994" s="17"/>
      <c r="GYC994" s="17"/>
      <c r="GYD994" s="17"/>
      <c r="GYE994" s="17"/>
      <c r="GYF994" s="17"/>
      <c r="GYG994" s="17"/>
      <c r="GYH994" s="17"/>
      <c r="GYI994" s="17"/>
      <c r="GYJ994" s="17"/>
      <c r="GYK994" s="17"/>
      <c r="GYL994" s="17"/>
      <c r="GYM994" s="17"/>
      <c r="GYN994" s="17"/>
      <c r="GYO994" s="17"/>
      <c r="GYP994" s="17"/>
      <c r="GYQ994" s="17"/>
      <c r="GYR994" s="17"/>
      <c r="GYS994" s="17"/>
      <c r="GYT994" s="17"/>
      <c r="GYU994" s="17"/>
      <c r="GYV994" s="17"/>
      <c r="GYW994" s="17"/>
      <c r="GYX994" s="17"/>
      <c r="GYY994" s="17"/>
      <c r="GYZ994" s="17"/>
      <c r="GZA994" s="17"/>
      <c r="GZB994" s="17"/>
      <c r="GZC994" s="17"/>
      <c r="GZD994" s="17"/>
      <c r="GZE994" s="17"/>
      <c r="GZF994" s="17"/>
      <c r="GZG994" s="17"/>
      <c r="GZH994" s="17"/>
      <c r="GZI994" s="17"/>
      <c r="GZJ994" s="17"/>
      <c r="GZK994" s="17"/>
      <c r="GZL994" s="17"/>
      <c r="GZM994" s="17"/>
      <c r="GZN994" s="17"/>
      <c r="GZO994" s="17"/>
      <c r="GZP994" s="17"/>
      <c r="GZQ994" s="17"/>
      <c r="GZR994" s="17"/>
      <c r="GZS994" s="17"/>
      <c r="GZT994" s="17"/>
      <c r="GZU994" s="17"/>
      <c r="GZV994" s="17"/>
      <c r="GZW994" s="17"/>
      <c r="GZX994" s="17"/>
      <c r="GZY994" s="17"/>
      <c r="GZZ994" s="17"/>
      <c r="HAA994" s="17"/>
      <c r="HAB994" s="17"/>
      <c r="HAC994" s="17"/>
      <c r="HAD994" s="17"/>
      <c r="HAE994" s="17"/>
      <c r="HAF994" s="17"/>
      <c r="HAG994" s="17"/>
      <c r="HAH994" s="17"/>
      <c r="HAI994" s="17"/>
      <c r="HAJ994" s="17"/>
      <c r="HAK994" s="17"/>
      <c r="HAL994" s="17"/>
      <c r="HAM994" s="17"/>
      <c r="HAN994" s="17"/>
      <c r="HAO994" s="17"/>
      <c r="HAP994" s="17"/>
      <c r="HAQ994" s="17"/>
      <c r="HAR994" s="17"/>
      <c r="HAS994" s="17"/>
      <c r="HAT994" s="17"/>
      <c r="HAU994" s="17"/>
      <c r="HAV994" s="17"/>
      <c r="HAW994" s="17"/>
      <c r="HAX994" s="17"/>
      <c r="HAY994" s="17"/>
      <c r="HAZ994" s="17"/>
      <c r="HBA994" s="17"/>
      <c r="HBB994" s="17"/>
      <c r="HBC994" s="17"/>
      <c r="HBD994" s="17"/>
      <c r="HBE994" s="17"/>
      <c r="HBF994" s="17"/>
      <c r="HBG994" s="17"/>
      <c r="HBH994" s="17"/>
      <c r="HBI994" s="17"/>
      <c r="HBJ994" s="17"/>
      <c r="HBK994" s="17"/>
      <c r="HBL994" s="17"/>
      <c r="HBM994" s="17"/>
      <c r="HBN994" s="17"/>
      <c r="HBO994" s="17"/>
      <c r="HBP994" s="17"/>
      <c r="HBQ994" s="17"/>
      <c r="HBR994" s="17"/>
      <c r="HBS994" s="17"/>
      <c r="HBT994" s="17"/>
      <c r="HBU994" s="17"/>
      <c r="HBV994" s="17"/>
      <c r="HBW994" s="17"/>
      <c r="HBX994" s="17"/>
      <c r="HBY994" s="17"/>
      <c r="HBZ994" s="17"/>
      <c r="HCA994" s="17"/>
      <c r="HCB994" s="17"/>
      <c r="HCC994" s="17"/>
      <c r="HCD994" s="17"/>
      <c r="HCE994" s="17"/>
      <c r="HCF994" s="17"/>
      <c r="HCG994" s="17"/>
      <c r="HCH994" s="17"/>
      <c r="HCI994" s="17"/>
      <c r="HCJ994" s="17"/>
      <c r="HCK994" s="17"/>
      <c r="HCL994" s="17"/>
      <c r="HCM994" s="17"/>
      <c r="HCN994" s="17"/>
      <c r="HCO994" s="17"/>
      <c r="HCP994" s="17"/>
      <c r="HCQ994" s="17"/>
      <c r="HCR994" s="17"/>
      <c r="HCS994" s="17"/>
      <c r="HCT994" s="17"/>
      <c r="HCU994" s="17"/>
      <c r="HCV994" s="17"/>
      <c r="HCW994" s="17"/>
      <c r="HCX994" s="17"/>
      <c r="HCY994" s="17"/>
      <c r="HCZ994" s="17"/>
      <c r="HDA994" s="17"/>
      <c r="HDB994" s="17"/>
      <c r="HDC994" s="17"/>
      <c r="HDD994" s="17"/>
      <c r="HDE994" s="17"/>
      <c r="HDF994" s="17"/>
      <c r="HDG994" s="17"/>
      <c r="HDH994" s="17"/>
      <c r="HDI994" s="17"/>
      <c r="HDJ994" s="17"/>
      <c r="HDK994" s="17"/>
      <c r="HDL994" s="17"/>
      <c r="HDM994" s="17"/>
      <c r="HDN994" s="17"/>
      <c r="HDO994" s="17"/>
      <c r="HDP994" s="17"/>
      <c r="HDQ994" s="17"/>
      <c r="HDR994" s="17"/>
      <c r="HDS994" s="17"/>
      <c r="HDT994" s="17"/>
      <c r="HDU994" s="17"/>
      <c r="HDV994" s="17"/>
      <c r="HDW994" s="17"/>
      <c r="HDX994" s="17"/>
      <c r="HDY994" s="17"/>
      <c r="HDZ994" s="17"/>
      <c r="HEA994" s="17"/>
      <c r="HEB994" s="17"/>
      <c r="HEC994" s="17"/>
      <c r="HED994" s="17"/>
      <c r="HEE994" s="17"/>
      <c r="HEF994" s="17"/>
      <c r="HEG994" s="17"/>
      <c r="HEH994" s="17"/>
      <c r="HEI994" s="17"/>
      <c r="HEJ994" s="17"/>
      <c r="HEK994" s="17"/>
      <c r="HEL994" s="17"/>
      <c r="HEM994" s="17"/>
      <c r="HEN994" s="17"/>
      <c r="HEO994" s="17"/>
      <c r="HEP994" s="17"/>
      <c r="HEQ994" s="17"/>
      <c r="HER994" s="17"/>
      <c r="HES994" s="17"/>
      <c r="HET994" s="17"/>
      <c r="HEU994" s="17"/>
      <c r="HEV994" s="17"/>
      <c r="HEW994" s="17"/>
      <c r="HEX994" s="17"/>
      <c r="HEY994" s="17"/>
      <c r="HEZ994" s="17"/>
      <c r="HFA994" s="17"/>
      <c r="HFB994" s="17"/>
      <c r="HFC994" s="17"/>
      <c r="HFD994" s="17"/>
      <c r="HFE994" s="17"/>
      <c r="HFF994" s="17"/>
      <c r="HFG994" s="17"/>
      <c r="HFH994" s="17"/>
      <c r="HFI994" s="17"/>
      <c r="HFJ994" s="17"/>
      <c r="HFK994" s="17"/>
      <c r="HFL994" s="17"/>
      <c r="HFM994" s="17"/>
      <c r="HFN994" s="17"/>
      <c r="HFO994" s="17"/>
      <c r="HFP994" s="17"/>
      <c r="HFQ994" s="17"/>
      <c r="HFR994" s="17"/>
      <c r="HFS994" s="17"/>
      <c r="HFT994" s="17"/>
      <c r="HFU994" s="17"/>
      <c r="HFV994" s="17"/>
      <c r="HFW994" s="17"/>
      <c r="HFX994" s="17"/>
      <c r="HFY994" s="17"/>
      <c r="HFZ994" s="17"/>
      <c r="HGA994" s="17"/>
      <c r="HGB994" s="17"/>
      <c r="HGC994" s="17"/>
      <c r="HGD994" s="17"/>
      <c r="HGE994" s="17"/>
      <c r="HGF994" s="17"/>
      <c r="HGG994" s="17"/>
      <c r="HGH994" s="17"/>
      <c r="HGI994" s="17"/>
      <c r="HGJ994" s="17"/>
      <c r="HGK994" s="17"/>
      <c r="HGL994" s="17"/>
      <c r="HGM994" s="17"/>
      <c r="HGN994" s="17"/>
      <c r="HGO994" s="17"/>
      <c r="HGP994" s="17"/>
      <c r="HGQ994" s="17"/>
      <c r="HGR994" s="17"/>
      <c r="HGS994" s="17"/>
      <c r="HGT994" s="17"/>
      <c r="HGU994" s="17"/>
      <c r="HGV994" s="17"/>
      <c r="HGW994" s="17"/>
      <c r="HGX994" s="17"/>
      <c r="HGY994" s="17"/>
      <c r="HGZ994" s="17"/>
      <c r="HHA994" s="17"/>
      <c r="HHB994" s="17"/>
      <c r="HHC994" s="17"/>
      <c r="HHD994" s="17"/>
      <c r="HHE994" s="17"/>
      <c r="HHF994" s="17"/>
      <c r="HHG994" s="17"/>
      <c r="HHH994" s="17"/>
      <c r="HHI994" s="17"/>
      <c r="HHJ994" s="17"/>
      <c r="HHK994" s="17"/>
      <c r="HHL994" s="17"/>
      <c r="HHM994" s="17"/>
      <c r="HHN994" s="17"/>
      <c r="HHO994" s="17"/>
      <c r="HHP994" s="17"/>
      <c r="HHQ994" s="17"/>
      <c r="HHR994" s="17"/>
      <c r="HHS994" s="17"/>
      <c r="HHT994" s="17"/>
      <c r="HHU994" s="17"/>
      <c r="HHV994" s="17"/>
      <c r="HHW994" s="17"/>
      <c r="HHX994" s="17"/>
      <c r="HHY994" s="17"/>
      <c r="HHZ994" s="17"/>
      <c r="HIA994" s="17"/>
      <c r="HIB994" s="17"/>
      <c r="HIC994" s="17"/>
      <c r="HID994" s="17"/>
      <c r="HIE994" s="17"/>
      <c r="HIF994" s="17"/>
      <c r="HIG994" s="17"/>
      <c r="HIH994" s="17"/>
      <c r="HII994" s="17"/>
      <c r="HIJ994" s="17"/>
      <c r="HIK994" s="17"/>
      <c r="HIL994" s="17"/>
      <c r="HIM994" s="17"/>
      <c r="HIN994" s="17"/>
      <c r="HIO994" s="17"/>
      <c r="HIP994" s="17"/>
      <c r="HIQ994" s="17"/>
      <c r="HIR994" s="17"/>
      <c r="HIS994" s="17"/>
      <c r="HIT994" s="17"/>
      <c r="HIU994" s="17"/>
      <c r="HIV994" s="17"/>
      <c r="HIW994" s="17"/>
      <c r="HIX994" s="17"/>
      <c r="HIY994" s="17"/>
      <c r="HIZ994" s="17"/>
      <c r="HJA994" s="17"/>
      <c r="HJB994" s="17"/>
      <c r="HJC994" s="17"/>
      <c r="HJD994" s="17"/>
      <c r="HJE994" s="17"/>
      <c r="HJF994" s="17"/>
      <c r="HJG994" s="17"/>
      <c r="HJH994" s="17"/>
      <c r="HJI994" s="17"/>
      <c r="HJJ994" s="17"/>
      <c r="HJK994" s="17"/>
      <c r="HJL994" s="17"/>
      <c r="HJM994" s="17"/>
      <c r="HJN994" s="17"/>
      <c r="HJO994" s="17"/>
      <c r="HJP994" s="17"/>
      <c r="HJQ994" s="17"/>
      <c r="HJR994" s="17"/>
      <c r="HJS994" s="17"/>
      <c r="HJT994" s="17"/>
      <c r="HJU994" s="17"/>
      <c r="HJV994" s="17"/>
      <c r="HJW994" s="17"/>
      <c r="HJX994" s="17"/>
      <c r="HJY994" s="17"/>
      <c r="HJZ994" s="17"/>
      <c r="HKA994" s="17"/>
      <c r="HKB994" s="17"/>
      <c r="HKC994" s="17"/>
      <c r="HKD994" s="17"/>
      <c r="HKE994" s="17"/>
      <c r="HKF994" s="17"/>
      <c r="HKG994" s="17"/>
      <c r="HKH994" s="17"/>
      <c r="HKI994" s="17"/>
      <c r="HKJ994" s="17"/>
      <c r="HKK994" s="17"/>
      <c r="HKL994" s="17"/>
      <c r="HKM994" s="17"/>
      <c r="HKN994" s="17"/>
      <c r="HKO994" s="17"/>
      <c r="HKP994" s="17"/>
      <c r="HKQ994" s="17"/>
      <c r="HKR994" s="17"/>
      <c r="HKS994" s="17"/>
      <c r="HKT994" s="17"/>
      <c r="HKU994" s="17"/>
      <c r="HKV994" s="17"/>
      <c r="HKW994" s="17"/>
      <c r="HKX994" s="17"/>
      <c r="HKY994" s="17"/>
      <c r="HKZ994" s="17"/>
      <c r="HLA994" s="17"/>
      <c r="HLB994" s="17"/>
      <c r="HLC994" s="17"/>
      <c r="HLD994" s="17"/>
      <c r="HLE994" s="17"/>
      <c r="HLF994" s="17"/>
      <c r="HLG994" s="17"/>
      <c r="HLH994" s="17"/>
      <c r="HLI994" s="17"/>
      <c r="HLJ994" s="17"/>
      <c r="HLK994" s="17"/>
      <c r="HLL994" s="17"/>
      <c r="HLM994" s="17"/>
      <c r="HLN994" s="17"/>
      <c r="HLO994" s="17"/>
      <c r="HLP994" s="17"/>
      <c r="HLQ994" s="17"/>
      <c r="HLR994" s="17"/>
      <c r="HLS994" s="17"/>
      <c r="HLT994" s="17"/>
      <c r="HLU994" s="17"/>
      <c r="HLV994" s="17"/>
      <c r="HLW994" s="17"/>
      <c r="HLX994" s="17"/>
      <c r="HLY994" s="17"/>
      <c r="HLZ994" s="17"/>
      <c r="HMA994" s="17"/>
      <c r="HMB994" s="17"/>
      <c r="HMC994" s="17"/>
      <c r="HMD994" s="17"/>
      <c r="HME994" s="17"/>
      <c r="HMF994" s="17"/>
      <c r="HMG994" s="17"/>
      <c r="HMH994" s="17"/>
      <c r="HMI994" s="17"/>
      <c r="HMJ994" s="17"/>
      <c r="HMK994" s="17"/>
      <c r="HML994" s="17"/>
      <c r="HMM994" s="17"/>
      <c r="HMN994" s="17"/>
      <c r="HMO994" s="17"/>
      <c r="HMP994" s="17"/>
      <c r="HMQ994" s="17"/>
      <c r="HMR994" s="17"/>
      <c r="HMS994" s="17"/>
      <c r="HMT994" s="17"/>
      <c r="HMU994" s="17"/>
      <c r="HMV994" s="17"/>
      <c r="HMW994" s="17"/>
      <c r="HMX994" s="17"/>
      <c r="HMY994" s="17"/>
      <c r="HMZ994" s="17"/>
      <c r="HNA994" s="17"/>
      <c r="HNB994" s="17"/>
      <c r="HNC994" s="17"/>
      <c r="HND994" s="17"/>
      <c r="HNE994" s="17"/>
      <c r="HNF994" s="17"/>
      <c r="HNG994" s="17"/>
      <c r="HNH994" s="17"/>
      <c r="HNI994" s="17"/>
      <c r="HNJ994" s="17"/>
      <c r="HNK994" s="17"/>
      <c r="HNL994" s="17"/>
      <c r="HNM994" s="17"/>
      <c r="HNN994" s="17"/>
      <c r="HNO994" s="17"/>
      <c r="HNP994" s="17"/>
      <c r="HNQ994" s="17"/>
      <c r="HNR994" s="17"/>
      <c r="HNS994" s="17"/>
      <c r="HNT994" s="17"/>
      <c r="HNU994" s="17"/>
      <c r="HNV994" s="17"/>
      <c r="HNW994" s="17"/>
      <c r="HNX994" s="17"/>
      <c r="HNY994" s="17"/>
      <c r="HNZ994" s="17"/>
      <c r="HOA994" s="17"/>
      <c r="HOB994" s="17"/>
      <c r="HOC994" s="17"/>
      <c r="HOD994" s="17"/>
      <c r="HOE994" s="17"/>
      <c r="HOF994" s="17"/>
      <c r="HOG994" s="17"/>
      <c r="HOH994" s="17"/>
      <c r="HOI994" s="17"/>
      <c r="HOJ994" s="17"/>
      <c r="HOK994" s="17"/>
      <c r="HOL994" s="17"/>
      <c r="HOM994" s="17"/>
      <c r="HON994" s="17"/>
      <c r="HOO994" s="17"/>
      <c r="HOP994" s="17"/>
      <c r="HOQ994" s="17"/>
      <c r="HOR994" s="17"/>
      <c r="HOS994" s="17"/>
      <c r="HOT994" s="17"/>
      <c r="HOU994" s="17"/>
      <c r="HOV994" s="17"/>
      <c r="HOW994" s="17"/>
      <c r="HOX994" s="17"/>
      <c r="HOY994" s="17"/>
      <c r="HOZ994" s="17"/>
      <c r="HPA994" s="17"/>
      <c r="HPB994" s="17"/>
      <c r="HPC994" s="17"/>
      <c r="HPD994" s="17"/>
      <c r="HPE994" s="17"/>
      <c r="HPF994" s="17"/>
      <c r="HPG994" s="17"/>
      <c r="HPH994" s="17"/>
      <c r="HPI994" s="17"/>
      <c r="HPJ994" s="17"/>
      <c r="HPK994" s="17"/>
      <c r="HPL994" s="17"/>
      <c r="HPM994" s="17"/>
      <c r="HPN994" s="17"/>
      <c r="HPO994" s="17"/>
      <c r="HPP994" s="17"/>
      <c r="HPQ994" s="17"/>
      <c r="HPR994" s="17"/>
      <c r="HPS994" s="17"/>
      <c r="HPT994" s="17"/>
      <c r="HPU994" s="17"/>
      <c r="HPV994" s="17"/>
      <c r="HPW994" s="17"/>
      <c r="HPX994" s="17"/>
      <c r="HPY994" s="17"/>
      <c r="HPZ994" s="17"/>
      <c r="HQA994" s="17"/>
      <c r="HQB994" s="17"/>
      <c r="HQC994" s="17"/>
      <c r="HQD994" s="17"/>
      <c r="HQE994" s="17"/>
      <c r="HQF994" s="17"/>
      <c r="HQG994" s="17"/>
      <c r="HQH994" s="17"/>
      <c r="HQI994" s="17"/>
      <c r="HQJ994" s="17"/>
      <c r="HQK994" s="17"/>
      <c r="HQL994" s="17"/>
      <c r="HQM994" s="17"/>
      <c r="HQN994" s="17"/>
      <c r="HQO994" s="17"/>
      <c r="HQP994" s="17"/>
      <c r="HQQ994" s="17"/>
      <c r="HQR994" s="17"/>
      <c r="HQS994" s="17"/>
      <c r="HQT994" s="17"/>
      <c r="HQU994" s="17"/>
      <c r="HQV994" s="17"/>
      <c r="HQW994" s="17"/>
      <c r="HQX994" s="17"/>
      <c r="HQY994" s="17"/>
      <c r="HQZ994" s="17"/>
      <c r="HRA994" s="17"/>
      <c r="HRB994" s="17"/>
      <c r="HRC994" s="17"/>
      <c r="HRD994" s="17"/>
      <c r="HRE994" s="17"/>
      <c r="HRF994" s="17"/>
      <c r="HRG994" s="17"/>
      <c r="HRH994" s="17"/>
      <c r="HRI994" s="17"/>
      <c r="HRJ994" s="17"/>
      <c r="HRK994" s="17"/>
      <c r="HRL994" s="17"/>
      <c r="HRM994" s="17"/>
      <c r="HRN994" s="17"/>
      <c r="HRO994" s="17"/>
      <c r="HRP994" s="17"/>
      <c r="HRQ994" s="17"/>
      <c r="HRR994" s="17"/>
      <c r="HRS994" s="17"/>
      <c r="HRT994" s="17"/>
      <c r="HRU994" s="17"/>
      <c r="HRV994" s="17"/>
      <c r="HRW994" s="17"/>
      <c r="HRX994" s="17"/>
      <c r="HRY994" s="17"/>
      <c r="HRZ994" s="17"/>
      <c r="HSA994" s="17"/>
      <c r="HSB994" s="17"/>
      <c r="HSC994" s="17"/>
      <c r="HSD994" s="17"/>
      <c r="HSE994" s="17"/>
      <c r="HSF994" s="17"/>
      <c r="HSG994" s="17"/>
      <c r="HSH994" s="17"/>
      <c r="HSI994" s="17"/>
      <c r="HSJ994" s="17"/>
      <c r="HSK994" s="17"/>
      <c r="HSL994" s="17"/>
      <c r="HSM994" s="17"/>
      <c r="HSN994" s="17"/>
      <c r="HSO994" s="17"/>
      <c r="HSP994" s="17"/>
      <c r="HSQ994" s="17"/>
      <c r="HSR994" s="17"/>
      <c r="HSS994" s="17"/>
      <c r="HST994" s="17"/>
      <c r="HSU994" s="17"/>
      <c r="HSV994" s="17"/>
      <c r="HSW994" s="17"/>
      <c r="HSX994" s="17"/>
      <c r="HSY994" s="17"/>
      <c r="HSZ994" s="17"/>
      <c r="HTA994" s="17"/>
      <c r="HTB994" s="17"/>
      <c r="HTC994" s="17"/>
      <c r="HTD994" s="17"/>
      <c r="HTE994" s="17"/>
      <c r="HTF994" s="17"/>
      <c r="HTG994" s="17"/>
      <c r="HTH994" s="17"/>
      <c r="HTI994" s="17"/>
      <c r="HTJ994" s="17"/>
      <c r="HTK994" s="17"/>
      <c r="HTL994" s="17"/>
      <c r="HTM994" s="17"/>
      <c r="HTN994" s="17"/>
      <c r="HTO994" s="17"/>
      <c r="HTP994" s="17"/>
      <c r="HTQ994" s="17"/>
      <c r="HTR994" s="17"/>
      <c r="HTS994" s="17"/>
      <c r="HTT994" s="17"/>
      <c r="HTU994" s="17"/>
      <c r="HTV994" s="17"/>
      <c r="HTW994" s="17"/>
      <c r="HTX994" s="17"/>
      <c r="HTY994" s="17"/>
      <c r="HTZ994" s="17"/>
      <c r="HUA994" s="17"/>
      <c r="HUB994" s="17"/>
      <c r="HUC994" s="17"/>
      <c r="HUD994" s="17"/>
      <c r="HUE994" s="17"/>
      <c r="HUF994" s="17"/>
      <c r="HUG994" s="17"/>
      <c r="HUH994" s="17"/>
      <c r="HUI994" s="17"/>
      <c r="HUJ994" s="17"/>
      <c r="HUK994" s="17"/>
      <c r="HUL994" s="17"/>
      <c r="HUM994" s="17"/>
      <c r="HUN994" s="17"/>
      <c r="HUO994" s="17"/>
      <c r="HUP994" s="17"/>
      <c r="HUQ994" s="17"/>
      <c r="HUR994" s="17"/>
      <c r="HUS994" s="17"/>
      <c r="HUT994" s="17"/>
      <c r="HUU994" s="17"/>
      <c r="HUV994" s="17"/>
      <c r="HUW994" s="17"/>
      <c r="HUX994" s="17"/>
      <c r="HUY994" s="17"/>
      <c r="HUZ994" s="17"/>
      <c r="HVA994" s="17"/>
      <c r="HVB994" s="17"/>
      <c r="HVC994" s="17"/>
      <c r="HVD994" s="17"/>
      <c r="HVE994" s="17"/>
      <c r="HVF994" s="17"/>
      <c r="HVG994" s="17"/>
      <c r="HVH994" s="17"/>
      <c r="HVI994" s="17"/>
      <c r="HVJ994" s="17"/>
      <c r="HVK994" s="17"/>
      <c r="HVL994" s="17"/>
      <c r="HVM994" s="17"/>
      <c r="HVN994" s="17"/>
      <c r="HVO994" s="17"/>
      <c r="HVP994" s="17"/>
      <c r="HVQ994" s="17"/>
      <c r="HVR994" s="17"/>
      <c r="HVS994" s="17"/>
      <c r="HVT994" s="17"/>
      <c r="HVU994" s="17"/>
      <c r="HVV994" s="17"/>
      <c r="HVW994" s="17"/>
      <c r="HVX994" s="17"/>
      <c r="HVY994" s="17"/>
      <c r="HVZ994" s="17"/>
      <c r="HWA994" s="17"/>
      <c r="HWB994" s="17"/>
      <c r="HWC994" s="17"/>
      <c r="HWD994" s="17"/>
      <c r="HWE994" s="17"/>
      <c r="HWF994" s="17"/>
      <c r="HWG994" s="17"/>
      <c r="HWH994" s="17"/>
      <c r="HWI994" s="17"/>
      <c r="HWJ994" s="17"/>
      <c r="HWK994" s="17"/>
      <c r="HWL994" s="17"/>
      <c r="HWM994" s="17"/>
      <c r="HWN994" s="17"/>
      <c r="HWO994" s="17"/>
      <c r="HWP994" s="17"/>
      <c r="HWQ994" s="17"/>
      <c r="HWR994" s="17"/>
      <c r="HWS994" s="17"/>
      <c r="HWT994" s="17"/>
      <c r="HWU994" s="17"/>
      <c r="HWV994" s="17"/>
      <c r="HWW994" s="17"/>
      <c r="HWX994" s="17"/>
      <c r="HWY994" s="17"/>
      <c r="HWZ994" s="17"/>
      <c r="HXA994" s="17"/>
      <c r="HXB994" s="17"/>
      <c r="HXC994" s="17"/>
      <c r="HXD994" s="17"/>
      <c r="HXE994" s="17"/>
      <c r="HXF994" s="17"/>
      <c r="HXG994" s="17"/>
      <c r="HXH994" s="17"/>
      <c r="HXI994" s="17"/>
      <c r="HXJ994" s="17"/>
      <c r="HXK994" s="17"/>
      <c r="HXL994" s="17"/>
      <c r="HXM994" s="17"/>
      <c r="HXN994" s="17"/>
      <c r="HXO994" s="17"/>
      <c r="HXP994" s="17"/>
      <c r="HXQ994" s="17"/>
      <c r="HXR994" s="17"/>
      <c r="HXS994" s="17"/>
      <c r="HXT994" s="17"/>
      <c r="HXU994" s="17"/>
      <c r="HXV994" s="17"/>
      <c r="HXW994" s="17"/>
      <c r="HXX994" s="17"/>
      <c r="HXY994" s="17"/>
      <c r="HXZ994" s="17"/>
      <c r="HYA994" s="17"/>
      <c r="HYB994" s="17"/>
      <c r="HYC994" s="17"/>
      <c r="HYD994" s="17"/>
      <c r="HYE994" s="17"/>
      <c r="HYF994" s="17"/>
      <c r="HYG994" s="17"/>
      <c r="HYH994" s="17"/>
      <c r="HYI994" s="17"/>
      <c r="HYJ994" s="17"/>
      <c r="HYK994" s="17"/>
      <c r="HYL994" s="17"/>
      <c r="HYM994" s="17"/>
      <c r="HYN994" s="17"/>
      <c r="HYO994" s="17"/>
      <c r="HYP994" s="17"/>
      <c r="HYQ994" s="17"/>
      <c r="HYR994" s="17"/>
      <c r="HYS994" s="17"/>
      <c r="HYT994" s="17"/>
      <c r="HYU994" s="17"/>
      <c r="HYV994" s="17"/>
      <c r="HYW994" s="17"/>
      <c r="HYX994" s="17"/>
      <c r="HYY994" s="17"/>
      <c r="HYZ994" s="17"/>
      <c r="HZA994" s="17"/>
      <c r="HZB994" s="17"/>
      <c r="HZC994" s="17"/>
      <c r="HZD994" s="17"/>
      <c r="HZE994" s="17"/>
      <c r="HZF994" s="17"/>
      <c r="HZG994" s="17"/>
      <c r="HZH994" s="17"/>
      <c r="HZI994" s="17"/>
      <c r="HZJ994" s="17"/>
      <c r="HZK994" s="17"/>
      <c r="HZL994" s="17"/>
      <c r="HZM994" s="17"/>
      <c r="HZN994" s="17"/>
      <c r="HZO994" s="17"/>
      <c r="HZP994" s="17"/>
      <c r="HZQ994" s="17"/>
      <c r="HZR994" s="17"/>
      <c r="HZS994" s="17"/>
      <c r="HZT994" s="17"/>
      <c r="HZU994" s="17"/>
      <c r="HZV994" s="17"/>
      <c r="HZW994" s="17"/>
      <c r="HZX994" s="17"/>
      <c r="HZY994" s="17"/>
      <c r="HZZ994" s="17"/>
      <c r="IAA994" s="17"/>
      <c r="IAB994" s="17"/>
      <c r="IAC994" s="17"/>
      <c r="IAD994" s="17"/>
      <c r="IAE994" s="17"/>
      <c r="IAF994" s="17"/>
      <c r="IAG994" s="17"/>
      <c r="IAH994" s="17"/>
      <c r="IAI994" s="17"/>
      <c r="IAJ994" s="17"/>
      <c r="IAK994" s="17"/>
      <c r="IAL994" s="17"/>
      <c r="IAM994" s="17"/>
      <c r="IAN994" s="17"/>
      <c r="IAO994" s="17"/>
      <c r="IAP994" s="17"/>
      <c r="IAQ994" s="17"/>
      <c r="IAR994" s="17"/>
      <c r="IAS994" s="17"/>
      <c r="IAT994" s="17"/>
      <c r="IAU994" s="17"/>
      <c r="IAV994" s="17"/>
      <c r="IAW994" s="17"/>
      <c r="IAX994" s="17"/>
      <c r="IAY994" s="17"/>
      <c r="IAZ994" s="17"/>
      <c r="IBA994" s="17"/>
      <c r="IBB994" s="17"/>
      <c r="IBC994" s="17"/>
      <c r="IBD994" s="17"/>
      <c r="IBE994" s="17"/>
      <c r="IBF994" s="17"/>
      <c r="IBG994" s="17"/>
      <c r="IBH994" s="17"/>
      <c r="IBI994" s="17"/>
      <c r="IBJ994" s="17"/>
      <c r="IBK994" s="17"/>
      <c r="IBL994" s="17"/>
      <c r="IBM994" s="17"/>
      <c r="IBN994" s="17"/>
      <c r="IBO994" s="17"/>
      <c r="IBP994" s="17"/>
      <c r="IBQ994" s="17"/>
      <c r="IBR994" s="17"/>
      <c r="IBS994" s="17"/>
      <c r="IBT994" s="17"/>
      <c r="IBU994" s="17"/>
      <c r="IBV994" s="17"/>
      <c r="IBW994" s="17"/>
      <c r="IBX994" s="17"/>
      <c r="IBY994" s="17"/>
      <c r="IBZ994" s="17"/>
      <c r="ICA994" s="17"/>
      <c r="ICB994" s="17"/>
      <c r="ICC994" s="17"/>
      <c r="ICD994" s="17"/>
      <c r="ICE994" s="17"/>
      <c r="ICF994" s="17"/>
      <c r="ICG994" s="17"/>
      <c r="ICH994" s="17"/>
      <c r="ICI994" s="17"/>
      <c r="ICJ994" s="17"/>
      <c r="ICK994" s="17"/>
      <c r="ICL994" s="17"/>
      <c r="ICM994" s="17"/>
      <c r="ICN994" s="17"/>
      <c r="ICO994" s="17"/>
      <c r="ICP994" s="17"/>
      <c r="ICQ994" s="17"/>
      <c r="ICR994" s="17"/>
      <c r="ICS994" s="17"/>
      <c r="ICT994" s="17"/>
      <c r="ICU994" s="17"/>
      <c r="ICV994" s="17"/>
      <c r="ICW994" s="17"/>
      <c r="ICX994" s="17"/>
      <c r="ICY994" s="17"/>
      <c r="ICZ994" s="17"/>
      <c r="IDA994" s="17"/>
      <c r="IDB994" s="17"/>
      <c r="IDC994" s="17"/>
      <c r="IDD994" s="17"/>
      <c r="IDE994" s="17"/>
      <c r="IDF994" s="17"/>
      <c r="IDG994" s="17"/>
      <c r="IDH994" s="17"/>
      <c r="IDI994" s="17"/>
      <c r="IDJ994" s="17"/>
      <c r="IDK994" s="17"/>
      <c r="IDL994" s="17"/>
      <c r="IDM994" s="17"/>
      <c r="IDN994" s="17"/>
      <c r="IDO994" s="17"/>
      <c r="IDP994" s="17"/>
      <c r="IDQ994" s="17"/>
      <c r="IDR994" s="17"/>
      <c r="IDS994" s="17"/>
      <c r="IDT994" s="17"/>
      <c r="IDU994" s="17"/>
      <c r="IDV994" s="17"/>
      <c r="IDW994" s="17"/>
      <c r="IDX994" s="17"/>
      <c r="IDY994" s="17"/>
      <c r="IDZ994" s="17"/>
      <c r="IEA994" s="17"/>
      <c r="IEB994" s="17"/>
      <c r="IEC994" s="17"/>
      <c r="IED994" s="17"/>
      <c r="IEE994" s="17"/>
      <c r="IEF994" s="17"/>
      <c r="IEG994" s="17"/>
      <c r="IEH994" s="17"/>
      <c r="IEI994" s="17"/>
      <c r="IEJ994" s="17"/>
      <c r="IEK994" s="17"/>
      <c r="IEL994" s="17"/>
      <c r="IEM994" s="17"/>
      <c r="IEN994" s="17"/>
      <c r="IEO994" s="17"/>
      <c r="IEP994" s="17"/>
      <c r="IEQ994" s="17"/>
      <c r="IER994" s="17"/>
      <c r="IES994" s="17"/>
      <c r="IET994" s="17"/>
      <c r="IEU994" s="17"/>
      <c r="IEV994" s="17"/>
      <c r="IEW994" s="17"/>
      <c r="IEX994" s="17"/>
      <c r="IEY994" s="17"/>
      <c r="IEZ994" s="17"/>
      <c r="IFA994" s="17"/>
      <c r="IFB994" s="17"/>
      <c r="IFC994" s="17"/>
      <c r="IFD994" s="17"/>
      <c r="IFE994" s="17"/>
      <c r="IFF994" s="17"/>
      <c r="IFG994" s="17"/>
      <c r="IFH994" s="17"/>
      <c r="IFI994" s="17"/>
      <c r="IFJ994" s="17"/>
      <c r="IFK994" s="17"/>
      <c r="IFL994" s="17"/>
      <c r="IFM994" s="17"/>
      <c r="IFN994" s="17"/>
      <c r="IFO994" s="17"/>
      <c r="IFP994" s="17"/>
      <c r="IFQ994" s="17"/>
      <c r="IFR994" s="17"/>
      <c r="IFS994" s="17"/>
      <c r="IFT994" s="17"/>
      <c r="IFU994" s="17"/>
      <c r="IFV994" s="17"/>
      <c r="IFW994" s="17"/>
      <c r="IFX994" s="17"/>
      <c r="IFY994" s="17"/>
      <c r="IFZ994" s="17"/>
      <c r="IGA994" s="17"/>
      <c r="IGB994" s="17"/>
      <c r="IGC994" s="17"/>
      <c r="IGD994" s="17"/>
      <c r="IGE994" s="17"/>
      <c r="IGF994" s="17"/>
      <c r="IGG994" s="17"/>
      <c r="IGH994" s="17"/>
      <c r="IGI994" s="17"/>
      <c r="IGJ994" s="17"/>
      <c r="IGK994" s="17"/>
      <c r="IGL994" s="17"/>
      <c r="IGM994" s="17"/>
      <c r="IGN994" s="17"/>
      <c r="IGO994" s="17"/>
      <c r="IGP994" s="17"/>
      <c r="IGQ994" s="17"/>
      <c r="IGR994" s="17"/>
      <c r="IGS994" s="17"/>
      <c r="IGT994" s="17"/>
      <c r="IGU994" s="17"/>
      <c r="IGV994" s="17"/>
      <c r="IGW994" s="17"/>
      <c r="IGX994" s="17"/>
      <c r="IGY994" s="17"/>
      <c r="IGZ994" s="17"/>
      <c r="IHA994" s="17"/>
      <c r="IHB994" s="17"/>
      <c r="IHC994" s="17"/>
      <c r="IHD994" s="17"/>
      <c r="IHE994" s="17"/>
      <c r="IHF994" s="17"/>
      <c r="IHG994" s="17"/>
      <c r="IHH994" s="17"/>
      <c r="IHI994" s="17"/>
      <c r="IHJ994" s="17"/>
      <c r="IHK994" s="17"/>
      <c r="IHL994" s="17"/>
      <c r="IHM994" s="17"/>
      <c r="IHN994" s="17"/>
      <c r="IHO994" s="17"/>
      <c r="IHP994" s="17"/>
      <c r="IHQ994" s="17"/>
      <c r="IHR994" s="17"/>
      <c r="IHS994" s="17"/>
      <c r="IHT994" s="17"/>
      <c r="IHU994" s="17"/>
      <c r="IHV994" s="17"/>
      <c r="IHW994" s="17"/>
      <c r="IHX994" s="17"/>
      <c r="IHY994" s="17"/>
      <c r="IHZ994" s="17"/>
      <c r="IIA994" s="17"/>
      <c r="IIB994" s="17"/>
      <c r="IIC994" s="17"/>
      <c r="IID994" s="17"/>
      <c r="IIE994" s="17"/>
      <c r="IIF994" s="17"/>
      <c r="IIG994" s="17"/>
      <c r="IIH994" s="17"/>
      <c r="III994" s="17"/>
      <c r="IIJ994" s="17"/>
      <c r="IIK994" s="17"/>
      <c r="IIL994" s="17"/>
      <c r="IIM994" s="17"/>
      <c r="IIN994" s="17"/>
      <c r="IIO994" s="17"/>
      <c r="IIP994" s="17"/>
      <c r="IIQ994" s="17"/>
      <c r="IIR994" s="17"/>
      <c r="IIS994" s="17"/>
      <c r="IIT994" s="17"/>
      <c r="IIU994" s="17"/>
      <c r="IIV994" s="17"/>
      <c r="IIW994" s="17"/>
      <c r="IIX994" s="17"/>
      <c r="IIY994" s="17"/>
      <c r="IIZ994" s="17"/>
      <c r="IJA994" s="17"/>
      <c r="IJB994" s="17"/>
      <c r="IJC994" s="17"/>
      <c r="IJD994" s="17"/>
      <c r="IJE994" s="17"/>
      <c r="IJF994" s="17"/>
      <c r="IJG994" s="17"/>
      <c r="IJH994" s="17"/>
      <c r="IJI994" s="17"/>
      <c r="IJJ994" s="17"/>
      <c r="IJK994" s="17"/>
      <c r="IJL994" s="17"/>
      <c r="IJM994" s="17"/>
      <c r="IJN994" s="17"/>
      <c r="IJO994" s="17"/>
      <c r="IJP994" s="17"/>
      <c r="IJQ994" s="17"/>
      <c r="IJR994" s="17"/>
      <c r="IJS994" s="17"/>
      <c r="IJT994" s="17"/>
      <c r="IJU994" s="17"/>
      <c r="IJV994" s="17"/>
      <c r="IJW994" s="17"/>
      <c r="IJX994" s="17"/>
      <c r="IJY994" s="17"/>
      <c r="IJZ994" s="17"/>
      <c r="IKA994" s="17"/>
      <c r="IKB994" s="17"/>
      <c r="IKC994" s="17"/>
      <c r="IKD994" s="17"/>
      <c r="IKE994" s="17"/>
      <c r="IKF994" s="17"/>
      <c r="IKG994" s="17"/>
      <c r="IKH994" s="17"/>
      <c r="IKI994" s="17"/>
      <c r="IKJ994" s="17"/>
      <c r="IKK994" s="17"/>
      <c r="IKL994" s="17"/>
      <c r="IKM994" s="17"/>
      <c r="IKN994" s="17"/>
      <c r="IKO994" s="17"/>
      <c r="IKP994" s="17"/>
      <c r="IKQ994" s="17"/>
      <c r="IKR994" s="17"/>
      <c r="IKS994" s="17"/>
      <c r="IKT994" s="17"/>
      <c r="IKU994" s="17"/>
      <c r="IKV994" s="17"/>
      <c r="IKW994" s="17"/>
      <c r="IKX994" s="17"/>
      <c r="IKY994" s="17"/>
      <c r="IKZ994" s="17"/>
      <c r="ILA994" s="17"/>
      <c r="ILB994" s="17"/>
      <c r="ILC994" s="17"/>
      <c r="ILD994" s="17"/>
      <c r="ILE994" s="17"/>
      <c r="ILF994" s="17"/>
      <c r="ILG994" s="17"/>
      <c r="ILH994" s="17"/>
      <c r="ILI994" s="17"/>
      <c r="ILJ994" s="17"/>
      <c r="ILK994" s="17"/>
      <c r="ILL994" s="17"/>
      <c r="ILM994" s="17"/>
      <c r="ILN994" s="17"/>
      <c r="ILO994" s="17"/>
      <c r="ILP994" s="17"/>
      <c r="ILQ994" s="17"/>
      <c r="ILR994" s="17"/>
      <c r="ILS994" s="17"/>
      <c r="ILT994" s="17"/>
      <c r="ILU994" s="17"/>
      <c r="ILV994" s="17"/>
      <c r="ILW994" s="17"/>
      <c r="ILX994" s="17"/>
      <c r="ILY994" s="17"/>
      <c r="ILZ994" s="17"/>
      <c r="IMA994" s="17"/>
      <c r="IMB994" s="17"/>
      <c r="IMC994" s="17"/>
      <c r="IMD994" s="17"/>
      <c r="IME994" s="17"/>
      <c r="IMF994" s="17"/>
      <c r="IMG994" s="17"/>
      <c r="IMH994" s="17"/>
      <c r="IMI994" s="17"/>
      <c r="IMJ994" s="17"/>
      <c r="IMK994" s="17"/>
      <c r="IML994" s="17"/>
      <c r="IMM994" s="17"/>
      <c r="IMN994" s="17"/>
      <c r="IMO994" s="17"/>
      <c r="IMP994" s="17"/>
      <c r="IMQ994" s="17"/>
      <c r="IMR994" s="17"/>
      <c r="IMS994" s="17"/>
      <c r="IMT994" s="17"/>
      <c r="IMU994" s="17"/>
      <c r="IMV994" s="17"/>
      <c r="IMW994" s="17"/>
      <c r="IMX994" s="17"/>
      <c r="IMY994" s="17"/>
      <c r="IMZ994" s="17"/>
      <c r="INA994" s="17"/>
      <c r="INB994" s="17"/>
      <c r="INC994" s="17"/>
      <c r="IND994" s="17"/>
      <c r="INE994" s="17"/>
      <c r="INF994" s="17"/>
      <c r="ING994" s="17"/>
      <c r="INH994" s="17"/>
      <c r="INI994" s="17"/>
      <c r="INJ994" s="17"/>
      <c r="INK994" s="17"/>
      <c r="INL994" s="17"/>
      <c r="INM994" s="17"/>
      <c r="INN994" s="17"/>
      <c r="INO994" s="17"/>
      <c r="INP994" s="17"/>
      <c r="INQ994" s="17"/>
      <c r="INR994" s="17"/>
      <c r="INS994" s="17"/>
      <c r="INT994" s="17"/>
      <c r="INU994" s="17"/>
      <c r="INV994" s="17"/>
      <c r="INW994" s="17"/>
      <c r="INX994" s="17"/>
      <c r="INY994" s="17"/>
      <c r="INZ994" s="17"/>
      <c r="IOA994" s="17"/>
      <c r="IOB994" s="17"/>
      <c r="IOC994" s="17"/>
      <c r="IOD994" s="17"/>
      <c r="IOE994" s="17"/>
      <c r="IOF994" s="17"/>
      <c r="IOG994" s="17"/>
      <c r="IOH994" s="17"/>
      <c r="IOI994" s="17"/>
      <c r="IOJ994" s="17"/>
      <c r="IOK994" s="17"/>
      <c r="IOL994" s="17"/>
      <c r="IOM994" s="17"/>
      <c r="ION994" s="17"/>
      <c r="IOO994" s="17"/>
      <c r="IOP994" s="17"/>
      <c r="IOQ994" s="17"/>
      <c r="IOR994" s="17"/>
      <c r="IOS994" s="17"/>
      <c r="IOT994" s="17"/>
      <c r="IOU994" s="17"/>
      <c r="IOV994" s="17"/>
      <c r="IOW994" s="17"/>
      <c r="IOX994" s="17"/>
      <c r="IOY994" s="17"/>
      <c r="IOZ994" s="17"/>
      <c r="IPA994" s="17"/>
      <c r="IPB994" s="17"/>
      <c r="IPC994" s="17"/>
      <c r="IPD994" s="17"/>
      <c r="IPE994" s="17"/>
      <c r="IPF994" s="17"/>
      <c r="IPG994" s="17"/>
      <c r="IPH994" s="17"/>
      <c r="IPI994" s="17"/>
      <c r="IPJ994" s="17"/>
      <c r="IPK994" s="17"/>
      <c r="IPL994" s="17"/>
      <c r="IPM994" s="17"/>
      <c r="IPN994" s="17"/>
      <c r="IPO994" s="17"/>
      <c r="IPP994" s="17"/>
      <c r="IPQ994" s="17"/>
      <c r="IPR994" s="17"/>
      <c r="IPS994" s="17"/>
      <c r="IPT994" s="17"/>
      <c r="IPU994" s="17"/>
      <c r="IPV994" s="17"/>
      <c r="IPW994" s="17"/>
      <c r="IPX994" s="17"/>
      <c r="IPY994" s="17"/>
      <c r="IPZ994" s="17"/>
      <c r="IQA994" s="17"/>
      <c r="IQB994" s="17"/>
      <c r="IQC994" s="17"/>
      <c r="IQD994" s="17"/>
      <c r="IQE994" s="17"/>
      <c r="IQF994" s="17"/>
      <c r="IQG994" s="17"/>
      <c r="IQH994" s="17"/>
      <c r="IQI994" s="17"/>
      <c r="IQJ994" s="17"/>
      <c r="IQK994" s="17"/>
      <c r="IQL994" s="17"/>
      <c r="IQM994" s="17"/>
      <c r="IQN994" s="17"/>
      <c r="IQO994" s="17"/>
      <c r="IQP994" s="17"/>
      <c r="IQQ994" s="17"/>
      <c r="IQR994" s="17"/>
      <c r="IQS994" s="17"/>
      <c r="IQT994" s="17"/>
      <c r="IQU994" s="17"/>
      <c r="IQV994" s="17"/>
      <c r="IQW994" s="17"/>
      <c r="IQX994" s="17"/>
      <c r="IQY994" s="17"/>
      <c r="IQZ994" s="17"/>
      <c r="IRA994" s="17"/>
      <c r="IRB994" s="17"/>
      <c r="IRC994" s="17"/>
      <c r="IRD994" s="17"/>
      <c r="IRE994" s="17"/>
      <c r="IRF994" s="17"/>
      <c r="IRG994" s="17"/>
      <c r="IRH994" s="17"/>
      <c r="IRI994" s="17"/>
      <c r="IRJ994" s="17"/>
      <c r="IRK994" s="17"/>
      <c r="IRL994" s="17"/>
      <c r="IRM994" s="17"/>
      <c r="IRN994" s="17"/>
      <c r="IRO994" s="17"/>
      <c r="IRP994" s="17"/>
      <c r="IRQ994" s="17"/>
      <c r="IRR994" s="17"/>
      <c r="IRS994" s="17"/>
      <c r="IRT994" s="17"/>
      <c r="IRU994" s="17"/>
      <c r="IRV994" s="17"/>
      <c r="IRW994" s="17"/>
      <c r="IRX994" s="17"/>
      <c r="IRY994" s="17"/>
      <c r="IRZ994" s="17"/>
      <c r="ISA994" s="17"/>
      <c r="ISB994" s="17"/>
      <c r="ISC994" s="17"/>
      <c r="ISD994" s="17"/>
      <c r="ISE994" s="17"/>
      <c r="ISF994" s="17"/>
      <c r="ISG994" s="17"/>
      <c r="ISH994" s="17"/>
      <c r="ISI994" s="17"/>
      <c r="ISJ994" s="17"/>
      <c r="ISK994" s="17"/>
      <c r="ISL994" s="17"/>
      <c r="ISM994" s="17"/>
      <c r="ISN994" s="17"/>
      <c r="ISO994" s="17"/>
      <c r="ISP994" s="17"/>
      <c r="ISQ994" s="17"/>
      <c r="ISR994" s="17"/>
      <c r="ISS994" s="17"/>
      <c r="IST994" s="17"/>
      <c r="ISU994" s="17"/>
      <c r="ISV994" s="17"/>
      <c r="ISW994" s="17"/>
      <c r="ISX994" s="17"/>
      <c r="ISY994" s="17"/>
      <c r="ISZ994" s="17"/>
      <c r="ITA994" s="17"/>
      <c r="ITB994" s="17"/>
      <c r="ITC994" s="17"/>
      <c r="ITD994" s="17"/>
      <c r="ITE994" s="17"/>
      <c r="ITF994" s="17"/>
      <c r="ITG994" s="17"/>
      <c r="ITH994" s="17"/>
      <c r="ITI994" s="17"/>
      <c r="ITJ994" s="17"/>
      <c r="ITK994" s="17"/>
      <c r="ITL994" s="17"/>
      <c r="ITM994" s="17"/>
      <c r="ITN994" s="17"/>
      <c r="ITO994" s="17"/>
      <c r="ITP994" s="17"/>
      <c r="ITQ994" s="17"/>
      <c r="ITR994" s="17"/>
      <c r="ITS994" s="17"/>
      <c r="ITT994" s="17"/>
      <c r="ITU994" s="17"/>
      <c r="ITV994" s="17"/>
      <c r="ITW994" s="17"/>
      <c r="ITX994" s="17"/>
      <c r="ITY994" s="17"/>
      <c r="ITZ994" s="17"/>
      <c r="IUA994" s="17"/>
      <c r="IUB994" s="17"/>
      <c r="IUC994" s="17"/>
      <c r="IUD994" s="17"/>
      <c r="IUE994" s="17"/>
      <c r="IUF994" s="17"/>
      <c r="IUG994" s="17"/>
      <c r="IUH994" s="17"/>
      <c r="IUI994" s="17"/>
      <c r="IUJ994" s="17"/>
      <c r="IUK994" s="17"/>
      <c r="IUL994" s="17"/>
      <c r="IUM994" s="17"/>
      <c r="IUN994" s="17"/>
      <c r="IUO994" s="17"/>
      <c r="IUP994" s="17"/>
      <c r="IUQ994" s="17"/>
      <c r="IUR994" s="17"/>
      <c r="IUS994" s="17"/>
      <c r="IUT994" s="17"/>
      <c r="IUU994" s="17"/>
      <c r="IUV994" s="17"/>
      <c r="IUW994" s="17"/>
      <c r="IUX994" s="17"/>
      <c r="IUY994" s="17"/>
      <c r="IUZ994" s="17"/>
      <c r="IVA994" s="17"/>
      <c r="IVB994" s="17"/>
      <c r="IVC994" s="17"/>
      <c r="IVD994" s="17"/>
      <c r="IVE994" s="17"/>
      <c r="IVF994" s="17"/>
      <c r="IVG994" s="17"/>
      <c r="IVH994" s="17"/>
      <c r="IVI994" s="17"/>
      <c r="IVJ994" s="17"/>
      <c r="IVK994" s="17"/>
      <c r="IVL994" s="17"/>
      <c r="IVM994" s="17"/>
      <c r="IVN994" s="17"/>
      <c r="IVO994" s="17"/>
      <c r="IVP994" s="17"/>
      <c r="IVQ994" s="17"/>
      <c r="IVR994" s="17"/>
      <c r="IVS994" s="17"/>
      <c r="IVT994" s="17"/>
      <c r="IVU994" s="17"/>
      <c r="IVV994" s="17"/>
      <c r="IVW994" s="17"/>
      <c r="IVX994" s="17"/>
      <c r="IVY994" s="17"/>
      <c r="IVZ994" s="17"/>
      <c r="IWA994" s="17"/>
      <c r="IWB994" s="17"/>
      <c r="IWC994" s="17"/>
      <c r="IWD994" s="17"/>
      <c r="IWE994" s="17"/>
      <c r="IWF994" s="17"/>
      <c r="IWG994" s="17"/>
      <c r="IWH994" s="17"/>
      <c r="IWI994" s="17"/>
      <c r="IWJ994" s="17"/>
      <c r="IWK994" s="17"/>
      <c r="IWL994" s="17"/>
      <c r="IWM994" s="17"/>
      <c r="IWN994" s="17"/>
      <c r="IWO994" s="17"/>
      <c r="IWP994" s="17"/>
      <c r="IWQ994" s="17"/>
      <c r="IWR994" s="17"/>
      <c r="IWS994" s="17"/>
      <c r="IWT994" s="17"/>
      <c r="IWU994" s="17"/>
      <c r="IWV994" s="17"/>
      <c r="IWW994" s="17"/>
      <c r="IWX994" s="17"/>
      <c r="IWY994" s="17"/>
      <c r="IWZ994" s="17"/>
      <c r="IXA994" s="17"/>
      <c r="IXB994" s="17"/>
      <c r="IXC994" s="17"/>
      <c r="IXD994" s="17"/>
      <c r="IXE994" s="17"/>
      <c r="IXF994" s="17"/>
      <c r="IXG994" s="17"/>
      <c r="IXH994" s="17"/>
      <c r="IXI994" s="17"/>
      <c r="IXJ994" s="17"/>
      <c r="IXK994" s="17"/>
      <c r="IXL994" s="17"/>
      <c r="IXM994" s="17"/>
      <c r="IXN994" s="17"/>
      <c r="IXO994" s="17"/>
      <c r="IXP994" s="17"/>
      <c r="IXQ994" s="17"/>
      <c r="IXR994" s="17"/>
      <c r="IXS994" s="17"/>
      <c r="IXT994" s="17"/>
      <c r="IXU994" s="17"/>
      <c r="IXV994" s="17"/>
      <c r="IXW994" s="17"/>
      <c r="IXX994" s="17"/>
      <c r="IXY994" s="17"/>
      <c r="IXZ994" s="17"/>
      <c r="IYA994" s="17"/>
      <c r="IYB994" s="17"/>
      <c r="IYC994" s="17"/>
      <c r="IYD994" s="17"/>
      <c r="IYE994" s="17"/>
      <c r="IYF994" s="17"/>
      <c r="IYG994" s="17"/>
      <c r="IYH994" s="17"/>
      <c r="IYI994" s="17"/>
      <c r="IYJ994" s="17"/>
      <c r="IYK994" s="17"/>
      <c r="IYL994" s="17"/>
      <c r="IYM994" s="17"/>
      <c r="IYN994" s="17"/>
      <c r="IYO994" s="17"/>
      <c r="IYP994" s="17"/>
      <c r="IYQ994" s="17"/>
      <c r="IYR994" s="17"/>
      <c r="IYS994" s="17"/>
      <c r="IYT994" s="17"/>
      <c r="IYU994" s="17"/>
      <c r="IYV994" s="17"/>
      <c r="IYW994" s="17"/>
      <c r="IYX994" s="17"/>
      <c r="IYY994" s="17"/>
      <c r="IYZ994" s="17"/>
      <c r="IZA994" s="17"/>
      <c r="IZB994" s="17"/>
      <c r="IZC994" s="17"/>
      <c r="IZD994" s="17"/>
      <c r="IZE994" s="17"/>
      <c r="IZF994" s="17"/>
      <c r="IZG994" s="17"/>
      <c r="IZH994" s="17"/>
      <c r="IZI994" s="17"/>
      <c r="IZJ994" s="17"/>
      <c r="IZK994" s="17"/>
      <c r="IZL994" s="17"/>
      <c r="IZM994" s="17"/>
      <c r="IZN994" s="17"/>
      <c r="IZO994" s="17"/>
      <c r="IZP994" s="17"/>
      <c r="IZQ994" s="17"/>
      <c r="IZR994" s="17"/>
      <c r="IZS994" s="17"/>
      <c r="IZT994" s="17"/>
      <c r="IZU994" s="17"/>
      <c r="IZV994" s="17"/>
      <c r="IZW994" s="17"/>
      <c r="IZX994" s="17"/>
      <c r="IZY994" s="17"/>
      <c r="IZZ994" s="17"/>
      <c r="JAA994" s="17"/>
      <c r="JAB994" s="17"/>
      <c r="JAC994" s="17"/>
      <c r="JAD994" s="17"/>
      <c r="JAE994" s="17"/>
      <c r="JAF994" s="17"/>
      <c r="JAG994" s="17"/>
      <c r="JAH994" s="17"/>
      <c r="JAI994" s="17"/>
      <c r="JAJ994" s="17"/>
      <c r="JAK994" s="17"/>
      <c r="JAL994" s="17"/>
      <c r="JAM994" s="17"/>
      <c r="JAN994" s="17"/>
      <c r="JAO994" s="17"/>
      <c r="JAP994" s="17"/>
      <c r="JAQ994" s="17"/>
      <c r="JAR994" s="17"/>
      <c r="JAS994" s="17"/>
      <c r="JAT994" s="17"/>
      <c r="JAU994" s="17"/>
      <c r="JAV994" s="17"/>
      <c r="JAW994" s="17"/>
      <c r="JAX994" s="17"/>
      <c r="JAY994" s="17"/>
      <c r="JAZ994" s="17"/>
      <c r="JBA994" s="17"/>
      <c r="JBB994" s="17"/>
      <c r="JBC994" s="17"/>
      <c r="JBD994" s="17"/>
      <c r="JBE994" s="17"/>
      <c r="JBF994" s="17"/>
      <c r="JBG994" s="17"/>
      <c r="JBH994" s="17"/>
      <c r="JBI994" s="17"/>
      <c r="JBJ994" s="17"/>
      <c r="JBK994" s="17"/>
      <c r="JBL994" s="17"/>
      <c r="JBM994" s="17"/>
      <c r="JBN994" s="17"/>
      <c r="JBO994" s="17"/>
      <c r="JBP994" s="17"/>
      <c r="JBQ994" s="17"/>
      <c r="JBR994" s="17"/>
      <c r="JBS994" s="17"/>
      <c r="JBT994" s="17"/>
      <c r="JBU994" s="17"/>
      <c r="JBV994" s="17"/>
      <c r="JBW994" s="17"/>
      <c r="JBX994" s="17"/>
      <c r="JBY994" s="17"/>
      <c r="JBZ994" s="17"/>
      <c r="JCA994" s="17"/>
      <c r="JCB994" s="17"/>
      <c r="JCC994" s="17"/>
      <c r="JCD994" s="17"/>
      <c r="JCE994" s="17"/>
      <c r="JCF994" s="17"/>
      <c r="JCG994" s="17"/>
      <c r="JCH994" s="17"/>
      <c r="JCI994" s="17"/>
      <c r="JCJ994" s="17"/>
      <c r="JCK994" s="17"/>
      <c r="JCL994" s="17"/>
      <c r="JCM994" s="17"/>
      <c r="JCN994" s="17"/>
      <c r="JCO994" s="17"/>
      <c r="JCP994" s="17"/>
      <c r="JCQ994" s="17"/>
      <c r="JCR994" s="17"/>
      <c r="JCS994" s="17"/>
      <c r="JCT994" s="17"/>
      <c r="JCU994" s="17"/>
      <c r="JCV994" s="17"/>
      <c r="JCW994" s="17"/>
      <c r="JCX994" s="17"/>
      <c r="JCY994" s="17"/>
      <c r="JCZ994" s="17"/>
      <c r="JDA994" s="17"/>
      <c r="JDB994" s="17"/>
      <c r="JDC994" s="17"/>
      <c r="JDD994" s="17"/>
      <c r="JDE994" s="17"/>
      <c r="JDF994" s="17"/>
      <c r="JDG994" s="17"/>
      <c r="JDH994" s="17"/>
      <c r="JDI994" s="17"/>
      <c r="JDJ994" s="17"/>
      <c r="JDK994" s="17"/>
      <c r="JDL994" s="17"/>
      <c r="JDM994" s="17"/>
      <c r="JDN994" s="17"/>
      <c r="JDO994" s="17"/>
      <c r="JDP994" s="17"/>
      <c r="JDQ994" s="17"/>
      <c r="JDR994" s="17"/>
      <c r="JDS994" s="17"/>
      <c r="JDT994" s="17"/>
      <c r="JDU994" s="17"/>
      <c r="JDV994" s="17"/>
      <c r="JDW994" s="17"/>
      <c r="JDX994" s="17"/>
      <c r="JDY994" s="17"/>
      <c r="JDZ994" s="17"/>
      <c r="JEA994" s="17"/>
      <c r="JEB994" s="17"/>
      <c r="JEC994" s="17"/>
      <c r="JED994" s="17"/>
      <c r="JEE994" s="17"/>
      <c r="JEF994" s="17"/>
      <c r="JEG994" s="17"/>
      <c r="JEH994" s="17"/>
      <c r="JEI994" s="17"/>
      <c r="JEJ994" s="17"/>
      <c r="JEK994" s="17"/>
      <c r="JEL994" s="17"/>
      <c r="JEM994" s="17"/>
      <c r="JEN994" s="17"/>
      <c r="JEO994" s="17"/>
      <c r="JEP994" s="17"/>
      <c r="JEQ994" s="17"/>
      <c r="JER994" s="17"/>
      <c r="JES994" s="17"/>
      <c r="JET994" s="17"/>
      <c r="JEU994" s="17"/>
      <c r="JEV994" s="17"/>
      <c r="JEW994" s="17"/>
      <c r="JEX994" s="17"/>
      <c r="JEY994" s="17"/>
      <c r="JEZ994" s="17"/>
      <c r="JFA994" s="17"/>
      <c r="JFB994" s="17"/>
      <c r="JFC994" s="17"/>
      <c r="JFD994" s="17"/>
      <c r="JFE994" s="17"/>
      <c r="JFF994" s="17"/>
      <c r="JFG994" s="17"/>
      <c r="JFH994" s="17"/>
      <c r="JFI994" s="17"/>
      <c r="JFJ994" s="17"/>
      <c r="JFK994" s="17"/>
      <c r="JFL994" s="17"/>
      <c r="JFM994" s="17"/>
      <c r="JFN994" s="17"/>
      <c r="JFO994" s="17"/>
      <c r="JFP994" s="17"/>
      <c r="JFQ994" s="17"/>
      <c r="JFR994" s="17"/>
      <c r="JFS994" s="17"/>
      <c r="JFT994" s="17"/>
      <c r="JFU994" s="17"/>
      <c r="JFV994" s="17"/>
      <c r="JFW994" s="17"/>
      <c r="JFX994" s="17"/>
      <c r="JFY994" s="17"/>
      <c r="JFZ994" s="17"/>
      <c r="JGA994" s="17"/>
      <c r="JGB994" s="17"/>
      <c r="JGC994" s="17"/>
      <c r="JGD994" s="17"/>
      <c r="JGE994" s="17"/>
      <c r="JGF994" s="17"/>
      <c r="JGG994" s="17"/>
      <c r="JGH994" s="17"/>
      <c r="JGI994" s="17"/>
      <c r="JGJ994" s="17"/>
      <c r="JGK994" s="17"/>
      <c r="JGL994" s="17"/>
      <c r="JGM994" s="17"/>
      <c r="JGN994" s="17"/>
      <c r="JGO994" s="17"/>
      <c r="JGP994" s="17"/>
      <c r="JGQ994" s="17"/>
      <c r="JGR994" s="17"/>
      <c r="JGS994" s="17"/>
      <c r="JGT994" s="17"/>
      <c r="JGU994" s="17"/>
      <c r="JGV994" s="17"/>
      <c r="JGW994" s="17"/>
      <c r="JGX994" s="17"/>
      <c r="JGY994" s="17"/>
      <c r="JGZ994" s="17"/>
      <c r="JHA994" s="17"/>
      <c r="JHB994" s="17"/>
      <c r="JHC994" s="17"/>
      <c r="JHD994" s="17"/>
      <c r="JHE994" s="17"/>
      <c r="JHF994" s="17"/>
      <c r="JHG994" s="17"/>
      <c r="JHH994" s="17"/>
      <c r="JHI994" s="17"/>
      <c r="JHJ994" s="17"/>
      <c r="JHK994" s="17"/>
      <c r="JHL994" s="17"/>
      <c r="JHM994" s="17"/>
      <c r="JHN994" s="17"/>
      <c r="JHO994" s="17"/>
      <c r="JHP994" s="17"/>
      <c r="JHQ994" s="17"/>
      <c r="JHR994" s="17"/>
      <c r="JHS994" s="17"/>
      <c r="JHT994" s="17"/>
      <c r="JHU994" s="17"/>
      <c r="JHV994" s="17"/>
      <c r="JHW994" s="17"/>
      <c r="JHX994" s="17"/>
      <c r="JHY994" s="17"/>
      <c r="JHZ994" s="17"/>
      <c r="JIA994" s="17"/>
      <c r="JIB994" s="17"/>
      <c r="JIC994" s="17"/>
      <c r="JID994" s="17"/>
      <c r="JIE994" s="17"/>
      <c r="JIF994" s="17"/>
      <c r="JIG994" s="17"/>
      <c r="JIH994" s="17"/>
      <c r="JII994" s="17"/>
      <c r="JIJ994" s="17"/>
      <c r="JIK994" s="17"/>
      <c r="JIL994" s="17"/>
      <c r="JIM994" s="17"/>
      <c r="JIN994" s="17"/>
      <c r="JIO994" s="17"/>
      <c r="JIP994" s="17"/>
      <c r="JIQ994" s="17"/>
      <c r="JIR994" s="17"/>
      <c r="JIS994" s="17"/>
      <c r="JIT994" s="17"/>
      <c r="JIU994" s="17"/>
      <c r="JIV994" s="17"/>
      <c r="JIW994" s="17"/>
      <c r="JIX994" s="17"/>
      <c r="JIY994" s="17"/>
      <c r="JIZ994" s="17"/>
      <c r="JJA994" s="17"/>
      <c r="JJB994" s="17"/>
      <c r="JJC994" s="17"/>
      <c r="JJD994" s="17"/>
      <c r="JJE994" s="17"/>
      <c r="JJF994" s="17"/>
      <c r="JJG994" s="17"/>
      <c r="JJH994" s="17"/>
      <c r="JJI994" s="17"/>
      <c r="JJJ994" s="17"/>
      <c r="JJK994" s="17"/>
      <c r="JJL994" s="17"/>
      <c r="JJM994" s="17"/>
      <c r="JJN994" s="17"/>
      <c r="JJO994" s="17"/>
      <c r="JJP994" s="17"/>
      <c r="JJQ994" s="17"/>
      <c r="JJR994" s="17"/>
      <c r="JJS994" s="17"/>
      <c r="JJT994" s="17"/>
      <c r="JJU994" s="17"/>
      <c r="JJV994" s="17"/>
      <c r="JJW994" s="17"/>
      <c r="JJX994" s="17"/>
      <c r="JJY994" s="17"/>
      <c r="JJZ994" s="17"/>
      <c r="JKA994" s="17"/>
      <c r="JKB994" s="17"/>
      <c r="JKC994" s="17"/>
      <c r="JKD994" s="17"/>
      <c r="JKE994" s="17"/>
      <c r="JKF994" s="17"/>
      <c r="JKG994" s="17"/>
      <c r="JKH994" s="17"/>
      <c r="JKI994" s="17"/>
      <c r="JKJ994" s="17"/>
      <c r="JKK994" s="17"/>
      <c r="JKL994" s="17"/>
      <c r="JKM994" s="17"/>
      <c r="JKN994" s="17"/>
      <c r="JKO994" s="17"/>
      <c r="JKP994" s="17"/>
      <c r="JKQ994" s="17"/>
      <c r="JKR994" s="17"/>
      <c r="JKS994" s="17"/>
      <c r="JKT994" s="17"/>
      <c r="JKU994" s="17"/>
      <c r="JKV994" s="17"/>
      <c r="JKW994" s="17"/>
      <c r="JKX994" s="17"/>
      <c r="JKY994" s="17"/>
      <c r="JKZ994" s="17"/>
      <c r="JLA994" s="17"/>
      <c r="JLB994" s="17"/>
      <c r="JLC994" s="17"/>
      <c r="JLD994" s="17"/>
      <c r="JLE994" s="17"/>
      <c r="JLF994" s="17"/>
      <c r="JLG994" s="17"/>
      <c r="JLH994" s="17"/>
      <c r="JLI994" s="17"/>
      <c r="JLJ994" s="17"/>
      <c r="JLK994" s="17"/>
      <c r="JLL994" s="17"/>
      <c r="JLM994" s="17"/>
      <c r="JLN994" s="17"/>
      <c r="JLO994" s="17"/>
      <c r="JLP994" s="17"/>
      <c r="JLQ994" s="17"/>
      <c r="JLR994" s="17"/>
      <c r="JLS994" s="17"/>
      <c r="JLT994" s="17"/>
      <c r="JLU994" s="17"/>
      <c r="JLV994" s="17"/>
      <c r="JLW994" s="17"/>
      <c r="JLX994" s="17"/>
      <c r="JLY994" s="17"/>
      <c r="JLZ994" s="17"/>
      <c r="JMA994" s="17"/>
      <c r="JMB994" s="17"/>
      <c r="JMC994" s="17"/>
      <c r="JMD994" s="17"/>
      <c r="JME994" s="17"/>
      <c r="JMF994" s="17"/>
      <c r="JMG994" s="17"/>
      <c r="JMH994" s="17"/>
      <c r="JMI994" s="17"/>
      <c r="JMJ994" s="17"/>
      <c r="JMK994" s="17"/>
      <c r="JML994" s="17"/>
      <c r="JMM994" s="17"/>
      <c r="JMN994" s="17"/>
      <c r="JMO994" s="17"/>
      <c r="JMP994" s="17"/>
      <c r="JMQ994" s="17"/>
      <c r="JMR994" s="17"/>
      <c r="JMS994" s="17"/>
      <c r="JMT994" s="17"/>
      <c r="JMU994" s="17"/>
      <c r="JMV994" s="17"/>
      <c r="JMW994" s="17"/>
      <c r="JMX994" s="17"/>
      <c r="JMY994" s="17"/>
      <c r="JMZ994" s="17"/>
      <c r="JNA994" s="17"/>
      <c r="JNB994" s="17"/>
      <c r="JNC994" s="17"/>
      <c r="JND994" s="17"/>
      <c r="JNE994" s="17"/>
      <c r="JNF994" s="17"/>
      <c r="JNG994" s="17"/>
      <c r="JNH994" s="17"/>
      <c r="JNI994" s="17"/>
      <c r="JNJ994" s="17"/>
      <c r="JNK994" s="17"/>
      <c r="JNL994" s="17"/>
      <c r="JNM994" s="17"/>
      <c r="JNN994" s="17"/>
      <c r="JNO994" s="17"/>
      <c r="JNP994" s="17"/>
      <c r="JNQ994" s="17"/>
      <c r="JNR994" s="17"/>
      <c r="JNS994" s="17"/>
      <c r="JNT994" s="17"/>
      <c r="JNU994" s="17"/>
      <c r="JNV994" s="17"/>
      <c r="JNW994" s="17"/>
      <c r="JNX994" s="17"/>
      <c r="JNY994" s="17"/>
      <c r="JNZ994" s="17"/>
      <c r="JOA994" s="17"/>
      <c r="JOB994" s="17"/>
      <c r="JOC994" s="17"/>
      <c r="JOD994" s="17"/>
      <c r="JOE994" s="17"/>
      <c r="JOF994" s="17"/>
      <c r="JOG994" s="17"/>
      <c r="JOH994" s="17"/>
      <c r="JOI994" s="17"/>
      <c r="JOJ994" s="17"/>
      <c r="JOK994" s="17"/>
      <c r="JOL994" s="17"/>
      <c r="JOM994" s="17"/>
      <c r="JON994" s="17"/>
      <c r="JOO994" s="17"/>
      <c r="JOP994" s="17"/>
      <c r="JOQ994" s="17"/>
      <c r="JOR994" s="17"/>
      <c r="JOS994" s="17"/>
      <c r="JOT994" s="17"/>
      <c r="JOU994" s="17"/>
      <c r="JOV994" s="17"/>
      <c r="JOW994" s="17"/>
      <c r="JOX994" s="17"/>
      <c r="JOY994" s="17"/>
      <c r="JOZ994" s="17"/>
      <c r="JPA994" s="17"/>
      <c r="JPB994" s="17"/>
      <c r="JPC994" s="17"/>
      <c r="JPD994" s="17"/>
      <c r="JPE994" s="17"/>
      <c r="JPF994" s="17"/>
      <c r="JPG994" s="17"/>
      <c r="JPH994" s="17"/>
      <c r="JPI994" s="17"/>
      <c r="JPJ994" s="17"/>
      <c r="JPK994" s="17"/>
      <c r="JPL994" s="17"/>
      <c r="JPM994" s="17"/>
      <c r="JPN994" s="17"/>
      <c r="JPO994" s="17"/>
      <c r="JPP994" s="17"/>
      <c r="JPQ994" s="17"/>
      <c r="JPR994" s="17"/>
      <c r="JPS994" s="17"/>
      <c r="JPT994" s="17"/>
      <c r="JPU994" s="17"/>
      <c r="JPV994" s="17"/>
      <c r="JPW994" s="17"/>
      <c r="JPX994" s="17"/>
      <c r="JPY994" s="17"/>
      <c r="JPZ994" s="17"/>
      <c r="JQA994" s="17"/>
      <c r="JQB994" s="17"/>
      <c r="JQC994" s="17"/>
      <c r="JQD994" s="17"/>
      <c r="JQE994" s="17"/>
      <c r="JQF994" s="17"/>
      <c r="JQG994" s="17"/>
      <c r="JQH994" s="17"/>
      <c r="JQI994" s="17"/>
      <c r="JQJ994" s="17"/>
      <c r="JQK994" s="17"/>
      <c r="JQL994" s="17"/>
      <c r="JQM994" s="17"/>
      <c r="JQN994" s="17"/>
      <c r="JQO994" s="17"/>
      <c r="JQP994" s="17"/>
      <c r="JQQ994" s="17"/>
      <c r="JQR994" s="17"/>
      <c r="JQS994" s="17"/>
      <c r="JQT994" s="17"/>
      <c r="JQU994" s="17"/>
      <c r="JQV994" s="17"/>
      <c r="JQW994" s="17"/>
      <c r="JQX994" s="17"/>
      <c r="JQY994" s="17"/>
      <c r="JQZ994" s="17"/>
      <c r="JRA994" s="17"/>
      <c r="JRB994" s="17"/>
      <c r="JRC994" s="17"/>
      <c r="JRD994" s="17"/>
      <c r="JRE994" s="17"/>
      <c r="JRF994" s="17"/>
      <c r="JRG994" s="17"/>
      <c r="JRH994" s="17"/>
      <c r="JRI994" s="17"/>
      <c r="JRJ994" s="17"/>
      <c r="JRK994" s="17"/>
      <c r="JRL994" s="17"/>
      <c r="JRM994" s="17"/>
      <c r="JRN994" s="17"/>
      <c r="JRO994" s="17"/>
      <c r="JRP994" s="17"/>
      <c r="JRQ994" s="17"/>
      <c r="JRR994" s="17"/>
      <c r="JRS994" s="17"/>
      <c r="JRT994" s="17"/>
      <c r="JRU994" s="17"/>
      <c r="JRV994" s="17"/>
      <c r="JRW994" s="17"/>
      <c r="JRX994" s="17"/>
      <c r="JRY994" s="17"/>
      <c r="JRZ994" s="17"/>
      <c r="JSA994" s="17"/>
      <c r="JSB994" s="17"/>
      <c r="JSC994" s="17"/>
      <c r="JSD994" s="17"/>
      <c r="JSE994" s="17"/>
      <c r="JSF994" s="17"/>
      <c r="JSG994" s="17"/>
      <c r="JSH994" s="17"/>
      <c r="JSI994" s="17"/>
      <c r="JSJ994" s="17"/>
      <c r="JSK994" s="17"/>
      <c r="JSL994" s="17"/>
      <c r="JSM994" s="17"/>
      <c r="JSN994" s="17"/>
      <c r="JSO994" s="17"/>
      <c r="JSP994" s="17"/>
      <c r="JSQ994" s="17"/>
      <c r="JSR994" s="17"/>
      <c r="JSS994" s="17"/>
      <c r="JST994" s="17"/>
      <c r="JSU994" s="17"/>
      <c r="JSV994" s="17"/>
      <c r="JSW994" s="17"/>
      <c r="JSX994" s="17"/>
      <c r="JSY994" s="17"/>
      <c r="JSZ994" s="17"/>
      <c r="JTA994" s="17"/>
      <c r="JTB994" s="17"/>
      <c r="JTC994" s="17"/>
      <c r="JTD994" s="17"/>
      <c r="JTE994" s="17"/>
      <c r="JTF994" s="17"/>
      <c r="JTG994" s="17"/>
      <c r="JTH994" s="17"/>
      <c r="JTI994" s="17"/>
      <c r="JTJ994" s="17"/>
      <c r="JTK994" s="17"/>
      <c r="JTL994" s="17"/>
      <c r="JTM994" s="17"/>
      <c r="JTN994" s="17"/>
      <c r="JTO994" s="17"/>
      <c r="JTP994" s="17"/>
      <c r="JTQ994" s="17"/>
      <c r="JTR994" s="17"/>
      <c r="JTS994" s="17"/>
      <c r="JTT994" s="17"/>
      <c r="JTU994" s="17"/>
      <c r="JTV994" s="17"/>
      <c r="JTW994" s="17"/>
      <c r="JTX994" s="17"/>
      <c r="JTY994" s="17"/>
      <c r="JTZ994" s="17"/>
      <c r="JUA994" s="17"/>
      <c r="JUB994" s="17"/>
      <c r="JUC994" s="17"/>
      <c r="JUD994" s="17"/>
      <c r="JUE994" s="17"/>
      <c r="JUF994" s="17"/>
      <c r="JUG994" s="17"/>
      <c r="JUH994" s="17"/>
      <c r="JUI994" s="17"/>
      <c r="JUJ994" s="17"/>
      <c r="JUK994" s="17"/>
      <c r="JUL994" s="17"/>
      <c r="JUM994" s="17"/>
      <c r="JUN994" s="17"/>
      <c r="JUO994" s="17"/>
      <c r="JUP994" s="17"/>
      <c r="JUQ994" s="17"/>
      <c r="JUR994" s="17"/>
      <c r="JUS994" s="17"/>
      <c r="JUT994" s="17"/>
      <c r="JUU994" s="17"/>
      <c r="JUV994" s="17"/>
      <c r="JUW994" s="17"/>
      <c r="JUX994" s="17"/>
      <c r="JUY994" s="17"/>
      <c r="JUZ994" s="17"/>
      <c r="JVA994" s="17"/>
      <c r="JVB994" s="17"/>
      <c r="JVC994" s="17"/>
      <c r="JVD994" s="17"/>
      <c r="JVE994" s="17"/>
      <c r="JVF994" s="17"/>
      <c r="JVG994" s="17"/>
      <c r="JVH994" s="17"/>
      <c r="JVI994" s="17"/>
      <c r="JVJ994" s="17"/>
      <c r="JVK994" s="17"/>
      <c r="JVL994" s="17"/>
      <c r="JVM994" s="17"/>
      <c r="JVN994" s="17"/>
      <c r="JVO994" s="17"/>
      <c r="JVP994" s="17"/>
      <c r="JVQ994" s="17"/>
      <c r="JVR994" s="17"/>
      <c r="JVS994" s="17"/>
      <c r="JVT994" s="17"/>
      <c r="JVU994" s="17"/>
      <c r="JVV994" s="17"/>
      <c r="JVW994" s="17"/>
      <c r="JVX994" s="17"/>
      <c r="JVY994" s="17"/>
      <c r="JVZ994" s="17"/>
      <c r="JWA994" s="17"/>
      <c r="JWB994" s="17"/>
      <c r="JWC994" s="17"/>
      <c r="JWD994" s="17"/>
      <c r="JWE994" s="17"/>
      <c r="JWF994" s="17"/>
      <c r="JWG994" s="17"/>
      <c r="JWH994" s="17"/>
      <c r="JWI994" s="17"/>
      <c r="JWJ994" s="17"/>
      <c r="JWK994" s="17"/>
      <c r="JWL994" s="17"/>
      <c r="JWM994" s="17"/>
      <c r="JWN994" s="17"/>
      <c r="JWO994" s="17"/>
      <c r="JWP994" s="17"/>
      <c r="JWQ994" s="17"/>
      <c r="JWR994" s="17"/>
      <c r="JWS994" s="17"/>
      <c r="JWT994" s="17"/>
      <c r="JWU994" s="17"/>
      <c r="JWV994" s="17"/>
      <c r="JWW994" s="17"/>
      <c r="JWX994" s="17"/>
      <c r="JWY994" s="17"/>
      <c r="JWZ994" s="17"/>
      <c r="JXA994" s="17"/>
      <c r="JXB994" s="17"/>
      <c r="JXC994" s="17"/>
      <c r="JXD994" s="17"/>
      <c r="JXE994" s="17"/>
      <c r="JXF994" s="17"/>
      <c r="JXG994" s="17"/>
      <c r="JXH994" s="17"/>
      <c r="JXI994" s="17"/>
      <c r="JXJ994" s="17"/>
      <c r="JXK994" s="17"/>
      <c r="JXL994" s="17"/>
      <c r="JXM994" s="17"/>
      <c r="JXN994" s="17"/>
      <c r="JXO994" s="17"/>
      <c r="JXP994" s="17"/>
      <c r="JXQ994" s="17"/>
      <c r="JXR994" s="17"/>
      <c r="JXS994" s="17"/>
      <c r="JXT994" s="17"/>
      <c r="JXU994" s="17"/>
      <c r="JXV994" s="17"/>
      <c r="JXW994" s="17"/>
      <c r="JXX994" s="17"/>
      <c r="JXY994" s="17"/>
      <c r="JXZ994" s="17"/>
      <c r="JYA994" s="17"/>
      <c r="JYB994" s="17"/>
      <c r="JYC994" s="17"/>
      <c r="JYD994" s="17"/>
      <c r="JYE994" s="17"/>
      <c r="JYF994" s="17"/>
      <c r="JYG994" s="17"/>
      <c r="JYH994" s="17"/>
      <c r="JYI994" s="17"/>
      <c r="JYJ994" s="17"/>
      <c r="JYK994" s="17"/>
      <c r="JYL994" s="17"/>
      <c r="JYM994" s="17"/>
      <c r="JYN994" s="17"/>
      <c r="JYO994" s="17"/>
      <c r="JYP994" s="17"/>
      <c r="JYQ994" s="17"/>
      <c r="JYR994" s="17"/>
      <c r="JYS994" s="17"/>
      <c r="JYT994" s="17"/>
      <c r="JYU994" s="17"/>
      <c r="JYV994" s="17"/>
      <c r="JYW994" s="17"/>
      <c r="JYX994" s="17"/>
      <c r="JYY994" s="17"/>
      <c r="JYZ994" s="17"/>
      <c r="JZA994" s="17"/>
      <c r="JZB994" s="17"/>
      <c r="JZC994" s="17"/>
      <c r="JZD994" s="17"/>
      <c r="JZE994" s="17"/>
      <c r="JZF994" s="17"/>
      <c r="JZG994" s="17"/>
      <c r="JZH994" s="17"/>
      <c r="JZI994" s="17"/>
      <c r="JZJ994" s="17"/>
      <c r="JZK994" s="17"/>
      <c r="JZL994" s="17"/>
      <c r="JZM994" s="17"/>
      <c r="JZN994" s="17"/>
      <c r="JZO994" s="17"/>
      <c r="JZP994" s="17"/>
      <c r="JZQ994" s="17"/>
      <c r="JZR994" s="17"/>
      <c r="JZS994" s="17"/>
      <c r="JZT994" s="17"/>
      <c r="JZU994" s="17"/>
      <c r="JZV994" s="17"/>
      <c r="JZW994" s="17"/>
      <c r="JZX994" s="17"/>
      <c r="JZY994" s="17"/>
      <c r="JZZ994" s="17"/>
      <c r="KAA994" s="17"/>
      <c r="KAB994" s="17"/>
      <c r="KAC994" s="17"/>
      <c r="KAD994" s="17"/>
      <c r="KAE994" s="17"/>
      <c r="KAF994" s="17"/>
      <c r="KAG994" s="17"/>
      <c r="KAH994" s="17"/>
      <c r="KAI994" s="17"/>
      <c r="KAJ994" s="17"/>
      <c r="KAK994" s="17"/>
      <c r="KAL994" s="17"/>
      <c r="KAM994" s="17"/>
      <c r="KAN994" s="17"/>
      <c r="KAO994" s="17"/>
      <c r="KAP994" s="17"/>
      <c r="KAQ994" s="17"/>
      <c r="KAR994" s="17"/>
      <c r="KAS994" s="17"/>
      <c r="KAT994" s="17"/>
      <c r="KAU994" s="17"/>
      <c r="KAV994" s="17"/>
      <c r="KAW994" s="17"/>
      <c r="KAX994" s="17"/>
      <c r="KAY994" s="17"/>
      <c r="KAZ994" s="17"/>
      <c r="KBA994" s="17"/>
      <c r="KBB994" s="17"/>
      <c r="KBC994" s="17"/>
      <c r="KBD994" s="17"/>
      <c r="KBE994" s="17"/>
      <c r="KBF994" s="17"/>
      <c r="KBG994" s="17"/>
      <c r="KBH994" s="17"/>
      <c r="KBI994" s="17"/>
      <c r="KBJ994" s="17"/>
      <c r="KBK994" s="17"/>
      <c r="KBL994" s="17"/>
      <c r="KBM994" s="17"/>
      <c r="KBN994" s="17"/>
      <c r="KBO994" s="17"/>
      <c r="KBP994" s="17"/>
      <c r="KBQ994" s="17"/>
      <c r="KBR994" s="17"/>
      <c r="KBS994" s="17"/>
      <c r="KBT994" s="17"/>
      <c r="KBU994" s="17"/>
      <c r="KBV994" s="17"/>
      <c r="KBW994" s="17"/>
      <c r="KBX994" s="17"/>
      <c r="KBY994" s="17"/>
      <c r="KBZ994" s="17"/>
      <c r="KCA994" s="17"/>
      <c r="KCB994" s="17"/>
      <c r="KCC994" s="17"/>
      <c r="KCD994" s="17"/>
      <c r="KCE994" s="17"/>
      <c r="KCF994" s="17"/>
      <c r="KCG994" s="17"/>
      <c r="KCH994" s="17"/>
      <c r="KCI994" s="17"/>
      <c r="KCJ994" s="17"/>
      <c r="KCK994" s="17"/>
      <c r="KCL994" s="17"/>
      <c r="KCM994" s="17"/>
      <c r="KCN994" s="17"/>
      <c r="KCO994" s="17"/>
      <c r="KCP994" s="17"/>
      <c r="KCQ994" s="17"/>
      <c r="KCR994" s="17"/>
      <c r="KCS994" s="17"/>
      <c r="KCT994" s="17"/>
      <c r="KCU994" s="17"/>
      <c r="KCV994" s="17"/>
      <c r="KCW994" s="17"/>
      <c r="KCX994" s="17"/>
      <c r="KCY994" s="17"/>
      <c r="KCZ994" s="17"/>
      <c r="KDA994" s="17"/>
      <c r="KDB994" s="17"/>
      <c r="KDC994" s="17"/>
      <c r="KDD994" s="17"/>
      <c r="KDE994" s="17"/>
      <c r="KDF994" s="17"/>
      <c r="KDG994" s="17"/>
      <c r="KDH994" s="17"/>
      <c r="KDI994" s="17"/>
      <c r="KDJ994" s="17"/>
      <c r="KDK994" s="17"/>
      <c r="KDL994" s="17"/>
      <c r="KDM994" s="17"/>
      <c r="KDN994" s="17"/>
      <c r="KDO994" s="17"/>
      <c r="KDP994" s="17"/>
      <c r="KDQ994" s="17"/>
      <c r="KDR994" s="17"/>
      <c r="KDS994" s="17"/>
      <c r="KDT994" s="17"/>
      <c r="KDU994" s="17"/>
      <c r="KDV994" s="17"/>
      <c r="KDW994" s="17"/>
      <c r="KDX994" s="17"/>
      <c r="KDY994" s="17"/>
      <c r="KDZ994" s="17"/>
      <c r="KEA994" s="17"/>
      <c r="KEB994" s="17"/>
      <c r="KEC994" s="17"/>
      <c r="KED994" s="17"/>
      <c r="KEE994" s="17"/>
      <c r="KEF994" s="17"/>
      <c r="KEG994" s="17"/>
      <c r="KEH994" s="17"/>
      <c r="KEI994" s="17"/>
      <c r="KEJ994" s="17"/>
      <c r="KEK994" s="17"/>
      <c r="KEL994" s="17"/>
      <c r="KEM994" s="17"/>
      <c r="KEN994" s="17"/>
      <c r="KEO994" s="17"/>
      <c r="KEP994" s="17"/>
      <c r="KEQ994" s="17"/>
      <c r="KER994" s="17"/>
      <c r="KES994" s="17"/>
      <c r="KET994" s="17"/>
      <c r="KEU994" s="17"/>
      <c r="KEV994" s="17"/>
      <c r="KEW994" s="17"/>
      <c r="KEX994" s="17"/>
      <c r="KEY994" s="17"/>
      <c r="KEZ994" s="17"/>
      <c r="KFA994" s="17"/>
      <c r="KFB994" s="17"/>
      <c r="KFC994" s="17"/>
      <c r="KFD994" s="17"/>
      <c r="KFE994" s="17"/>
      <c r="KFF994" s="17"/>
      <c r="KFG994" s="17"/>
      <c r="KFH994" s="17"/>
      <c r="KFI994" s="17"/>
      <c r="KFJ994" s="17"/>
      <c r="KFK994" s="17"/>
      <c r="KFL994" s="17"/>
      <c r="KFM994" s="17"/>
      <c r="KFN994" s="17"/>
      <c r="KFO994" s="17"/>
      <c r="KFP994" s="17"/>
      <c r="KFQ994" s="17"/>
      <c r="KFR994" s="17"/>
      <c r="KFS994" s="17"/>
      <c r="KFT994" s="17"/>
      <c r="KFU994" s="17"/>
      <c r="KFV994" s="17"/>
      <c r="KFW994" s="17"/>
      <c r="KFX994" s="17"/>
      <c r="KFY994" s="17"/>
      <c r="KFZ994" s="17"/>
      <c r="KGA994" s="17"/>
      <c r="KGB994" s="17"/>
      <c r="KGC994" s="17"/>
      <c r="KGD994" s="17"/>
      <c r="KGE994" s="17"/>
      <c r="KGF994" s="17"/>
      <c r="KGG994" s="17"/>
      <c r="KGH994" s="17"/>
      <c r="KGI994" s="17"/>
      <c r="KGJ994" s="17"/>
      <c r="KGK994" s="17"/>
      <c r="KGL994" s="17"/>
      <c r="KGM994" s="17"/>
      <c r="KGN994" s="17"/>
      <c r="KGO994" s="17"/>
      <c r="KGP994" s="17"/>
      <c r="KGQ994" s="17"/>
      <c r="KGR994" s="17"/>
      <c r="KGS994" s="17"/>
      <c r="KGT994" s="17"/>
      <c r="KGU994" s="17"/>
      <c r="KGV994" s="17"/>
      <c r="KGW994" s="17"/>
      <c r="KGX994" s="17"/>
      <c r="KGY994" s="17"/>
      <c r="KGZ994" s="17"/>
      <c r="KHA994" s="17"/>
      <c r="KHB994" s="17"/>
      <c r="KHC994" s="17"/>
      <c r="KHD994" s="17"/>
      <c r="KHE994" s="17"/>
      <c r="KHF994" s="17"/>
      <c r="KHG994" s="17"/>
      <c r="KHH994" s="17"/>
      <c r="KHI994" s="17"/>
      <c r="KHJ994" s="17"/>
      <c r="KHK994" s="17"/>
      <c r="KHL994" s="17"/>
      <c r="KHM994" s="17"/>
      <c r="KHN994" s="17"/>
      <c r="KHO994" s="17"/>
      <c r="KHP994" s="17"/>
      <c r="KHQ994" s="17"/>
      <c r="KHR994" s="17"/>
      <c r="KHS994" s="17"/>
      <c r="KHT994" s="17"/>
      <c r="KHU994" s="17"/>
      <c r="KHV994" s="17"/>
      <c r="KHW994" s="17"/>
      <c r="KHX994" s="17"/>
      <c r="KHY994" s="17"/>
      <c r="KHZ994" s="17"/>
      <c r="KIA994" s="17"/>
      <c r="KIB994" s="17"/>
      <c r="KIC994" s="17"/>
      <c r="KID994" s="17"/>
      <c r="KIE994" s="17"/>
      <c r="KIF994" s="17"/>
      <c r="KIG994" s="17"/>
      <c r="KIH994" s="17"/>
      <c r="KII994" s="17"/>
      <c r="KIJ994" s="17"/>
      <c r="KIK994" s="17"/>
      <c r="KIL994" s="17"/>
      <c r="KIM994" s="17"/>
      <c r="KIN994" s="17"/>
      <c r="KIO994" s="17"/>
      <c r="KIP994" s="17"/>
      <c r="KIQ994" s="17"/>
      <c r="KIR994" s="17"/>
      <c r="KIS994" s="17"/>
      <c r="KIT994" s="17"/>
      <c r="KIU994" s="17"/>
      <c r="KIV994" s="17"/>
      <c r="KIW994" s="17"/>
      <c r="KIX994" s="17"/>
      <c r="KIY994" s="17"/>
      <c r="KIZ994" s="17"/>
      <c r="KJA994" s="17"/>
      <c r="KJB994" s="17"/>
      <c r="KJC994" s="17"/>
      <c r="KJD994" s="17"/>
      <c r="KJE994" s="17"/>
      <c r="KJF994" s="17"/>
      <c r="KJG994" s="17"/>
      <c r="KJH994" s="17"/>
      <c r="KJI994" s="17"/>
      <c r="KJJ994" s="17"/>
      <c r="KJK994" s="17"/>
      <c r="KJL994" s="17"/>
      <c r="KJM994" s="17"/>
      <c r="KJN994" s="17"/>
      <c r="KJO994" s="17"/>
      <c r="KJP994" s="17"/>
      <c r="KJQ994" s="17"/>
      <c r="KJR994" s="17"/>
      <c r="KJS994" s="17"/>
      <c r="KJT994" s="17"/>
      <c r="KJU994" s="17"/>
      <c r="KJV994" s="17"/>
      <c r="KJW994" s="17"/>
      <c r="KJX994" s="17"/>
      <c r="KJY994" s="17"/>
      <c r="KJZ994" s="17"/>
      <c r="KKA994" s="17"/>
      <c r="KKB994" s="17"/>
      <c r="KKC994" s="17"/>
      <c r="KKD994" s="17"/>
      <c r="KKE994" s="17"/>
      <c r="KKF994" s="17"/>
      <c r="KKG994" s="17"/>
      <c r="KKH994" s="17"/>
      <c r="KKI994" s="17"/>
      <c r="KKJ994" s="17"/>
      <c r="KKK994" s="17"/>
      <c r="KKL994" s="17"/>
      <c r="KKM994" s="17"/>
      <c r="KKN994" s="17"/>
      <c r="KKO994" s="17"/>
      <c r="KKP994" s="17"/>
      <c r="KKQ994" s="17"/>
      <c r="KKR994" s="17"/>
      <c r="KKS994" s="17"/>
      <c r="KKT994" s="17"/>
      <c r="KKU994" s="17"/>
      <c r="KKV994" s="17"/>
      <c r="KKW994" s="17"/>
      <c r="KKX994" s="17"/>
      <c r="KKY994" s="17"/>
      <c r="KKZ994" s="17"/>
      <c r="KLA994" s="17"/>
      <c r="KLB994" s="17"/>
      <c r="KLC994" s="17"/>
      <c r="KLD994" s="17"/>
      <c r="KLE994" s="17"/>
      <c r="KLF994" s="17"/>
      <c r="KLG994" s="17"/>
      <c r="KLH994" s="17"/>
      <c r="KLI994" s="17"/>
      <c r="KLJ994" s="17"/>
      <c r="KLK994" s="17"/>
      <c r="KLL994" s="17"/>
      <c r="KLM994" s="17"/>
      <c r="KLN994" s="17"/>
      <c r="KLO994" s="17"/>
      <c r="KLP994" s="17"/>
      <c r="KLQ994" s="17"/>
      <c r="KLR994" s="17"/>
      <c r="KLS994" s="17"/>
      <c r="KLT994" s="17"/>
      <c r="KLU994" s="17"/>
      <c r="KLV994" s="17"/>
      <c r="KLW994" s="17"/>
      <c r="KLX994" s="17"/>
      <c r="KLY994" s="17"/>
      <c r="KLZ994" s="17"/>
      <c r="KMA994" s="17"/>
      <c r="KMB994" s="17"/>
      <c r="KMC994" s="17"/>
      <c r="KMD994" s="17"/>
      <c r="KME994" s="17"/>
      <c r="KMF994" s="17"/>
      <c r="KMG994" s="17"/>
      <c r="KMH994" s="17"/>
      <c r="KMI994" s="17"/>
      <c r="KMJ994" s="17"/>
      <c r="KMK994" s="17"/>
      <c r="KML994" s="17"/>
      <c r="KMM994" s="17"/>
      <c r="KMN994" s="17"/>
      <c r="KMO994" s="17"/>
      <c r="KMP994" s="17"/>
      <c r="KMQ994" s="17"/>
      <c r="KMR994" s="17"/>
      <c r="KMS994" s="17"/>
      <c r="KMT994" s="17"/>
      <c r="KMU994" s="17"/>
      <c r="KMV994" s="17"/>
      <c r="KMW994" s="17"/>
      <c r="KMX994" s="17"/>
      <c r="KMY994" s="17"/>
      <c r="KMZ994" s="17"/>
      <c r="KNA994" s="17"/>
      <c r="KNB994" s="17"/>
      <c r="KNC994" s="17"/>
      <c r="KND994" s="17"/>
      <c r="KNE994" s="17"/>
      <c r="KNF994" s="17"/>
      <c r="KNG994" s="17"/>
      <c r="KNH994" s="17"/>
      <c r="KNI994" s="17"/>
      <c r="KNJ994" s="17"/>
      <c r="KNK994" s="17"/>
      <c r="KNL994" s="17"/>
      <c r="KNM994" s="17"/>
      <c r="KNN994" s="17"/>
      <c r="KNO994" s="17"/>
      <c r="KNP994" s="17"/>
      <c r="KNQ994" s="17"/>
      <c r="KNR994" s="17"/>
      <c r="KNS994" s="17"/>
      <c r="KNT994" s="17"/>
      <c r="KNU994" s="17"/>
      <c r="KNV994" s="17"/>
      <c r="KNW994" s="17"/>
      <c r="KNX994" s="17"/>
      <c r="KNY994" s="17"/>
      <c r="KNZ994" s="17"/>
      <c r="KOA994" s="17"/>
      <c r="KOB994" s="17"/>
      <c r="KOC994" s="17"/>
      <c r="KOD994" s="17"/>
      <c r="KOE994" s="17"/>
      <c r="KOF994" s="17"/>
      <c r="KOG994" s="17"/>
      <c r="KOH994" s="17"/>
      <c r="KOI994" s="17"/>
      <c r="KOJ994" s="17"/>
      <c r="KOK994" s="17"/>
      <c r="KOL994" s="17"/>
      <c r="KOM994" s="17"/>
      <c r="KON994" s="17"/>
      <c r="KOO994" s="17"/>
      <c r="KOP994" s="17"/>
      <c r="KOQ994" s="17"/>
      <c r="KOR994" s="17"/>
      <c r="KOS994" s="17"/>
      <c r="KOT994" s="17"/>
      <c r="KOU994" s="17"/>
      <c r="KOV994" s="17"/>
      <c r="KOW994" s="17"/>
      <c r="KOX994" s="17"/>
      <c r="KOY994" s="17"/>
      <c r="KOZ994" s="17"/>
      <c r="KPA994" s="17"/>
      <c r="KPB994" s="17"/>
      <c r="KPC994" s="17"/>
      <c r="KPD994" s="17"/>
      <c r="KPE994" s="17"/>
      <c r="KPF994" s="17"/>
      <c r="KPG994" s="17"/>
      <c r="KPH994" s="17"/>
      <c r="KPI994" s="17"/>
      <c r="KPJ994" s="17"/>
      <c r="KPK994" s="17"/>
      <c r="KPL994" s="17"/>
      <c r="KPM994" s="17"/>
      <c r="KPN994" s="17"/>
      <c r="KPO994" s="17"/>
      <c r="KPP994" s="17"/>
      <c r="KPQ994" s="17"/>
      <c r="KPR994" s="17"/>
      <c r="KPS994" s="17"/>
      <c r="KPT994" s="17"/>
      <c r="KPU994" s="17"/>
      <c r="KPV994" s="17"/>
      <c r="KPW994" s="17"/>
      <c r="KPX994" s="17"/>
      <c r="KPY994" s="17"/>
      <c r="KPZ994" s="17"/>
      <c r="KQA994" s="17"/>
      <c r="KQB994" s="17"/>
      <c r="KQC994" s="17"/>
      <c r="KQD994" s="17"/>
      <c r="KQE994" s="17"/>
      <c r="KQF994" s="17"/>
      <c r="KQG994" s="17"/>
      <c r="KQH994" s="17"/>
      <c r="KQI994" s="17"/>
      <c r="KQJ994" s="17"/>
      <c r="KQK994" s="17"/>
      <c r="KQL994" s="17"/>
      <c r="KQM994" s="17"/>
      <c r="KQN994" s="17"/>
      <c r="KQO994" s="17"/>
      <c r="KQP994" s="17"/>
      <c r="KQQ994" s="17"/>
      <c r="KQR994" s="17"/>
      <c r="KQS994" s="17"/>
      <c r="KQT994" s="17"/>
      <c r="KQU994" s="17"/>
      <c r="KQV994" s="17"/>
      <c r="KQW994" s="17"/>
      <c r="KQX994" s="17"/>
      <c r="KQY994" s="17"/>
      <c r="KQZ994" s="17"/>
      <c r="KRA994" s="17"/>
      <c r="KRB994" s="17"/>
      <c r="KRC994" s="17"/>
      <c r="KRD994" s="17"/>
      <c r="KRE994" s="17"/>
      <c r="KRF994" s="17"/>
      <c r="KRG994" s="17"/>
      <c r="KRH994" s="17"/>
      <c r="KRI994" s="17"/>
      <c r="KRJ994" s="17"/>
      <c r="KRK994" s="17"/>
      <c r="KRL994" s="17"/>
      <c r="KRM994" s="17"/>
      <c r="KRN994" s="17"/>
      <c r="KRO994" s="17"/>
      <c r="KRP994" s="17"/>
      <c r="KRQ994" s="17"/>
      <c r="KRR994" s="17"/>
      <c r="KRS994" s="17"/>
      <c r="KRT994" s="17"/>
      <c r="KRU994" s="17"/>
      <c r="KRV994" s="17"/>
      <c r="KRW994" s="17"/>
      <c r="KRX994" s="17"/>
      <c r="KRY994" s="17"/>
      <c r="KRZ994" s="17"/>
      <c r="KSA994" s="17"/>
      <c r="KSB994" s="17"/>
      <c r="KSC994" s="17"/>
      <c r="KSD994" s="17"/>
      <c r="KSE994" s="17"/>
      <c r="KSF994" s="17"/>
      <c r="KSG994" s="17"/>
      <c r="KSH994" s="17"/>
      <c r="KSI994" s="17"/>
      <c r="KSJ994" s="17"/>
      <c r="KSK994" s="17"/>
      <c r="KSL994" s="17"/>
      <c r="KSM994" s="17"/>
      <c r="KSN994" s="17"/>
      <c r="KSO994" s="17"/>
      <c r="KSP994" s="17"/>
      <c r="KSQ994" s="17"/>
      <c r="KSR994" s="17"/>
      <c r="KSS994" s="17"/>
      <c r="KST994" s="17"/>
      <c r="KSU994" s="17"/>
      <c r="KSV994" s="17"/>
      <c r="KSW994" s="17"/>
      <c r="KSX994" s="17"/>
      <c r="KSY994" s="17"/>
      <c r="KSZ994" s="17"/>
      <c r="KTA994" s="17"/>
      <c r="KTB994" s="17"/>
      <c r="KTC994" s="17"/>
      <c r="KTD994" s="17"/>
      <c r="KTE994" s="17"/>
      <c r="KTF994" s="17"/>
      <c r="KTG994" s="17"/>
      <c r="KTH994" s="17"/>
      <c r="KTI994" s="17"/>
      <c r="KTJ994" s="17"/>
      <c r="KTK994" s="17"/>
      <c r="KTL994" s="17"/>
      <c r="KTM994" s="17"/>
      <c r="KTN994" s="17"/>
      <c r="KTO994" s="17"/>
      <c r="KTP994" s="17"/>
      <c r="KTQ994" s="17"/>
      <c r="KTR994" s="17"/>
      <c r="KTS994" s="17"/>
      <c r="KTT994" s="17"/>
      <c r="KTU994" s="17"/>
      <c r="KTV994" s="17"/>
      <c r="KTW994" s="17"/>
      <c r="KTX994" s="17"/>
      <c r="KTY994" s="17"/>
      <c r="KTZ994" s="17"/>
      <c r="KUA994" s="17"/>
      <c r="KUB994" s="17"/>
      <c r="KUC994" s="17"/>
      <c r="KUD994" s="17"/>
      <c r="KUE994" s="17"/>
      <c r="KUF994" s="17"/>
      <c r="KUG994" s="17"/>
      <c r="KUH994" s="17"/>
      <c r="KUI994" s="17"/>
      <c r="KUJ994" s="17"/>
      <c r="KUK994" s="17"/>
      <c r="KUL994" s="17"/>
      <c r="KUM994" s="17"/>
      <c r="KUN994" s="17"/>
      <c r="KUO994" s="17"/>
      <c r="KUP994" s="17"/>
      <c r="KUQ994" s="17"/>
      <c r="KUR994" s="17"/>
      <c r="KUS994" s="17"/>
      <c r="KUT994" s="17"/>
      <c r="KUU994" s="17"/>
      <c r="KUV994" s="17"/>
      <c r="KUW994" s="17"/>
      <c r="KUX994" s="17"/>
      <c r="KUY994" s="17"/>
      <c r="KUZ994" s="17"/>
      <c r="KVA994" s="17"/>
      <c r="KVB994" s="17"/>
      <c r="KVC994" s="17"/>
      <c r="KVD994" s="17"/>
      <c r="KVE994" s="17"/>
      <c r="KVF994" s="17"/>
      <c r="KVG994" s="17"/>
      <c r="KVH994" s="17"/>
      <c r="KVI994" s="17"/>
      <c r="KVJ994" s="17"/>
      <c r="KVK994" s="17"/>
      <c r="KVL994" s="17"/>
      <c r="KVM994" s="17"/>
      <c r="KVN994" s="17"/>
      <c r="KVO994" s="17"/>
      <c r="KVP994" s="17"/>
      <c r="KVQ994" s="17"/>
      <c r="KVR994" s="17"/>
      <c r="KVS994" s="17"/>
      <c r="KVT994" s="17"/>
      <c r="KVU994" s="17"/>
      <c r="KVV994" s="17"/>
      <c r="KVW994" s="17"/>
      <c r="KVX994" s="17"/>
      <c r="KVY994" s="17"/>
      <c r="KVZ994" s="17"/>
      <c r="KWA994" s="17"/>
      <c r="KWB994" s="17"/>
      <c r="KWC994" s="17"/>
      <c r="KWD994" s="17"/>
      <c r="KWE994" s="17"/>
      <c r="KWF994" s="17"/>
      <c r="KWG994" s="17"/>
      <c r="KWH994" s="17"/>
      <c r="KWI994" s="17"/>
      <c r="KWJ994" s="17"/>
      <c r="KWK994" s="17"/>
      <c r="KWL994" s="17"/>
      <c r="KWM994" s="17"/>
      <c r="KWN994" s="17"/>
      <c r="KWO994" s="17"/>
      <c r="KWP994" s="17"/>
      <c r="KWQ994" s="17"/>
      <c r="KWR994" s="17"/>
      <c r="KWS994" s="17"/>
      <c r="KWT994" s="17"/>
      <c r="KWU994" s="17"/>
      <c r="KWV994" s="17"/>
      <c r="KWW994" s="17"/>
      <c r="KWX994" s="17"/>
      <c r="KWY994" s="17"/>
      <c r="KWZ994" s="17"/>
      <c r="KXA994" s="17"/>
      <c r="KXB994" s="17"/>
      <c r="KXC994" s="17"/>
      <c r="KXD994" s="17"/>
      <c r="KXE994" s="17"/>
      <c r="KXF994" s="17"/>
      <c r="KXG994" s="17"/>
      <c r="KXH994" s="17"/>
      <c r="KXI994" s="17"/>
      <c r="KXJ994" s="17"/>
      <c r="KXK994" s="17"/>
      <c r="KXL994" s="17"/>
      <c r="KXM994" s="17"/>
      <c r="KXN994" s="17"/>
      <c r="KXO994" s="17"/>
      <c r="KXP994" s="17"/>
      <c r="KXQ994" s="17"/>
      <c r="KXR994" s="17"/>
      <c r="KXS994" s="17"/>
      <c r="KXT994" s="17"/>
      <c r="KXU994" s="17"/>
      <c r="KXV994" s="17"/>
      <c r="KXW994" s="17"/>
      <c r="KXX994" s="17"/>
      <c r="KXY994" s="17"/>
      <c r="KXZ994" s="17"/>
      <c r="KYA994" s="17"/>
      <c r="KYB994" s="17"/>
      <c r="KYC994" s="17"/>
      <c r="KYD994" s="17"/>
      <c r="KYE994" s="17"/>
      <c r="KYF994" s="17"/>
      <c r="KYG994" s="17"/>
      <c r="KYH994" s="17"/>
      <c r="KYI994" s="17"/>
      <c r="KYJ994" s="17"/>
      <c r="KYK994" s="17"/>
      <c r="KYL994" s="17"/>
      <c r="KYM994" s="17"/>
      <c r="KYN994" s="17"/>
      <c r="KYO994" s="17"/>
      <c r="KYP994" s="17"/>
      <c r="KYQ994" s="17"/>
      <c r="KYR994" s="17"/>
      <c r="KYS994" s="17"/>
      <c r="KYT994" s="17"/>
      <c r="KYU994" s="17"/>
      <c r="KYV994" s="17"/>
      <c r="KYW994" s="17"/>
      <c r="KYX994" s="17"/>
      <c r="KYY994" s="17"/>
      <c r="KYZ994" s="17"/>
      <c r="KZA994" s="17"/>
      <c r="KZB994" s="17"/>
      <c r="KZC994" s="17"/>
      <c r="KZD994" s="17"/>
      <c r="KZE994" s="17"/>
      <c r="KZF994" s="17"/>
      <c r="KZG994" s="17"/>
      <c r="KZH994" s="17"/>
      <c r="KZI994" s="17"/>
      <c r="KZJ994" s="17"/>
      <c r="KZK994" s="17"/>
      <c r="KZL994" s="17"/>
      <c r="KZM994" s="17"/>
      <c r="KZN994" s="17"/>
      <c r="KZO994" s="17"/>
      <c r="KZP994" s="17"/>
      <c r="KZQ994" s="17"/>
      <c r="KZR994" s="17"/>
      <c r="KZS994" s="17"/>
      <c r="KZT994" s="17"/>
      <c r="KZU994" s="17"/>
      <c r="KZV994" s="17"/>
      <c r="KZW994" s="17"/>
      <c r="KZX994" s="17"/>
      <c r="KZY994" s="17"/>
      <c r="KZZ994" s="17"/>
      <c r="LAA994" s="17"/>
      <c r="LAB994" s="17"/>
      <c r="LAC994" s="17"/>
      <c r="LAD994" s="17"/>
      <c r="LAE994" s="17"/>
      <c r="LAF994" s="17"/>
      <c r="LAG994" s="17"/>
      <c r="LAH994" s="17"/>
      <c r="LAI994" s="17"/>
      <c r="LAJ994" s="17"/>
      <c r="LAK994" s="17"/>
      <c r="LAL994" s="17"/>
      <c r="LAM994" s="17"/>
      <c r="LAN994" s="17"/>
      <c r="LAO994" s="17"/>
      <c r="LAP994" s="17"/>
      <c r="LAQ994" s="17"/>
      <c r="LAR994" s="17"/>
      <c r="LAS994" s="17"/>
      <c r="LAT994" s="17"/>
      <c r="LAU994" s="17"/>
      <c r="LAV994" s="17"/>
      <c r="LAW994" s="17"/>
      <c r="LAX994" s="17"/>
      <c r="LAY994" s="17"/>
      <c r="LAZ994" s="17"/>
      <c r="LBA994" s="17"/>
      <c r="LBB994" s="17"/>
      <c r="LBC994" s="17"/>
      <c r="LBD994" s="17"/>
      <c r="LBE994" s="17"/>
      <c r="LBF994" s="17"/>
      <c r="LBG994" s="17"/>
      <c r="LBH994" s="17"/>
      <c r="LBI994" s="17"/>
      <c r="LBJ994" s="17"/>
      <c r="LBK994" s="17"/>
      <c r="LBL994" s="17"/>
      <c r="LBM994" s="17"/>
      <c r="LBN994" s="17"/>
      <c r="LBO994" s="17"/>
      <c r="LBP994" s="17"/>
      <c r="LBQ994" s="17"/>
      <c r="LBR994" s="17"/>
      <c r="LBS994" s="17"/>
      <c r="LBT994" s="17"/>
      <c r="LBU994" s="17"/>
      <c r="LBV994" s="17"/>
      <c r="LBW994" s="17"/>
      <c r="LBX994" s="17"/>
      <c r="LBY994" s="17"/>
      <c r="LBZ994" s="17"/>
      <c r="LCA994" s="17"/>
      <c r="LCB994" s="17"/>
      <c r="LCC994" s="17"/>
      <c r="LCD994" s="17"/>
      <c r="LCE994" s="17"/>
      <c r="LCF994" s="17"/>
      <c r="LCG994" s="17"/>
      <c r="LCH994" s="17"/>
      <c r="LCI994" s="17"/>
      <c r="LCJ994" s="17"/>
      <c r="LCK994" s="17"/>
      <c r="LCL994" s="17"/>
      <c r="LCM994" s="17"/>
      <c r="LCN994" s="17"/>
      <c r="LCO994" s="17"/>
      <c r="LCP994" s="17"/>
      <c r="LCQ994" s="17"/>
      <c r="LCR994" s="17"/>
      <c r="LCS994" s="17"/>
      <c r="LCT994" s="17"/>
      <c r="LCU994" s="17"/>
      <c r="LCV994" s="17"/>
      <c r="LCW994" s="17"/>
      <c r="LCX994" s="17"/>
      <c r="LCY994" s="17"/>
      <c r="LCZ994" s="17"/>
      <c r="LDA994" s="17"/>
      <c r="LDB994" s="17"/>
      <c r="LDC994" s="17"/>
      <c r="LDD994" s="17"/>
      <c r="LDE994" s="17"/>
      <c r="LDF994" s="17"/>
      <c r="LDG994" s="17"/>
      <c r="LDH994" s="17"/>
      <c r="LDI994" s="17"/>
      <c r="LDJ994" s="17"/>
      <c r="LDK994" s="17"/>
      <c r="LDL994" s="17"/>
      <c r="LDM994" s="17"/>
      <c r="LDN994" s="17"/>
      <c r="LDO994" s="17"/>
      <c r="LDP994" s="17"/>
      <c r="LDQ994" s="17"/>
      <c r="LDR994" s="17"/>
      <c r="LDS994" s="17"/>
      <c r="LDT994" s="17"/>
      <c r="LDU994" s="17"/>
      <c r="LDV994" s="17"/>
      <c r="LDW994" s="17"/>
      <c r="LDX994" s="17"/>
      <c r="LDY994" s="17"/>
      <c r="LDZ994" s="17"/>
      <c r="LEA994" s="17"/>
      <c r="LEB994" s="17"/>
      <c r="LEC994" s="17"/>
      <c r="LED994" s="17"/>
      <c r="LEE994" s="17"/>
      <c r="LEF994" s="17"/>
      <c r="LEG994" s="17"/>
      <c r="LEH994" s="17"/>
      <c r="LEI994" s="17"/>
      <c r="LEJ994" s="17"/>
      <c r="LEK994" s="17"/>
      <c r="LEL994" s="17"/>
      <c r="LEM994" s="17"/>
      <c r="LEN994" s="17"/>
      <c r="LEO994" s="17"/>
      <c r="LEP994" s="17"/>
      <c r="LEQ994" s="17"/>
      <c r="LER994" s="17"/>
      <c r="LES994" s="17"/>
      <c r="LET994" s="17"/>
      <c r="LEU994" s="17"/>
      <c r="LEV994" s="17"/>
      <c r="LEW994" s="17"/>
      <c r="LEX994" s="17"/>
      <c r="LEY994" s="17"/>
      <c r="LEZ994" s="17"/>
      <c r="LFA994" s="17"/>
      <c r="LFB994" s="17"/>
      <c r="LFC994" s="17"/>
      <c r="LFD994" s="17"/>
      <c r="LFE994" s="17"/>
      <c r="LFF994" s="17"/>
      <c r="LFG994" s="17"/>
      <c r="LFH994" s="17"/>
      <c r="LFI994" s="17"/>
      <c r="LFJ994" s="17"/>
      <c r="LFK994" s="17"/>
      <c r="LFL994" s="17"/>
      <c r="LFM994" s="17"/>
      <c r="LFN994" s="17"/>
      <c r="LFO994" s="17"/>
      <c r="LFP994" s="17"/>
      <c r="LFQ994" s="17"/>
      <c r="LFR994" s="17"/>
      <c r="LFS994" s="17"/>
      <c r="LFT994" s="17"/>
      <c r="LFU994" s="17"/>
      <c r="LFV994" s="17"/>
      <c r="LFW994" s="17"/>
      <c r="LFX994" s="17"/>
      <c r="LFY994" s="17"/>
      <c r="LFZ994" s="17"/>
      <c r="LGA994" s="17"/>
      <c r="LGB994" s="17"/>
      <c r="LGC994" s="17"/>
      <c r="LGD994" s="17"/>
      <c r="LGE994" s="17"/>
      <c r="LGF994" s="17"/>
      <c r="LGG994" s="17"/>
      <c r="LGH994" s="17"/>
      <c r="LGI994" s="17"/>
      <c r="LGJ994" s="17"/>
      <c r="LGK994" s="17"/>
      <c r="LGL994" s="17"/>
      <c r="LGM994" s="17"/>
      <c r="LGN994" s="17"/>
      <c r="LGO994" s="17"/>
      <c r="LGP994" s="17"/>
      <c r="LGQ994" s="17"/>
      <c r="LGR994" s="17"/>
      <c r="LGS994" s="17"/>
      <c r="LGT994" s="17"/>
      <c r="LGU994" s="17"/>
      <c r="LGV994" s="17"/>
      <c r="LGW994" s="17"/>
      <c r="LGX994" s="17"/>
      <c r="LGY994" s="17"/>
      <c r="LGZ994" s="17"/>
      <c r="LHA994" s="17"/>
      <c r="LHB994" s="17"/>
      <c r="LHC994" s="17"/>
      <c r="LHD994" s="17"/>
      <c r="LHE994" s="17"/>
      <c r="LHF994" s="17"/>
      <c r="LHG994" s="17"/>
      <c r="LHH994" s="17"/>
      <c r="LHI994" s="17"/>
      <c r="LHJ994" s="17"/>
      <c r="LHK994" s="17"/>
      <c r="LHL994" s="17"/>
      <c r="LHM994" s="17"/>
      <c r="LHN994" s="17"/>
      <c r="LHO994" s="17"/>
      <c r="LHP994" s="17"/>
      <c r="LHQ994" s="17"/>
      <c r="LHR994" s="17"/>
      <c r="LHS994" s="17"/>
      <c r="LHT994" s="17"/>
      <c r="LHU994" s="17"/>
      <c r="LHV994" s="17"/>
      <c r="LHW994" s="17"/>
      <c r="LHX994" s="17"/>
      <c r="LHY994" s="17"/>
      <c r="LHZ994" s="17"/>
      <c r="LIA994" s="17"/>
      <c r="LIB994" s="17"/>
      <c r="LIC994" s="17"/>
      <c r="LID994" s="17"/>
      <c r="LIE994" s="17"/>
      <c r="LIF994" s="17"/>
      <c r="LIG994" s="17"/>
      <c r="LIH994" s="17"/>
      <c r="LII994" s="17"/>
      <c r="LIJ994" s="17"/>
      <c r="LIK994" s="17"/>
      <c r="LIL994" s="17"/>
      <c r="LIM994" s="17"/>
      <c r="LIN994" s="17"/>
      <c r="LIO994" s="17"/>
      <c r="LIP994" s="17"/>
      <c r="LIQ994" s="17"/>
      <c r="LIR994" s="17"/>
      <c r="LIS994" s="17"/>
      <c r="LIT994" s="17"/>
      <c r="LIU994" s="17"/>
      <c r="LIV994" s="17"/>
      <c r="LIW994" s="17"/>
      <c r="LIX994" s="17"/>
      <c r="LIY994" s="17"/>
      <c r="LIZ994" s="17"/>
      <c r="LJA994" s="17"/>
      <c r="LJB994" s="17"/>
      <c r="LJC994" s="17"/>
      <c r="LJD994" s="17"/>
      <c r="LJE994" s="17"/>
      <c r="LJF994" s="17"/>
      <c r="LJG994" s="17"/>
      <c r="LJH994" s="17"/>
      <c r="LJI994" s="17"/>
      <c r="LJJ994" s="17"/>
      <c r="LJK994" s="17"/>
      <c r="LJL994" s="17"/>
      <c r="LJM994" s="17"/>
      <c r="LJN994" s="17"/>
      <c r="LJO994" s="17"/>
      <c r="LJP994" s="17"/>
      <c r="LJQ994" s="17"/>
      <c r="LJR994" s="17"/>
      <c r="LJS994" s="17"/>
      <c r="LJT994" s="17"/>
      <c r="LJU994" s="17"/>
      <c r="LJV994" s="17"/>
      <c r="LJW994" s="17"/>
      <c r="LJX994" s="17"/>
      <c r="LJY994" s="17"/>
      <c r="LJZ994" s="17"/>
      <c r="LKA994" s="17"/>
      <c r="LKB994" s="17"/>
      <c r="LKC994" s="17"/>
      <c r="LKD994" s="17"/>
      <c r="LKE994" s="17"/>
      <c r="LKF994" s="17"/>
      <c r="LKG994" s="17"/>
      <c r="LKH994" s="17"/>
      <c r="LKI994" s="17"/>
      <c r="LKJ994" s="17"/>
      <c r="LKK994" s="17"/>
      <c r="LKL994" s="17"/>
      <c r="LKM994" s="17"/>
      <c r="LKN994" s="17"/>
      <c r="LKO994" s="17"/>
      <c r="LKP994" s="17"/>
      <c r="LKQ994" s="17"/>
      <c r="LKR994" s="17"/>
      <c r="LKS994" s="17"/>
      <c r="LKT994" s="17"/>
      <c r="LKU994" s="17"/>
      <c r="LKV994" s="17"/>
      <c r="LKW994" s="17"/>
      <c r="LKX994" s="17"/>
      <c r="LKY994" s="17"/>
      <c r="LKZ994" s="17"/>
      <c r="LLA994" s="17"/>
      <c r="LLB994" s="17"/>
      <c r="LLC994" s="17"/>
      <c r="LLD994" s="17"/>
      <c r="LLE994" s="17"/>
      <c r="LLF994" s="17"/>
      <c r="LLG994" s="17"/>
      <c r="LLH994" s="17"/>
      <c r="LLI994" s="17"/>
      <c r="LLJ994" s="17"/>
      <c r="LLK994" s="17"/>
      <c r="LLL994" s="17"/>
      <c r="LLM994" s="17"/>
      <c r="LLN994" s="17"/>
      <c r="LLO994" s="17"/>
      <c r="LLP994" s="17"/>
      <c r="LLQ994" s="17"/>
      <c r="LLR994" s="17"/>
      <c r="LLS994" s="17"/>
      <c r="LLT994" s="17"/>
      <c r="LLU994" s="17"/>
      <c r="LLV994" s="17"/>
      <c r="LLW994" s="17"/>
      <c r="LLX994" s="17"/>
      <c r="LLY994" s="17"/>
      <c r="LLZ994" s="17"/>
      <c r="LMA994" s="17"/>
      <c r="LMB994" s="17"/>
      <c r="LMC994" s="17"/>
      <c r="LMD994" s="17"/>
      <c r="LME994" s="17"/>
      <c r="LMF994" s="17"/>
      <c r="LMG994" s="17"/>
      <c r="LMH994" s="17"/>
      <c r="LMI994" s="17"/>
      <c r="LMJ994" s="17"/>
      <c r="LMK994" s="17"/>
      <c r="LML994" s="17"/>
      <c r="LMM994" s="17"/>
      <c r="LMN994" s="17"/>
      <c r="LMO994" s="17"/>
      <c r="LMP994" s="17"/>
      <c r="LMQ994" s="17"/>
      <c r="LMR994" s="17"/>
      <c r="LMS994" s="17"/>
      <c r="LMT994" s="17"/>
      <c r="LMU994" s="17"/>
      <c r="LMV994" s="17"/>
      <c r="LMW994" s="17"/>
      <c r="LMX994" s="17"/>
      <c r="LMY994" s="17"/>
      <c r="LMZ994" s="17"/>
      <c r="LNA994" s="17"/>
      <c r="LNB994" s="17"/>
      <c r="LNC994" s="17"/>
      <c r="LND994" s="17"/>
      <c r="LNE994" s="17"/>
      <c r="LNF994" s="17"/>
      <c r="LNG994" s="17"/>
      <c r="LNH994" s="17"/>
      <c r="LNI994" s="17"/>
      <c r="LNJ994" s="17"/>
      <c r="LNK994" s="17"/>
      <c r="LNL994" s="17"/>
      <c r="LNM994" s="17"/>
      <c r="LNN994" s="17"/>
      <c r="LNO994" s="17"/>
      <c r="LNP994" s="17"/>
      <c r="LNQ994" s="17"/>
      <c r="LNR994" s="17"/>
      <c r="LNS994" s="17"/>
      <c r="LNT994" s="17"/>
      <c r="LNU994" s="17"/>
      <c r="LNV994" s="17"/>
      <c r="LNW994" s="17"/>
      <c r="LNX994" s="17"/>
      <c r="LNY994" s="17"/>
      <c r="LNZ994" s="17"/>
      <c r="LOA994" s="17"/>
      <c r="LOB994" s="17"/>
      <c r="LOC994" s="17"/>
      <c r="LOD994" s="17"/>
      <c r="LOE994" s="17"/>
      <c r="LOF994" s="17"/>
      <c r="LOG994" s="17"/>
      <c r="LOH994" s="17"/>
      <c r="LOI994" s="17"/>
      <c r="LOJ994" s="17"/>
      <c r="LOK994" s="17"/>
      <c r="LOL994" s="17"/>
      <c r="LOM994" s="17"/>
      <c r="LON994" s="17"/>
      <c r="LOO994" s="17"/>
      <c r="LOP994" s="17"/>
      <c r="LOQ994" s="17"/>
      <c r="LOR994" s="17"/>
      <c r="LOS994" s="17"/>
      <c r="LOT994" s="17"/>
      <c r="LOU994" s="17"/>
      <c r="LOV994" s="17"/>
      <c r="LOW994" s="17"/>
      <c r="LOX994" s="17"/>
      <c r="LOY994" s="17"/>
      <c r="LOZ994" s="17"/>
      <c r="LPA994" s="17"/>
      <c r="LPB994" s="17"/>
      <c r="LPC994" s="17"/>
      <c r="LPD994" s="17"/>
      <c r="LPE994" s="17"/>
      <c r="LPF994" s="17"/>
      <c r="LPG994" s="17"/>
      <c r="LPH994" s="17"/>
      <c r="LPI994" s="17"/>
      <c r="LPJ994" s="17"/>
      <c r="LPK994" s="17"/>
      <c r="LPL994" s="17"/>
      <c r="LPM994" s="17"/>
      <c r="LPN994" s="17"/>
      <c r="LPO994" s="17"/>
      <c r="LPP994" s="17"/>
      <c r="LPQ994" s="17"/>
      <c r="LPR994" s="17"/>
      <c r="LPS994" s="17"/>
      <c r="LPT994" s="17"/>
      <c r="LPU994" s="17"/>
      <c r="LPV994" s="17"/>
      <c r="LPW994" s="17"/>
      <c r="LPX994" s="17"/>
      <c r="LPY994" s="17"/>
      <c r="LPZ994" s="17"/>
      <c r="LQA994" s="17"/>
      <c r="LQB994" s="17"/>
      <c r="LQC994" s="17"/>
      <c r="LQD994" s="17"/>
      <c r="LQE994" s="17"/>
      <c r="LQF994" s="17"/>
      <c r="LQG994" s="17"/>
      <c r="LQH994" s="17"/>
      <c r="LQI994" s="17"/>
      <c r="LQJ994" s="17"/>
      <c r="LQK994" s="17"/>
      <c r="LQL994" s="17"/>
      <c r="LQM994" s="17"/>
      <c r="LQN994" s="17"/>
      <c r="LQO994" s="17"/>
      <c r="LQP994" s="17"/>
      <c r="LQQ994" s="17"/>
      <c r="LQR994" s="17"/>
      <c r="LQS994" s="17"/>
      <c r="LQT994" s="17"/>
      <c r="LQU994" s="17"/>
      <c r="LQV994" s="17"/>
      <c r="LQW994" s="17"/>
      <c r="LQX994" s="17"/>
      <c r="LQY994" s="17"/>
      <c r="LQZ994" s="17"/>
      <c r="LRA994" s="17"/>
      <c r="LRB994" s="17"/>
      <c r="LRC994" s="17"/>
      <c r="LRD994" s="17"/>
      <c r="LRE994" s="17"/>
      <c r="LRF994" s="17"/>
      <c r="LRG994" s="17"/>
      <c r="LRH994" s="17"/>
      <c r="LRI994" s="17"/>
      <c r="LRJ994" s="17"/>
      <c r="LRK994" s="17"/>
      <c r="LRL994" s="17"/>
      <c r="LRM994" s="17"/>
      <c r="LRN994" s="17"/>
      <c r="LRO994" s="17"/>
      <c r="LRP994" s="17"/>
      <c r="LRQ994" s="17"/>
      <c r="LRR994" s="17"/>
      <c r="LRS994" s="17"/>
      <c r="LRT994" s="17"/>
      <c r="LRU994" s="17"/>
      <c r="LRV994" s="17"/>
      <c r="LRW994" s="17"/>
      <c r="LRX994" s="17"/>
      <c r="LRY994" s="17"/>
      <c r="LRZ994" s="17"/>
      <c r="LSA994" s="17"/>
      <c r="LSB994" s="17"/>
      <c r="LSC994" s="17"/>
      <c r="LSD994" s="17"/>
      <c r="LSE994" s="17"/>
      <c r="LSF994" s="17"/>
      <c r="LSG994" s="17"/>
      <c r="LSH994" s="17"/>
      <c r="LSI994" s="17"/>
      <c r="LSJ994" s="17"/>
      <c r="LSK994" s="17"/>
      <c r="LSL994" s="17"/>
      <c r="LSM994" s="17"/>
      <c r="LSN994" s="17"/>
      <c r="LSO994" s="17"/>
      <c r="LSP994" s="17"/>
      <c r="LSQ994" s="17"/>
      <c r="LSR994" s="17"/>
      <c r="LSS994" s="17"/>
      <c r="LST994" s="17"/>
      <c r="LSU994" s="17"/>
      <c r="LSV994" s="17"/>
      <c r="LSW994" s="17"/>
      <c r="LSX994" s="17"/>
      <c r="LSY994" s="17"/>
      <c r="LSZ994" s="17"/>
      <c r="LTA994" s="17"/>
      <c r="LTB994" s="17"/>
      <c r="LTC994" s="17"/>
      <c r="LTD994" s="17"/>
      <c r="LTE994" s="17"/>
      <c r="LTF994" s="17"/>
      <c r="LTG994" s="17"/>
      <c r="LTH994" s="17"/>
      <c r="LTI994" s="17"/>
      <c r="LTJ994" s="17"/>
      <c r="LTK994" s="17"/>
      <c r="LTL994" s="17"/>
      <c r="LTM994" s="17"/>
      <c r="LTN994" s="17"/>
      <c r="LTO994" s="17"/>
      <c r="LTP994" s="17"/>
      <c r="LTQ994" s="17"/>
      <c r="LTR994" s="17"/>
      <c r="LTS994" s="17"/>
      <c r="LTT994" s="17"/>
      <c r="LTU994" s="17"/>
      <c r="LTV994" s="17"/>
      <c r="LTW994" s="17"/>
      <c r="LTX994" s="17"/>
      <c r="LTY994" s="17"/>
      <c r="LTZ994" s="17"/>
      <c r="LUA994" s="17"/>
      <c r="LUB994" s="17"/>
      <c r="LUC994" s="17"/>
      <c r="LUD994" s="17"/>
      <c r="LUE994" s="17"/>
      <c r="LUF994" s="17"/>
      <c r="LUG994" s="17"/>
      <c r="LUH994" s="17"/>
      <c r="LUI994" s="17"/>
      <c r="LUJ994" s="17"/>
      <c r="LUK994" s="17"/>
      <c r="LUL994" s="17"/>
      <c r="LUM994" s="17"/>
      <c r="LUN994" s="17"/>
      <c r="LUO994" s="17"/>
      <c r="LUP994" s="17"/>
      <c r="LUQ994" s="17"/>
      <c r="LUR994" s="17"/>
      <c r="LUS994" s="17"/>
      <c r="LUT994" s="17"/>
      <c r="LUU994" s="17"/>
      <c r="LUV994" s="17"/>
      <c r="LUW994" s="17"/>
      <c r="LUX994" s="17"/>
      <c r="LUY994" s="17"/>
      <c r="LUZ994" s="17"/>
      <c r="LVA994" s="17"/>
      <c r="LVB994" s="17"/>
      <c r="LVC994" s="17"/>
      <c r="LVD994" s="17"/>
      <c r="LVE994" s="17"/>
      <c r="LVF994" s="17"/>
      <c r="LVG994" s="17"/>
      <c r="LVH994" s="17"/>
      <c r="LVI994" s="17"/>
      <c r="LVJ994" s="17"/>
      <c r="LVK994" s="17"/>
      <c r="LVL994" s="17"/>
      <c r="LVM994" s="17"/>
      <c r="LVN994" s="17"/>
      <c r="LVO994" s="17"/>
      <c r="LVP994" s="17"/>
      <c r="LVQ994" s="17"/>
      <c r="LVR994" s="17"/>
      <c r="LVS994" s="17"/>
      <c r="LVT994" s="17"/>
      <c r="LVU994" s="17"/>
      <c r="LVV994" s="17"/>
      <c r="LVW994" s="17"/>
      <c r="LVX994" s="17"/>
      <c r="LVY994" s="17"/>
      <c r="LVZ994" s="17"/>
      <c r="LWA994" s="17"/>
      <c r="LWB994" s="17"/>
      <c r="LWC994" s="17"/>
      <c r="LWD994" s="17"/>
      <c r="LWE994" s="17"/>
      <c r="LWF994" s="17"/>
      <c r="LWG994" s="17"/>
      <c r="LWH994" s="17"/>
      <c r="LWI994" s="17"/>
      <c r="LWJ994" s="17"/>
      <c r="LWK994" s="17"/>
      <c r="LWL994" s="17"/>
      <c r="LWM994" s="17"/>
      <c r="LWN994" s="17"/>
      <c r="LWO994" s="17"/>
      <c r="LWP994" s="17"/>
      <c r="LWQ994" s="17"/>
      <c r="LWR994" s="17"/>
      <c r="LWS994" s="17"/>
      <c r="LWT994" s="17"/>
      <c r="LWU994" s="17"/>
      <c r="LWV994" s="17"/>
      <c r="LWW994" s="17"/>
      <c r="LWX994" s="17"/>
      <c r="LWY994" s="17"/>
      <c r="LWZ994" s="17"/>
      <c r="LXA994" s="17"/>
      <c r="LXB994" s="17"/>
      <c r="LXC994" s="17"/>
      <c r="LXD994" s="17"/>
      <c r="LXE994" s="17"/>
      <c r="LXF994" s="17"/>
      <c r="LXG994" s="17"/>
      <c r="LXH994" s="17"/>
      <c r="LXI994" s="17"/>
      <c r="LXJ994" s="17"/>
      <c r="LXK994" s="17"/>
      <c r="LXL994" s="17"/>
      <c r="LXM994" s="17"/>
      <c r="LXN994" s="17"/>
      <c r="LXO994" s="17"/>
      <c r="LXP994" s="17"/>
      <c r="LXQ994" s="17"/>
      <c r="LXR994" s="17"/>
      <c r="LXS994" s="17"/>
      <c r="LXT994" s="17"/>
      <c r="LXU994" s="17"/>
      <c r="LXV994" s="17"/>
      <c r="LXW994" s="17"/>
      <c r="LXX994" s="17"/>
      <c r="LXY994" s="17"/>
      <c r="LXZ994" s="17"/>
      <c r="LYA994" s="17"/>
      <c r="LYB994" s="17"/>
      <c r="LYC994" s="17"/>
      <c r="LYD994" s="17"/>
      <c r="LYE994" s="17"/>
      <c r="LYF994" s="17"/>
      <c r="LYG994" s="17"/>
      <c r="LYH994" s="17"/>
      <c r="LYI994" s="17"/>
      <c r="LYJ994" s="17"/>
      <c r="LYK994" s="17"/>
      <c r="LYL994" s="17"/>
      <c r="LYM994" s="17"/>
      <c r="LYN994" s="17"/>
      <c r="LYO994" s="17"/>
      <c r="LYP994" s="17"/>
      <c r="LYQ994" s="17"/>
      <c r="LYR994" s="17"/>
      <c r="LYS994" s="17"/>
      <c r="LYT994" s="17"/>
      <c r="LYU994" s="17"/>
      <c r="LYV994" s="17"/>
      <c r="LYW994" s="17"/>
      <c r="LYX994" s="17"/>
      <c r="LYY994" s="17"/>
      <c r="LYZ994" s="17"/>
      <c r="LZA994" s="17"/>
      <c r="LZB994" s="17"/>
      <c r="LZC994" s="17"/>
      <c r="LZD994" s="17"/>
      <c r="LZE994" s="17"/>
      <c r="LZF994" s="17"/>
      <c r="LZG994" s="17"/>
      <c r="LZH994" s="17"/>
      <c r="LZI994" s="17"/>
      <c r="LZJ994" s="17"/>
      <c r="LZK994" s="17"/>
      <c r="LZL994" s="17"/>
      <c r="LZM994" s="17"/>
      <c r="LZN994" s="17"/>
      <c r="LZO994" s="17"/>
      <c r="LZP994" s="17"/>
      <c r="LZQ994" s="17"/>
      <c r="LZR994" s="17"/>
      <c r="LZS994" s="17"/>
      <c r="LZT994" s="17"/>
      <c r="LZU994" s="17"/>
      <c r="LZV994" s="17"/>
      <c r="LZW994" s="17"/>
      <c r="LZX994" s="17"/>
      <c r="LZY994" s="17"/>
      <c r="LZZ994" s="17"/>
      <c r="MAA994" s="17"/>
      <c r="MAB994" s="17"/>
      <c r="MAC994" s="17"/>
      <c r="MAD994" s="17"/>
      <c r="MAE994" s="17"/>
      <c r="MAF994" s="17"/>
      <c r="MAG994" s="17"/>
      <c r="MAH994" s="17"/>
      <c r="MAI994" s="17"/>
      <c r="MAJ994" s="17"/>
      <c r="MAK994" s="17"/>
      <c r="MAL994" s="17"/>
      <c r="MAM994" s="17"/>
      <c r="MAN994" s="17"/>
      <c r="MAO994" s="17"/>
      <c r="MAP994" s="17"/>
      <c r="MAQ994" s="17"/>
      <c r="MAR994" s="17"/>
      <c r="MAS994" s="17"/>
      <c r="MAT994" s="17"/>
      <c r="MAU994" s="17"/>
      <c r="MAV994" s="17"/>
      <c r="MAW994" s="17"/>
      <c r="MAX994" s="17"/>
      <c r="MAY994" s="17"/>
      <c r="MAZ994" s="17"/>
      <c r="MBA994" s="17"/>
      <c r="MBB994" s="17"/>
      <c r="MBC994" s="17"/>
      <c r="MBD994" s="17"/>
      <c r="MBE994" s="17"/>
      <c r="MBF994" s="17"/>
      <c r="MBG994" s="17"/>
      <c r="MBH994" s="17"/>
      <c r="MBI994" s="17"/>
      <c r="MBJ994" s="17"/>
      <c r="MBK994" s="17"/>
      <c r="MBL994" s="17"/>
      <c r="MBM994" s="17"/>
      <c r="MBN994" s="17"/>
      <c r="MBO994" s="17"/>
      <c r="MBP994" s="17"/>
      <c r="MBQ994" s="17"/>
      <c r="MBR994" s="17"/>
      <c r="MBS994" s="17"/>
      <c r="MBT994" s="17"/>
      <c r="MBU994" s="17"/>
      <c r="MBV994" s="17"/>
      <c r="MBW994" s="17"/>
      <c r="MBX994" s="17"/>
      <c r="MBY994" s="17"/>
      <c r="MBZ994" s="17"/>
      <c r="MCA994" s="17"/>
      <c r="MCB994" s="17"/>
      <c r="MCC994" s="17"/>
      <c r="MCD994" s="17"/>
      <c r="MCE994" s="17"/>
      <c r="MCF994" s="17"/>
      <c r="MCG994" s="17"/>
      <c r="MCH994" s="17"/>
      <c r="MCI994" s="17"/>
      <c r="MCJ994" s="17"/>
      <c r="MCK994" s="17"/>
      <c r="MCL994" s="17"/>
      <c r="MCM994" s="17"/>
      <c r="MCN994" s="17"/>
      <c r="MCO994" s="17"/>
      <c r="MCP994" s="17"/>
      <c r="MCQ994" s="17"/>
      <c r="MCR994" s="17"/>
      <c r="MCS994" s="17"/>
      <c r="MCT994" s="17"/>
      <c r="MCU994" s="17"/>
      <c r="MCV994" s="17"/>
      <c r="MCW994" s="17"/>
      <c r="MCX994" s="17"/>
      <c r="MCY994" s="17"/>
      <c r="MCZ994" s="17"/>
      <c r="MDA994" s="17"/>
      <c r="MDB994" s="17"/>
      <c r="MDC994" s="17"/>
      <c r="MDD994" s="17"/>
      <c r="MDE994" s="17"/>
      <c r="MDF994" s="17"/>
      <c r="MDG994" s="17"/>
      <c r="MDH994" s="17"/>
      <c r="MDI994" s="17"/>
      <c r="MDJ994" s="17"/>
      <c r="MDK994" s="17"/>
      <c r="MDL994" s="17"/>
      <c r="MDM994" s="17"/>
      <c r="MDN994" s="17"/>
      <c r="MDO994" s="17"/>
      <c r="MDP994" s="17"/>
      <c r="MDQ994" s="17"/>
      <c r="MDR994" s="17"/>
      <c r="MDS994" s="17"/>
      <c r="MDT994" s="17"/>
      <c r="MDU994" s="17"/>
      <c r="MDV994" s="17"/>
      <c r="MDW994" s="17"/>
      <c r="MDX994" s="17"/>
      <c r="MDY994" s="17"/>
      <c r="MDZ994" s="17"/>
      <c r="MEA994" s="17"/>
      <c r="MEB994" s="17"/>
      <c r="MEC994" s="17"/>
      <c r="MED994" s="17"/>
      <c r="MEE994" s="17"/>
      <c r="MEF994" s="17"/>
      <c r="MEG994" s="17"/>
      <c r="MEH994" s="17"/>
      <c r="MEI994" s="17"/>
      <c r="MEJ994" s="17"/>
      <c r="MEK994" s="17"/>
      <c r="MEL994" s="17"/>
      <c r="MEM994" s="17"/>
      <c r="MEN994" s="17"/>
      <c r="MEO994" s="17"/>
      <c r="MEP994" s="17"/>
      <c r="MEQ994" s="17"/>
      <c r="MER994" s="17"/>
      <c r="MES994" s="17"/>
      <c r="MET994" s="17"/>
      <c r="MEU994" s="17"/>
      <c r="MEV994" s="17"/>
      <c r="MEW994" s="17"/>
      <c r="MEX994" s="17"/>
      <c r="MEY994" s="17"/>
      <c r="MEZ994" s="17"/>
      <c r="MFA994" s="17"/>
      <c r="MFB994" s="17"/>
      <c r="MFC994" s="17"/>
      <c r="MFD994" s="17"/>
      <c r="MFE994" s="17"/>
      <c r="MFF994" s="17"/>
      <c r="MFG994" s="17"/>
      <c r="MFH994" s="17"/>
      <c r="MFI994" s="17"/>
      <c r="MFJ994" s="17"/>
      <c r="MFK994" s="17"/>
      <c r="MFL994" s="17"/>
      <c r="MFM994" s="17"/>
      <c r="MFN994" s="17"/>
      <c r="MFO994" s="17"/>
      <c r="MFP994" s="17"/>
      <c r="MFQ994" s="17"/>
      <c r="MFR994" s="17"/>
      <c r="MFS994" s="17"/>
      <c r="MFT994" s="17"/>
      <c r="MFU994" s="17"/>
      <c r="MFV994" s="17"/>
      <c r="MFW994" s="17"/>
      <c r="MFX994" s="17"/>
      <c r="MFY994" s="17"/>
      <c r="MFZ994" s="17"/>
      <c r="MGA994" s="17"/>
      <c r="MGB994" s="17"/>
      <c r="MGC994" s="17"/>
      <c r="MGD994" s="17"/>
      <c r="MGE994" s="17"/>
      <c r="MGF994" s="17"/>
      <c r="MGG994" s="17"/>
      <c r="MGH994" s="17"/>
      <c r="MGI994" s="17"/>
      <c r="MGJ994" s="17"/>
      <c r="MGK994" s="17"/>
      <c r="MGL994" s="17"/>
      <c r="MGM994" s="17"/>
      <c r="MGN994" s="17"/>
      <c r="MGO994" s="17"/>
      <c r="MGP994" s="17"/>
      <c r="MGQ994" s="17"/>
      <c r="MGR994" s="17"/>
      <c r="MGS994" s="17"/>
      <c r="MGT994" s="17"/>
      <c r="MGU994" s="17"/>
      <c r="MGV994" s="17"/>
      <c r="MGW994" s="17"/>
      <c r="MGX994" s="17"/>
      <c r="MGY994" s="17"/>
      <c r="MGZ994" s="17"/>
      <c r="MHA994" s="17"/>
      <c r="MHB994" s="17"/>
      <c r="MHC994" s="17"/>
      <c r="MHD994" s="17"/>
      <c r="MHE994" s="17"/>
      <c r="MHF994" s="17"/>
      <c r="MHG994" s="17"/>
      <c r="MHH994" s="17"/>
      <c r="MHI994" s="17"/>
      <c r="MHJ994" s="17"/>
      <c r="MHK994" s="17"/>
      <c r="MHL994" s="17"/>
      <c r="MHM994" s="17"/>
      <c r="MHN994" s="17"/>
      <c r="MHO994" s="17"/>
      <c r="MHP994" s="17"/>
      <c r="MHQ994" s="17"/>
      <c r="MHR994" s="17"/>
      <c r="MHS994" s="17"/>
      <c r="MHT994" s="17"/>
      <c r="MHU994" s="17"/>
      <c r="MHV994" s="17"/>
      <c r="MHW994" s="17"/>
      <c r="MHX994" s="17"/>
      <c r="MHY994" s="17"/>
      <c r="MHZ994" s="17"/>
      <c r="MIA994" s="17"/>
      <c r="MIB994" s="17"/>
      <c r="MIC994" s="17"/>
      <c r="MID994" s="17"/>
      <c r="MIE994" s="17"/>
      <c r="MIF994" s="17"/>
      <c r="MIG994" s="17"/>
      <c r="MIH994" s="17"/>
      <c r="MII994" s="17"/>
      <c r="MIJ994" s="17"/>
      <c r="MIK994" s="17"/>
      <c r="MIL994" s="17"/>
      <c r="MIM994" s="17"/>
      <c r="MIN994" s="17"/>
      <c r="MIO994" s="17"/>
      <c r="MIP994" s="17"/>
      <c r="MIQ994" s="17"/>
      <c r="MIR994" s="17"/>
      <c r="MIS994" s="17"/>
      <c r="MIT994" s="17"/>
      <c r="MIU994" s="17"/>
      <c r="MIV994" s="17"/>
      <c r="MIW994" s="17"/>
      <c r="MIX994" s="17"/>
      <c r="MIY994" s="17"/>
      <c r="MIZ994" s="17"/>
      <c r="MJA994" s="17"/>
      <c r="MJB994" s="17"/>
      <c r="MJC994" s="17"/>
      <c r="MJD994" s="17"/>
      <c r="MJE994" s="17"/>
      <c r="MJF994" s="17"/>
      <c r="MJG994" s="17"/>
      <c r="MJH994" s="17"/>
      <c r="MJI994" s="17"/>
      <c r="MJJ994" s="17"/>
      <c r="MJK994" s="17"/>
      <c r="MJL994" s="17"/>
      <c r="MJM994" s="17"/>
      <c r="MJN994" s="17"/>
      <c r="MJO994" s="17"/>
      <c r="MJP994" s="17"/>
      <c r="MJQ994" s="17"/>
      <c r="MJR994" s="17"/>
      <c r="MJS994" s="17"/>
      <c r="MJT994" s="17"/>
      <c r="MJU994" s="17"/>
      <c r="MJV994" s="17"/>
      <c r="MJW994" s="17"/>
      <c r="MJX994" s="17"/>
      <c r="MJY994" s="17"/>
      <c r="MJZ994" s="17"/>
      <c r="MKA994" s="17"/>
      <c r="MKB994" s="17"/>
      <c r="MKC994" s="17"/>
      <c r="MKD994" s="17"/>
      <c r="MKE994" s="17"/>
      <c r="MKF994" s="17"/>
      <c r="MKG994" s="17"/>
      <c r="MKH994" s="17"/>
      <c r="MKI994" s="17"/>
      <c r="MKJ994" s="17"/>
      <c r="MKK994" s="17"/>
      <c r="MKL994" s="17"/>
      <c r="MKM994" s="17"/>
      <c r="MKN994" s="17"/>
      <c r="MKO994" s="17"/>
      <c r="MKP994" s="17"/>
      <c r="MKQ994" s="17"/>
      <c r="MKR994" s="17"/>
      <c r="MKS994" s="17"/>
      <c r="MKT994" s="17"/>
      <c r="MKU994" s="17"/>
      <c r="MKV994" s="17"/>
      <c r="MKW994" s="17"/>
      <c r="MKX994" s="17"/>
      <c r="MKY994" s="17"/>
      <c r="MKZ994" s="17"/>
      <c r="MLA994" s="17"/>
      <c r="MLB994" s="17"/>
      <c r="MLC994" s="17"/>
      <c r="MLD994" s="17"/>
      <c r="MLE994" s="17"/>
      <c r="MLF994" s="17"/>
      <c r="MLG994" s="17"/>
      <c r="MLH994" s="17"/>
      <c r="MLI994" s="17"/>
      <c r="MLJ994" s="17"/>
      <c r="MLK994" s="17"/>
      <c r="MLL994" s="17"/>
      <c r="MLM994" s="17"/>
      <c r="MLN994" s="17"/>
      <c r="MLO994" s="17"/>
      <c r="MLP994" s="17"/>
      <c r="MLQ994" s="17"/>
      <c r="MLR994" s="17"/>
      <c r="MLS994" s="17"/>
      <c r="MLT994" s="17"/>
      <c r="MLU994" s="17"/>
      <c r="MLV994" s="17"/>
      <c r="MLW994" s="17"/>
      <c r="MLX994" s="17"/>
      <c r="MLY994" s="17"/>
      <c r="MLZ994" s="17"/>
      <c r="MMA994" s="17"/>
      <c r="MMB994" s="17"/>
      <c r="MMC994" s="17"/>
      <c r="MMD994" s="17"/>
      <c r="MME994" s="17"/>
      <c r="MMF994" s="17"/>
      <c r="MMG994" s="17"/>
      <c r="MMH994" s="17"/>
      <c r="MMI994" s="17"/>
      <c r="MMJ994" s="17"/>
      <c r="MMK994" s="17"/>
      <c r="MML994" s="17"/>
      <c r="MMM994" s="17"/>
      <c r="MMN994" s="17"/>
      <c r="MMO994" s="17"/>
      <c r="MMP994" s="17"/>
      <c r="MMQ994" s="17"/>
      <c r="MMR994" s="17"/>
      <c r="MMS994" s="17"/>
      <c r="MMT994" s="17"/>
      <c r="MMU994" s="17"/>
      <c r="MMV994" s="17"/>
      <c r="MMW994" s="17"/>
      <c r="MMX994" s="17"/>
      <c r="MMY994" s="17"/>
      <c r="MMZ994" s="17"/>
      <c r="MNA994" s="17"/>
      <c r="MNB994" s="17"/>
      <c r="MNC994" s="17"/>
      <c r="MND994" s="17"/>
      <c r="MNE994" s="17"/>
      <c r="MNF994" s="17"/>
      <c r="MNG994" s="17"/>
      <c r="MNH994" s="17"/>
      <c r="MNI994" s="17"/>
      <c r="MNJ994" s="17"/>
      <c r="MNK994" s="17"/>
      <c r="MNL994" s="17"/>
      <c r="MNM994" s="17"/>
      <c r="MNN994" s="17"/>
      <c r="MNO994" s="17"/>
      <c r="MNP994" s="17"/>
      <c r="MNQ994" s="17"/>
      <c r="MNR994" s="17"/>
      <c r="MNS994" s="17"/>
      <c r="MNT994" s="17"/>
      <c r="MNU994" s="17"/>
      <c r="MNV994" s="17"/>
      <c r="MNW994" s="17"/>
      <c r="MNX994" s="17"/>
      <c r="MNY994" s="17"/>
      <c r="MNZ994" s="17"/>
      <c r="MOA994" s="17"/>
      <c r="MOB994" s="17"/>
      <c r="MOC994" s="17"/>
      <c r="MOD994" s="17"/>
      <c r="MOE994" s="17"/>
      <c r="MOF994" s="17"/>
      <c r="MOG994" s="17"/>
      <c r="MOH994" s="17"/>
      <c r="MOI994" s="17"/>
      <c r="MOJ994" s="17"/>
      <c r="MOK994" s="17"/>
      <c r="MOL994" s="17"/>
      <c r="MOM994" s="17"/>
      <c r="MON994" s="17"/>
      <c r="MOO994" s="17"/>
      <c r="MOP994" s="17"/>
      <c r="MOQ994" s="17"/>
      <c r="MOR994" s="17"/>
      <c r="MOS994" s="17"/>
      <c r="MOT994" s="17"/>
      <c r="MOU994" s="17"/>
      <c r="MOV994" s="17"/>
      <c r="MOW994" s="17"/>
      <c r="MOX994" s="17"/>
      <c r="MOY994" s="17"/>
      <c r="MOZ994" s="17"/>
      <c r="MPA994" s="17"/>
      <c r="MPB994" s="17"/>
      <c r="MPC994" s="17"/>
      <c r="MPD994" s="17"/>
      <c r="MPE994" s="17"/>
      <c r="MPF994" s="17"/>
      <c r="MPG994" s="17"/>
      <c r="MPH994" s="17"/>
      <c r="MPI994" s="17"/>
      <c r="MPJ994" s="17"/>
      <c r="MPK994" s="17"/>
      <c r="MPL994" s="17"/>
      <c r="MPM994" s="17"/>
      <c r="MPN994" s="17"/>
      <c r="MPO994" s="17"/>
      <c r="MPP994" s="17"/>
      <c r="MPQ994" s="17"/>
      <c r="MPR994" s="17"/>
      <c r="MPS994" s="17"/>
      <c r="MPT994" s="17"/>
      <c r="MPU994" s="17"/>
      <c r="MPV994" s="17"/>
      <c r="MPW994" s="17"/>
      <c r="MPX994" s="17"/>
      <c r="MPY994" s="17"/>
      <c r="MPZ994" s="17"/>
      <c r="MQA994" s="17"/>
      <c r="MQB994" s="17"/>
      <c r="MQC994" s="17"/>
      <c r="MQD994" s="17"/>
      <c r="MQE994" s="17"/>
      <c r="MQF994" s="17"/>
      <c r="MQG994" s="17"/>
      <c r="MQH994" s="17"/>
      <c r="MQI994" s="17"/>
      <c r="MQJ994" s="17"/>
      <c r="MQK994" s="17"/>
      <c r="MQL994" s="17"/>
      <c r="MQM994" s="17"/>
      <c r="MQN994" s="17"/>
      <c r="MQO994" s="17"/>
      <c r="MQP994" s="17"/>
      <c r="MQQ994" s="17"/>
      <c r="MQR994" s="17"/>
      <c r="MQS994" s="17"/>
      <c r="MQT994" s="17"/>
      <c r="MQU994" s="17"/>
      <c r="MQV994" s="17"/>
      <c r="MQW994" s="17"/>
      <c r="MQX994" s="17"/>
      <c r="MQY994" s="17"/>
      <c r="MQZ994" s="17"/>
      <c r="MRA994" s="17"/>
      <c r="MRB994" s="17"/>
      <c r="MRC994" s="17"/>
      <c r="MRD994" s="17"/>
      <c r="MRE994" s="17"/>
      <c r="MRF994" s="17"/>
      <c r="MRG994" s="17"/>
      <c r="MRH994" s="17"/>
      <c r="MRI994" s="17"/>
      <c r="MRJ994" s="17"/>
      <c r="MRK994" s="17"/>
      <c r="MRL994" s="17"/>
      <c r="MRM994" s="17"/>
      <c r="MRN994" s="17"/>
      <c r="MRO994" s="17"/>
      <c r="MRP994" s="17"/>
      <c r="MRQ994" s="17"/>
      <c r="MRR994" s="17"/>
      <c r="MRS994" s="17"/>
      <c r="MRT994" s="17"/>
      <c r="MRU994" s="17"/>
      <c r="MRV994" s="17"/>
      <c r="MRW994" s="17"/>
      <c r="MRX994" s="17"/>
      <c r="MRY994" s="17"/>
      <c r="MRZ994" s="17"/>
      <c r="MSA994" s="17"/>
      <c r="MSB994" s="17"/>
      <c r="MSC994" s="17"/>
      <c r="MSD994" s="17"/>
      <c r="MSE994" s="17"/>
      <c r="MSF994" s="17"/>
      <c r="MSG994" s="17"/>
      <c r="MSH994" s="17"/>
      <c r="MSI994" s="17"/>
      <c r="MSJ994" s="17"/>
      <c r="MSK994" s="17"/>
      <c r="MSL994" s="17"/>
      <c r="MSM994" s="17"/>
      <c r="MSN994" s="17"/>
      <c r="MSO994" s="17"/>
      <c r="MSP994" s="17"/>
      <c r="MSQ994" s="17"/>
      <c r="MSR994" s="17"/>
      <c r="MSS994" s="17"/>
      <c r="MST994" s="17"/>
      <c r="MSU994" s="17"/>
      <c r="MSV994" s="17"/>
      <c r="MSW994" s="17"/>
      <c r="MSX994" s="17"/>
      <c r="MSY994" s="17"/>
      <c r="MSZ994" s="17"/>
      <c r="MTA994" s="17"/>
      <c r="MTB994" s="17"/>
      <c r="MTC994" s="17"/>
      <c r="MTD994" s="17"/>
      <c r="MTE994" s="17"/>
      <c r="MTF994" s="17"/>
      <c r="MTG994" s="17"/>
      <c r="MTH994" s="17"/>
      <c r="MTI994" s="17"/>
      <c r="MTJ994" s="17"/>
      <c r="MTK994" s="17"/>
      <c r="MTL994" s="17"/>
      <c r="MTM994" s="17"/>
      <c r="MTN994" s="17"/>
      <c r="MTO994" s="17"/>
      <c r="MTP994" s="17"/>
      <c r="MTQ994" s="17"/>
      <c r="MTR994" s="17"/>
      <c r="MTS994" s="17"/>
      <c r="MTT994" s="17"/>
      <c r="MTU994" s="17"/>
      <c r="MTV994" s="17"/>
      <c r="MTW994" s="17"/>
      <c r="MTX994" s="17"/>
      <c r="MTY994" s="17"/>
      <c r="MTZ994" s="17"/>
      <c r="MUA994" s="17"/>
      <c r="MUB994" s="17"/>
      <c r="MUC994" s="17"/>
      <c r="MUD994" s="17"/>
      <c r="MUE994" s="17"/>
      <c r="MUF994" s="17"/>
      <c r="MUG994" s="17"/>
      <c r="MUH994" s="17"/>
      <c r="MUI994" s="17"/>
      <c r="MUJ994" s="17"/>
      <c r="MUK994" s="17"/>
      <c r="MUL994" s="17"/>
      <c r="MUM994" s="17"/>
      <c r="MUN994" s="17"/>
      <c r="MUO994" s="17"/>
      <c r="MUP994" s="17"/>
      <c r="MUQ994" s="17"/>
      <c r="MUR994" s="17"/>
      <c r="MUS994" s="17"/>
      <c r="MUT994" s="17"/>
      <c r="MUU994" s="17"/>
      <c r="MUV994" s="17"/>
      <c r="MUW994" s="17"/>
      <c r="MUX994" s="17"/>
      <c r="MUY994" s="17"/>
      <c r="MUZ994" s="17"/>
      <c r="MVA994" s="17"/>
      <c r="MVB994" s="17"/>
      <c r="MVC994" s="17"/>
      <c r="MVD994" s="17"/>
      <c r="MVE994" s="17"/>
      <c r="MVF994" s="17"/>
      <c r="MVG994" s="17"/>
      <c r="MVH994" s="17"/>
      <c r="MVI994" s="17"/>
      <c r="MVJ994" s="17"/>
      <c r="MVK994" s="17"/>
      <c r="MVL994" s="17"/>
      <c r="MVM994" s="17"/>
      <c r="MVN994" s="17"/>
      <c r="MVO994" s="17"/>
      <c r="MVP994" s="17"/>
      <c r="MVQ994" s="17"/>
      <c r="MVR994" s="17"/>
      <c r="MVS994" s="17"/>
      <c r="MVT994" s="17"/>
      <c r="MVU994" s="17"/>
      <c r="MVV994" s="17"/>
      <c r="MVW994" s="17"/>
      <c r="MVX994" s="17"/>
      <c r="MVY994" s="17"/>
      <c r="MVZ994" s="17"/>
      <c r="MWA994" s="17"/>
      <c r="MWB994" s="17"/>
      <c r="MWC994" s="17"/>
      <c r="MWD994" s="17"/>
      <c r="MWE994" s="17"/>
      <c r="MWF994" s="17"/>
      <c r="MWG994" s="17"/>
      <c r="MWH994" s="17"/>
      <c r="MWI994" s="17"/>
      <c r="MWJ994" s="17"/>
      <c r="MWK994" s="17"/>
      <c r="MWL994" s="17"/>
      <c r="MWM994" s="17"/>
      <c r="MWN994" s="17"/>
      <c r="MWO994" s="17"/>
      <c r="MWP994" s="17"/>
      <c r="MWQ994" s="17"/>
      <c r="MWR994" s="17"/>
      <c r="MWS994" s="17"/>
      <c r="MWT994" s="17"/>
      <c r="MWU994" s="17"/>
      <c r="MWV994" s="17"/>
      <c r="MWW994" s="17"/>
      <c r="MWX994" s="17"/>
      <c r="MWY994" s="17"/>
      <c r="MWZ994" s="17"/>
      <c r="MXA994" s="17"/>
      <c r="MXB994" s="17"/>
      <c r="MXC994" s="17"/>
      <c r="MXD994" s="17"/>
      <c r="MXE994" s="17"/>
      <c r="MXF994" s="17"/>
      <c r="MXG994" s="17"/>
      <c r="MXH994" s="17"/>
      <c r="MXI994" s="17"/>
      <c r="MXJ994" s="17"/>
      <c r="MXK994" s="17"/>
      <c r="MXL994" s="17"/>
      <c r="MXM994" s="17"/>
      <c r="MXN994" s="17"/>
      <c r="MXO994" s="17"/>
      <c r="MXP994" s="17"/>
      <c r="MXQ994" s="17"/>
      <c r="MXR994" s="17"/>
      <c r="MXS994" s="17"/>
      <c r="MXT994" s="17"/>
      <c r="MXU994" s="17"/>
      <c r="MXV994" s="17"/>
      <c r="MXW994" s="17"/>
      <c r="MXX994" s="17"/>
      <c r="MXY994" s="17"/>
      <c r="MXZ994" s="17"/>
      <c r="MYA994" s="17"/>
      <c r="MYB994" s="17"/>
      <c r="MYC994" s="17"/>
      <c r="MYD994" s="17"/>
      <c r="MYE994" s="17"/>
      <c r="MYF994" s="17"/>
      <c r="MYG994" s="17"/>
      <c r="MYH994" s="17"/>
      <c r="MYI994" s="17"/>
      <c r="MYJ994" s="17"/>
      <c r="MYK994" s="17"/>
      <c r="MYL994" s="17"/>
      <c r="MYM994" s="17"/>
      <c r="MYN994" s="17"/>
      <c r="MYO994" s="17"/>
      <c r="MYP994" s="17"/>
      <c r="MYQ994" s="17"/>
      <c r="MYR994" s="17"/>
      <c r="MYS994" s="17"/>
      <c r="MYT994" s="17"/>
      <c r="MYU994" s="17"/>
      <c r="MYV994" s="17"/>
      <c r="MYW994" s="17"/>
      <c r="MYX994" s="17"/>
      <c r="MYY994" s="17"/>
      <c r="MYZ994" s="17"/>
      <c r="MZA994" s="17"/>
      <c r="MZB994" s="17"/>
      <c r="MZC994" s="17"/>
      <c r="MZD994" s="17"/>
      <c r="MZE994" s="17"/>
      <c r="MZF994" s="17"/>
      <c r="MZG994" s="17"/>
      <c r="MZH994" s="17"/>
      <c r="MZI994" s="17"/>
      <c r="MZJ994" s="17"/>
      <c r="MZK994" s="17"/>
      <c r="MZL994" s="17"/>
      <c r="MZM994" s="17"/>
      <c r="MZN994" s="17"/>
      <c r="MZO994" s="17"/>
      <c r="MZP994" s="17"/>
      <c r="MZQ994" s="17"/>
      <c r="MZR994" s="17"/>
      <c r="MZS994" s="17"/>
      <c r="MZT994" s="17"/>
      <c r="MZU994" s="17"/>
      <c r="MZV994" s="17"/>
      <c r="MZW994" s="17"/>
      <c r="MZX994" s="17"/>
      <c r="MZY994" s="17"/>
      <c r="MZZ994" s="17"/>
      <c r="NAA994" s="17"/>
      <c r="NAB994" s="17"/>
      <c r="NAC994" s="17"/>
      <c r="NAD994" s="17"/>
      <c r="NAE994" s="17"/>
      <c r="NAF994" s="17"/>
      <c r="NAG994" s="17"/>
      <c r="NAH994" s="17"/>
      <c r="NAI994" s="17"/>
      <c r="NAJ994" s="17"/>
      <c r="NAK994" s="17"/>
      <c r="NAL994" s="17"/>
      <c r="NAM994" s="17"/>
      <c r="NAN994" s="17"/>
      <c r="NAO994" s="17"/>
      <c r="NAP994" s="17"/>
      <c r="NAQ994" s="17"/>
      <c r="NAR994" s="17"/>
      <c r="NAS994" s="17"/>
      <c r="NAT994" s="17"/>
      <c r="NAU994" s="17"/>
      <c r="NAV994" s="17"/>
      <c r="NAW994" s="17"/>
      <c r="NAX994" s="17"/>
      <c r="NAY994" s="17"/>
      <c r="NAZ994" s="17"/>
      <c r="NBA994" s="17"/>
      <c r="NBB994" s="17"/>
      <c r="NBC994" s="17"/>
      <c r="NBD994" s="17"/>
      <c r="NBE994" s="17"/>
      <c r="NBF994" s="17"/>
      <c r="NBG994" s="17"/>
      <c r="NBH994" s="17"/>
      <c r="NBI994" s="17"/>
      <c r="NBJ994" s="17"/>
      <c r="NBK994" s="17"/>
      <c r="NBL994" s="17"/>
      <c r="NBM994" s="17"/>
      <c r="NBN994" s="17"/>
      <c r="NBO994" s="17"/>
      <c r="NBP994" s="17"/>
      <c r="NBQ994" s="17"/>
      <c r="NBR994" s="17"/>
      <c r="NBS994" s="17"/>
      <c r="NBT994" s="17"/>
      <c r="NBU994" s="17"/>
      <c r="NBV994" s="17"/>
      <c r="NBW994" s="17"/>
      <c r="NBX994" s="17"/>
      <c r="NBY994" s="17"/>
      <c r="NBZ994" s="17"/>
      <c r="NCA994" s="17"/>
      <c r="NCB994" s="17"/>
      <c r="NCC994" s="17"/>
      <c r="NCD994" s="17"/>
      <c r="NCE994" s="17"/>
      <c r="NCF994" s="17"/>
      <c r="NCG994" s="17"/>
      <c r="NCH994" s="17"/>
      <c r="NCI994" s="17"/>
      <c r="NCJ994" s="17"/>
      <c r="NCK994" s="17"/>
      <c r="NCL994" s="17"/>
      <c r="NCM994" s="17"/>
      <c r="NCN994" s="17"/>
      <c r="NCO994" s="17"/>
      <c r="NCP994" s="17"/>
      <c r="NCQ994" s="17"/>
      <c r="NCR994" s="17"/>
      <c r="NCS994" s="17"/>
      <c r="NCT994" s="17"/>
      <c r="NCU994" s="17"/>
      <c r="NCV994" s="17"/>
      <c r="NCW994" s="17"/>
      <c r="NCX994" s="17"/>
      <c r="NCY994" s="17"/>
      <c r="NCZ994" s="17"/>
      <c r="NDA994" s="17"/>
      <c r="NDB994" s="17"/>
      <c r="NDC994" s="17"/>
      <c r="NDD994" s="17"/>
      <c r="NDE994" s="17"/>
      <c r="NDF994" s="17"/>
      <c r="NDG994" s="17"/>
      <c r="NDH994" s="17"/>
      <c r="NDI994" s="17"/>
      <c r="NDJ994" s="17"/>
      <c r="NDK994" s="17"/>
      <c r="NDL994" s="17"/>
      <c r="NDM994" s="17"/>
      <c r="NDN994" s="17"/>
      <c r="NDO994" s="17"/>
      <c r="NDP994" s="17"/>
      <c r="NDQ994" s="17"/>
      <c r="NDR994" s="17"/>
      <c r="NDS994" s="17"/>
      <c r="NDT994" s="17"/>
      <c r="NDU994" s="17"/>
      <c r="NDV994" s="17"/>
      <c r="NDW994" s="17"/>
      <c r="NDX994" s="17"/>
      <c r="NDY994" s="17"/>
      <c r="NDZ994" s="17"/>
      <c r="NEA994" s="17"/>
      <c r="NEB994" s="17"/>
      <c r="NEC994" s="17"/>
      <c r="NED994" s="17"/>
      <c r="NEE994" s="17"/>
      <c r="NEF994" s="17"/>
      <c r="NEG994" s="17"/>
      <c r="NEH994" s="17"/>
      <c r="NEI994" s="17"/>
      <c r="NEJ994" s="17"/>
      <c r="NEK994" s="17"/>
      <c r="NEL994" s="17"/>
      <c r="NEM994" s="17"/>
      <c r="NEN994" s="17"/>
      <c r="NEO994" s="17"/>
      <c r="NEP994" s="17"/>
      <c r="NEQ994" s="17"/>
      <c r="NER994" s="17"/>
      <c r="NES994" s="17"/>
      <c r="NET994" s="17"/>
      <c r="NEU994" s="17"/>
      <c r="NEV994" s="17"/>
      <c r="NEW994" s="17"/>
      <c r="NEX994" s="17"/>
      <c r="NEY994" s="17"/>
      <c r="NEZ994" s="17"/>
      <c r="NFA994" s="17"/>
      <c r="NFB994" s="17"/>
      <c r="NFC994" s="17"/>
      <c r="NFD994" s="17"/>
      <c r="NFE994" s="17"/>
      <c r="NFF994" s="17"/>
      <c r="NFG994" s="17"/>
      <c r="NFH994" s="17"/>
      <c r="NFI994" s="17"/>
      <c r="NFJ994" s="17"/>
      <c r="NFK994" s="17"/>
      <c r="NFL994" s="17"/>
      <c r="NFM994" s="17"/>
      <c r="NFN994" s="17"/>
      <c r="NFO994" s="17"/>
      <c r="NFP994" s="17"/>
      <c r="NFQ994" s="17"/>
      <c r="NFR994" s="17"/>
      <c r="NFS994" s="17"/>
      <c r="NFT994" s="17"/>
      <c r="NFU994" s="17"/>
      <c r="NFV994" s="17"/>
      <c r="NFW994" s="17"/>
      <c r="NFX994" s="17"/>
      <c r="NFY994" s="17"/>
      <c r="NFZ994" s="17"/>
      <c r="NGA994" s="17"/>
      <c r="NGB994" s="17"/>
      <c r="NGC994" s="17"/>
      <c r="NGD994" s="17"/>
      <c r="NGE994" s="17"/>
      <c r="NGF994" s="17"/>
      <c r="NGG994" s="17"/>
      <c r="NGH994" s="17"/>
      <c r="NGI994" s="17"/>
      <c r="NGJ994" s="17"/>
      <c r="NGK994" s="17"/>
      <c r="NGL994" s="17"/>
      <c r="NGM994" s="17"/>
      <c r="NGN994" s="17"/>
      <c r="NGO994" s="17"/>
      <c r="NGP994" s="17"/>
      <c r="NGQ994" s="17"/>
      <c r="NGR994" s="17"/>
      <c r="NGS994" s="17"/>
      <c r="NGT994" s="17"/>
      <c r="NGU994" s="17"/>
      <c r="NGV994" s="17"/>
      <c r="NGW994" s="17"/>
      <c r="NGX994" s="17"/>
      <c r="NGY994" s="17"/>
      <c r="NGZ994" s="17"/>
      <c r="NHA994" s="17"/>
      <c r="NHB994" s="17"/>
      <c r="NHC994" s="17"/>
      <c r="NHD994" s="17"/>
      <c r="NHE994" s="17"/>
      <c r="NHF994" s="17"/>
      <c r="NHG994" s="17"/>
      <c r="NHH994" s="17"/>
      <c r="NHI994" s="17"/>
      <c r="NHJ994" s="17"/>
      <c r="NHK994" s="17"/>
      <c r="NHL994" s="17"/>
      <c r="NHM994" s="17"/>
      <c r="NHN994" s="17"/>
      <c r="NHO994" s="17"/>
      <c r="NHP994" s="17"/>
      <c r="NHQ994" s="17"/>
      <c r="NHR994" s="17"/>
      <c r="NHS994" s="17"/>
      <c r="NHT994" s="17"/>
      <c r="NHU994" s="17"/>
      <c r="NHV994" s="17"/>
      <c r="NHW994" s="17"/>
      <c r="NHX994" s="17"/>
      <c r="NHY994" s="17"/>
      <c r="NHZ994" s="17"/>
      <c r="NIA994" s="17"/>
      <c r="NIB994" s="17"/>
      <c r="NIC994" s="17"/>
      <c r="NID994" s="17"/>
      <c r="NIE994" s="17"/>
      <c r="NIF994" s="17"/>
      <c r="NIG994" s="17"/>
      <c r="NIH994" s="17"/>
      <c r="NII994" s="17"/>
      <c r="NIJ994" s="17"/>
      <c r="NIK994" s="17"/>
      <c r="NIL994" s="17"/>
      <c r="NIM994" s="17"/>
      <c r="NIN994" s="17"/>
      <c r="NIO994" s="17"/>
      <c r="NIP994" s="17"/>
      <c r="NIQ994" s="17"/>
      <c r="NIR994" s="17"/>
      <c r="NIS994" s="17"/>
      <c r="NIT994" s="17"/>
      <c r="NIU994" s="17"/>
      <c r="NIV994" s="17"/>
      <c r="NIW994" s="17"/>
      <c r="NIX994" s="17"/>
      <c r="NIY994" s="17"/>
      <c r="NIZ994" s="17"/>
      <c r="NJA994" s="17"/>
      <c r="NJB994" s="17"/>
      <c r="NJC994" s="17"/>
      <c r="NJD994" s="17"/>
      <c r="NJE994" s="17"/>
      <c r="NJF994" s="17"/>
      <c r="NJG994" s="17"/>
      <c r="NJH994" s="17"/>
      <c r="NJI994" s="17"/>
      <c r="NJJ994" s="17"/>
      <c r="NJK994" s="17"/>
      <c r="NJL994" s="17"/>
      <c r="NJM994" s="17"/>
      <c r="NJN994" s="17"/>
      <c r="NJO994" s="17"/>
      <c r="NJP994" s="17"/>
      <c r="NJQ994" s="17"/>
      <c r="NJR994" s="17"/>
      <c r="NJS994" s="17"/>
      <c r="NJT994" s="17"/>
      <c r="NJU994" s="17"/>
      <c r="NJV994" s="17"/>
      <c r="NJW994" s="17"/>
      <c r="NJX994" s="17"/>
      <c r="NJY994" s="17"/>
      <c r="NJZ994" s="17"/>
      <c r="NKA994" s="17"/>
      <c r="NKB994" s="17"/>
      <c r="NKC994" s="17"/>
      <c r="NKD994" s="17"/>
      <c r="NKE994" s="17"/>
      <c r="NKF994" s="17"/>
      <c r="NKG994" s="17"/>
      <c r="NKH994" s="17"/>
      <c r="NKI994" s="17"/>
      <c r="NKJ994" s="17"/>
      <c r="NKK994" s="17"/>
      <c r="NKL994" s="17"/>
      <c r="NKM994" s="17"/>
      <c r="NKN994" s="17"/>
      <c r="NKO994" s="17"/>
      <c r="NKP994" s="17"/>
      <c r="NKQ994" s="17"/>
      <c r="NKR994" s="17"/>
      <c r="NKS994" s="17"/>
      <c r="NKT994" s="17"/>
      <c r="NKU994" s="17"/>
      <c r="NKV994" s="17"/>
      <c r="NKW994" s="17"/>
      <c r="NKX994" s="17"/>
      <c r="NKY994" s="17"/>
      <c r="NKZ994" s="17"/>
      <c r="NLA994" s="17"/>
      <c r="NLB994" s="17"/>
      <c r="NLC994" s="17"/>
      <c r="NLD994" s="17"/>
      <c r="NLE994" s="17"/>
      <c r="NLF994" s="17"/>
      <c r="NLG994" s="17"/>
      <c r="NLH994" s="17"/>
      <c r="NLI994" s="17"/>
      <c r="NLJ994" s="17"/>
      <c r="NLK994" s="17"/>
      <c r="NLL994" s="17"/>
      <c r="NLM994" s="17"/>
      <c r="NLN994" s="17"/>
      <c r="NLO994" s="17"/>
      <c r="NLP994" s="17"/>
      <c r="NLQ994" s="17"/>
      <c r="NLR994" s="17"/>
      <c r="NLS994" s="17"/>
      <c r="NLT994" s="17"/>
      <c r="NLU994" s="17"/>
      <c r="NLV994" s="17"/>
      <c r="NLW994" s="17"/>
      <c r="NLX994" s="17"/>
      <c r="NLY994" s="17"/>
      <c r="NLZ994" s="17"/>
      <c r="NMA994" s="17"/>
      <c r="NMB994" s="17"/>
      <c r="NMC994" s="17"/>
      <c r="NMD994" s="17"/>
      <c r="NME994" s="17"/>
      <c r="NMF994" s="17"/>
      <c r="NMG994" s="17"/>
      <c r="NMH994" s="17"/>
      <c r="NMI994" s="17"/>
      <c r="NMJ994" s="17"/>
      <c r="NMK994" s="17"/>
      <c r="NML994" s="17"/>
      <c r="NMM994" s="17"/>
      <c r="NMN994" s="17"/>
      <c r="NMO994" s="17"/>
      <c r="NMP994" s="17"/>
      <c r="NMQ994" s="17"/>
      <c r="NMR994" s="17"/>
      <c r="NMS994" s="17"/>
      <c r="NMT994" s="17"/>
      <c r="NMU994" s="17"/>
      <c r="NMV994" s="17"/>
      <c r="NMW994" s="17"/>
      <c r="NMX994" s="17"/>
      <c r="NMY994" s="17"/>
      <c r="NMZ994" s="17"/>
      <c r="NNA994" s="17"/>
      <c r="NNB994" s="17"/>
      <c r="NNC994" s="17"/>
      <c r="NND994" s="17"/>
      <c r="NNE994" s="17"/>
      <c r="NNF994" s="17"/>
      <c r="NNG994" s="17"/>
      <c r="NNH994" s="17"/>
      <c r="NNI994" s="17"/>
      <c r="NNJ994" s="17"/>
      <c r="NNK994" s="17"/>
      <c r="NNL994" s="17"/>
      <c r="NNM994" s="17"/>
      <c r="NNN994" s="17"/>
      <c r="NNO994" s="17"/>
      <c r="NNP994" s="17"/>
      <c r="NNQ994" s="17"/>
      <c r="NNR994" s="17"/>
      <c r="NNS994" s="17"/>
      <c r="NNT994" s="17"/>
      <c r="NNU994" s="17"/>
      <c r="NNV994" s="17"/>
      <c r="NNW994" s="17"/>
      <c r="NNX994" s="17"/>
      <c r="NNY994" s="17"/>
      <c r="NNZ994" s="17"/>
      <c r="NOA994" s="17"/>
      <c r="NOB994" s="17"/>
      <c r="NOC994" s="17"/>
      <c r="NOD994" s="17"/>
      <c r="NOE994" s="17"/>
      <c r="NOF994" s="17"/>
      <c r="NOG994" s="17"/>
      <c r="NOH994" s="17"/>
      <c r="NOI994" s="17"/>
      <c r="NOJ994" s="17"/>
      <c r="NOK994" s="17"/>
      <c r="NOL994" s="17"/>
      <c r="NOM994" s="17"/>
      <c r="NON994" s="17"/>
      <c r="NOO994" s="17"/>
      <c r="NOP994" s="17"/>
      <c r="NOQ994" s="17"/>
      <c r="NOR994" s="17"/>
      <c r="NOS994" s="17"/>
      <c r="NOT994" s="17"/>
      <c r="NOU994" s="17"/>
      <c r="NOV994" s="17"/>
      <c r="NOW994" s="17"/>
      <c r="NOX994" s="17"/>
      <c r="NOY994" s="17"/>
      <c r="NOZ994" s="17"/>
      <c r="NPA994" s="17"/>
      <c r="NPB994" s="17"/>
      <c r="NPC994" s="17"/>
      <c r="NPD994" s="17"/>
      <c r="NPE994" s="17"/>
      <c r="NPF994" s="17"/>
      <c r="NPG994" s="17"/>
      <c r="NPH994" s="17"/>
      <c r="NPI994" s="17"/>
      <c r="NPJ994" s="17"/>
      <c r="NPK994" s="17"/>
      <c r="NPL994" s="17"/>
      <c r="NPM994" s="17"/>
      <c r="NPN994" s="17"/>
      <c r="NPO994" s="17"/>
      <c r="NPP994" s="17"/>
      <c r="NPQ994" s="17"/>
      <c r="NPR994" s="17"/>
      <c r="NPS994" s="17"/>
      <c r="NPT994" s="17"/>
      <c r="NPU994" s="17"/>
      <c r="NPV994" s="17"/>
      <c r="NPW994" s="17"/>
      <c r="NPX994" s="17"/>
      <c r="NPY994" s="17"/>
      <c r="NPZ994" s="17"/>
      <c r="NQA994" s="17"/>
      <c r="NQB994" s="17"/>
      <c r="NQC994" s="17"/>
      <c r="NQD994" s="17"/>
      <c r="NQE994" s="17"/>
      <c r="NQF994" s="17"/>
      <c r="NQG994" s="17"/>
      <c r="NQH994" s="17"/>
      <c r="NQI994" s="17"/>
      <c r="NQJ994" s="17"/>
      <c r="NQK994" s="17"/>
      <c r="NQL994" s="17"/>
      <c r="NQM994" s="17"/>
      <c r="NQN994" s="17"/>
      <c r="NQO994" s="17"/>
      <c r="NQP994" s="17"/>
      <c r="NQQ994" s="17"/>
      <c r="NQR994" s="17"/>
      <c r="NQS994" s="17"/>
      <c r="NQT994" s="17"/>
      <c r="NQU994" s="17"/>
      <c r="NQV994" s="17"/>
      <c r="NQW994" s="17"/>
      <c r="NQX994" s="17"/>
      <c r="NQY994" s="17"/>
      <c r="NQZ994" s="17"/>
      <c r="NRA994" s="17"/>
      <c r="NRB994" s="17"/>
      <c r="NRC994" s="17"/>
      <c r="NRD994" s="17"/>
      <c r="NRE994" s="17"/>
      <c r="NRF994" s="17"/>
      <c r="NRG994" s="17"/>
      <c r="NRH994" s="17"/>
      <c r="NRI994" s="17"/>
      <c r="NRJ994" s="17"/>
      <c r="NRK994" s="17"/>
      <c r="NRL994" s="17"/>
      <c r="NRM994" s="17"/>
      <c r="NRN994" s="17"/>
      <c r="NRO994" s="17"/>
      <c r="NRP994" s="17"/>
      <c r="NRQ994" s="17"/>
      <c r="NRR994" s="17"/>
      <c r="NRS994" s="17"/>
      <c r="NRT994" s="17"/>
      <c r="NRU994" s="17"/>
      <c r="NRV994" s="17"/>
      <c r="NRW994" s="17"/>
      <c r="NRX994" s="17"/>
      <c r="NRY994" s="17"/>
      <c r="NRZ994" s="17"/>
      <c r="NSA994" s="17"/>
      <c r="NSB994" s="17"/>
      <c r="NSC994" s="17"/>
      <c r="NSD994" s="17"/>
      <c r="NSE994" s="17"/>
      <c r="NSF994" s="17"/>
      <c r="NSG994" s="17"/>
      <c r="NSH994" s="17"/>
      <c r="NSI994" s="17"/>
      <c r="NSJ994" s="17"/>
      <c r="NSK994" s="17"/>
      <c r="NSL994" s="17"/>
      <c r="NSM994" s="17"/>
      <c r="NSN994" s="17"/>
      <c r="NSO994" s="17"/>
      <c r="NSP994" s="17"/>
      <c r="NSQ994" s="17"/>
      <c r="NSR994" s="17"/>
      <c r="NSS994" s="17"/>
      <c r="NST994" s="17"/>
      <c r="NSU994" s="17"/>
      <c r="NSV994" s="17"/>
      <c r="NSW994" s="17"/>
      <c r="NSX994" s="17"/>
      <c r="NSY994" s="17"/>
      <c r="NSZ994" s="17"/>
      <c r="NTA994" s="17"/>
      <c r="NTB994" s="17"/>
      <c r="NTC994" s="17"/>
      <c r="NTD994" s="17"/>
      <c r="NTE994" s="17"/>
      <c r="NTF994" s="17"/>
      <c r="NTG994" s="17"/>
      <c r="NTH994" s="17"/>
      <c r="NTI994" s="17"/>
      <c r="NTJ994" s="17"/>
      <c r="NTK994" s="17"/>
      <c r="NTL994" s="17"/>
      <c r="NTM994" s="17"/>
      <c r="NTN994" s="17"/>
      <c r="NTO994" s="17"/>
      <c r="NTP994" s="17"/>
      <c r="NTQ994" s="17"/>
      <c r="NTR994" s="17"/>
      <c r="NTS994" s="17"/>
      <c r="NTT994" s="17"/>
      <c r="NTU994" s="17"/>
      <c r="NTV994" s="17"/>
      <c r="NTW994" s="17"/>
      <c r="NTX994" s="17"/>
      <c r="NTY994" s="17"/>
      <c r="NTZ994" s="17"/>
      <c r="NUA994" s="17"/>
      <c r="NUB994" s="17"/>
      <c r="NUC994" s="17"/>
      <c r="NUD994" s="17"/>
      <c r="NUE994" s="17"/>
      <c r="NUF994" s="17"/>
      <c r="NUG994" s="17"/>
      <c r="NUH994" s="17"/>
      <c r="NUI994" s="17"/>
      <c r="NUJ994" s="17"/>
      <c r="NUK994" s="17"/>
      <c r="NUL994" s="17"/>
      <c r="NUM994" s="17"/>
      <c r="NUN994" s="17"/>
      <c r="NUO994" s="17"/>
      <c r="NUP994" s="17"/>
      <c r="NUQ994" s="17"/>
      <c r="NUR994" s="17"/>
      <c r="NUS994" s="17"/>
      <c r="NUT994" s="17"/>
      <c r="NUU994" s="17"/>
      <c r="NUV994" s="17"/>
      <c r="NUW994" s="17"/>
      <c r="NUX994" s="17"/>
      <c r="NUY994" s="17"/>
      <c r="NUZ994" s="17"/>
      <c r="NVA994" s="17"/>
      <c r="NVB994" s="17"/>
      <c r="NVC994" s="17"/>
      <c r="NVD994" s="17"/>
      <c r="NVE994" s="17"/>
      <c r="NVF994" s="17"/>
      <c r="NVG994" s="17"/>
      <c r="NVH994" s="17"/>
      <c r="NVI994" s="17"/>
      <c r="NVJ994" s="17"/>
      <c r="NVK994" s="17"/>
      <c r="NVL994" s="17"/>
      <c r="NVM994" s="17"/>
      <c r="NVN994" s="17"/>
      <c r="NVO994" s="17"/>
      <c r="NVP994" s="17"/>
      <c r="NVQ994" s="17"/>
      <c r="NVR994" s="17"/>
      <c r="NVS994" s="17"/>
      <c r="NVT994" s="17"/>
      <c r="NVU994" s="17"/>
      <c r="NVV994" s="17"/>
      <c r="NVW994" s="17"/>
      <c r="NVX994" s="17"/>
      <c r="NVY994" s="17"/>
      <c r="NVZ994" s="17"/>
      <c r="NWA994" s="17"/>
      <c r="NWB994" s="17"/>
      <c r="NWC994" s="17"/>
      <c r="NWD994" s="17"/>
      <c r="NWE994" s="17"/>
      <c r="NWF994" s="17"/>
      <c r="NWG994" s="17"/>
      <c r="NWH994" s="17"/>
      <c r="NWI994" s="17"/>
      <c r="NWJ994" s="17"/>
      <c r="NWK994" s="17"/>
      <c r="NWL994" s="17"/>
      <c r="NWM994" s="17"/>
      <c r="NWN994" s="17"/>
      <c r="NWO994" s="17"/>
      <c r="NWP994" s="17"/>
      <c r="NWQ994" s="17"/>
      <c r="NWR994" s="17"/>
      <c r="NWS994" s="17"/>
      <c r="NWT994" s="17"/>
      <c r="NWU994" s="17"/>
      <c r="NWV994" s="17"/>
      <c r="NWW994" s="17"/>
      <c r="NWX994" s="17"/>
      <c r="NWY994" s="17"/>
      <c r="NWZ994" s="17"/>
      <c r="NXA994" s="17"/>
      <c r="NXB994" s="17"/>
      <c r="NXC994" s="17"/>
      <c r="NXD994" s="17"/>
      <c r="NXE994" s="17"/>
      <c r="NXF994" s="17"/>
      <c r="NXG994" s="17"/>
      <c r="NXH994" s="17"/>
      <c r="NXI994" s="17"/>
      <c r="NXJ994" s="17"/>
      <c r="NXK994" s="17"/>
      <c r="NXL994" s="17"/>
      <c r="NXM994" s="17"/>
      <c r="NXN994" s="17"/>
      <c r="NXO994" s="17"/>
      <c r="NXP994" s="17"/>
      <c r="NXQ994" s="17"/>
      <c r="NXR994" s="17"/>
      <c r="NXS994" s="17"/>
      <c r="NXT994" s="17"/>
      <c r="NXU994" s="17"/>
      <c r="NXV994" s="17"/>
      <c r="NXW994" s="17"/>
      <c r="NXX994" s="17"/>
      <c r="NXY994" s="17"/>
      <c r="NXZ994" s="17"/>
      <c r="NYA994" s="17"/>
      <c r="NYB994" s="17"/>
      <c r="NYC994" s="17"/>
      <c r="NYD994" s="17"/>
      <c r="NYE994" s="17"/>
      <c r="NYF994" s="17"/>
      <c r="NYG994" s="17"/>
      <c r="NYH994" s="17"/>
      <c r="NYI994" s="17"/>
      <c r="NYJ994" s="17"/>
      <c r="NYK994" s="17"/>
      <c r="NYL994" s="17"/>
      <c r="NYM994" s="17"/>
      <c r="NYN994" s="17"/>
      <c r="NYO994" s="17"/>
      <c r="NYP994" s="17"/>
      <c r="NYQ994" s="17"/>
      <c r="NYR994" s="17"/>
      <c r="NYS994" s="17"/>
      <c r="NYT994" s="17"/>
      <c r="NYU994" s="17"/>
      <c r="NYV994" s="17"/>
      <c r="NYW994" s="17"/>
      <c r="NYX994" s="17"/>
      <c r="NYY994" s="17"/>
      <c r="NYZ994" s="17"/>
      <c r="NZA994" s="17"/>
      <c r="NZB994" s="17"/>
      <c r="NZC994" s="17"/>
      <c r="NZD994" s="17"/>
      <c r="NZE994" s="17"/>
      <c r="NZF994" s="17"/>
      <c r="NZG994" s="17"/>
      <c r="NZH994" s="17"/>
      <c r="NZI994" s="17"/>
      <c r="NZJ994" s="17"/>
      <c r="NZK994" s="17"/>
      <c r="NZL994" s="17"/>
      <c r="NZM994" s="17"/>
      <c r="NZN994" s="17"/>
      <c r="NZO994" s="17"/>
      <c r="NZP994" s="17"/>
      <c r="NZQ994" s="17"/>
      <c r="NZR994" s="17"/>
      <c r="NZS994" s="17"/>
      <c r="NZT994" s="17"/>
      <c r="NZU994" s="17"/>
      <c r="NZV994" s="17"/>
      <c r="NZW994" s="17"/>
      <c r="NZX994" s="17"/>
      <c r="NZY994" s="17"/>
      <c r="NZZ994" s="17"/>
      <c r="OAA994" s="17"/>
      <c r="OAB994" s="17"/>
      <c r="OAC994" s="17"/>
      <c r="OAD994" s="17"/>
      <c r="OAE994" s="17"/>
      <c r="OAF994" s="17"/>
      <c r="OAG994" s="17"/>
      <c r="OAH994" s="17"/>
      <c r="OAI994" s="17"/>
      <c r="OAJ994" s="17"/>
      <c r="OAK994" s="17"/>
      <c r="OAL994" s="17"/>
      <c r="OAM994" s="17"/>
      <c r="OAN994" s="17"/>
      <c r="OAO994" s="17"/>
      <c r="OAP994" s="17"/>
      <c r="OAQ994" s="17"/>
      <c r="OAR994" s="17"/>
      <c r="OAS994" s="17"/>
      <c r="OAT994" s="17"/>
      <c r="OAU994" s="17"/>
      <c r="OAV994" s="17"/>
      <c r="OAW994" s="17"/>
      <c r="OAX994" s="17"/>
      <c r="OAY994" s="17"/>
      <c r="OAZ994" s="17"/>
      <c r="OBA994" s="17"/>
      <c r="OBB994" s="17"/>
      <c r="OBC994" s="17"/>
      <c r="OBD994" s="17"/>
      <c r="OBE994" s="17"/>
      <c r="OBF994" s="17"/>
      <c r="OBG994" s="17"/>
      <c r="OBH994" s="17"/>
      <c r="OBI994" s="17"/>
      <c r="OBJ994" s="17"/>
      <c r="OBK994" s="17"/>
      <c r="OBL994" s="17"/>
      <c r="OBM994" s="17"/>
      <c r="OBN994" s="17"/>
      <c r="OBO994" s="17"/>
      <c r="OBP994" s="17"/>
      <c r="OBQ994" s="17"/>
      <c r="OBR994" s="17"/>
      <c r="OBS994" s="17"/>
      <c r="OBT994" s="17"/>
      <c r="OBU994" s="17"/>
      <c r="OBV994" s="17"/>
      <c r="OBW994" s="17"/>
      <c r="OBX994" s="17"/>
      <c r="OBY994" s="17"/>
      <c r="OBZ994" s="17"/>
      <c r="OCA994" s="17"/>
      <c r="OCB994" s="17"/>
      <c r="OCC994" s="17"/>
      <c r="OCD994" s="17"/>
      <c r="OCE994" s="17"/>
      <c r="OCF994" s="17"/>
      <c r="OCG994" s="17"/>
      <c r="OCH994" s="17"/>
      <c r="OCI994" s="17"/>
      <c r="OCJ994" s="17"/>
      <c r="OCK994" s="17"/>
      <c r="OCL994" s="17"/>
      <c r="OCM994" s="17"/>
      <c r="OCN994" s="17"/>
      <c r="OCO994" s="17"/>
      <c r="OCP994" s="17"/>
      <c r="OCQ994" s="17"/>
      <c r="OCR994" s="17"/>
      <c r="OCS994" s="17"/>
      <c r="OCT994" s="17"/>
      <c r="OCU994" s="17"/>
      <c r="OCV994" s="17"/>
      <c r="OCW994" s="17"/>
      <c r="OCX994" s="17"/>
      <c r="OCY994" s="17"/>
      <c r="OCZ994" s="17"/>
      <c r="ODA994" s="17"/>
      <c r="ODB994" s="17"/>
      <c r="ODC994" s="17"/>
      <c r="ODD994" s="17"/>
      <c r="ODE994" s="17"/>
      <c r="ODF994" s="17"/>
      <c r="ODG994" s="17"/>
      <c r="ODH994" s="17"/>
      <c r="ODI994" s="17"/>
      <c r="ODJ994" s="17"/>
      <c r="ODK994" s="17"/>
      <c r="ODL994" s="17"/>
      <c r="ODM994" s="17"/>
      <c r="ODN994" s="17"/>
      <c r="ODO994" s="17"/>
      <c r="ODP994" s="17"/>
      <c r="ODQ994" s="17"/>
      <c r="ODR994" s="17"/>
      <c r="ODS994" s="17"/>
      <c r="ODT994" s="17"/>
      <c r="ODU994" s="17"/>
      <c r="ODV994" s="17"/>
      <c r="ODW994" s="17"/>
      <c r="ODX994" s="17"/>
      <c r="ODY994" s="17"/>
      <c r="ODZ994" s="17"/>
      <c r="OEA994" s="17"/>
      <c r="OEB994" s="17"/>
      <c r="OEC994" s="17"/>
      <c r="OED994" s="17"/>
      <c r="OEE994" s="17"/>
      <c r="OEF994" s="17"/>
      <c r="OEG994" s="17"/>
      <c r="OEH994" s="17"/>
      <c r="OEI994" s="17"/>
      <c r="OEJ994" s="17"/>
      <c r="OEK994" s="17"/>
      <c r="OEL994" s="17"/>
      <c r="OEM994" s="17"/>
      <c r="OEN994" s="17"/>
      <c r="OEO994" s="17"/>
      <c r="OEP994" s="17"/>
      <c r="OEQ994" s="17"/>
      <c r="OER994" s="17"/>
      <c r="OES994" s="17"/>
      <c r="OET994" s="17"/>
      <c r="OEU994" s="17"/>
      <c r="OEV994" s="17"/>
      <c r="OEW994" s="17"/>
      <c r="OEX994" s="17"/>
      <c r="OEY994" s="17"/>
      <c r="OEZ994" s="17"/>
      <c r="OFA994" s="17"/>
      <c r="OFB994" s="17"/>
      <c r="OFC994" s="17"/>
      <c r="OFD994" s="17"/>
      <c r="OFE994" s="17"/>
      <c r="OFF994" s="17"/>
      <c r="OFG994" s="17"/>
      <c r="OFH994" s="17"/>
      <c r="OFI994" s="17"/>
      <c r="OFJ994" s="17"/>
      <c r="OFK994" s="17"/>
      <c r="OFL994" s="17"/>
      <c r="OFM994" s="17"/>
      <c r="OFN994" s="17"/>
      <c r="OFO994" s="17"/>
      <c r="OFP994" s="17"/>
      <c r="OFQ994" s="17"/>
      <c r="OFR994" s="17"/>
      <c r="OFS994" s="17"/>
      <c r="OFT994" s="17"/>
      <c r="OFU994" s="17"/>
      <c r="OFV994" s="17"/>
      <c r="OFW994" s="17"/>
      <c r="OFX994" s="17"/>
      <c r="OFY994" s="17"/>
      <c r="OFZ994" s="17"/>
      <c r="OGA994" s="17"/>
      <c r="OGB994" s="17"/>
      <c r="OGC994" s="17"/>
      <c r="OGD994" s="17"/>
      <c r="OGE994" s="17"/>
      <c r="OGF994" s="17"/>
      <c r="OGG994" s="17"/>
      <c r="OGH994" s="17"/>
      <c r="OGI994" s="17"/>
      <c r="OGJ994" s="17"/>
      <c r="OGK994" s="17"/>
      <c r="OGL994" s="17"/>
      <c r="OGM994" s="17"/>
      <c r="OGN994" s="17"/>
      <c r="OGO994" s="17"/>
      <c r="OGP994" s="17"/>
      <c r="OGQ994" s="17"/>
      <c r="OGR994" s="17"/>
      <c r="OGS994" s="17"/>
      <c r="OGT994" s="17"/>
      <c r="OGU994" s="17"/>
      <c r="OGV994" s="17"/>
      <c r="OGW994" s="17"/>
      <c r="OGX994" s="17"/>
      <c r="OGY994" s="17"/>
      <c r="OGZ994" s="17"/>
      <c r="OHA994" s="17"/>
      <c r="OHB994" s="17"/>
      <c r="OHC994" s="17"/>
      <c r="OHD994" s="17"/>
      <c r="OHE994" s="17"/>
      <c r="OHF994" s="17"/>
      <c r="OHG994" s="17"/>
      <c r="OHH994" s="17"/>
      <c r="OHI994" s="17"/>
      <c r="OHJ994" s="17"/>
      <c r="OHK994" s="17"/>
      <c r="OHL994" s="17"/>
      <c r="OHM994" s="17"/>
      <c r="OHN994" s="17"/>
      <c r="OHO994" s="17"/>
      <c r="OHP994" s="17"/>
      <c r="OHQ994" s="17"/>
      <c r="OHR994" s="17"/>
      <c r="OHS994" s="17"/>
      <c r="OHT994" s="17"/>
      <c r="OHU994" s="17"/>
      <c r="OHV994" s="17"/>
      <c r="OHW994" s="17"/>
      <c r="OHX994" s="17"/>
      <c r="OHY994" s="17"/>
      <c r="OHZ994" s="17"/>
      <c r="OIA994" s="17"/>
      <c r="OIB994" s="17"/>
      <c r="OIC994" s="17"/>
      <c r="OID994" s="17"/>
      <c r="OIE994" s="17"/>
      <c r="OIF994" s="17"/>
      <c r="OIG994" s="17"/>
      <c r="OIH994" s="17"/>
      <c r="OII994" s="17"/>
      <c r="OIJ994" s="17"/>
      <c r="OIK994" s="17"/>
      <c r="OIL994" s="17"/>
      <c r="OIM994" s="17"/>
      <c r="OIN994" s="17"/>
      <c r="OIO994" s="17"/>
      <c r="OIP994" s="17"/>
      <c r="OIQ994" s="17"/>
      <c r="OIR994" s="17"/>
      <c r="OIS994" s="17"/>
      <c r="OIT994" s="17"/>
      <c r="OIU994" s="17"/>
      <c r="OIV994" s="17"/>
      <c r="OIW994" s="17"/>
      <c r="OIX994" s="17"/>
      <c r="OIY994" s="17"/>
      <c r="OIZ994" s="17"/>
      <c r="OJA994" s="17"/>
      <c r="OJB994" s="17"/>
      <c r="OJC994" s="17"/>
      <c r="OJD994" s="17"/>
      <c r="OJE994" s="17"/>
      <c r="OJF994" s="17"/>
      <c r="OJG994" s="17"/>
      <c r="OJH994" s="17"/>
      <c r="OJI994" s="17"/>
      <c r="OJJ994" s="17"/>
      <c r="OJK994" s="17"/>
      <c r="OJL994" s="17"/>
      <c r="OJM994" s="17"/>
      <c r="OJN994" s="17"/>
      <c r="OJO994" s="17"/>
      <c r="OJP994" s="17"/>
      <c r="OJQ994" s="17"/>
      <c r="OJR994" s="17"/>
      <c r="OJS994" s="17"/>
      <c r="OJT994" s="17"/>
      <c r="OJU994" s="17"/>
      <c r="OJV994" s="17"/>
      <c r="OJW994" s="17"/>
      <c r="OJX994" s="17"/>
      <c r="OJY994" s="17"/>
      <c r="OJZ994" s="17"/>
      <c r="OKA994" s="17"/>
      <c r="OKB994" s="17"/>
      <c r="OKC994" s="17"/>
      <c r="OKD994" s="17"/>
      <c r="OKE994" s="17"/>
      <c r="OKF994" s="17"/>
      <c r="OKG994" s="17"/>
      <c r="OKH994" s="17"/>
      <c r="OKI994" s="17"/>
      <c r="OKJ994" s="17"/>
      <c r="OKK994" s="17"/>
      <c r="OKL994" s="17"/>
      <c r="OKM994" s="17"/>
      <c r="OKN994" s="17"/>
      <c r="OKO994" s="17"/>
      <c r="OKP994" s="17"/>
      <c r="OKQ994" s="17"/>
      <c r="OKR994" s="17"/>
      <c r="OKS994" s="17"/>
      <c r="OKT994" s="17"/>
      <c r="OKU994" s="17"/>
      <c r="OKV994" s="17"/>
      <c r="OKW994" s="17"/>
      <c r="OKX994" s="17"/>
      <c r="OKY994" s="17"/>
      <c r="OKZ994" s="17"/>
      <c r="OLA994" s="17"/>
      <c r="OLB994" s="17"/>
      <c r="OLC994" s="17"/>
      <c r="OLD994" s="17"/>
      <c r="OLE994" s="17"/>
      <c r="OLF994" s="17"/>
      <c r="OLG994" s="17"/>
      <c r="OLH994" s="17"/>
      <c r="OLI994" s="17"/>
      <c r="OLJ994" s="17"/>
      <c r="OLK994" s="17"/>
      <c r="OLL994" s="17"/>
      <c r="OLM994" s="17"/>
      <c r="OLN994" s="17"/>
      <c r="OLO994" s="17"/>
      <c r="OLP994" s="17"/>
      <c r="OLQ994" s="17"/>
      <c r="OLR994" s="17"/>
      <c r="OLS994" s="17"/>
      <c r="OLT994" s="17"/>
      <c r="OLU994" s="17"/>
      <c r="OLV994" s="17"/>
      <c r="OLW994" s="17"/>
      <c r="OLX994" s="17"/>
      <c r="OLY994" s="17"/>
      <c r="OLZ994" s="17"/>
      <c r="OMA994" s="17"/>
      <c r="OMB994" s="17"/>
      <c r="OMC994" s="17"/>
      <c r="OMD994" s="17"/>
      <c r="OME994" s="17"/>
      <c r="OMF994" s="17"/>
      <c r="OMG994" s="17"/>
      <c r="OMH994" s="17"/>
      <c r="OMI994" s="17"/>
      <c r="OMJ994" s="17"/>
      <c r="OMK994" s="17"/>
      <c r="OML994" s="17"/>
      <c r="OMM994" s="17"/>
      <c r="OMN994" s="17"/>
      <c r="OMO994" s="17"/>
      <c r="OMP994" s="17"/>
      <c r="OMQ994" s="17"/>
      <c r="OMR994" s="17"/>
      <c r="OMS994" s="17"/>
      <c r="OMT994" s="17"/>
      <c r="OMU994" s="17"/>
      <c r="OMV994" s="17"/>
      <c r="OMW994" s="17"/>
      <c r="OMX994" s="17"/>
      <c r="OMY994" s="17"/>
      <c r="OMZ994" s="17"/>
      <c r="ONA994" s="17"/>
      <c r="ONB994" s="17"/>
      <c r="ONC994" s="17"/>
      <c r="OND994" s="17"/>
      <c r="ONE994" s="17"/>
      <c r="ONF994" s="17"/>
      <c r="ONG994" s="17"/>
      <c r="ONH994" s="17"/>
      <c r="ONI994" s="17"/>
      <c r="ONJ994" s="17"/>
      <c r="ONK994" s="17"/>
      <c r="ONL994" s="17"/>
      <c r="ONM994" s="17"/>
      <c r="ONN994" s="17"/>
      <c r="ONO994" s="17"/>
      <c r="ONP994" s="17"/>
      <c r="ONQ994" s="17"/>
      <c r="ONR994" s="17"/>
      <c r="ONS994" s="17"/>
      <c r="ONT994" s="17"/>
      <c r="ONU994" s="17"/>
      <c r="ONV994" s="17"/>
      <c r="ONW994" s="17"/>
      <c r="ONX994" s="17"/>
      <c r="ONY994" s="17"/>
      <c r="ONZ994" s="17"/>
      <c r="OOA994" s="17"/>
      <c r="OOB994" s="17"/>
      <c r="OOC994" s="17"/>
      <c r="OOD994" s="17"/>
      <c r="OOE994" s="17"/>
      <c r="OOF994" s="17"/>
      <c r="OOG994" s="17"/>
      <c r="OOH994" s="17"/>
      <c r="OOI994" s="17"/>
      <c r="OOJ994" s="17"/>
      <c r="OOK994" s="17"/>
      <c r="OOL994" s="17"/>
      <c r="OOM994" s="17"/>
      <c r="OON994" s="17"/>
      <c r="OOO994" s="17"/>
      <c r="OOP994" s="17"/>
      <c r="OOQ994" s="17"/>
      <c r="OOR994" s="17"/>
      <c r="OOS994" s="17"/>
      <c r="OOT994" s="17"/>
      <c r="OOU994" s="17"/>
      <c r="OOV994" s="17"/>
      <c r="OOW994" s="17"/>
      <c r="OOX994" s="17"/>
      <c r="OOY994" s="17"/>
      <c r="OOZ994" s="17"/>
      <c r="OPA994" s="17"/>
      <c r="OPB994" s="17"/>
      <c r="OPC994" s="17"/>
      <c r="OPD994" s="17"/>
      <c r="OPE994" s="17"/>
      <c r="OPF994" s="17"/>
      <c r="OPG994" s="17"/>
      <c r="OPH994" s="17"/>
      <c r="OPI994" s="17"/>
      <c r="OPJ994" s="17"/>
      <c r="OPK994" s="17"/>
      <c r="OPL994" s="17"/>
      <c r="OPM994" s="17"/>
      <c r="OPN994" s="17"/>
      <c r="OPO994" s="17"/>
      <c r="OPP994" s="17"/>
      <c r="OPQ994" s="17"/>
      <c r="OPR994" s="17"/>
      <c r="OPS994" s="17"/>
      <c r="OPT994" s="17"/>
      <c r="OPU994" s="17"/>
      <c r="OPV994" s="17"/>
      <c r="OPW994" s="17"/>
      <c r="OPX994" s="17"/>
      <c r="OPY994" s="17"/>
      <c r="OPZ994" s="17"/>
      <c r="OQA994" s="17"/>
      <c r="OQB994" s="17"/>
      <c r="OQC994" s="17"/>
      <c r="OQD994" s="17"/>
      <c r="OQE994" s="17"/>
      <c r="OQF994" s="17"/>
      <c r="OQG994" s="17"/>
      <c r="OQH994" s="17"/>
      <c r="OQI994" s="17"/>
      <c r="OQJ994" s="17"/>
      <c r="OQK994" s="17"/>
      <c r="OQL994" s="17"/>
      <c r="OQM994" s="17"/>
      <c r="OQN994" s="17"/>
      <c r="OQO994" s="17"/>
      <c r="OQP994" s="17"/>
      <c r="OQQ994" s="17"/>
      <c r="OQR994" s="17"/>
      <c r="OQS994" s="17"/>
      <c r="OQT994" s="17"/>
      <c r="OQU994" s="17"/>
      <c r="OQV994" s="17"/>
      <c r="OQW994" s="17"/>
      <c r="OQX994" s="17"/>
      <c r="OQY994" s="17"/>
      <c r="OQZ994" s="17"/>
      <c r="ORA994" s="17"/>
      <c r="ORB994" s="17"/>
      <c r="ORC994" s="17"/>
      <c r="ORD994" s="17"/>
      <c r="ORE994" s="17"/>
      <c r="ORF994" s="17"/>
      <c r="ORG994" s="17"/>
      <c r="ORH994" s="17"/>
      <c r="ORI994" s="17"/>
      <c r="ORJ994" s="17"/>
      <c r="ORK994" s="17"/>
      <c r="ORL994" s="17"/>
      <c r="ORM994" s="17"/>
      <c r="ORN994" s="17"/>
      <c r="ORO994" s="17"/>
      <c r="ORP994" s="17"/>
      <c r="ORQ994" s="17"/>
      <c r="ORR994" s="17"/>
      <c r="ORS994" s="17"/>
      <c r="ORT994" s="17"/>
      <c r="ORU994" s="17"/>
      <c r="ORV994" s="17"/>
      <c r="ORW994" s="17"/>
      <c r="ORX994" s="17"/>
      <c r="ORY994" s="17"/>
      <c r="ORZ994" s="17"/>
      <c r="OSA994" s="17"/>
      <c r="OSB994" s="17"/>
      <c r="OSC994" s="17"/>
      <c r="OSD994" s="17"/>
      <c r="OSE994" s="17"/>
      <c r="OSF994" s="17"/>
      <c r="OSG994" s="17"/>
      <c r="OSH994" s="17"/>
      <c r="OSI994" s="17"/>
      <c r="OSJ994" s="17"/>
      <c r="OSK994" s="17"/>
      <c r="OSL994" s="17"/>
      <c r="OSM994" s="17"/>
      <c r="OSN994" s="17"/>
      <c r="OSO994" s="17"/>
      <c r="OSP994" s="17"/>
      <c r="OSQ994" s="17"/>
      <c r="OSR994" s="17"/>
      <c r="OSS994" s="17"/>
      <c r="OST994" s="17"/>
      <c r="OSU994" s="17"/>
      <c r="OSV994" s="17"/>
      <c r="OSW994" s="17"/>
      <c r="OSX994" s="17"/>
      <c r="OSY994" s="17"/>
      <c r="OSZ994" s="17"/>
      <c r="OTA994" s="17"/>
      <c r="OTB994" s="17"/>
      <c r="OTC994" s="17"/>
      <c r="OTD994" s="17"/>
      <c r="OTE994" s="17"/>
      <c r="OTF994" s="17"/>
      <c r="OTG994" s="17"/>
      <c r="OTH994" s="17"/>
      <c r="OTI994" s="17"/>
      <c r="OTJ994" s="17"/>
      <c r="OTK994" s="17"/>
      <c r="OTL994" s="17"/>
      <c r="OTM994" s="17"/>
      <c r="OTN994" s="17"/>
      <c r="OTO994" s="17"/>
      <c r="OTP994" s="17"/>
      <c r="OTQ994" s="17"/>
      <c r="OTR994" s="17"/>
      <c r="OTS994" s="17"/>
      <c r="OTT994" s="17"/>
      <c r="OTU994" s="17"/>
      <c r="OTV994" s="17"/>
      <c r="OTW994" s="17"/>
      <c r="OTX994" s="17"/>
      <c r="OTY994" s="17"/>
      <c r="OTZ994" s="17"/>
      <c r="OUA994" s="17"/>
      <c r="OUB994" s="17"/>
      <c r="OUC994" s="17"/>
      <c r="OUD994" s="17"/>
      <c r="OUE994" s="17"/>
      <c r="OUF994" s="17"/>
      <c r="OUG994" s="17"/>
      <c r="OUH994" s="17"/>
      <c r="OUI994" s="17"/>
      <c r="OUJ994" s="17"/>
      <c r="OUK994" s="17"/>
      <c r="OUL994" s="17"/>
      <c r="OUM994" s="17"/>
      <c r="OUN994" s="17"/>
      <c r="OUO994" s="17"/>
      <c r="OUP994" s="17"/>
      <c r="OUQ994" s="17"/>
      <c r="OUR994" s="17"/>
      <c r="OUS994" s="17"/>
      <c r="OUT994" s="17"/>
      <c r="OUU994" s="17"/>
      <c r="OUV994" s="17"/>
      <c r="OUW994" s="17"/>
      <c r="OUX994" s="17"/>
      <c r="OUY994" s="17"/>
      <c r="OUZ994" s="17"/>
      <c r="OVA994" s="17"/>
      <c r="OVB994" s="17"/>
      <c r="OVC994" s="17"/>
      <c r="OVD994" s="17"/>
      <c r="OVE994" s="17"/>
      <c r="OVF994" s="17"/>
      <c r="OVG994" s="17"/>
      <c r="OVH994" s="17"/>
      <c r="OVI994" s="17"/>
      <c r="OVJ994" s="17"/>
      <c r="OVK994" s="17"/>
      <c r="OVL994" s="17"/>
      <c r="OVM994" s="17"/>
      <c r="OVN994" s="17"/>
      <c r="OVO994" s="17"/>
      <c r="OVP994" s="17"/>
      <c r="OVQ994" s="17"/>
      <c r="OVR994" s="17"/>
      <c r="OVS994" s="17"/>
      <c r="OVT994" s="17"/>
      <c r="OVU994" s="17"/>
      <c r="OVV994" s="17"/>
      <c r="OVW994" s="17"/>
      <c r="OVX994" s="17"/>
      <c r="OVY994" s="17"/>
      <c r="OVZ994" s="17"/>
      <c r="OWA994" s="17"/>
      <c r="OWB994" s="17"/>
      <c r="OWC994" s="17"/>
      <c r="OWD994" s="17"/>
      <c r="OWE994" s="17"/>
      <c r="OWF994" s="17"/>
      <c r="OWG994" s="17"/>
      <c r="OWH994" s="17"/>
      <c r="OWI994" s="17"/>
      <c r="OWJ994" s="17"/>
      <c r="OWK994" s="17"/>
      <c r="OWL994" s="17"/>
      <c r="OWM994" s="17"/>
      <c r="OWN994" s="17"/>
      <c r="OWO994" s="17"/>
      <c r="OWP994" s="17"/>
      <c r="OWQ994" s="17"/>
      <c r="OWR994" s="17"/>
      <c r="OWS994" s="17"/>
      <c r="OWT994" s="17"/>
      <c r="OWU994" s="17"/>
      <c r="OWV994" s="17"/>
      <c r="OWW994" s="17"/>
      <c r="OWX994" s="17"/>
      <c r="OWY994" s="17"/>
      <c r="OWZ994" s="17"/>
      <c r="OXA994" s="17"/>
      <c r="OXB994" s="17"/>
      <c r="OXC994" s="17"/>
      <c r="OXD994" s="17"/>
      <c r="OXE994" s="17"/>
      <c r="OXF994" s="17"/>
      <c r="OXG994" s="17"/>
      <c r="OXH994" s="17"/>
      <c r="OXI994" s="17"/>
      <c r="OXJ994" s="17"/>
      <c r="OXK994" s="17"/>
      <c r="OXL994" s="17"/>
      <c r="OXM994" s="17"/>
      <c r="OXN994" s="17"/>
      <c r="OXO994" s="17"/>
      <c r="OXP994" s="17"/>
      <c r="OXQ994" s="17"/>
      <c r="OXR994" s="17"/>
      <c r="OXS994" s="17"/>
      <c r="OXT994" s="17"/>
      <c r="OXU994" s="17"/>
      <c r="OXV994" s="17"/>
      <c r="OXW994" s="17"/>
      <c r="OXX994" s="17"/>
      <c r="OXY994" s="17"/>
      <c r="OXZ994" s="17"/>
      <c r="OYA994" s="17"/>
      <c r="OYB994" s="17"/>
      <c r="OYC994" s="17"/>
      <c r="OYD994" s="17"/>
      <c r="OYE994" s="17"/>
      <c r="OYF994" s="17"/>
      <c r="OYG994" s="17"/>
      <c r="OYH994" s="17"/>
      <c r="OYI994" s="17"/>
      <c r="OYJ994" s="17"/>
      <c r="OYK994" s="17"/>
      <c r="OYL994" s="17"/>
      <c r="OYM994" s="17"/>
      <c r="OYN994" s="17"/>
      <c r="OYO994" s="17"/>
      <c r="OYP994" s="17"/>
      <c r="OYQ994" s="17"/>
      <c r="OYR994" s="17"/>
      <c r="OYS994" s="17"/>
      <c r="OYT994" s="17"/>
      <c r="OYU994" s="17"/>
      <c r="OYV994" s="17"/>
      <c r="OYW994" s="17"/>
      <c r="OYX994" s="17"/>
      <c r="OYY994" s="17"/>
      <c r="OYZ994" s="17"/>
      <c r="OZA994" s="17"/>
      <c r="OZB994" s="17"/>
      <c r="OZC994" s="17"/>
      <c r="OZD994" s="17"/>
      <c r="OZE994" s="17"/>
      <c r="OZF994" s="17"/>
      <c r="OZG994" s="17"/>
      <c r="OZH994" s="17"/>
      <c r="OZI994" s="17"/>
      <c r="OZJ994" s="17"/>
      <c r="OZK994" s="17"/>
      <c r="OZL994" s="17"/>
      <c r="OZM994" s="17"/>
      <c r="OZN994" s="17"/>
      <c r="OZO994" s="17"/>
      <c r="OZP994" s="17"/>
      <c r="OZQ994" s="17"/>
      <c r="OZR994" s="17"/>
      <c r="OZS994" s="17"/>
      <c r="OZT994" s="17"/>
      <c r="OZU994" s="17"/>
      <c r="OZV994" s="17"/>
      <c r="OZW994" s="17"/>
      <c r="OZX994" s="17"/>
      <c r="OZY994" s="17"/>
      <c r="OZZ994" s="17"/>
      <c r="PAA994" s="17"/>
      <c r="PAB994" s="17"/>
      <c r="PAC994" s="17"/>
      <c r="PAD994" s="17"/>
      <c r="PAE994" s="17"/>
      <c r="PAF994" s="17"/>
      <c r="PAG994" s="17"/>
      <c r="PAH994" s="17"/>
      <c r="PAI994" s="17"/>
      <c r="PAJ994" s="17"/>
      <c r="PAK994" s="17"/>
      <c r="PAL994" s="17"/>
      <c r="PAM994" s="17"/>
      <c r="PAN994" s="17"/>
      <c r="PAO994" s="17"/>
      <c r="PAP994" s="17"/>
      <c r="PAQ994" s="17"/>
      <c r="PAR994" s="17"/>
      <c r="PAS994" s="17"/>
      <c r="PAT994" s="17"/>
      <c r="PAU994" s="17"/>
      <c r="PAV994" s="17"/>
      <c r="PAW994" s="17"/>
      <c r="PAX994" s="17"/>
      <c r="PAY994" s="17"/>
      <c r="PAZ994" s="17"/>
      <c r="PBA994" s="17"/>
      <c r="PBB994" s="17"/>
      <c r="PBC994" s="17"/>
      <c r="PBD994" s="17"/>
      <c r="PBE994" s="17"/>
      <c r="PBF994" s="17"/>
      <c r="PBG994" s="17"/>
      <c r="PBH994" s="17"/>
      <c r="PBI994" s="17"/>
      <c r="PBJ994" s="17"/>
      <c r="PBK994" s="17"/>
      <c r="PBL994" s="17"/>
      <c r="PBM994" s="17"/>
      <c r="PBN994" s="17"/>
      <c r="PBO994" s="17"/>
      <c r="PBP994" s="17"/>
      <c r="PBQ994" s="17"/>
      <c r="PBR994" s="17"/>
      <c r="PBS994" s="17"/>
      <c r="PBT994" s="17"/>
      <c r="PBU994" s="17"/>
      <c r="PBV994" s="17"/>
      <c r="PBW994" s="17"/>
      <c r="PBX994" s="17"/>
      <c r="PBY994" s="17"/>
      <c r="PBZ994" s="17"/>
      <c r="PCA994" s="17"/>
      <c r="PCB994" s="17"/>
      <c r="PCC994" s="17"/>
      <c r="PCD994" s="17"/>
      <c r="PCE994" s="17"/>
      <c r="PCF994" s="17"/>
      <c r="PCG994" s="17"/>
      <c r="PCH994" s="17"/>
      <c r="PCI994" s="17"/>
      <c r="PCJ994" s="17"/>
      <c r="PCK994" s="17"/>
      <c r="PCL994" s="17"/>
      <c r="PCM994" s="17"/>
      <c r="PCN994" s="17"/>
      <c r="PCO994" s="17"/>
      <c r="PCP994" s="17"/>
      <c r="PCQ994" s="17"/>
      <c r="PCR994" s="17"/>
      <c r="PCS994" s="17"/>
      <c r="PCT994" s="17"/>
      <c r="PCU994" s="17"/>
      <c r="PCV994" s="17"/>
      <c r="PCW994" s="17"/>
      <c r="PCX994" s="17"/>
      <c r="PCY994" s="17"/>
      <c r="PCZ994" s="17"/>
      <c r="PDA994" s="17"/>
      <c r="PDB994" s="17"/>
      <c r="PDC994" s="17"/>
      <c r="PDD994" s="17"/>
      <c r="PDE994" s="17"/>
      <c r="PDF994" s="17"/>
      <c r="PDG994" s="17"/>
      <c r="PDH994" s="17"/>
      <c r="PDI994" s="17"/>
      <c r="PDJ994" s="17"/>
      <c r="PDK994" s="17"/>
      <c r="PDL994" s="17"/>
      <c r="PDM994" s="17"/>
      <c r="PDN994" s="17"/>
      <c r="PDO994" s="17"/>
      <c r="PDP994" s="17"/>
      <c r="PDQ994" s="17"/>
      <c r="PDR994" s="17"/>
      <c r="PDS994" s="17"/>
      <c r="PDT994" s="17"/>
      <c r="PDU994" s="17"/>
      <c r="PDV994" s="17"/>
      <c r="PDW994" s="17"/>
      <c r="PDX994" s="17"/>
      <c r="PDY994" s="17"/>
      <c r="PDZ994" s="17"/>
      <c r="PEA994" s="17"/>
      <c r="PEB994" s="17"/>
      <c r="PEC994" s="17"/>
      <c r="PED994" s="17"/>
      <c r="PEE994" s="17"/>
      <c r="PEF994" s="17"/>
      <c r="PEG994" s="17"/>
      <c r="PEH994" s="17"/>
      <c r="PEI994" s="17"/>
      <c r="PEJ994" s="17"/>
      <c r="PEK994" s="17"/>
      <c r="PEL994" s="17"/>
      <c r="PEM994" s="17"/>
      <c r="PEN994" s="17"/>
      <c r="PEO994" s="17"/>
      <c r="PEP994" s="17"/>
      <c r="PEQ994" s="17"/>
      <c r="PER994" s="17"/>
      <c r="PES994" s="17"/>
      <c r="PET994" s="17"/>
      <c r="PEU994" s="17"/>
      <c r="PEV994" s="17"/>
      <c r="PEW994" s="17"/>
      <c r="PEX994" s="17"/>
      <c r="PEY994" s="17"/>
      <c r="PEZ994" s="17"/>
      <c r="PFA994" s="17"/>
      <c r="PFB994" s="17"/>
      <c r="PFC994" s="17"/>
      <c r="PFD994" s="17"/>
      <c r="PFE994" s="17"/>
      <c r="PFF994" s="17"/>
      <c r="PFG994" s="17"/>
      <c r="PFH994" s="17"/>
      <c r="PFI994" s="17"/>
      <c r="PFJ994" s="17"/>
      <c r="PFK994" s="17"/>
      <c r="PFL994" s="17"/>
      <c r="PFM994" s="17"/>
      <c r="PFN994" s="17"/>
      <c r="PFO994" s="17"/>
      <c r="PFP994" s="17"/>
      <c r="PFQ994" s="17"/>
      <c r="PFR994" s="17"/>
      <c r="PFS994" s="17"/>
      <c r="PFT994" s="17"/>
      <c r="PFU994" s="17"/>
      <c r="PFV994" s="17"/>
      <c r="PFW994" s="17"/>
      <c r="PFX994" s="17"/>
      <c r="PFY994" s="17"/>
      <c r="PFZ994" s="17"/>
      <c r="PGA994" s="17"/>
      <c r="PGB994" s="17"/>
      <c r="PGC994" s="17"/>
      <c r="PGD994" s="17"/>
      <c r="PGE994" s="17"/>
      <c r="PGF994" s="17"/>
      <c r="PGG994" s="17"/>
      <c r="PGH994" s="17"/>
      <c r="PGI994" s="17"/>
      <c r="PGJ994" s="17"/>
      <c r="PGK994" s="17"/>
      <c r="PGL994" s="17"/>
      <c r="PGM994" s="17"/>
      <c r="PGN994" s="17"/>
      <c r="PGO994" s="17"/>
      <c r="PGP994" s="17"/>
      <c r="PGQ994" s="17"/>
      <c r="PGR994" s="17"/>
      <c r="PGS994" s="17"/>
      <c r="PGT994" s="17"/>
      <c r="PGU994" s="17"/>
      <c r="PGV994" s="17"/>
      <c r="PGW994" s="17"/>
      <c r="PGX994" s="17"/>
      <c r="PGY994" s="17"/>
      <c r="PGZ994" s="17"/>
      <c r="PHA994" s="17"/>
      <c r="PHB994" s="17"/>
      <c r="PHC994" s="17"/>
      <c r="PHD994" s="17"/>
      <c r="PHE994" s="17"/>
      <c r="PHF994" s="17"/>
      <c r="PHG994" s="17"/>
      <c r="PHH994" s="17"/>
      <c r="PHI994" s="17"/>
      <c r="PHJ994" s="17"/>
      <c r="PHK994" s="17"/>
      <c r="PHL994" s="17"/>
      <c r="PHM994" s="17"/>
      <c r="PHN994" s="17"/>
      <c r="PHO994" s="17"/>
      <c r="PHP994" s="17"/>
      <c r="PHQ994" s="17"/>
      <c r="PHR994" s="17"/>
      <c r="PHS994" s="17"/>
      <c r="PHT994" s="17"/>
      <c r="PHU994" s="17"/>
      <c r="PHV994" s="17"/>
      <c r="PHW994" s="17"/>
      <c r="PHX994" s="17"/>
      <c r="PHY994" s="17"/>
      <c r="PHZ994" s="17"/>
      <c r="PIA994" s="17"/>
      <c r="PIB994" s="17"/>
      <c r="PIC994" s="17"/>
      <c r="PID994" s="17"/>
      <c r="PIE994" s="17"/>
      <c r="PIF994" s="17"/>
      <c r="PIG994" s="17"/>
      <c r="PIH994" s="17"/>
      <c r="PII994" s="17"/>
      <c r="PIJ994" s="17"/>
      <c r="PIK994" s="17"/>
      <c r="PIL994" s="17"/>
      <c r="PIM994" s="17"/>
      <c r="PIN994" s="17"/>
      <c r="PIO994" s="17"/>
      <c r="PIP994" s="17"/>
      <c r="PIQ994" s="17"/>
      <c r="PIR994" s="17"/>
      <c r="PIS994" s="17"/>
      <c r="PIT994" s="17"/>
      <c r="PIU994" s="17"/>
      <c r="PIV994" s="17"/>
      <c r="PIW994" s="17"/>
      <c r="PIX994" s="17"/>
      <c r="PIY994" s="17"/>
      <c r="PIZ994" s="17"/>
      <c r="PJA994" s="17"/>
      <c r="PJB994" s="17"/>
      <c r="PJC994" s="17"/>
      <c r="PJD994" s="17"/>
      <c r="PJE994" s="17"/>
      <c r="PJF994" s="17"/>
      <c r="PJG994" s="17"/>
      <c r="PJH994" s="17"/>
      <c r="PJI994" s="17"/>
      <c r="PJJ994" s="17"/>
      <c r="PJK994" s="17"/>
      <c r="PJL994" s="17"/>
      <c r="PJM994" s="17"/>
      <c r="PJN994" s="17"/>
      <c r="PJO994" s="17"/>
      <c r="PJP994" s="17"/>
      <c r="PJQ994" s="17"/>
      <c r="PJR994" s="17"/>
      <c r="PJS994" s="17"/>
      <c r="PJT994" s="17"/>
      <c r="PJU994" s="17"/>
      <c r="PJV994" s="17"/>
      <c r="PJW994" s="17"/>
      <c r="PJX994" s="17"/>
      <c r="PJY994" s="17"/>
      <c r="PJZ994" s="17"/>
      <c r="PKA994" s="17"/>
      <c r="PKB994" s="17"/>
      <c r="PKC994" s="17"/>
      <c r="PKD994" s="17"/>
      <c r="PKE994" s="17"/>
      <c r="PKF994" s="17"/>
      <c r="PKG994" s="17"/>
      <c r="PKH994" s="17"/>
      <c r="PKI994" s="17"/>
      <c r="PKJ994" s="17"/>
      <c r="PKK994" s="17"/>
      <c r="PKL994" s="17"/>
      <c r="PKM994" s="17"/>
      <c r="PKN994" s="17"/>
      <c r="PKO994" s="17"/>
      <c r="PKP994" s="17"/>
      <c r="PKQ994" s="17"/>
      <c r="PKR994" s="17"/>
      <c r="PKS994" s="17"/>
      <c r="PKT994" s="17"/>
      <c r="PKU994" s="17"/>
      <c r="PKV994" s="17"/>
      <c r="PKW994" s="17"/>
      <c r="PKX994" s="17"/>
      <c r="PKY994" s="17"/>
      <c r="PKZ994" s="17"/>
      <c r="PLA994" s="17"/>
      <c r="PLB994" s="17"/>
      <c r="PLC994" s="17"/>
      <c r="PLD994" s="17"/>
      <c r="PLE994" s="17"/>
      <c r="PLF994" s="17"/>
      <c r="PLG994" s="17"/>
      <c r="PLH994" s="17"/>
      <c r="PLI994" s="17"/>
      <c r="PLJ994" s="17"/>
      <c r="PLK994" s="17"/>
      <c r="PLL994" s="17"/>
      <c r="PLM994" s="17"/>
      <c r="PLN994" s="17"/>
      <c r="PLO994" s="17"/>
      <c r="PLP994" s="17"/>
      <c r="PLQ994" s="17"/>
      <c r="PLR994" s="17"/>
      <c r="PLS994" s="17"/>
      <c r="PLT994" s="17"/>
      <c r="PLU994" s="17"/>
      <c r="PLV994" s="17"/>
      <c r="PLW994" s="17"/>
      <c r="PLX994" s="17"/>
      <c r="PLY994" s="17"/>
      <c r="PLZ994" s="17"/>
      <c r="PMA994" s="17"/>
      <c r="PMB994" s="17"/>
      <c r="PMC994" s="17"/>
      <c r="PMD994" s="17"/>
      <c r="PME994" s="17"/>
      <c r="PMF994" s="17"/>
      <c r="PMG994" s="17"/>
      <c r="PMH994" s="17"/>
      <c r="PMI994" s="17"/>
      <c r="PMJ994" s="17"/>
      <c r="PMK994" s="17"/>
      <c r="PML994" s="17"/>
      <c r="PMM994" s="17"/>
      <c r="PMN994" s="17"/>
      <c r="PMO994" s="17"/>
      <c r="PMP994" s="17"/>
      <c r="PMQ994" s="17"/>
      <c r="PMR994" s="17"/>
      <c r="PMS994" s="17"/>
      <c r="PMT994" s="17"/>
      <c r="PMU994" s="17"/>
      <c r="PMV994" s="17"/>
      <c r="PMW994" s="17"/>
      <c r="PMX994" s="17"/>
      <c r="PMY994" s="17"/>
      <c r="PMZ994" s="17"/>
      <c r="PNA994" s="17"/>
      <c r="PNB994" s="17"/>
      <c r="PNC994" s="17"/>
      <c r="PND994" s="17"/>
      <c r="PNE994" s="17"/>
      <c r="PNF994" s="17"/>
      <c r="PNG994" s="17"/>
      <c r="PNH994" s="17"/>
      <c r="PNI994" s="17"/>
      <c r="PNJ994" s="17"/>
      <c r="PNK994" s="17"/>
      <c r="PNL994" s="17"/>
      <c r="PNM994" s="17"/>
      <c r="PNN994" s="17"/>
      <c r="PNO994" s="17"/>
      <c r="PNP994" s="17"/>
      <c r="PNQ994" s="17"/>
      <c r="PNR994" s="17"/>
      <c r="PNS994" s="17"/>
      <c r="PNT994" s="17"/>
      <c r="PNU994" s="17"/>
      <c r="PNV994" s="17"/>
      <c r="PNW994" s="17"/>
      <c r="PNX994" s="17"/>
      <c r="PNY994" s="17"/>
      <c r="PNZ994" s="17"/>
      <c r="POA994" s="17"/>
      <c r="POB994" s="17"/>
      <c r="POC994" s="17"/>
      <c r="POD994" s="17"/>
      <c r="POE994" s="17"/>
      <c r="POF994" s="17"/>
      <c r="POG994" s="17"/>
      <c r="POH994" s="17"/>
      <c r="POI994" s="17"/>
      <c r="POJ994" s="17"/>
      <c r="POK994" s="17"/>
      <c r="POL994" s="17"/>
      <c r="POM994" s="17"/>
      <c r="PON994" s="17"/>
      <c r="POO994" s="17"/>
      <c r="POP994" s="17"/>
      <c r="POQ994" s="17"/>
      <c r="POR994" s="17"/>
      <c r="POS994" s="17"/>
      <c r="POT994" s="17"/>
      <c r="POU994" s="17"/>
      <c r="POV994" s="17"/>
      <c r="POW994" s="17"/>
      <c r="POX994" s="17"/>
      <c r="POY994" s="17"/>
      <c r="POZ994" s="17"/>
      <c r="PPA994" s="17"/>
      <c r="PPB994" s="17"/>
      <c r="PPC994" s="17"/>
      <c r="PPD994" s="17"/>
      <c r="PPE994" s="17"/>
      <c r="PPF994" s="17"/>
      <c r="PPG994" s="17"/>
      <c r="PPH994" s="17"/>
      <c r="PPI994" s="17"/>
      <c r="PPJ994" s="17"/>
      <c r="PPK994" s="17"/>
      <c r="PPL994" s="17"/>
      <c r="PPM994" s="17"/>
      <c r="PPN994" s="17"/>
      <c r="PPO994" s="17"/>
      <c r="PPP994" s="17"/>
      <c r="PPQ994" s="17"/>
      <c r="PPR994" s="17"/>
      <c r="PPS994" s="17"/>
      <c r="PPT994" s="17"/>
      <c r="PPU994" s="17"/>
      <c r="PPV994" s="17"/>
      <c r="PPW994" s="17"/>
      <c r="PPX994" s="17"/>
      <c r="PPY994" s="17"/>
      <c r="PPZ994" s="17"/>
      <c r="PQA994" s="17"/>
      <c r="PQB994" s="17"/>
      <c r="PQC994" s="17"/>
      <c r="PQD994" s="17"/>
      <c r="PQE994" s="17"/>
      <c r="PQF994" s="17"/>
      <c r="PQG994" s="17"/>
      <c r="PQH994" s="17"/>
      <c r="PQI994" s="17"/>
      <c r="PQJ994" s="17"/>
      <c r="PQK994" s="17"/>
      <c r="PQL994" s="17"/>
      <c r="PQM994" s="17"/>
      <c r="PQN994" s="17"/>
      <c r="PQO994" s="17"/>
      <c r="PQP994" s="17"/>
      <c r="PQQ994" s="17"/>
      <c r="PQR994" s="17"/>
      <c r="PQS994" s="17"/>
      <c r="PQT994" s="17"/>
      <c r="PQU994" s="17"/>
      <c r="PQV994" s="17"/>
      <c r="PQW994" s="17"/>
      <c r="PQX994" s="17"/>
      <c r="PQY994" s="17"/>
      <c r="PQZ994" s="17"/>
      <c r="PRA994" s="17"/>
      <c r="PRB994" s="17"/>
      <c r="PRC994" s="17"/>
      <c r="PRD994" s="17"/>
      <c r="PRE994" s="17"/>
      <c r="PRF994" s="17"/>
      <c r="PRG994" s="17"/>
      <c r="PRH994" s="17"/>
      <c r="PRI994" s="17"/>
      <c r="PRJ994" s="17"/>
      <c r="PRK994" s="17"/>
      <c r="PRL994" s="17"/>
      <c r="PRM994" s="17"/>
      <c r="PRN994" s="17"/>
      <c r="PRO994" s="17"/>
      <c r="PRP994" s="17"/>
      <c r="PRQ994" s="17"/>
      <c r="PRR994" s="17"/>
      <c r="PRS994" s="17"/>
      <c r="PRT994" s="17"/>
      <c r="PRU994" s="17"/>
      <c r="PRV994" s="17"/>
      <c r="PRW994" s="17"/>
      <c r="PRX994" s="17"/>
      <c r="PRY994" s="17"/>
      <c r="PRZ994" s="17"/>
      <c r="PSA994" s="17"/>
      <c r="PSB994" s="17"/>
      <c r="PSC994" s="17"/>
      <c r="PSD994" s="17"/>
      <c r="PSE994" s="17"/>
      <c r="PSF994" s="17"/>
      <c r="PSG994" s="17"/>
      <c r="PSH994" s="17"/>
      <c r="PSI994" s="17"/>
      <c r="PSJ994" s="17"/>
      <c r="PSK994" s="17"/>
      <c r="PSL994" s="17"/>
      <c r="PSM994" s="17"/>
      <c r="PSN994" s="17"/>
      <c r="PSO994" s="17"/>
      <c r="PSP994" s="17"/>
      <c r="PSQ994" s="17"/>
      <c r="PSR994" s="17"/>
      <c r="PSS994" s="17"/>
      <c r="PST994" s="17"/>
      <c r="PSU994" s="17"/>
      <c r="PSV994" s="17"/>
      <c r="PSW994" s="17"/>
      <c r="PSX994" s="17"/>
      <c r="PSY994" s="17"/>
      <c r="PSZ994" s="17"/>
      <c r="PTA994" s="17"/>
      <c r="PTB994" s="17"/>
      <c r="PTC994" s="17"/>
      <c r="PTD994" s="17"/>
      <c r="PTE994" s="17"/>
      <c r="PTF994" s="17"/>
      <c r="PTG994" s="17"/>
      <c r="PTH994" s="17"/>
      <c r="PTI994" s="17"/>
      <c r="PTJ994" s="17"/>
      <c r="PTK994" s="17"/>
      <c r="PTL994" s="17"/>
      <c r="PTM994" s="17"/>
      <c r="PTN994" s="17"/>
      <c r="PTO994" s="17"/>
      <c r="PTP994" s="17"/>
      <c r="PTQ994" s="17"/>
      <c r="PTR994" s="17"/>
      <c r="PTS994" s="17"/>
      <c r="PTT994" s="17"/>
      <c r="PTU994" s="17"/>
      <c r="PTV994" s="17"/>
      <c r="PTW994" s="17"/>
      <c r="PTX994" s="17"/>
      <c r="PTY994" s="17"/>
      <c r="PTZ994" s="17"/>
      <c r="PUA994" s="17"/>
      <c r="PUB994" s="17"/>
      <c r="PUC994" s="17"/>
      <c r="PUD994" s="17"/>
      <c r="PUE994" s="17"/>
      <c r="PUF994" s="17"/>
      <c r="PUG994" s="17"/>
      <c r="PUH994" s="17"/>
      <c r="PUI994" s="17"/>
      <c r="PUJ994" s="17"/>
      <c r="PUK994" s="17"/>
      <c r="PUL994" s="17"/>
      <c r="PUM994" s="17"/>
      <c r="PUN994" s="17"/>
      <c r="PUO994" s="17"/>
      <c r="PUP994" s="17"/>
      <c r="PUQ994" s="17"/>
      <c r="PUR994" s="17"/>
      <c r="PUS994" s="17"/>
      <c r="PUT994" s="17"/>
      <c r="PUU994" s="17"/>
      <c r="PUV994" s="17"/>
      <c r="PUW994" s="17"/>
      <c r="PUX994" s="17"/>
      <c r="PUY994" s="17"/>
      <c r="PUZ994" s="17"/>
      <c r="PVA994" s="17"/>
      <c r="PVB994" s="17"/>
      <c r="PVC994" s="17"/>
      <c r="PVD994" s="17"/>
      <c r="PVE994" s="17"/>
      <c r="PVF994" s="17"/>
      <c r="PVG994" s="17"/>
      <c r="PVH994" s="17"/>
      <c r="PVI994" s="17"/>
      <c r="PVJ994" s="17"/>
      <c r="PVK994" s="17"/>
      <c r="PVL994" s="17"/>
      <c r="PVM994" s="17"/>
      <c r="PVN994" s="17"/>
      <c r="PVO994" s="17"/>
      <c r="PVP994" s="17"/>
      <c r="PVQ994" s="17"/>
      <c r="PVR994" s="17"/>
      <c r="PVS994" s="17"/>
      <c r="PVT994" s="17"/>
      <c r="PVU994" s="17"/>
      <c r="PVV994" s="17"/>
      <c r="PVW994" s="17"/>
      <c r="PVX994" s="17"/>
      <c r="PVY994" s="17"/>
      <c r="PVZ994" s="17"/>
      <c r="PWA994" s="17"/>
      <c r="PWB994" s="17"/>
      <c r="PWC994" s="17"/>
      <c r="PWD994" s="17"/>
      <c r="PWE994" s="17"/>
      <c r="PWF994" s="17"/>
      <c r="PWG994" s="17"/>
      <c r="PWH994" s="17"/>
      <c r="PWI994" s="17"/>
      <c r="PWJ994" s="17"/>
      <c r="PWK994" s="17"/>
      <c r="PWL994" s="17"/>
      <c r="PWM994" s="17"/>
      <c r="PWN994" s="17"/>
      <c r="PWO994" s="17"/>
      <c r="PWP994" s="17"/>
      <c r="PWQ994" s="17"/>
      <c r="PWR994" s="17"/>
      <c r="PWS994" s="17"/>
      <c r="PWT994" s="17"/>
      <c r="PWU994" s="17"/>
      <c r="PWV994" s="17"/>
      <c r="PWW994" s="17"/>
      <c r="PWX994" s="17"/>
      <c r="PWY994" s="17"/>
      <c r="PWZ994" s="17"/>
      <c r="PXA994" s="17"/>
      <c r="PXB994" s="17"/>
      <c r="PXC994" s="17"/>
      <c r="PXD994" s="17"/>
      <c r="PXE994" s="17"/>
      <c r="PXF994" s="17"/>
      <c r="PXG994" s="17"/>
      <c r="PXH994" s="17"/>
      <c r="PXI994" s="17"/>
      <c r="PXJ994" s="17"/>
      <c r="PXK994" s="17"/>
      <c r="PXL994" s="17"/>
      <c r="PXM994" s="17"/>
      <c r="PXN994" s="17"/>
      <c r="PXO994" s="17"/>
      <c r="PXP994" s="17"/>
      <c r="PXQ994" s="17"/>
      <c r="PXR994" s="17"/>
      <c r="PXS994" s="17"/>
      <c r="PXT994" s="17"/>
      <c r="PXU994" s="17"/>
      <c r="PXV994" s="17"/>
      <c r="PXW994" s="17"/>
      <c r="PXX994" s="17"/>
      <c r="PXY994" s="17"/>
      <c r="PXZ994" s="17"/>
      <c r="PYA994" s="17"/>
      <c r="PYB994" s="17"/>
      <c r="PYC994" s="17"/>
      <c r="PYD994" s="17"/>
      <c r="PYE994" s="17"/>
      <c r="PYF994" s="17"/>
      <c r="PYG994" s="17"/>
      <c r="PYH994" s="17"/>
      <c r="PYI994" s="17"/>
      <c r="PYJ994" s="17"/>
      <c r="PYK994" s="17"/>
      <c r="PYL994" s="17"/>
      <c r="PYM994" s="17"/>
      <c r="PYN994" s="17"/>
      <c r="PYO994" s="17"/>
      <c r="PYP994" s="17"/>
      <c r="PYQ994" s="17"/>
      <c r="PYR994" s="17"/>
      <c r="PYS994" s="17"/>
      <c r="PYT994" s="17"/>
      <c r="PYU994" s="17"/>
      <c r="PYV994" s="17"/>
      <c r="PYW994" s="17"/>
      <c r="PYX994" s="17"/>
      <c r="PYY994" s="17"/>
      <c r="PYZ994" s="17"/>
      <c r="PZA994" s="17"/>
      <c r="PZB994" s="17"/>
      <c r="PZC994" s="17"/>
      <c r="PZD994" s="17"/>
      <c r="PZE994" s="17"/>
      <c r="PZF994" s="17"/>
      <c r="PZG994" s="17"/>
      <c r="PZH994" s="17"/>
      <c r="PZI994" s="17"/>
      <c r="PZJ994" s="17"/>
      <c r="PZK994" s="17"/>
      <c r="PZL994" s="17"/>
      <c r="PZM994" s="17"/>
      <c r="PZN994" s="17"/>
      <c r="PZO994" s="17"/>
      <c r="PZP994" s="17"/>
      <c r="PZQ994" s="17"/>
      <c r="PZR994" s="17"/>
      <c r="PZS994" s="17"/>
      <c r="PZT994" s="17"/>
      <c r="PZU994" s="17"/>
      <c r="PZV994" s="17"/>
      <c r="PZW994" s="17"/>
      <c r="PZX994" s="17"/>
      <c r="PZY994" s="17"/>
      <c r="PZZ994" s="17"/>
      <c r="QAA994" s="17"/>
      <c r="QAB994" s="17"/>
      <c r="QAC994" s="17"/>
      <c r="QAD994" s="17"/>
      <c r="QAE994" s="17"/>
      <c r="QAF994" s="17"/>
      <c r="QAG994" s="17"/>
      <c r="QAH994" s="17"/>
      <c r="QAI994" s="17"/>
      <c r="QAJ994" s="17"/>
      <c r="QAK994" s="17"/>
      <c r="QAL994" s="17"/>
      <c r="QAM994" s="17"/>
      <c r="QAN994" s="17"/>
      <c r="QAO994" s="17"/>
      <c r="QAP994" s="17"/>
      <c r="QAQ994" s="17"/>
      <c r="QAR994" s="17"/>
      <c r="QAS994" s="17"/>
      <c r="QAT994" s="17"/>
      <c r="QAU994" s="17"/>
      <c r="QAV994" s="17"/>
      <c r="QAW994" s="17"/>
      <c r="QAX994" s="17"/>
      <c r="QAY994" s="17"/>
      <c r="QAZ994" s="17"/>
      <c r="QBA994" s="17"/>
      <c r="QBB994" s="17"/>
      <c r="QBC994" s="17"/>
      <c r="QBD994" s="17"/>
      <c r="QBE994" s="17"/>
      <c r="QBF994" s="17"/>
      <c r="QBG994" s="17"/>
      <c r="QBH994" s="17"/>
      <c r="QBI994" s="17"/>
      <c r="QBJ994" s="17"/>
      <c r="QBK994" s="17"/>
      <c r="QBL994" s="17"/>
      <c r="QBM994" s="17"/>
      <c r="QBN994" s="17"/>
      <c r="QBO994" s="17"/>
      <c r="QBP994" s="17"/>
      <c r="QBQ994" s="17"/>
      <c r="QBR994" s="17"/>
      <c r="QBS994" s="17"/>
      <c r="QBT994" s="17"/>
      <c r="QBU994" s="17"/>
      <c r="QBV994" s="17"/>
      <c r="QBW994" s="17"/>
      <c r="QBX994" s="17"/>
      <c r="QBY994" s="17"/>
      <c r="QBZ994" s="17"/>
      <c r="QCA994" s="17"/>
      <c r="QCB994" s="17"/>
      <c r="QCC994" s="17"/>
      <c r="QCD994" s="17"/>
      <c r="QCE994" s="17"/>
      <c r="QCF994" s="17"/>
      <c r="QCG994" s="17"/>
      <c r="QCH994" s="17"/>
      <c r="QCI994" s="17"/>
      <c r="QCJ994" s="17"/>
      <c r="QCK994" s="17"/>
      <c r="QCL994" s="17"/>
      <c r="QCM994" s="17"/>
      <c r="QCN994" s="17"/>
      <c r="QCO994" s="17"/>
      <c r="QCP994" s="17"/>
      <c r="QCQ994" s="17"/>
      <c r="QCR994" s="17"/>
      <c r="QCS994" s="17"/>
      <c r="QCT994" s="17"/>
      <c r="QCU994" s="17"/>
      <c r="QCV994" s="17"/>
      <c r="QCW994" s="17"/>
      <c r="QCX994" s="17"/>
      <c r="QCY994" s="17"/>
      <c r="QCZ994" s="17"/>
      <c r="QDA994" s="17"/>
      <c r="QDB994" s="17"/>
      <c r="QDC994" s="17"/>
      <c r="QDD994" s="17"/>
      <c r="QDE994" s="17"/>
      <c r="QDF994" s="17"/>
      <c r="QDG994" s="17"/>
      <c r="QDH994" s="17"/>
      <c r="QDI994" s="17"/>
      <c r="QDJ994" s="17"/>
      <c r="QDK994" s="17"/>
      <c r="QDL994" s="17"/>
      <c r="QDM994" s="17"/>
      <c r="QDN994" s="17"/>
      <c r="QDO994" s="17"/>
      <c r="QDP994" s="17"/>
      <c r="QDQ994" s="17"/>
      <c r="QDR994" s="17"/>
      <c r="QDS994" s="17"/>
      <c r="QDT994" s="17"/>
      <c r="QDU994" s="17"/>
      <c r="QDV994" s="17"/>
      <c r="QDW994" s="17"/>
      <c r="QDX994" s="17"/>
      <c r="QDY994" s="17"/>
      <c r="QDZ994" s="17"/>
      <c r="QEA994" s="17"/>
      <c r="QEB994" s="17"/>
      <c r="QEC994" s="17"/>
      <c r="QED994" s="17"/>
      <c r="QEE994" s="17"/>
      <c r="QEF994" s="17"/>
      <c r="QEG994" s="17"/>
      <c r="QEH994" s="17"/>
      <c r="QEI994" s="17"/>
      <c r="QEJ994" s="17"/>
      <c r="QEK994" s="17"/>
      <c r="QEL994" s="17"/>
      <c r="QEM994" s="17"/>
      <c r="QEN994" s="17"/>
      <c r="QEO994" s="17"/>
      <c r="QEP994" s="17"/>
      <c r="QEQ994" s="17"/>
      <c r="QER994" s="17"/>
      <c r="QES994" s="17"/>
      <c r="QET994" s="17"/>
      <c r="QEU994" s="17"/>
      <c r="QEV994" s="17"/>
      <c r="QEW994" s="17"/>
      <c r="QEX994" s="17"/>
      <c r="QEY994" s="17"/>
      <c r="QEZ994" s="17"/>
      <c r="QFA994" s="17"/>
      <c r="QFB994" s="17"/>
      <c r="QFC994" s="17"/>
      <c r="QFD994" s="17"/>
      <c r="QFE994" s="17"/>
      <c r="QFF994" s="17"/>
      <c r="QFG994" s="17"/>
      <c r="QFH994" s="17"/>
      <c r="QFI994" s="17"/>
      <c r="QFJ994" s="17"/>
      <c r="QFK994" s="17"/>
      <c r="QFL994" s="17"/>
      <c r="QFM994" s="17"/>
      <c r="QFN994" s="17"/>
      <c r="QFO994" s="17"/>
      <c r="QFP994" s="17"/>
      <c r="QFQ994" s="17"/>
      <c r="QFR994" s="17"/>
      <c r="QFS994" s="17"/>
      <c r="QFT994" s="17"/>
      <c r="QFU994" s="17"/>
      <c r="QFV994" s="17"/>
      <c r="QFW994" s="17"/>
      <c r="QFX994" s="17"/>
      <c r="QFY994" s="17"/>
      <c r="QFZ994" s="17"/>
      <c r="QGA994" s="17"/>
      <c r="QGB994" s="17"/>
      <c r="QGC994" s="17"/>
      <c r="QGD994" s="17"/>
      <c r="QGE994" s="17"/>
      <c r="QGF994" s="17"/>
      <c r="QGG994" s="17"/>
      <c r="QGH994" s="17"/>
      <c r="QGI994" s="17"/>
      <c r="QGJ994" s="17"/>
      <c r="QGK994" s="17"/>
      <c r="QGL994" s="17"/>
      <c r="QGM994" s="17"/>
      <c r="QGN994" s="17"/>
      <c r="QGO994" s="17"/>
      <c r="QGP994" s="17"/>
      <c r="QGQ994" s="17"/>
      <c r="QGR994" s="17"/>
      <c r="QGS994" s="17"/>
      <c r="QGT994" s="17"/>
      <c r="QGU994" s="17"/>
      <c r="QGV994" s="17"/>
      <c r="QGW994" s="17"/>
      <c r="QGX994" s="17"/>
      <c r="QGY994" s="17"/>
      <c r="QGZ994" s="17"/>
      <c r="QHA994" s="17"/>
      <c r="QHB994" s="17"/>
      <c r="QHC994" s="17"/>
      <c r="QHD994" s="17"/>
      <c r="QHE994" s="17"/>
      <c r="QHF994" s="17"/>
      <c r="QHG994" s="17"/>
      <c r="QHH994" s="17"/>
      <c r="QHI994" s="17"/>
      <c r="QHJ994" s="17"/>
      <c r="QHK994" s="17"/>
      <c r="QHL994" s="17"/>
      <c r="QHM994" s="17"/>
      <c r="QHN994" s="17"/>
      <c r="QHO994" s="17"/>
      <c r="QHP994" s="17"/>
      <c r="QHQ994" s="17"/>
      <c r="QHR994" s="17"/>
      <c r="QHS994" s="17"/>
      <c r="QHT994" s="17"/>
      <c r="QHU994" s="17"/>
      <c r="QHV994" s="17"/>
      <c r="QHW994" s="17"/>
      <c r="QHX994" s="17"/>
      <c r="QHY994" s="17"/>
      <c r="QHZ994" s="17"/>
      <c r="QIA994" s="17"/>
      <c r="QIB994" s="17"/>
      <c r="QIC994" s="17"/>
      <c r="QID994" s="17"/>
      <c r="QIE994" s="17"/>
      <c r="QIF994" s="17"/>
      <c r="QIG994" s="17"/>
      <c r="QIH994" s="17"/>
      <c r="QII994" s="17"/>
      <c r="QIJ994" s="17"/>
      <c r="QIK994" s="17"/>
      <c r="QIL994" s="17"/>
      <c r="QIM994" s="17"/>
      <c r="QIN994" s="17"/>
      <c r="QIO994" s="17"/>
      <c r="QIP994" s="17"/>
      <c r="QIQ994" s="17"/>
      <c r="QIR994" s="17"/>
      <c r="QIS994" s="17"/>
      <c r="QIT994" s="17"/>
      <c r="QIU994" s="17"/>
      <c r="QIV994" s="17"/>
      <c r="QIW994" s="17"/>
      <c r="QIX994" s="17"/>
      <c r="QIY994" s="17"/>
      <c r="QIZ994" s="17"/>
      <c r="QJA994" s="17"/>
      <c r="QJB994" s="17"/>
      <c r="QJC994" s="17"/>
      <c r="QJD994" s="17"/>
      <c r="QJE994" s="17"/>
      <c r="QJF994" s="17"/>
      <c r="QJG994" s="17"/>
      <c r="QJH994" s="17"/>
      <c r="QJI994" s="17"/>
      <c r="QJJ994" s="17"/>
      <c r="QJK994" s="17"/>
      <c r="QJL994" s="17"/>
      <c r="QJM994" s="17"/>
      <c r="QJN994" s="17"/>
      <c r="QJO994" s="17"/>
      <c r="QJP994" s="17"/>
      <c r="QJQ994" s="17"/>
      <c r="QJR994" s="17"/>
      <c r="QJS994" s="17"/>
      <c r="QJT994" s="17"/>
      <c r="QJU994" s="17"/>
      <c r="QJV994" s="17"/>
      <c r="QJW994" s="17"/>
      <c r="QJX994" s="17"/>
      <c r="QJY994" s="17"/>
      <c r="QJZ994" s="17"/>
      <c r="QKA994" s="17"/>
      <c r="QKB994" s="17"/>
      <c r="QKC994" s="17"/>
      <c r="QKD994" s="17"/>
      <c r="QKE994" s="17"/>
      <c r="QKF994" s="17"/>
      <c r="QKG994" s="17"/>
      <c r="QKH994" s="17"/>
      <c r="QKI994" s="17"/>
      <c r="QKJ994" s="17"/>
      <c r="QKK994" s="17"/>
      <c r="QKL994" s="17"/>
      <c r="QKM994" s="17"/>
      <c r="QKN994" s="17"/>
      <c r="QKO994" s="17"/>
      <c r="QKP994" s="17"/>
      <c r="QKQ994" s="17"/>
      <c r="QKR994" s="17"/>
      <c r="QKS994" s="17"/>
      <c r="QKT994" s="17"/>
      <c r="QKU994" s="17"/>
      <c r="QKV994" s="17"/>
      <c r="QKW994" s="17"/>
      <c r="QKX994" s="17"/>
      <c r="QKY994" s="17"/>
      <c r="QKZ994" s="17"/>
      <c r="QLA994" s="17"/>
      <c r="QLB994" s="17"/>
      <c r="QLC994" s="17"/>
      <c r="QLD994" s="17"/>
      <c r="QLE994" s="17"/>
      <c r="QLF994" s="17"/>
      <c r="QLG994" s="17"/>
      <c r="QLH994" s="17"/>
      <c r="QLI994" s="17"/>
      <c r="QLJ994" s="17"/>
      <c r="QLK994" s="17"/>
      <c r="QLL994" s="17"/>
      <c r="QLM994" s="17"/>
      <c r="QLN994" s="17"/>
      <c r="QLO994" s="17"/>
      <c r="QLP994" s="17"/>
      <c r="QLQ994" s="17"/>
      <c r="QLR994" s="17"/>
      <c r="QLS994" s="17"/>
      <c r="QLT994" s="17"/>
      <c r="QLU994" s="17"/>
      <c r="QLV994" s="17"/>
      <c r="QLW994" s="17"/>
      <c r="QLX994" s="17"/>
      <c r="QLY994" s="17"/>
      <c r="QLZ994" s="17"/>
      <c r="QMA994" s="17"/>
      <c r="QMB994" s="17"/>
      <c r="QMC994" s="17"/>
      <c r="QMD994" s="17"/>
      <c r="QME994" s="17"/>
      <c r="QMF994" s="17"/>
      <c r="QMG994" s="17"/>
      <c r="QMH994" s="17"/>
      <c r="QMI994" s="17"/>
      <c r="QMJ994" s="17"/>
      <c r="QMK994" s="17"/>
      <c r="QML994" s="17"/>
      <c r="QMM994" s="17"/>
      <c r="QMN994" s="17"/>
      <c r="QMO994" s="17"/>
      <c r="QMP994" s="17"/>
      <c r="QMQ994" s="17"/>
      <c r="QMR994" s="17"/>
      <c r="QMS994" s="17"/>
      <c r="QMT994" s="17"/>
      <c r="QMU994" s="17"/>
      <c r="QMV994" s="17"/>
      <c r="QMW994" s="17"/>
      <c r="QMX994" s="17"/>
      <c r="QMY994" s="17"/>
      <c r="QMZ994" s="17"/>
      <c r="QNA994" s="17"/>
      <c r="QNB994" s="17"/>
      <c r="QNC994" s="17"/>
      <c r="QND994" s="17"/>
      <c r="QNE994" s="17"/>
      <c r="QNF994" s="17"/>
      <c r="QNG994" s="17"/>
      <c r="QNH994" s="17"/>
      <c r="QNI994" s="17"/>
      <c r="QNJ994" s="17"/>
      <c r="QNK994" s="17"/>
      <c r="QNL994" s="17"/>
      <c r="QNM994" s="17"/>
      <c r="QNN994" s="17"/>
      <c r="QNO994" s="17"/>
      <c r="QNP994" s="17"/>
      <c r="QNQ994" s="17"/>
      <c r="QNR994" s="17"/>
      <c r="QNS994" s="17"/>
      <c r="QNT994" s="17"/>
      <c r="QNU994" s="17"/>
      <c r="QNV994" s="17"/>
      <c r="QNW994" s="17"/>
      <c r="QNX994" s="17"/>
      <c r="QNY994" s="17"/>
      <c r="QNZ994" s="17"/>
      <c r="QOA994" s="17"/>
      <c r="QOB994" s="17"/>
      <c r="QOC994" s="17"/>
      <c r="QOD994" s="17"/>
      <c r="QOE994" s="17"/>
      <c r="QOF994" s="17"/>
      <c r="QOG994" s="17"/>
      <c r="QOH994" s="17"/>
      <c r="QOI994" s="17"/>
      <c r="QOJ994" s="17"/>
      <c r="QOK994" s="17"/>
      <c r="QOL994" s="17"/>
      <c r="QOM994" s="17"/>
      <c r="QON994" s="17"/>
      <c r="QOO994" s="17"/>
      <c r="QOP994" s="17"/>
      <c r="QOQ994" s="17"/>
      <c r="QOR994" s="17"/>
      <c r="QOS994" s="17"/>
      <c r="QOT994" s="17"/>
      <c r="QOU994" s="17"/>
      <c r="QOV994" s="17"/>
      <c r="QOW994" s="17"/>
      <c r="QOX994" s="17"/>
      <c r="QOY994" s="17"/>
      <c r="QOZ994" s="17"/>
      <c r="QPA994" s="17"/>
      <c r="QPB994" s="17"/>
      <c r="QPC994" s="17"/>
      <c r="QPD994" s="17"/>
      <c r="QPE994" s="17"/>
      <c r="QPF994" s="17"/>
      <c r="QPG994" s="17"/>
      <c r="QPH994" s="17"/>
      <c r="QPI994" s="17"/>
      <c r="QPJ994" s="17"/>
      <c r="QPK994" s="17"/>
      <c r="QPL994" s="17"/>
      <c r="QPM994" s="17"/>
      <c r="QPN994" s="17"/>
      <c r="QPO994" s="17"/>
      <c r="QPP994" s="17"/>
      <c r="QPQ994" s="17"/>
      <c r="QPR994" s="17"/>
      <c r="QPS994" s="17"/>
      <c r="QPT994" s="17"/>
      <c r="QPU994" s="17"/>
      <c r="QPV994" s="17"/>
      <c r="QPW994" s="17"/>
      <c r="QPX994" s="17"/>
      <c r="QPY994" s="17"/>
      <c r="QPZ994" s="17"/>
      <c r="QQA994" s="17"/>
      <c r="QQB994" s="17"/>
      <c r="QQC994" s="17"/>
      <c r="QQD994" s="17"/>
      <c r="QQE994" s="17"/>
      <c r="QQF994" s="17"/>
      <c r="QQG994" s="17"/>
      <c r="QQH994" s="17"/>
      <c r="QQI994" s="17"/>
      <c r="QQJ994" s="17"/>
      <c r="QQK994" s="17"/>
      <c r="QQL994" s="17"/>
      <c r="QQM994" s="17"/>
      <c r="QQN994" s="17"/>
      <c r="QQO994" s="17"/>
      <c r="QQP994" s="17"/>
      <c r="QQQ994" s="17"/>
      <c r="QQR994" s="17"/>
      <c r="QQS994" s="17"/>
      <c r="QQT994" s="17"/>
      <c r="QQU994" s="17"/>
      <c r="QQV994" s="17"/>
      <c r="QQW994" s="17"/>
      <c r="QQX994" s="17"/>
      <c r="QQY994" s="17"/>
      <c r="QQZ994" s="17"/>
      <c r="QRA994" s="17"/>
      <c r="QRB994" s="17"/>
      <c r="QRC994" s="17"/>
      <c r="QRD994" s="17"/>
      <c r="QRE994" s="17"/>
      <c r="QRF994" s="17"/>
      <c r="QRG994" s="17"/>
      <c r="QRH994" s="17"/>
      <c r="QRI994" s="17"/>
      <c r="QRJ994" s="17"/>
      <c r="QRK994" s="17"/>
      <c r="QRL994" s="17"/>
      <c r="QRM994" s="17"/>
      <c r="QRN994" s="17"/>
      <c r="QRO994" s="17"/>
      <c r="QRP994" s="17"/>
      <c r="QRQ994" s="17"/>
      <c r="QRR994" s="17"/>
      <c r="QRS994" s="17"/>
      <c r="QRT994" s="17"/>
      <c r="QRU994" s="17"/>
      <c r="QRV994" s="17"/>
      <c r="QRW994" s="17"/>
      <c r="QRX994" s="17"/>
      <c r="QRY994" s="17"/>
      <c r="QRZ994" s="17"/>
      <c r="QSA994" s="17"/>
      <c r="QSB994" s="17"/>
      <c r="QSC994" s="17"/>
      <c r="QSD994" s="17"/>
      <c r="QSE994" s="17"/>
      <c r="QSF994" s="17"/>
      <c r="QSG994" s="17"/>
      <c r="QSH994" s="17"/>
      <c r="QSI994" s="17"/>
      <c r="QSJ994" s="17"/>
      <c r="QSK994" s="17"/>
      <c r="QSL994" s="17"/>
      <c r="QSM994" s="17"/>
      <c r="QSN994" s="17"/>
      <c r="QSO994" s="17"/>
      <c r="QSP994" s="17"/>
      <c r="QSQ994" s="17"/>
      <c r="QSR994" s="17"/>
      <c r="QSS994" s="17"/>
      <c r="QST994" s="17"/>
      <c r="QSU994" s="17"/>
      <c r="QSV994" s="17"/>
      <c r="QSW994" s="17"/>
      <c r="QSX994" s="17"/>
      <c r="QSY994" s="17"/>
      <c r="QSZ994" s="17"/>
      <c r="QTA994" s="17"/>
      <c r="QTB994" s="17"/>
      <c r="QTC994" s="17"/>
      <c r="QTD994" s="17"/>
      <c r="QTE994" s="17"/>
      <c r="QTF994" s="17"/>
      <c r="QTG994" s="17"/>
      <c r="QTH994" s="17"/>
      <c r="QTI994" s="17"/>
      <c r="QTJ994" s="17"/>
      <c r="QTK994" s="17"/>
      <c r="QTL994" s="17"/>
      <c r="QTM994" s="17"/>
      <c r="QTN994" s="17"/>
      <c r="QTO994" s="17"/>
      <c r="QTP994" s="17"/>
      <c r="QTQ994" s="17"/>
      <c r="QTR994" s="17"/>
      <c r="QTS994" s="17"/>
      <c r="QTT994" s="17"/>
      <c r="QTU994" s="17"/>
      <c r="QTV994" s="17"/>
      <c r="QTW994" s="17"/>
      <c r="QTX994" s="17"/>
      <c r="QTY994" s="17"/>
      <c r="QTZ994" s="17"/>
      <c r="QUA994" s="17"/>
      <c r="QUB994" s="17"/>
      <c r="QUC994" s="17"/>
      <c r="QUD994" s="17"/>
      <c r="QUE994" s="17"/>
      <c r="QUF994" s="17"/>
      <c r="QUG994" s="17"/>
      <c r="QUH994" s="17"/>
      <c r="QUI994" s="17"/>
      <c r="QUJ994" s="17"/>
      <c r="QUK994" s="17"/>
      <c r="QUL994" s="17"/>
      <c r="QUM994" s="17"/>
      <c r="QUN994" s="17"/>
      <c r="QUO994" s="17"/>
      <c r="QUP994" s="17"/>
      <c r="QUQ994" s="17"/>
      <c r="QUR994" s="17"/>
      <c r="QUS994" s="17"/>
      <c r="QUT994" s="17"/>
      <c r="QUU994" s="17"/>
      <c r="QUV994" s="17"/>
      <c r="QUW994" s="17"/>
      <c r="QUX994" s="17"/>
      <c r="QUY994" s="17"/>
      <c r="QUZ994" s="17"/>
      <c r="QVA994" s="17"/>
      <c r="QVB994" s="17"/>
      <c r="QVC994" s="17"/>
      <c r="QVD994" s="17"/>
      <c r="QVE994" s="17"/>
      <c r="QVF994" s="17"/>
      <c r="QVG994" s="17"/>
      <c r="QVH994" s="17"/>
      <c r="QVI994" s="17"/>
      <c r="QVJ994" s="17"/>
      <c r="QVK994" s="17"/>
      <c r="QVL994" s="17"/>
      <c r="QVM994" s="17"/>
      <c r="QVN994" s="17"/>
      <c r="QVO994" s="17"/>
      <c r="QVP994" s="17"/>
      <c r="QVQ994" s="17"/>
      <c r="QVR994" s="17"/>
      <c r="QVS994" s="17"/>
      <c r="QVT994" s="17"/>
      <c r="QVU994" s="17"/>
      <c r="QVV994" s="17"/>
      <c r="QVW994" s="17"/>
      <c r="QVX994" s="17"/>
      <c r="QVY994" s="17"/>
      <c r="QVZ994" s="17"/>
      <c r="QWA994" s="17"/>
      <c r="QWB994" s="17"/>
      <c r="QWC994" s="17"/>
      <c r="QWD994" s="17"/>
      <c r="QWE994" s="17"/>
      <c r="QWF994" s="17"/>
      <c r="QWG994" s="17"/>
      <c r="QWH994" s="17"/>
      <c r="QWI994" s="17"/>
      <c r="QWJ994" s="17"/>
      <c r="QWK994" s="17"/>
      <c r="QWL994" s="17"/>
      <c r="QWM994" s="17"/>
      <c r="QWN994" s="17"/>
      <c r="QWO994" s="17"/>
      <c r="QWP994" s="17"/>
      <c r="QWQ994" s="17"/>
      <c r="QWR994" s="17"/>
      <c r="QWS994" s="17"/>
      <c r="QWT994" s="17"/>
      <c r="QWU994" s="17"/>
      <c r="QWV994" s="17"/>
      <c r="QWW994" s="17"/>
      <c r="QWX994" s="17"/>
      <c r="QWY994" s="17"/>
      <c r="QWZ994" s="17"/>
      <c r="QXA994" s="17"/>
      <c r="QXB994" s="17"/>
      <c r="QXC994" s="17"/>
      <c r="QXD994" s="17"/>
      <c r="QXE994" s="17"/>
      <c r="QXF994" s="17"/>
      <c r="QXG994" s="17"/>
      <c r="QXH994" s="17"/>
      <c r="QXI994" s="17"/>
      <c r="QXJ994" s="17"/>
      <c r="QXK994" s="17"/>
      <c r="QXL994" s="17"/>
      <c r="QXM994" s="17"/>
      <c r="QXN994" s="17"/>
      <c r="QXO994" s="17"/>
      <c r="QXP994" s="17"/>
      <c r="QXQ994" s="17"/>
      <c r="QXR994" s="17"/>
      <c r="QXS994" s="17"/>
      <c r="QXT994" s="17"/>
      <c r="QXU994" s="17"/>
      <c r="QXV994" s="17"/>
      <c r="QXW994" s="17"/>
      <c r="QXX994" s="17"/>
      <c r="QXY994" s="17"/>
      <c r="QXZ994" s="17"/>
      <c r="QYA994" s="17"/>
      <c r="QYB994" s="17"/>
      <c r="QYC994" s="17"/>
      <c r="QYD994" s="17"/>
      <c r="QYE994" s="17"/>
      <c r="QYF994" s="17"/>
      <c r="QYG994" s="17"/>
      <c r="QYH994" s="17"/>
      <c r="QYI994" s="17"/>
      <c r="QYJ994" s="17"/>
      <c r="QYK994" s="17"/>
      <c r="QYL994" s="17"/>
      <c r="QYM994" s="17"/>
      <c r="QYN994" s="17"/>
      <c r="QYO994" s="17"/>
      <c r="QYP994" s="17"/>
      <c r="QYQ994" s="17"/>
      <c r="QYR994" s="17"/>
      <c r="QYS994" s="17"/>
      <c r="QYT994" s="17"/>
      <c r="QYU994" s="17"/>
      <c r="QYV994" s="17"/>
      <c r="QYW994" s="17"/>
      <c r="QYX994" s="17"/>
      <c r="QYY994" s="17"/>
      <c r="QYZ994" s="17"/>
      <c r="QZA994" s="17"/>
      <c r="QZB994" s="17"/>
      <c r="QZC994" s="17"/>
      <c r="QZD994" s="17"/>
      <c r="QZE994" s="17"/>
      <c r="QZF994" s="17"/>
      <c r="QZG994" s="17"/>
      <c r="QZH994" s="17"/>
      <c r="QZI994" s="17"/>
      <c r="QZJ994" s="17"/>
      <c r="QZK994" s="17"/>
      <c r="QZL994" s="17"/>
      <c r="QZM994" s="17"/>
      <c r="QZN994" s="17"/>
      <c r="QZO994" s="17"/>
      <c r="QZP994" s="17"/>
      <c r="QZQ994" s="17"/>
      <c r="QZR994" s="17"/>
      <c r="QZS994" s="17"/>
      <c r="QZT994" s="17"/>
      <c r="QZU994" s="17"/>
      <c r="QZV994" s="17"/>
      <c r="QZW994" s="17"/>
      <c r="QZX994" s="17"/>
      <c r="QZY994" s="17"/>
      <c r="QZZ994" s="17"/>
      <c r="RAA994" s="17"/>
      <c r="RAB994" s="17"/>
      <c r="RAC994" s="17"/>
      <c r="RAD994" s="17"/>
      <c r="RAE994" s="17"/>
      <c r="RAF994" s="17"/>
      <c r="RAG994" s="17"/>
      <c r="RAH994" s="17"/>
      <c r="RAI994" s="17"/>
      <c r="RAJ994" s="17"/>
      <c r="RAK994" s="17"/>
      <c r="RAL994" s="17"/>
      <c r="RAM994" s="17"/>
      <c r="RAN994" s="17"/>
      <c r="RAO994" s="17"/>
      <c r="RAP994" s="17"/>
      <c r="RAQ994" s="17"/>
      <c r="RAR994" s="17"/>
      <c r="RAS994" s="17"/>
      <c r="RAT994" s="17"/>
      <c r="RAU994" s="17"/>
      <c r="RAV994" s="17"/>
      <c r="RAW994" s="17"/>
      <c r="RAX994" s="17"/>
      <c r="RAY994" s="17"/>
      <c r="RAZ994" s="17"/>
      <c r="RBA994" s="17"/>
      <c r="RBB994" s="17"/>
      <c r="RBC994" s="17"/>
      <c r="RBD994" s="17"/>
      <c r="RBE994" s="17"/>
      <c r="RBF994" s="17"/>
      <c r="RBG994" s="17"/>
      <c r="RBH994" s="17"/>
      <c r="RBI994" s="17"/>
      <c r="RBJ994" s="17"/>
      <c r="RBK994" s="17"/>
      <c r="RBL994" s="17"/>
      <c r="RBM994" s="17"/>
      <c r="RBN994" s="17"/>
      <c r="RBO994" s="17"/>
      <c r="RBP994" s="17"/>
      <c r="RBQ994" s="17"/>
      <c r="RBR994" s="17"/>
      <c r="RBS994" s="17"/>
      <c r="RBT994" s="17"/>
      <c r="RBU994" s="17"/>
      <c r="RBV994" s="17"/>
      <c r="RBW994" s="17"/>
      <c r="RBX994" s="17"/>
      <c r="RBY994" s="17"/>
      <c r="RBZ994" s="17"/>
      <c r="RCA994" s="17"/>
      <c r="RCB994" s="17"/>
      <c r="RCC994" s="17"/>
      <c r="RCD994" s="17"/>
      <c r="RCE994" s="17"/>
      <c r="RCF994" s="17"/>
      <c r="RCG994" s="17"/>
      <c r="RCH994" s="17"/>
      <c r="RCI994" s="17"/>
      <c r="RCJ994" s="17"/>
      <c r="RCK994" s="17"/>
      <c r="RCL994" s="17"/>
      <c r="RCM994" s="17"/>
      <c r="RCN994" s="17"/>
      <c r="RCO994" s="17"/>
      <c r="RCP994" s="17"/>
      <c r="RCQ994" s="17"/>
      <c r="RCR994" s="17"/>
      <c r="RCS994" s="17"/>
      <c r="RCT994" s="17"/>
      <c r="RCU994" s="17"/>
      <c r="RCV994" s="17"/>
      <c r="RCW994" s="17"/>
      <c r="RCX994" s="17"/>
      <c r="RCY994" s="17"/>
      <c r="RCZ994" s="17"/>
      <c r="RDA994" s="17"/>
      <c r="RDB994" s="17"/>
      <c r="RDC994" s="17"/>
      <c r="RDD994" s="17"/>
      <c r="RDE994" s="17"/>
      <c r="RDF994" s="17"/>
      <c r="RDG994" s="17"/>
      <c r="RDH994" s="17"/>
      <c r="RDI994" s="17"/>
      <c r="RDJ994" s="17"/>
      <c r="RDK994" s="17"/>
      <c r="RDL994" s="17"/>
      <c r="RDM994" s="17"/>
      <c r="RDN994" s="17"/>
      <c r="RDO994" s="17"/>
      <c r="RDP994" s="17"/>
      <c r="RDQ994" s="17"/>
      <c r="RDR994" s="17"/>
      <c r="RDS994" s="17"/>
      <c r="RDT994" s="17"/>
      <c r="RDU994" s="17"/>
      <c r="RDV994" s="17"/>
      <c r="RDW994" s="17"/>
      <c r="RDX994" s="17"/>
      <c r="RDY994" s="17"/>
      <c r="RDZ994" s="17"/>
      <c r="REA994" s="17"/>
      <c r="REB994" s="17"/>
      <c r="REC994" s="17"/>
      <c r="RED994" s="17"/>
      <c r="REE994" s="17"/>
      <c r="REF994" s="17"/>
      <c r="REG994" s="17"/>
      <c r="REH994" s="17"/>
      <c r="REI994" s="17"/>
      <c r="REJ994" s="17"/>
      <c r="REK994" s="17"/>
      <c r="REL994" s="17"/>
      <c r="REM994" s="17"/>
      <c r="REN994" s="17"/>
      <c r="REO994" s="17"/>
      <c r="REP994" s="17"/>
      <c r="REQ994" s="17"/>
      <c r="RER994" s="17"/>
      <c r="RES994" s="17"/>
      <c r="RET994" s="17"/>
      <c r="REU994" s="17"/>
      <c r="REV994" s="17"/>
      <c r="REW994" s="17"/>
      <c r="REX994" s="17"/>
      <c r="REY994" s="17"/>
      <c r="REZ994" s="17"/>
      <c r="RFA994" s="17"/>
      <c r="RFB994" s="17"/>
      <c r="RFC994" s="17"/>
      <c r="RFD994" s="17"/>
      <c r="RFE994" s="17"/>
      <c r="RFF994" s="17"/>
      <c r="RFG994" s="17"/>
      <c r="RFH994" s="17"/>
      <c r="RFI994" s="17"/>
      <c r="RFJ994" s="17"/>
      <c r="RFK994" s="17"/>
      <c r="RFL994" s="17"/>
      <c r="RFM994" s="17"/>
      <c r="RFN994" s="17"/>
      <c r="RFO994" s="17"/>
      <c r="RFP994" s="17"/>
      <c r="RFQ994" s="17"/>
      <c r="RFR994" s="17"/>
      <c r="RFS994" s="17"/>
      <c r="RFT994" s="17"/>
      <c r="RFU994" s="17"/>
      <c r="RFV994" s="17"/>
      <c r="RFW994" s="17"/>
      <c r="RFX994" s="17"/>
      <c r="RFY994" s="17"/>
      <c r="RFZ994" s="17"/>
      <c r="RGA994" s="17"/>
      <c r="RGB994" s="17"/>
      <c r="RGC994" s="17"/>
      <c r="RGD994" s="17"/>
      <c r="RGE994" s="17"/>
      <c r="RGF994" s="17"/>
      <c r="RGG994" s="17"/>
      <c r="RGH994" s="17"/>
      <c r="RGI994" s="17"/>
      <c r="RGJ994" s="17"/>
      <c r="RGK994" s="17"/>
      <c r="RGL994" s="17"/>
      <c r="RGM994" s="17"/>
      <c r="RGN994" s="17"/>
      <c r="RGO994" s="17"/>
      <c r="RGP994" s="17"/>
      <c r="RGQ994" s="17"/>
      <c r="RGR994" s="17"/>
      <c r="RGS994" s="17"/>
      <c r="RGT994" s="17"/>
      <c r="RGU994" s="17"/>
      <c r="RGV994" s="17"/>
      <c r="RGW994" s="17"/>
      <c r="RGX994" s="17"/>
      <c r="RGY994" s="17"/>
      <c r="RGZ994" s="17"/>
      <c r="RHA994" s="17"/>
      <c r="RHB994" s="17"/>
      <c r="RHC994" s="17"/>
      <c r="RHD994" s="17"/>
      <c r="RHE994" s="17"/>
      <c r="RHF994" s="17"/>
      <c r="RHG994" s="17"/>
      <c r="RHH994" s="17"/>
      <c r="RHI994" s="17"/>
      <c r="RHJ994" s="17"/>
      <c r="RHK994" s="17"/>
      <c r="RHL994" s="17"/>
      <c r="RHM994" s="17"/>
      <c r="RHN994" s="17"/>
      <c r="RHO994" s="17"/>
      <c r="RHP994" s="17"/>
      <c r="RHQ994" s="17"/>
      <c r="RHR994" s="17"/>
      <c r="RHS994" s="17"/>
      <c r="RHT994" s="17"/>
      <c r="RHU994" s="17"/>
      <c r="RHV994" s="17"/>
      <c r="RHW994" s="17"/>
      <c r="RHX994" s="17"/>
      <c r="RHY994" s="17"/>
      <c r="RHZ994" s="17"/>
      <c r="RIA994" s="17"/>
      <c r="RIB994" s="17"/>
      <c r="RIC994" s="17"/>
      <c r="RID994" s="17"/>
      <c r="RIE994" s="17"/>
      <c r="RIF994" s="17"/>
      <c r="RIG994" s="17"/>
      <c r="RIH994" s="17"/>
      <c r="RII994" s="17"/>
      <c r="RIJ994" s="17"/>
      <c r="RIK994" s="17"/>
      <c r="RIL994" s="17"/>
      <c r="RIM994" s="17"/>
      <c r="RIN994" s="17"/>
      <c r="RIO994" s="17"/>
      <c r="RIP994" s="17"/>
      <c r="RIQ994" s="17"/>
      <c r="RIR994" s="17"/>
      <c r="RIS994" s="17"/>
      <c r="RIT994" s="17"/>
      <c r="RIU994" s="17"/>
      <c r="RIV994" s="17"/>
      <c r="RIW994" s="17"/>
      <c r="RIX994" s="17"/>
      <c r="RIY994" s="17"/>
      <c r="RIZ994" s="17"/>
      <c r="RJA994" s="17"/>
      <c r="RJB994" s="17"/>
      <c r="RJC994" s="17"/>
      <c r="RJD994" s="17"/>
      <c r="RJE994" s="17"/>
      <c r="RJF994" s="17"/>
      <c r="RJG994" s="17"/>
      <c r="RJH994" s="17"/>
      <c r="RJI994" s="17"/>
      <c r="RJJ994" s="17"/>
      <c r="RJK994" s="17"/>
      <c r="RJL994" s="17"/>
      <c r="RJM994" s="17"/>
      <c r="RJN994" s="17"/>
      <c r="RJO994" s="17"/>
      <c r="RJP994" s="17"/>
      <c r="RJQ994" s="17"/>
      <c r="RJR994" s="17"/>
      <c r="RJS994" s="17"/>
      <c r="RJT994" s="17"/>
      <c r="RJU994" s="17"/>
      <c r="RJV994" s="17"/>
      <c r="RJW994" s="17"/>
      <c r="RJX994" s="17"/>
      <c r="RJY994" s="17"/>
      <c r="RJZ994" s="17"/>
      <c r="RKA994" s="17"/>
      <c r="RKB994" s="17"/>
      <c r="RKC994" s="17"/>
      <c r="RKD994" s="17"/>
      <c r="RKE994" s="17"/>
      <c r="RKF994" s="17"/>
      <c r="RKG994" s="17"/>
      <c r="RKH994" s="17"/>
      <c r="RKI994" s="17"/>
      <c r="RKJ994" s="17"/>
      <c r="RKK994" s="17"/>
      <c r="RKL994" s="17"/>
      <c r="RKM994" s="17"/>
      <c r="RKN994" s="17"/>
      <c r="RKO994" s="17"/>
      <c r="RKP994" s="17"/>
      <c r="RKQ994" s="17"/>
      <c r="RKR994" s="17"/>
      <c r="RKS994" s="17"/>
      <c r="RKT994" s="17"/>
      <c r="RKU994" s="17"/>
      <c r="RKV994" s="17"/>
      <c r="RKW994" s="17"/>
      <c r="RKX994" s="17"/>
      <c r="RKY994" s="17"/>
      <c r="RKZ994" s="17"/>
      <c r="RLA994" s="17"/>
      <c r="RLB994" s="17"/>
      <c r="RLC994" s="17"/>
      <c r="RLD994" s="17"/>
      <c r="RLE994" s="17"/>
      <c r="RLF994" s="17"/>
      <c r="RLG994" s="17"/>
      <c r="RLH994" s="17"/>
      <c r="RLI994" s="17"/>
      <c r="RLJ994" s="17"/>
      <c r="RLK994" s="17"/>
      <c r="RLL994" s="17"/>
      <c r="RLM994" s="17"/>
      <c r="RLN994" s="17"/>
      <c r="RLO994" s="17"/>
      <c r="RLP994" s="17"/>
      <c r="RLQ994" s="17"/>
      <c r="RLR994" s="17"/>
      <c r="RLS994" s="17"/>
      <c r="RLT994" s="17"/>
      <c r="RLU994" s="17"/>
      <c r="RLV994" s="17"/>
      <c r="RLW994" s="17"/>
      <c r="RLX994" s="17"/>
      <c r="RLY994" s="17"/>
      <c r="RLZ994" s="17"/>
      <c r="RMA994" s="17"/>
      <c r="RMB994" s="17"/>
      <c r="RMC994" s="17"/>
      <c r="RMD994" s="17"/>
      <c r="RME994" s="17"/>
      <c r="RMF994" s="17"/>
      <c r="RMG994" s="17"/>
      <c r="RMH994" s="17"/>
      <c r="RMI994" s="17"/>
      <c r="RMJ994" s="17"/>
      <c r="RMK994" s="17"/>
      <c r="RML994" s="17"/>
      <c r="RMM994" s="17"/>
      <c r="RMN994" s="17"/>
      <c r="RMO994" s="17"/>
      <c r="RMP994" s="17"/>
      <c r="RMQ994" s="17"/>
      <c r="RMR994" s="17"/>
      <c r="RMS994" s="17"/>
      <c r="RMT994" s="17"/>
      <c r="RMU994" s="17"/>
      <c r="RMV994" s="17"/>
      <c r="RMW994" s="17"/>
      <c r="RMX994" s="17"/>
      <c r="RMY994" s="17"/>
      <c r="RMZ994" s="17"/>
      <c r="RNA994" s="17"/>
      <c r="RNB994" s="17"/>
      <c r="RNC994" s="17"/>
      <c r="RND994" s="17"/>
      <c r="RNE994" s="17"/>
      <c r="RNF994" s="17"/>
      <c r="RNG994" s="17"/>
      <c r="RNH994" s="17"/>
      <c r="RNI994" s="17"/>
      <c r="RNJ994" s="17"/>
      <c r="RNK994" s="17"/>
      <c r="RNL994" s="17"/>
      <c r="RNM994" s="17"/>
      <c r="RNN994" s="17"/>
      <c r="RNO994" s="17"/>
      <c r="RNP994" s="17"/>
      <c r="RNQ994" s="17"/>
      <c r="RNR994" s="17"/>
      <c r="RNS994" s="17"/>
      <c r="RNT994" s="17"/>
      <c r="RNU994" s="17"/>
      <c r="RNV994" s="17"/>
      <c r="RNW994" s="17"/>
      <c r="RNX994" s="17"/>
      <c r="RNY994" s="17"/>
      <c r="RNZ994" s="17"/>
      <c r="ROA994" s="17"/>
      <c r="ROB994" s="17"/>
      <c r="ROC994" s="17"/>
      <c r="ROD994" s="17"/>
      <c r="ROE994" s="17"/>
      <c r="ROF994" s="17"/>
      <c r="ROG994" s="17"/>
      <c r="ROH994" s="17"/>
      <c r="ROI994" s="17"/>
      <c r="ROJ994" s="17"/>
      <c r="ROK994" s="17"/>
      <c r="ROL994" s="17"/>
      <c r="ROM994" s="17"/>
      <c r="RON994" s="17"/>
      <c r="ROO994" s="17"/>
      <c r="ROP994" s="17"/>
      <c r="ROQ994" s="17"/>
      <c r="ROR994" s="17"/>
      <c r="ROS994" s="17"/>
      <c r="ROT994" s="17"/>
      <c r="ROU994" s="17"/>
      <c r="ROV994" s="17"/>
      <c r="ROW994" s="17"/>
      <c r="ROX994" s="17"/>
      <c r="ROY994" s="17"/>
      <c r="ROZ994" s="17"/>
      <c r="RPA994" s="17"/>
      <c r="RPB994" s="17"/>
      <c r="RPC994" s="17"/>
      <c r="RPD994" s="17"/>
      <c r="RPE994" s="17"/>
      <c r="RPF994" s="17"/>
      <c r="RPG994" s="17"/>
      <c r="RPH994" s="17"/>
      <c r="RPI994" s="17"/>
      <c r="RPJ994" s="17"/>
      <c r="RPK994" s="17"/>
      <c r="RPL994" s="17"/>
      <c r="RPM994" s="17"/>
      <c r="RPN994" s="17"/>
      <c r="RPO994" s="17"/>
      <c r="RPP994" s="17"/>
      <c r="RPQ994" s="17"/>
      <c r="RPR994" s="17"/>
      <c r="RPS994" s="17"/>
      <c r="RPT994" s="17"/>
      <c r="RPU994" s="17"/>
      <c r="RPV994" s="17"/>
      <c r="RPW994" s="17"/>
      <c r="RPX994" s="17"/>
      <c r="RPY994" s="17"/>
      <c r="RPZ994" s="17"/>
      <c r="RQA994" s="17"/>
      <c r="RQB994" s="17"/>
      <c r="RQC994" s="17"/>
      <c r="RQD994" s="17"/>
      <c r="RQE994" s="17"/>
      <c r="RQF994" s="17"/>
      <c r="RQG994" s="17"/>
      <c r="RQH994" s="17"/>
      <c r="RQI994" s="17"/>
      <c r="RQJ994" s="17"/>
      <c r="RQK994" s="17"/>
      <c r="RQL994" s="17"/>
      <c r="RQM994" s="17"/>
      <c r="RQN994" s="17"/>
      <c r="RQO994" s="17"/>
      <c r="RQP994" s="17"/>
      <c r="RQQ994" s="17"/>
      <c r="RQR994" s="17"/>
      <c r="RQS994" s="17"/>
      <c r="RQT994" s="17"/>
      <c r="RQU994" s="17"/>
      <c r="RQV994" s="17"/>
      <c r="RQW994" s="17"/>
      <c r="RQX994" s="17"/>
      <c r="RQY994" s="17"/>
      <c r="RQZ994" s="17"/>
      <c r="RRA994" s="17"/>
      <c r="RRB994" s="17"/>
      <c r="RRC994" s="17"/>
      <c r="RRD994" s="17"/>
      <c r="RRE994" s="17"/>
      <c r="RRF994" s="17"/>
      <c r="RRG994" s="17"/>
      <c r="RRH994" s="17"/>
      <c r="RRI994" s="17"/>
      <c r="RRJ994" s="17"/>
      <c r="RRK994" s="17"/>
      <c r="RRL994" s="17"/>
      <c r="RRM994" s="17"/>
      <c r="RRN994" s="17"/>
      <c r="RRO994" s="17"/>
      <c r="RRP994" s="17"/>
      <c r="RRQ994" s="17"/>
      <c r="RRR994" s="17"/>
      <c r="RRS994" s="17"/>
      <c r="RRT994" s="17"/>
      <c r="RRU994" s="17"/>
      <c r="RRV994" s="17"/>
      <c r="RRW994" s="17"/>
      <c r="RRX994" s="17"/>
      <c r="RRY994" s="17"/>
      <c r="RRZ994" s="17"/>
      <c r="RSA994" s="17"/>
      <c r="RSB994" s="17"/>
      <c r="RSC994" s="17"/>
      <c r="RSD994" s="17"/>
      <c r="RSE994" s="17"/>
      <c r="RSF994" s="17"/>
      <c r="RSG994" s="17"/>
      <c r="RSH994" s="17"/>
      <c r="RSI994" s="17"/>
      <c r="RSJ994" s="17"/>
      <c r="RSK994" s="17"/>
      <c r="RSL994" s="17"/>
      <c r="RSM994" s="17"/>
      <c r="RSN994" s="17"/>
      <c r="RSO994" s="17"/>
      <c r="RSP994" s="17"/>
      <c r="RSQ994" s="17"/>
      <c r="RSR994" s="17"/>
      <c r="RSS994" s="17"/>
      <c r="RST994" s="17"/>
      <c r="RSU994" s="17"/>
      <c r="RSV994" s="17"/>
      <c r="RSW994" s="17"/>
      <c r="RSX994" s="17"/>
      <c r="RSY994" s="17"/>
      <c r="RSZ994" s="17"/>
      <c r="RTA994" s="17"/>
      <c r="RTB994" s="17"/>
      <c r="RTC994" s="17"/>
      <c r="RTD994" s="17"/>
      <c r="RTE994" s="17"/>
      <c r="RTF994" s="17"/>
      <c r="RTG994" s="17"/>
      <c r="RTH994" s="17"/>
      <c r="RTI994" s="17"/>
      <c r="RTJ994" s="17"/>
      <c r="RTK994" s="17"/>
      <c r="RTL994" s="17"/>
      <c r="RTM994" s="17"/>
      <c r="RTN994" s="17"/>
      <c r="RTO994" s="17"/>
      <c r="RTP994" s="17"/>
      <c r="RTQ994" s="17"/>
      <c r="RTR994" s="17"/>
      <c r="RTS994" s="17"/>
      <c r="RTT994" s="17"/>
      <c r="RTU994" s="17"/>
      <c r="RTV994" s="17"/>
      <c r="RTW994" s="17"/>
      <c r="RTX994" s="17"/>
      <c r="RTY994" s="17"/>
      <c r="RTZ994" s="17"/>
      <c r="RUA994" s="17"/>
      <c r="RUB994" s="17"/>
      <c r="RUC994" s="17"/>
      <c r="RUD994" s="17"/>
      <c r="RUE994" s="17"/>
      <c r="RUF994" s="17"/>
      <c r="RUG994" s="17"/>
      <c r="RUH994" s="17"/>
      <c r="RUI994" s="17"/>
      <c r="RUJ994" s="17"/>
      <c r="RUK994" s="17"/>
      <c r="RUL994" s="17"/>
      <c r="RUM994" s="17"/>
      <c r="RUN994" s="17"/>
      <c r="RUO994" s="17"/>
      <c r="RUP994" s="17"/>
      <c r="RUQ994" s="17"/>
      <c r="RUR994" s="17"/>
      <c r="RUS994" s="17"/>
      <c r="RUT994" s="17"/>
      <c r="RUU994" s="17"/>
      <c r="RUV994" s="17"/>
      <c r="RUW994" s="17"/>
      <c r="RUX994" s="17"/>
      <c r="RUY994" s="17"/>
      <c r="RUZ994" s="17"/>
      <c r="RVA994" s="17"/>
      <c r="RVB994" s="17"/>
      <c r="RVC994" s="17"/>
      <c r="RVD994" s="17"/>
      <c r="RVE994" s="17"/>
      <c r="RVF994" s="17"/>
      <c r="RVG994" s="17"/>
      <c r="RVH994" s="17"/>
      <c r="RVI994" s="17"/>
      <c r="RVJ994" s="17"/>
      <c r="RVK994" s="17"/>
      <c r="RVL994" s="17"/>
      <c r="RVM994" s="17"/>
      <c r="RVN994" s="17"/>
      <c r="RVO994" s="17"/>
      <c r="RVP994" s="17"/>
      <c r="RVQ994" s="17"/>
      <c r="RVR994" s="17"/>
      <c r="RVS994" s="17"/>
      <c r="RVT994" s="17"/>
      <c r="RVU994" s="17"/>
      <c r="RVV994" s="17"/>
      <c r="RVW994" s="17"/>
      <c r="RVX994" s="17"/>
      <c r="RVY994" s="17"/>
      <c r="RVZ994" s="17"/>
      <c r="RWA994" s="17"/>
      <c r="RWB994" s="17"/>
      <c r="RWC994" s="17"/>
      <c r="RWD994" s="17"/>
      <c r="RWE994" s="17"/>
      <c r="RWF994" s="17"/>
      <c r="RWG994" s="17"/>
      <c r="RWH994" s="17"/>
      <c r="RWI994" s="17"/>
      <c r="RWJ994" s="17"/>
      <c r="RWK994" s="17"/>
      <c r="RWL994" s="17"/>
      <c r="RWM994" s="17"/>
      <c r="RWN994" s="17"/>
      <c r="RWO994" s="17"/>
      <c r="RWP994" s="17"/>
      <c r="RWQ994" s="17"/>
      <c r="RWR994" s="17"/>
      <c r="RWS994" s="17"/>
      <c r="RWT994" s="17"/>
      <c r="RWU994" s="17"/>
      <c r="RWV994" s="17"/>
      <c r="RWW994" s="17"/>
      <c r="RWX994" s="17"/>
      <c r="RWY994" s="17"/>
      <c r="RWZ994" s="17"/>
      <c r="RXA994" s="17"/>
      <c r="RXB994" s="17"/>
      <c r="RXC994" s="17"/>
      <c r="RXD994" s="17"/>
      <c r="RXE994" s="17"/>
      <c r="RXF994" s="17"/>
      <c r="RXG994" s="17"/>
      <c r="RXH994" s="17"/>
      <c r="RXI994" s="17"/>
      <c r="RXJ994" s="17"/>
      <c r="RXK994" s="17"/>
      <c r="RXL994" s="17"/>
      <c r="RXM994" s="17"/>
      <c r="RXN994" s="17"/>
      <c r="RXO994" s="17"/>
      <c r="RXP994" s="17"/>
      <c r="RXQ994" s="17"/>
      <c r="RXR994" s="17"/>
      <c r="RXS994" s="17"/>
      <c r="RXT994" s="17"/>
      <c r="RXU994" s="17"/>
      <c r="RXV994" s="17"/>
      <c r="RXW994" s="17"/>
      <c r="RXX994" s="17"/>
      <c r="RXY994" s="17"/>
      <c r="RXZ994" s="17"/>
      <c r="RYA994" s="17"/>
      <c r="RYB994" s="17"/>
      <c r="RYC994" s="17"/>
      <c r="RYD994" s="17"/>
      <c r="RYE994" s="17"/>
      <c r="RYF994" s="17"/>
      <c r="RYG994" s="17"/>
      <c r="RYH994" s="17"/>
      <c r="RYI994" s="17"/>
      <c r="RYJ994" s="17"/>
      <c r="RYK994" s="17"/>
      <c r="RYL994" s="17"/>
      <c r="RYM994" s="17"/>
      <c r="RYN994" s="17"/>
      <c r="RYO994" s="17"/>
      <c r="RYP994" s="17"/>
      <c r="RYQ994" s="17"/>
      <c r="RYR994" s="17"/>
      <c r="RYS994" s="17"/>
      <c r="RYT994" s="17"/>
      <c r="RYU994" s="17"/>
      <c r="RYV994" s="17"/>
      <c r="RYW994" s="17"/>
      <c r="RYX994" s="17"/>
      <c r="RYY994" s="17"/>
      <c r="RYZ994" s="17"/>
      <c r="RZA994" s="17"/>
      <c r="RZB994" s="17"/>
      <c r="RZC994" s="17"/>
      <c r="RZD994" s="17"/>
      <c r="RZE994" s="17"/>
      <c r="RZF994" s="17"/>
      <c r="RZG994" s="17"/>
      <c r="RZH994" s="17"/>
      <c r="RZI994" s="17"/>
      <c r="RZJ994" s="17"/>
      <c r="RZK994" s="17"/>
      <c r="RZL994" s="17"/>
      <c r="RZM994" s="17"/>
      <c r="RZN994" s="17"/>
      <c r="RZO994" s="17"/>
      <c r="RZP994" s="17"/>
      <c r="RZQ994" s="17"/>
      <c r="RZR994" s="17"/>
      <c r="RZS994" s="17"/>
      <c r="RZT994" s="17"/>
      <c r="RZU994" s="17"/>
      <c r="RZV994" s="17"/>
      <c r="RZW994" s="17"/>
      <c r="RZX994" s="17"/>
      <c r="RZY994" s="17"/>
      <c r="RZZ994" s="17"/>
      <c r="SAA994" s="17"/>
      <c r="SAB994" s="17"/>
      <c r="SAC994" s="17"/>
      <c r="SAD994" s="17"/>
      <c r="SAE994" s="17"/>
      <c r="SAF994" s="17"/>
      <c r="SAG994" s="17"/>
      <c r="SAH994" s="17"/>
      <c r="SAI994" s="17"/>
      <c r="SAJ994" s="17"/>
      <c r="SAK994" s="17"/>
      <c r="SAL994" s="17"/>
      <c r="SAM994" s="17"/>
      <c r="SAN994" s="17"/>
      <c r="SAO994" s="17"/>
      <c r="SAP994" s="17"/>
      <c r="SAQ994" s="17"/>
      <c r="SAR994" s="17"/>
      <c r="SAS994" s="17"/>
      <c r="SAT994" s="17"/>
      <c r="SAU994" s="17"/>
      <c r="SAV994" s="17"/>
      <c r="SAW994" s="17"/>
      <c r="SAX994" s="17"/>
      <c r="SAY994" s="17"/>
      <c r="SAZ994" s="17"/>
      <c r="SBA994" s="17"/>
      <c r="SBB994" s="17"/>
      <c r="SBC994" s="17"/>
      <c r="SBD994" s="17"/>
      <c r="SBE994" s="17"/>
      <c r="SBF994" s="17"/>
      <c r="SBG994" s="17"/>
      <c r="SBH994" s="17"/>
      <c r="SBI994" s="17"/>
      <c r="SBJ994" s="17"/>
      <c r="SBK994" s="17"/>
      <c r="SBL994" s="17"/>
      <c r="SBM994" s="17"/>
      <c r="SBN994" s="17"/>
      <c r="SBO994" s="17"/>
      <c r="SBP994" s="17"/>
      <c r="SBQ994" s="17"/>
      <c r="SBR994" s="17"/>
      <c r="SBS994" s="17"/>
      <c r="SBT994" s="17"/>
      <c r="SBU994" s="17"/>
      <c r="SBV994" s="17"/>
      <c r="SBW994" s="17"/>
      <c r="SBX994" s="17"/>
      <c r="SBY994" s="17"/>
      <c r="SBZ994" s="17"/>
      <c r="SCA994" s="17"/>
      <c r="SCB994" s="17"/>
      <c r="SCC994" s="17"/>
      <c r="SCD994" s="17"/>
      <c r="SCE994" s="17"/>
      <c r="SCF994" s="17"/>
      <c r="SCG994" s="17"/>
      <c r="SCH994" s="17"/>
      <c r="SCI994" s="17"/>
      <c r="SCJ994" s="17"/>
      <c r="SCK994" s="17"/>
      <c r="SCL994" s="17"/>
      <c r="SCM994" s="17"/>
      <c r="SCN994" s="17"/>
      <c r="SCO994" s="17"/>
      <c r="SCP994" s="17"/>
      <c r="SCQ994" s="17"/>
      <c r="SCR994" s="17"/>
      <c r="SCS994" s="17"/>
      <c r="SCT994" s="17"/>
      <c r="SCU994" s="17"/>
      <c r="SCV994" s="17"/>
      <c r="SCW994" s="17"/>
      <c r="SCX994" s="17"/>
      <c r="SCY994" s="17"/>
      <c r="SCZ994" s="17"/>
      <c r="SDA994" s="17"/>
      <c r="SDB994" s="17"/>
      <c r="SDC994" s="17"/>
      <c r="SDD994" s="17"/>
      <c r="SDE994" s="17"/>
      <c r="SDF994" s="17"/>
      <c r="SDG994" s="17"/>
      <c r="SDH994" s="17"/>
      <c r="SDI994" s="17"/>
      <c r="SDJ994" s="17"/>
      <c r="SDK994" s="17"/>
      <c r="SDL994" s="17"/>
      <c r="SDM994" s="17"/>
      <c r="SDN994" s="17"/>
      <c r="SDO994" s="17"/>
      <c r="SDP994" s="17"/>
      <c r="SDQ994" s="17"/>
      <c r="SDR994" s="17"/>
      <c r="SDS994" s="17"/>
      <c r="SDT994" s="17"/>
      <c r="SDU994" s="17"/>
      <c r="SDV994" s="17"/>
      <c r="SDW994" s="17"/>
      <c r="SDX994" s="17"/>
      <c r="SDY994" s="17"/>
      <c r="SDZ994" s="17"/>
      <c r="SEA994" s="17"/>
      <c r="SEB994" s="17"/>
      <c r="SEC994" s="17"/>
      <c r="SED994" s="17"/>
      <c r="SEE994" s="17"/>
      <c r="SEF994" s="17"/>
      <c r="SEG994" s="17"/>
      <c r="SEH994" s="17"/>
      <c r="SEI994" s="17"/>
      <c r="SEJ994" s="17"/>
      <c r="SEK994" s="17"/>
      <c r="SEL994" s="17"/>
      <c r="SEM994" s="17"/>
      <c r="SEN994" s="17"/>
      <c r="SEO994" s="17"/>
      <c r="SEP994" s="17"/>
      <c r="SEQ994" s="17"/>
      <c r="SER994" s="17"/>
      <c r="SES994" s="17"/>
      <c r="SET994" s="17"/>
      <c r="SEU994" s="17"/>
      <c r="SEV994" s="17"/>
      <c r="SEW994" s="17"/>
      <c r="SEX994" s="17"/>
      <c r="SEY994" s="17"/>
      <c r="SEZ994" s="17"/>
      <c r="SFA994" s="17"/>
      <c r="SFB994" s="17"/>
      <c r="SFC994" s="17"/>
      <c r="SFD994" s="17"/>
      <c r="SFE994" s="17"/>
      <c r="SFF994" s="17"/>
      <c r="SFG994" s="17"/>
      <c r="SFH994" s="17"/>
      <c r="SFI994" s="17"/>
      <c r="SFJ994" s="17"/>
      <c r="SFK994" s="17"/>
      <c r="SFL994" s="17"/>
      <c r="SFM994" s="17"/>
      <c r="SFN994" s="17"/>
      <c r="SFO994" s="17"/>
      <c r="SFP994" s="17"/>
      <c r="SFQ994" s="17"/>
      <c r="SFR994" s="17"/>
      <c r="SFS994" s="17"/>
      <c r="SFT994" s="17"/>
      <c r="SFU994" s="17"/>
      <c r="SFV994" s="17"/>
      <c r="SFW994" s="17"/>
      <c r="SFX994" s="17"/>
      <c r="SFY994" s="17"/>
      <c r="SFZ994" s="17"/>
      <c r="SGA994" s="17"/>
      <c r="SGB994" s="17"/>
      <c r="SGC994" s="17"/>
      <c r="SGD994" s="17"/>
      <c r="SGE994" s="17"/>
      <c r="SGF994" s="17"/>
      <c r="SGG994" s="17"/>
      <c r="SGH994" s="17"/>
      <c r="SGI994" s="17"/>
      <c r="SGJ994" s="17"/>
      <c r="SGK994" s="17"/>
      <c r="SGL994" s="17"/>
      <c r="SGM994" s="17"/>
      <c r="SGN994" s="17"/>
      <c r="SGO994" s="17"/>
      <c r="SGP994" s="17"/>
      <c r="SGQ994" s="17"/>
      <c r="SGR994" s="17"/>
      <c r="SGS994" s="17"/>
      <c r="SGT994" s="17"/>
      <c r="SGU994" s="17"/>
      <c r="SGV994" s="17"/>
      <c r="SGW994" s="17"/>
      <c r="SGX994" s="17"/>
      <c r="SGY994" s="17"/>
      <c r="SGZ994" s="17"/>
      <c r="SHA994" s="17"/>
      <c r="SHB994" s="17"/>
      <c r="SHC994" s="17"/>
      <c r="SHD994" s="17"/>
      <c r="SHE994" s="17"/>
      <c r="SHF994" s="17"/>
      <c r="SHG994" s="17"/>
      <c r="SHH994" s="17"/>
      <c r="SHI994" s="17"/>
      <c r="SHJ994" s="17"/>
      <c r="SHK994" s="17"/>
      <c r="SHL994" s="17"/>
      <c r="SHM994" s="17"/>
      <c r="SHN994" s="17"/>
      <c r="SHO994" s="17"/>
      <c r="SHP994" s="17"/>
      <c r="SHQ994" s="17"/>
      <c r="SHR994" s="17"/>
      <c r="SHS994" s="17"/>
      <c r="SHT994" s="17"/>
      <c r="SHU994" s="17"/>
      <c r="SHV994" s="17"/>
      <c r="SHW994" s="17"/>
      <c r="SHX994" s="17"/>
      <c r="SHY994" s="17"/>
      <c r="SHZ994" s="17"/>
      <c r="SIA994" s="17"/>
      <c r="SIB994" s="17"/>
      <c r="SIC994" s="17"/>
      <c r="SID994" s="17"/>
      <c r="SIE994" s="17"/>
      <c r="SIF994" s="17"/>
      <c r="SIG994" s="17"/>
      <c r="SIH994" s="17"/>
      <c r="SII994" s="17"/>
      <c r="SIJ994" s="17"/>
      <c r="SIK994" s="17"/>
      <c r="SIL994" s="17"/>
      <c r="SIM994" s="17"/>
      <c r="SIN994" s="17"/>
      <c r="SIO994" s="17"/>
      <c r="SIP994" s="17"/>
      <c r="SIQ994" s="17"/>
      <c r="SIR994" s="17"/>
      <c r="SIS994" s="17"/>
      <c r="SIT994" s="17"/>
      <c r="SIU994" s="17"/>
      <c r="SIV994" s="17"/>
      <c r="SIW994" s="17"/>
      <c r="SIX994" s="17"/>
      <c r="SIY994" s="17"/>
      <c r="SIZ994" s="17"/>
      <c r="SJA994" s="17"/>
      <c r="SJB994" s="17"/>
      <c r="SJC994" s="17"/>
      <c r="SJD994" s="17"/>
      <c r="SJE994" s="17"/>
      <c r="SJF994" s="17"/>
      <c r="SJG994" s="17"/>
      <c r="SJH994" s="17"/>
      <c r="SJI994" s="17"/>
      <c r="SJJ994" s="17"/>
      <c r="SJK994" s="17"/>
      <c r="SJL994" s="17"/>
      <c r="SJM994" s="17"/>
      <c r="SJN994" s="17"/>
      <c r="SJO994" s="17"/>
      <c r="SJP994" s="17"/>
      <c r="SJQ994" s="17"/>
      <c r="SJR994" s="17"/>
      <c r="SJS994" s="17"/>
      <c r="SJT994" s="17"/>
      <c r="SJU994" s="17"/>
      <c r="SJV994" s="17"/>
      <c r="SJW994" s="17"/>
      <c r="SJX994" s="17"/>
      <c r="SJY994" s="17"/>
      <c r="SJZ994" s="17"/>
      <c r="SKA994" s="17"/>
      <c r="SKB994" s="17"/>
      <c r="SKC994" s="17"/>
      <c r="SKD994" s="17"/>
      <c r="SKE994" s="17"/>
      <c r="SKF994" s="17"/>
      <c r="SKG994" s="17"/>
      <c r="SKH994" s="17"/>
      <c r="SKI994" s="17"/>
      <c r="SKJ994" s="17"/>
      <c r="SKK994" s="17"/>
      <c r="SKL994" s="17"/>
      <c r="SKM994" s="17"/>
      <c r="SKN994" s="17"/>
      <c r="SKO994" s="17"/>
      <c r="SKP994" s="17"/>
      <c r="SKQ994" s="17"/>
      <c r="SKR994" s="17"/>
      <c r="SKS994" s="17"/>
      <c r="SKT994" s="17"/>
      <c r="SKU994" s="17"/>
      <c r="SKV994" s="17"/>
      <c r="SKW994" s="17"/>
      <c r="SKX994" s="17"/>
      <c r="SKY994" s="17"/>
      <c r="SKZ994" s="17"/>
      <c r="SLA994" s="17"/>
      <c r="SLB994" s="17"/>
      <c r="SLC994" s="17"/>
      <c r="SLD994" s="17"/>
      <c r="SLE994" s="17"/>
      <c r="SLF994" s="17"/>
      <c r="SLG994" s="17"/>
      <c r="SLH994" s="17"/>
      <c r="SLI994" s="17"/>
      <c r="SLJ994" s="17"/>
      <c r="SLK994" s="17"/>
      <c r="SLL994" s="17"/>
      <c r="SLM994" s="17"/>
      <c r="SLN994" s="17"/>
      <c r="SLO994" s="17"/>
      <c r="SLP994" s="17"/>
      <c r="SLQ994" s="17"/>
      <c r="SLR994" s="17"/>
      <c r="SLS994" s="17"/>
      <c r="SLT994" s="17"/>
      <c r="SLU994" s="17"/>
      <c r="SLV994" s="17"/>
      <c r="SLW994" s="17"/>
      <c r="SLX994" s="17"/>
      <c r="SLY994" s="17"/>
      <c r="SLZ994" s="17"/>
      <c r="SMA994" s="17"/>
      <c r="SMB994" s="17"/>
      <c r="SMC994" s="17"/>
      <c r="SMD994" s="17"/>
      <c r="SME994" s="17"/>
      <c r="SMF994" s="17"/>
      <c r="SMG994" s="17"/>
      <c r="SMH994" s="17"/>
      <c r="SMI994" s="17"/>
      <c r="SMJ994" s="17"/>
      <c r="SMK994" s="17"/>
      <c r="SML994" s="17"/>
      <c r="SMM994" s="17"/>
      <c r="SMN994" s="17"/>
      <c r="SMO994" s="17"/>
      <c r="SMP994" s="17"/>
      <c r="SMQ994" s="17"/>
      <c r="SMR994" s="17"/>
      <c r="SMS994" s="17"/>
      <c r="SMT994" s="17"/>
      <c r="SMU994" s="17"/>
      <c r="SMV994" s="17"/>
      <c r="SMW994" s="17"/>
      <c r="SMX994" s="17"/>
      <c r="SMY994" s="17"/>
      <c r="SMZ994" s="17"/>
      <c r="SNA994" s="17"/>
      <c r="SNB994" s="17"/>
      <c r="SNC994" s="17"/>
      <c r="SND994" s="17"/>
      <c r="SNE994" s="17"/>
      <c r="SNF994" s="17"/>
      <c r="SNG994" s="17"/>
      <c r="SNH994" s="17"/>
      <c r="SNI994" s="17"/>
      <c r="SNJ994" s="17"/>
      <c r="SNK994" s="17"/>
      <c r="SNL994" s="17"/>
      <c r="SNM994" s="17"/>
      <c r="SNN994" s="17"/>
      <c r="SNO994" s="17"/>
      <c r="SNP994" s="17"/>
      <c r="SNQ994" s="17"/>
      <c r="SNR994" s="17"/>
      <c r="SNS994" s="17"/>
      <c r="SNT994" s="17"/>
      <c r="SNU994" s="17"/>
      <c r="SNV994" s="17"/>
      <c r="SNW994" s="17"/>
      <c r="SNX994" s="17"/>
      <c r="SNY994" s="17"/>
      <c r="SNZ994" s="17"/>
      <c r="SOA994" s="17"/>
      <c r="SOB994" s="17"/>
      <c r="SOC994" s="17"/>
      <c r="SOD994" s="17"/>
      <c r="SOE994" s="17"/>
      <c r="SOF994" s="17"/>
      <c r="SOG994" s="17"/>
      <c r="SOH994" s="17"/>
      <c r="SOI994" s="17"/>
      <c r="SOJ994" s="17"/>
      <c r="SOK994" s="17"/>
      <c r="SOL994" s="17"/>
      <c r="SOM994" s="17"/>
      <c r="SON994" s="17"/>
      <c r="SOO994" s="17"/>
      <c r="SOP994" s="17"/>
      <c r="SOQ994" s="17"/>
      <c r="SOR994" s="17"/>
      <c r="SOS994" s="17"/>
      <c r="SOT994" s="17"/>
      <c r="SOU994" s="17"/>
      <c r="SOV994" s="17"/>
      <c r="SOW994" s="17"/>
      <c r="SOX994" s="17"/>
      <c r="SOY994" s="17"/>
      <c r="SOZ994" s="17"/>
      <c r="SPA994" s="17"/>
      <c r="SPB994" s="17"/>
      <c r="SPC994" s="17"/>
      <c r="SPD994" s="17"/>
      <c r="SPE994" s="17"/>
      <c r="SPF994" s="17"/>
      <c r="SPG994" s="17"/>
      <c r="SPH994" s="17"/>
      <c r="SPI994" s="17"/>
      <c r="SPJ994" s="17"/>
      <c r="SPK994" s="17"/>
      <c r="SPL994" s="17"/>
      <c r="SPM994" s="17"/>
      <c r="SPN994" s="17"/>
      <c r="SPO994" s="17"/>
      <c r="SPP994" s="17"/>
      <c r="SPQ994" s="17"/>
      <c r="SPR994" s="17"/>
      <c r="SPS994" s="17"/>
      <c r="SPT994" s="17"/>
      <c r="SPU994" s="17"/>
      <c r="SPV994" s="17"/>
      <c r="SPW994" s="17"/>
      <c r="SPX994" s="17"/>
      <c r="SPY994" s="17"/>
      <c r="SPZ994" s="17"/>
      <c r="SQA994" s="17"/>
      <c r="SQB994" s="17"/>
      <c r="SQC994" s="17"/>
      <c r="SQD994" s="17"/>
      <c r="SQE994" s="17"/>
      <c r="SQF994" s="17"/>
      <c r="SQG994" s="17"/>
      <c r="SQH994" s="17"/>
      <c r="SQI994" s="17"/>
      <c r="SQJ994" s="17"/>
      <c r="SQK994" s="17"/>
      <c r="SQL994" s="17"/>
      <c r="SQM994" s="17"/>
      <c r="SQN994" s="17"/>
      <c r="SQO994" s="17"/>
      <c r="SQP994" s="17"/>
      <c r="SQQ994" s="17"/>
      <c r="SQR994" s="17"/>
      <c r="SQS994" s="17"/>
      <c r="SQT994" s="17"/>
      <c r="SQU994" s="17"/>
      <c r="SQV994" s="17"/>
      <c r="SQW994" s="17"/>
      <c r="SQX994" s="17"/>
      <c r="SQY994" s="17"/>
      <c r="SQZ994" s="17"/>
      <c r="SRA994" s="17"/>
      <c r="SRB994" s="17"/>
      <c r="SRC994" s="17"/>
      <c r="SRD994" s="17"/>
      <c r="SRE994" s="17"/>
      <c r="SRF994" s="17"/>
      <c r="SRG994" s="17"/>
      <c r="SRH994" s="17"/>
      <c r="SRI994" s="17"/>
      <c r="SRJ994" s="17"/>
      <c r="SRK994" s="17"/>
      <c r="SRL994" s="17"/>
      <c r="SRM994" s="17"/>
      <c r="SRN994" s="17"/>
      <c r="SRO994" s="17"/>
      <c r="SRP994" s="17"/>
      <c r="SRQ994" s="17"/>
      <c r="SRR994" s="17"/>
      <c r="SRS994" s="17"/>
      <c r="SRT994" s="17"/>
      <c r="SRU994" s="17"/>
      <c r="SRV994" s="17"/>
      <c r="SRW994" s="17"/>
      <c r="SRX994" s="17"/>
      <c r="SRY994" s="17"/>
      <c r="SRZ994" s="17"/>
      <c r="SSA994" s="17"/>
      <c r="SSB994" s="17"/>
      <c r="SSC994" s="17"/>
      <c r="SSD994" s="17"/>
      <c r="SSE994" s="17"/>
      <c r="SSF994" s="17"/>
      <c r="SSG994" s="17"/>
      <c r="SSH994" s="17"/>
      <c r="SSI994" s="17"/>
      <c r="SSJ994" s="17"/>
      <c r="SSK994" s="17"/>
      <c r="SSL994" s="17"/>
      <c r="SSM994" s="17"/>
      <c r="SSN994" s="17"/>
      <c r="SSO994" s="17"/>
      <c r="SSP994" s="17"/>
      <c r="SSQ994" s="17"/>
      <c r="SSR994" s="17"/>
      <c r="SSS994" s="17"/>
      <c r="SST994" s="17"/>
      <c r="SSU994" s="17"/>
      <c r="SSV994" s="17"/>
      <c r="SSW994" s="17"/>
      <c r="SSX994" s="17"/>
      <c r="SSY994" s="17"/>
      <c r="SSZ994" s="17"/>
      <c r="STA994" s="17"/>
      <c r="STB994" s="17"/>
      <c r="STC994" s="17"/>
      <c r="STD994" s="17"/>
      <c r="STE994" s="17"/>
      <c r="STF994" s="17"/>
      <c r="STG994" s="17"/>
      <c r="STH994" s="17"/>
      <c r="STI994" s="17"/>
      <c r="STJ994" s="17"/>
      <c r="STK994" s="17"/>
      <c r="STL994" s="17"/>
      <c r="STM994" s="17"/>
      <c r="STN994" s="17"/>
      <c r="STO994" s="17"/>
      <c r="STP994" s="17"/>
      <c r="STQ994" s="17"/>
      <c r="STR994" s="17"/>
      <c r="STS994" s="17"/>
      <c r="STT994" s="17"/>
      <c r="STU994" s="17"/>
      <c r="STV994" s="17"/>
      <c r="STW994" s="17"/>
      <c r="STX994" s="17"/>
      <c r="STY994" s="17"/>
      <c r="STZ994" s="17"/>
      <c r="SUA994" s="17"/>
      <c r="SUB994" s="17"/>
      <c r="SUC994" s="17"/>
      <c r="SUD994" s="17"/>
      <c r="SUE994" s="17"/>
      <c r="SUF994" s="17"/>
      <c r="SUG994" s="17"/>
      <c r="SUH994" s="17"/>
      <c r="SUI994" s="17"/>
      <c r="SUJ994" s="17"/>
      <c r="SUK994" s="17"/>
      <c r="SUL994" s="17"/>
      <c r="SUM994" s="17"/>
      <c r="SUN994" s="17"/>
      <c r="SUO994" s="17"/>
      <c r="SUP994" s="17"/>
      <c r="SUQ994" s="17"/>
      <c r="SUR994" s="17"/>
      <c r="SUS994" s="17"/>
      <c r="SUT994" s="17"/>
      <c r="SUU994" s="17"/>
      <c r="SUV994" s="17"/>
      <c r="SUW994" s="17"/>
      <c r="SUX994" s="17"/>
      <c r="SUY994" s="17"/>
      <c r="SUZ994" s="17"/>
      <c r="SVA994" s="17"/>
      <c r="SVB994" s="17"/>
      <c r="SVC994" s="17"/>
      <c r="SVD994" s="17"/>
      <c r="SVE994" s="17"/>
      <c r="SVF994" s="17"/>
      <c r="SVG994" s="17"/>
      <c r="SVH994" s="17"/>
      <c r="SVI994" s="17"/>
      <c r="SVJ994" s="17"/>
      <c r="SVK994" s="17"/>
      <c r="SVL994" s="17"/>
      <c r="SVM994" s="17"/>
      <c r="SVN994" s="17"/>
      <c r="SVO994" s="17"/>
      <c r="SVP994" s="17"/>
      <c r="SVQ994" s="17"/>
      <c r="SVR994" s="17"/>
      <c r="SVS994" s="17"/>
      <c r="SVT994" s="17"/>
      <c r="SVU994" s="17"/>
      <c r="SVV994" s="17"/>
      <c r="SVW994" s="17"/>
      <c r="SVX994" s="17"/>
      <c r="SVY994" s="17"/>
      <c r="SVZ994" s="17"/>
      <c r="SWA994" s="17"/>
      <c r="SWB994" s="17"/>
      <c r="SWC994" s="17"/>
      <c r="SWD994" s="17"/>
      <c r="SWE994" s="17"/>
      <c r="SWF994" s="17"/>
      <c r="SWG994" s="17"/>
      <c r="SWH994" s="17"/>
      <c r="SWI994" s="17"/>
      <c r="SWJ994" s="17"/>
      <c r="SWK994" s="17"/>
      <c r="SWL994" s="17"/>
      <c r="SWM994" s="17"/>
      <c r="SWN994" s="17"/>
      <c r="SWO994" s="17"/>
      <c r="SWP994" s="17"/>
      <c r="SWQ994" s="17"/>
      <c r="SWR994" s="17"/>
      <c r="SWS994" s="17"/>
      <c r="SWT994" s="17"/>
      <c r="SWU994" s="17"/>
      <c r="SWV994" s="17"/>
      <c r="SWW994" s="17"/>
      <c r="SWX994" s="17"/>
      <c r="SWY994" s="17"/>
      <c r="SWZ994" s="17"/>
      <c r="SXA994" s="17"/>
      <c r="SXB994" s="17"/>
      <c r="SXC994" s="17"/>
      <c r="SXD994" s="17"/>
      <c r="SXE994" s="17"/>
      <c r="SXF994" s="17"/>
      <c r="SXG994" s="17"/>
      <c r="SXH994" s="17"/>
      <c r="SXI994" s="17"/>
      <c r="SXJ994" s="17"/>
      <c r="SXK994" s="17"/>
      <c r="SXL994" s="17"/>
      <c r="SXM994" s="17"/>
      <c r="SXN994" s="17"/>
      <c r="SXO994" s="17"/>
      <c r="SXP994" s="17"/>
      <c r="SXQ994" s="17"/>
      <c r="SXR994" s="17"/>
      <c r="SXS994" s="17"/>
      <c r="SXT994" s="17"/>
      <c r="SXU994" s="17"/>
      <c r="SXV994" s="17"/>
      <c r="SXW994" s="17"/>
      <c r="SXX994" s="17"/>
      <c r="SXY994" s="17"/>
      <c r="SXZ994" s="17"/>
      <c r="SYA994" s="17"/>
      <c r="SYB994" s="17"/>
      <c r="SYC994" s="17"/>
      <c r="SYD994" s="17"/>
      <c r="SYE994" s="17"/>
      <c r="SYF994" s="17"/>
      <c r="SYG994" s="17"/>
      <c r="SYH994" s="17"/>
      <c r="SYI994" s="17"/>
      <c r="SYJ994" s="17"/>
      <c r="SYK994" s="17"/>
      <c r="SYL994" s="17"/>
      <c r="SYM994" s="17"/>
      <c r="SYN994" s="17"/>
      <c r="SYO994" s="17"/>
      <c r="SYP994" s="17"/>
      <c r="SYQ994" s="17"/>
      <c r="SYR994" s="17"/>
      <c r="SYS994" s="17"/>
      <c r="SYT994" s="17"/>
      <c r="SYU994" s="17"/>
      <c r="SYV994" s="17"/>
      <c r="SYW994" s="17"/>
      <c r="SYX994" s="17"/>
      <c r="SYY994" s="17"/>
      <c r="SYZ994" s="17"/>
      <c r="SZA994" s="17"/>
      <c r="SZB994" s="17"/>
      <c r="SZC994" s="17"/>
      <c r="SZD994" s="17"/>
      <c r="SZE994" s="17"/>
      <c r="SZF994" s="17"/>
      <c r="SZG994" s="17"/>
      <c r="SZH994" s="17"/>
      <c r="SZI994" s="17"/>
      <c r="SZJ994" s="17"/>
      <c r="SZK994" s="17"/>
      <c r="SZL994" s="17"/>
      <c r="SZM994" s="17"/>
      <c r="SZN994" s="17"/>
      <c r="SZO994" s="17"/>
      <c r="SZP994" s="17"/>
      <c r="SZQ994" s="17"/>
      <c r="SZR994" s="17"/>
      <c r="SZS994" s="17"/>
      <c r="SZT994" s="17"/>
      <c r="SZU994" s="17"/>
      <c r="SZV994" s="17"/>
      <c r="SZW994" s="17"/>
      <c r="SZX994" s="17"/>
      <c r="SZY994" s="17"/>
      <c r="SZZ994" s="17"/>
      <c r="TAA994" s="17"/>
      <c r="TAB994" s="17"/>
      <c r="TAC994" s="17"/>
      <c r="TAD994" s="17"/>
      <c r="TAE994" s="17"/>
      <c r="TAF994" s="17"/>
      <c r="TAG994" s="17"/>
      <c r="TAH994" s="17"/>
      <c r="TAI994" s="17"/>
      <c r="TAJ994" s="17"/>
      <c r="TAK994" s="17"/>
      <c r="TAL994" s="17"/>
      <c r="TAM994" s="17"/>
      <c r="TAN994" s="17"/>
      <c r="TAO994" s="17"/>
      <c r="TAP994" s="17"/>
      <c r="TAQ994" s="17"/>
      <c r="TAR994" s="17"/>
      <c r="TAS994" s="17"/>
      <c r="TAT994" s="17"/>
      <c r="TAU994" s="17"/>
      <c r="TAV994" s="17"/>
      <c r="TAW994" s="17"/>
      <c r="TAX994" s="17"/>
      <c r="TAY994" s="17"/>
      <c r="TAZ994" s="17"/>
      <c r="TBA994" s="17"/>
      <c r="TBB994" s="17"/>
      <c r="TBC994" s="17"/>
      <c r="TBD994" s="17"/>
      <c r="TBE994" s="17"/>
      <c r="TBF994" s="17"/>
      <c r="TBG994" s="17"/>
      <c r="TBH994" s="17"/>
      <c r="TBI994" s="17"/>
      <c r="TBJ994" s="17"/>
      <c r="TBK994" s="17"/>
      <c r="TBL994" s="17"/>
      <c r="TBM994" s="17"/>
      <c r="TBN994" s="17"/>
      <c r="TBO994" s="17"/>
      <c r="TBP994" s="17"/>
      <c r="TBQ994" s="17"/>
      <c r="TBR994" s="17"/>
      <c r="TBS994" s="17"/>
      <c r="TBT994" s="17"/>
      <c r="TBU994" s="17"/>
      <c r="TBV994" s="17"/>
      <c r="TBW994" s="17"/>
      <c r="TBX994" s="17"/>
      <c r="TBY994" s="17"/>
      <c r="TBZ994" s="17"/>
      <c r="TCA994" s="17"/>
      <c r="TCB994" s="17"/>
      <c r="TCC994" s="17"/>
      <c r="TCD994" s="17"/>
      <c r="TCE994" s="17"/>
      <c r="TCF994" s="17"/>
      <c r="TCG994" s="17"/>
      <c r="TCH994" s="17"/>
      <c r="TCI994" s="17"/>
      <c r="TCJ994" s="17"/>
      <c r="TCK994" s="17"/>
      <c r="TCL994" s="17"/>
      <c r="TCM994" s="17"/>
      <c r="TCN994" s="17"/>
      <c r="TCO994" s="17"/>
      <c r="TCP994" s="17"/>
      <c r="TCQ994" s="17"/>
      <c r="TCR994" s="17"/>
      <c r="TCS994" s="17"/>
      <c r="TCT994" s="17"/>
      <c r="TCU994" s="17"/>
      <c r="TCV994" s="17"/>
      <c r="TCW994" s="17"/>
      <c r="TCX994" s="17"/>
      <c r="TCY994" s="17"/>
      <c r="TCZ994" s="17"/>
      <c r="TDA994" s="17"/>
      <c r="TDB994" s="17"/>
      <c r="TDC994" s="17"/>
      <c r="TDD994" s="17"/>
      <c r="TDE994" s="17"/>
      <c r="TDF994" s="17"/>
      <c r="TDG994" s="17"/>
      <c r="TDH994" s="17"/>
      <c r="TDI994" s="17"/>
      <c r="TDJ994" s="17"/>
      <c r="TDK994" s="17"/>
      <c r="TDL994" s="17"/>
      <c r="TDM994" s="17"/>
      <c r="TDN994" s="17"/>
      <c r="TDO994" s="17"/>
      <c r="TDP994" s="17"/>
      <c r="TDQ994" s="17"/>
      <c r="TDR994" s="17"/>
      <c r="TDS994" s="17"/>
      <c r="TDT994" s="17"/>
      <c r="TDU994" s="17"/>
      <c r="TDV994" s="17"/>
      <c r="TDW994" s="17"/>
      <c r="TDX994" s="17"/>
      <c r="TDY994" s="17"/>
      <c r="TDZ994" s="17"/>
      <c r="TEA994" s="17"/>
      <c r="TEB994" s="17"/>
      <c r="TEC994" s="17"/>
      <c r="TED994" s="17"/>
      <c r="TEE994" s="17"/>
      <c r="TEF994" s="17"/>
      <c r="TEG994" s="17"/>
      <c r="TEH994" s="17"/>
      <c r="TEI994" s="17"/>
      <c r="TEJ994" s="17"/>
      <c r="TEK994" s="17"/>
      <c r="TEL994" s="17"/>
      <c r="TEM994" s="17"/>
      <c r="TEN994" s="17"/>
      <c r="TEO994" s="17"/>
      <c r="TEP994" s="17"/>
      <c r="TEQ994" s="17"/>
      <c r="TER994" s="17"/>
      <c r="TES994" s="17"/>
      <c r="TET994" s="17"/>
      <c r="TEU994" s="17"/>
      <c r="TEV994" s="17"/>
      <c r="TEW994" s="17"/>
      <c r="TEX994" s="17"/>
      <c r="TEY994" s="17"/>
      <c r="TEZ994" s="17"/>
      <c r="TFA994" s="17"/>
      <c r="TFB994" s="17"/>
      <c r="TFC994" s="17"/>
      <c r="TFD994" s="17"/>
      <c r="TFE994" s="17"/>
      <c r="TFF994" s="17"/>
      <c r="TFG994" s="17"/>
      <c r="TFH994" s="17"/>
      <c r="TFI994" s="17"/>
      <c r="TFJ994" s="17"/>
      <c r="TFK994" s="17"/>
      <c r="TFL994" s="17"/>
      <c r="TFM994" s="17"/>
      <c r="TFN994" s="17"/>
      <c r="TFO994" s="17"/>
      <c r="TFP994" s="17"/>
      <c r="TFQ994" s="17"/>
      <c r="TFR994" s="17"/>
      <c r="TFS994" s="17"/>
      <c r="TFT994" s="17"/>
      <c r="TFU994" s="17"/>
      <c r="TFV994" s="17"/>
      <c r="TFW994" s="17"/>
      <c r="TFX994" s="17"/>
      <c r="TFY994" s="17"/>
      <c r="TFZ994" s="17"/>
      <c r="TGA994" s="17"/>
      <c r="TGB994" s="17"/>
      <c r="TGC994" s="17"/>
      <c r="TGD994" s="17"/>
      <c r="TGE994" s="17"/>
      <c r="TGF994" s="17"/>
      <c r="TGG994" s="17"/>
      <c r="TGH994" s="17"/>
      <c r="TGI994" s="17"/>
      <c r="TGJ994" s="17"/>
      <c r="TGK994" s="17"/>
      <c r="TGL994" s="17"/>
      <c r="TGM994" s="17"/>
      <c r="TGN994" s="17"/>
      <c r="TGO994" s="17"/>
      <c r="TGP994" s="17"/>
      <c r="TGQ994" s="17"/>
      <c r="TGR994" s="17"/>
      <c r="TGS994" s="17"/>
      <c r="TGT994" s="17"/>
      <c r="TGU994" s="17"/>
      <c r="TGV994" s="17"/>
      <c r="TGW994" s="17"/>
      <c r="TGX994" s="17"/>
      <c r="TGY994" s="17"/>
      <c r="TGZ994" s="17"/>
      <c r="THA994" s="17"/>
      <c r="THB994" s="17"/>
      <c r="THC994" s="17"/>
      <c r="THD994" s="17"/>
      <c r="THE994" s="17"/>
      <c r="THF994" s="17"/>
      <c r="THG994" s="17"/>
      <c r="THH994" s="17"/>
      <c r="THI994" s="17"/>
      <c r="THJ994" s="17"/>
      <c r="THK994" s="17"/>
      <c r="THL994" s="17"/>
      <c r="THM994" s="17"/>
      <c r="THN994" s="17"/>
      <c r="THO994" s="17"/>
      <c r="THP994" s="17"/>
      <c r="THQ994" s="17"/>
      <c r="THR994" s="17"/>
      <c r="THS994" s="17"/>
      <c r="THT994" s="17"/>
      <c r="THU994" s="17"/>
      <c r="THV994" s="17"/>
      <c r="THW994" s="17"/>
      <c r="THX994" s="17"/>
      <c r="THY994" s="17"/>
      <c r="THZ994" s="17"/>
      <c r="TIA994" s="17"/>
      <c r="TIB994" s="17"/>
      <c r="TIC994" s="17"/>
      <c r="TID994" s="17"/>
      <c r="TIE994" s="17"/>
      <c r="TIF994" s="17"/>
      <c r="TIG994" s="17"/>
      <c r="TIH994" s="17"/>
      <c r="TII994" s="17"/>
      <c r="TIJ994" s="17"/>
      <c r="TIK994" s="17"/>
      <c r="TIL994" s="17"/>
      <c r="TIM994" s="17"/>
      <c r="TIN994" s="17"/>
      <c r="TIO994" s="17"/>
      <c r="TIP994" s="17"/>
      <c r="TIQ994" s="17"/>
      <c r="TIR994" s="17"/>
      <c r="TIS994" s="17"/>
      <c r="TIT994" s="17"/>
      <c r="TIU994" s="17"/>
      <c r="TIV994" s="17"/>
      <c r="TIW994" s="17"/>
      <c r="TIX994" s="17"/>
      <c r="TIY994" s="17"/>
      <c r="TIZ994" s="17"/>
      <c r="TJA994" s="17"/>
      <c r="TJB994" s="17"/>
      <c r="TJC994" s="17"/>
      <c r="TJD994" s="17"/>
      <c r="TJE994" s="17"/>
      <c r="TJF994" s="17"/>
      <c r="TJG994" s="17"/>
      <c r="TJH994" s="17"/>
      <c r="TJI994" s="17"/>
      <c r="TJJ994" s="17"/>
      <c r="TJK994" s="17"/>
      <c r="TJL994" s="17"/>
      <c r="TJM994" s="17"/>
      <c r="TJN994" s="17"/>
      <c r="TJO994" s="17"/>
      <c r="TJP994" s="17"/>
      <c r="TJQ994" s="17"/>
      <c r="TJR994" s="17"/>
      <c r="TJS994" s="17"/>
      <c r="TJT994" s="17"/>
      <c r="TJU994" s="17"/>
      <c r="TJV994" s="17"/>
      <c r="TJW994" s="17"/>
      <c r="TJX994" s="17"/>
      <c r="TJY994" s="17"/>
      <c r="TJZ994" s="17"/>
      <c r="TKA994" s="17"/>
      <c r="TKB994" s="17"/>
      <c r="TKC994" s="17"/>
      <c r="TKD994" s="17"/>
      <c r="TKE994" s="17"/>
      <c r="TKF994" s="17"/>
      <c r="TKG994" s="17"/>
      <c r="TKH994" s="17"/>
      <c r="TKI994" s="17"/>
      <c r="TKJ994" s="17"/>
      <c r="TKK994" s="17"/>
      <c r="TKL994" s="17"/>
      <c r="TKM994" s="17"/>
      <c r="TKN994" s="17"/>
      <c r="TKO994" s="17"/>
      <c r="TKP994" s="17"/>
      <c r="TKQ994" s="17"/>
      <c r="TKR994" s="17"/>
      <c r="TKS994" s="17"/>
      <c r="TKT994" s="17"/>
      <c r="TKU994" s="17"/>
      <c r="TKV994" s="17"/>
      <c r="TKW994" s="17"/>
      <c r="TKX994" s="17"/>
      <c r="TKY994" s="17"/>
      <c r="TKZ994" s="17"/>
      <c r="TLA994" s="17"/>
      <c r="TLB994" s="17"/>
      <c r="TLC994" s="17"/>
      <c r="TLD994" s="17"/>
      <c r="TLE994" s="17"/>
      <c r="TLF994" s="17"/>
      <c r="TLG994" s="17"/>
      <c r="TLH994" s="17"/>
      <c r="TLI994" s="17"/>
      <c r="TLJ994" s="17"/>
      <c r="TLK994" s="17"/>
      <c r="TLL994" s="17"/>
      <c r="TLM994" s="17"/>
      <c r="TLN994" s="17"/>
      <c r="TLO994" s="17"/>
      <c r="TLP994" s="17"/>
      <c r="TLQ994" s="17"/>
      <c r="TLR994" s="17"/>
      <c r="TLS994" s="17"/>
      <c r="TLT994" s="17"/>
      <c r="TLU994" s="17"/>
      <c r="TLV994" s="17"/>
      <c r="TLW994" s="17"/>
      <c r="TLX994" s="17"/>
      <c r="TLY994" s="17"/>
      <c r="TLZ994" s="17"/>
      <c r="TMA994" s="17"/>
      <c r="TMB994" s="17"/>
      <c r="TMC994" s="17"/>
      <c r="TMD994" s="17"/>
      <c r="TME994" s="17"/>
      <c r="TMF994" s="17"/>
      <c r="TMG994" s="17"/>
      <c r="TMH994" s="17"/>
      <c r="TMI994" s="17"/>
      <c r="TMJ994" s="17"/>
      <c r="TMK994" s="17"/>
      <c r="TML994" s="17"/>
      <c r="TMM994" s="17"/>
      <c r="TMN994" s="17"/>
      <c r="TMO994" s="17"/>
      <c r="TMP994" s="17"/>
      <c r="TMQ994" s="17"/>
      <c r="TMR994" s="17"/>
      <c r="TMS994" s="17"/>
      <c r="TMT994" s="17"/>
      <c r="TMU994" s="17"/>
      <c r="TMV994" s="17"/>
      <c r="TMW994" s="17"/>
      <c r="TMX994" s="17"/>
      <c r="TMY994" s="17"/>
      <c r="TMZ994" s="17"/>
      <c r="TNA994" s="17"/>
      <c r="TNB994" s="17"/>
      <c r="TNC994" s="17"/>
      <c r="TND994" s="17"/>
      <c r="TNE994" s="17"/>
      <c r="TNF994" s="17"/>
      <c r="TNG994" s="17"/>
      <c r="TNH994" s="17"/>
      <c r="TNI994" s="17"/>
      <c r="TNJ994" s="17"/>
      <c r="TNK994" s="17"/>
      <c r="TNL994" s="17"/>
      <c r="TNM994" s="17"/>
      <c r="TNN994" s="17"/>
      <c r="TNO994" s="17"/>
      <c r="TNP994" s="17"/>
      <c r="TNQ994" s="17"/>
      <c r="TNR994" s="17"/>
      <c r="TNS994" s="17"/>
      <c r="TNT994" s="17"/>
      <c r="TNU994" s="17"/>
      <c r="TNV994" s="17"/>
      <c r="TNW994" s="17"/>
      <c r="TNX994" s="17"/>
      <c r="TNY994" s="17"/>
      <c r="TNZ994" s="17"/>
      <c r="TOA994" s="17"/>
      <c r="TOB994" s="17"/>
      <c r="TOC994" s="17"/>
      <c r="TOD994" s="17"/>
      <c r="TOE994" s="17"/>
      <c r="TOF994" s="17"/>
      <c r="TOG994" s="17"/>
      <c r="TOH994" s="17"/>
      <c r="TOI994" s="17"/>
      <c r="TOJ994" s="17"/>
      <c r="TOK994" s="17"/>
      <c r="TOL994" s="17"/>
      <c r="TOM994" s="17"/>
      <c r="TON994" s="17"/>
      <c r="TOO994" s="17"/>
      <c r="TOP994" s="17"/>
      <c r="TOQ994" s="17"/>
      <c r="TOR994" s="17"/>
      <c r="TOS994" s="17"/>
      <c r="TOT994" s="17"/>
      <c r="TOU994" s="17"/>
      <c r="TOV994" s="17"/>
      <c r="TOW994" s="17"/>
      <c r="TOX994" s="17"/>
      <c r="TOY994" s="17"/>
      <c r="TOZ994" s="17"/>
      <c r="TPA994" s="17"/>
      <c r="TPB994" s="17"/>
      <c r="TPC994" s="17"/>
      <c r="TPD994" s="17"/>
      <c r="TPE994" s="17"/>
      <c r="TPF994" s="17"/>
      <c r="TPG994" s="17"/>
      <c r="TPH994" s="17"/>
      <c r="TPI994" s="17"/>
      <c r="TPJ994" s="17"/>
      <c r="TPK994" s="17"/>
      <c r="TPL994" s="17"/>
      <c r="TPM994" s="17"/>
      <c r="TPN994" s="17"/>
      <c r="TPO994" s="17"/>
      <c r="TPP994" s="17"/>
      <c r="TPQ994" s="17"/>
      <c r="TPR994" s="17"/>
      <c r="TPS994" s="17"/>
      <c r="TPT994" s="17"/>
      <c r="TPU994" s="17"/>
      <c r="TPV994" s="17"/>
      <c r="TPW994" s="17"/>
      <c r="TPX994" s="17"/>
      <c r="TPY994" s="17"/>
      <c r="TPZ994" s="17"/>
      <c r="TQA994" s="17"/>
      <c r="TQB994" s="17"/>
      <c r="TQC994" s="17"/>
      <c r="TQD994" s="17"/>
      <c r="TQE994" s="17"/>
      <c r="TQF994" s="17"/>
      <c r="TQG994" s="17"/>
      <c r="TQH994" s="17"/>
      <c r="TQI994" s="17"/>
      <c r="TQJ994" s="17"/>
      <c r="TQK994" s="17"/>
      <c r="TQL994" s="17"/>
      <c r="TQM994" s="17"/>
      <c r="TQN994" s="17"/>
      <c r="TQO994" s="17"/>
      <c r="TQP994" s="17"/>
      <c r="TQQ994" s="17"/>
      <c r="TQR994" s="17"/>
      <c r="TQS994" s="17"/>
      <c r="TQT994" s="17"/>
      <c r="TQU994" s="17"/>
      <c r="TQV994" s="17"/>
      <c r="TQW994" s="17"/>
      <c r="TQX994" s="17"/>
      <c r="TQY994" s="17"/>
      <c r="TQZ994" s="17"/>
      <c r="TRA994" s="17"/>
      <c r="TRB994" s="17"/>
      <c r="TRC994" s="17"/>
      <c r="TRD994" s="17"/>
      <c r="TRE994" s="17"/>
      <c r="TRF994" s="17"/>
      <c r="TRG994" s="17"/>
      <c r="TRH994" s="17"/>
      <c r="TRI994" s="17"/>
      <c r="TRJ994" s="17"/>
      <c r="TRK994" s="17"/>
      <c r="TRL994" s="17"/>
      <c r="TRM994" s="17"/>
      <c r="TRN994" s="17"/>
      <c r="TRO994" s="17"/>
      <c r="TRP994" s="17"/>
      <c r="TRQ994" s="17"/>
      <c r="TRR994" s="17"/>
      <c r="TRS994" s="17"/>
      <c r="TRT994" s="17"/>
      <c r="TRU994" s="17"/>
      <c r="TRV994" s="17"/>
      <c r="TRW994" s="17"/>
      <c r="TRX994" s="17"/>
      <c r="TRY994" s="17"/>
      <c r="TRZ994" s="17"/>
      <c r="TSA994" s="17"/>
      <c r="TSB994" s="17"/>
      <c r="TSC994" s="17"/>
      <c r="TSD994" s="17"/>
      <c r="TSE994" s="17"/>
      <c r="TSF994" s="17"/>
      <c r="TSG994" s="17"/>
      <c r="TSH994" s="17"/>
      <c r="TSI994" s="17"/>
      <c r="TSJ994" s="17"/>
      <c r="TSK994" s="17"/>
      <c r="TSL994" s="17"/>
      <c r="TSM994" s="17"/>
      <c r="TSN994" s="17"/>
      <c r="TSO994" s="17"/>
      <c r="TSP994" s="17"/>
      <c r="TSQ994" s="17"/>
      <c r="TSR994" s="17"/>
      <c r="TSS994" s="17"/>
      <c r="TST994" s="17"/>
      <c r="TSU994" s="17"/>
      <c r="TSV994" s="17"/>
      <c r="TSW994" s="17"/>
      <c r="TSX994" s="17"/>
      <c r="TSY994" s="17"/>
      <c r="TSZ994" s="17"/>
      <c r="TTA994" s="17"/>
      <c r="TTB994" s="17"/>
      <c r="TTC994" s="17"/>
      <c r="TTD994" s="17"/>
      <c r="TTE994" s="17"/>
      <c r="TTF994" s="17"/>
      <c r="TTG994" s="17"/>
      <c r="TTH994" s="17"/>
      <c r="TTI994" s="17"/>
      <c r="TTJ994" s="17"/>
      <c r="TTK994" s="17"/>
      <c r="TTL994" s="17"/>
      <c r="TTM994" s="17"/>
      <c r="TTN994" s="17"/>
      <c r="TTO994" s="17"/>
      <c r="TTP994" s="17"/>
      <c r="TTQ994" s="17"/>
      <c r="TTR994" s="17"/>
      <c r="TTS994" s="17"/>
      <c r="TTT994" s="17"/>
      <c r="TTU994" s="17"/>
      <c r="TTV994" s="17"/>
      <c r="TTW994" s="17"/>
      <c r="TTX994" s="17"/>
      <c r="TTY994" s="17"/>
      <c r="TTZ994" s="17"/>
      <c r="TUA994" s="17"/>
      <c r="TUB994" s="17"/>
      <c r="TUC994" s="17"/>
      <c r="TUD994" s="17"/>
      <c r="TUE994" s="17"/>
      <c r="TUF994" s="17"/>
      <c r="TUG994" s="17"/>
      <c r="TUH994" s="17"/>
      <c r="TUI994" s="17"/>
      <c r="TUJ994" s="17"/>
      <c r="TUK994" s="17"/>
      <c r="TUL994" s="17"/>
      <c r="TUM994" s="17"/>
      <c r="TUN994" s="17"/>
      <c r="TUO994" s="17"/>
      <c r="TUP994" s="17"/>
      <c r="TUQ994" s="17"/>
      <c r="TUR994" s="17"/>
      <c r="TUS994" s="17"/>
      <c r="TUT994" s="17"/>
      <c r="TUU994" s="17"/>
      <c r="TUV994" s="17"/>
      <c r="TUW994" s="17"/>
      <c r="TUX994" s="17"/>
      <c r="TUY994" s="17"/>
      <c r="TUZ994" s="17"/>
      <c r="TVA994" s="17"/>
      <c r="TVB994" s="17"/>
      <c r="TVC994" s="17"/>
      <c r="TVD994" s="17"/>
      <c r="TVE994" s="17"/>
      <c r="TVF994" s="17"/>
      <c r="TVG994" s="17"/>
      <c r="TVH994" s="17"/>
      <c r="TVI994" s="17"/>
      <c r="TVJ994" s="17"/>
      <c r="TVK994" s="17"/>
      <c r="TVL994" s="17"/>
      <c r="TVM994" s="17"/>
      <c r="TVN994" s="17"/>
      <c r="TVO994" s="17"/>
      <c r="TVP994" s="17"/>
      <c r="TVQ994" s="17"/>
      <c r="TVR994" s="17"/>
      <c r="TVS994" s="17"/>
      <c r="TVT994" s="17"/>
      <c r="TVU994" s="17"/>
      <c r="TVV994" s="17"/>
      <c r="TVW994" s="17"/>
      <c r="TVX994" s="17"/>
      <c r="TVY994" s="17"/>
      <c r="TVZ994" s="17"/>
      <c r="TWA994" s="17"/>
      <c r="TWB994" s="17"/>
      <c r="TWC994" s="17"/>
      <c r="TWD994" s="17"/>
      <c r="TWE994" s="17"/>
      <c r="TWF994" s="17"/>
      <c r="TWG994" s="17"/>
      <c r="TWH994" s="17"/>
      <c r="TWI994" s="17"/>
      <c r="TWJ994" s="17"/>
      <c r="TWK994" s="17"/>
      <c r="TWL994" s="17"/>
      <c r="TWM994" s="17"/>
      <c r="TWN994" s="17"/>
      <c r="TWO994" s="17"/>
      <c r="TWP994" s="17"/>
      <c r="TWQ994" s="17"/>
      <c r="TWR994" s="17"/>
      <c r="TWS994" s="17"/>
      <c r="TWT994" s="17"/>
      <c r="TWU994" s="17"/>
      <c r="TWV994" s="17"/>
      <c r="TWW994" s="17"/>
      <c r="TWX994" s="17"/>
      <c r="TWY994" s="17"/>
      <c r="TWZ994" s="17"/>
      <c r="TXA994" s="17"/>
      <c r="TXB994" s="17"/>
      <c r="TXC994" s="17"/>
      <c r="TXD994" s="17"/>
      <c r="TXE994" s="17"/>
      <c r="TXF994" s="17"/>
      <c r="TXG994" s="17"/>
      <c r="TXH994" s="17"/>
      <c r="TXI994" s="17"/>
      <c r="TXJ994" s="17"/>
      <c r="TXK994" s="17"/>
      <c r="TXL994" s="17"/>
      <c r="TXM994" s="17"/>
      <c r="TXN994" s="17"/>
      <c r="TXO994" s="17"/>
      <c r="TXP994" s="17"/>
      <c r="TXQ994" s="17"/>
      <c r="TXR994" s="17"/>
      <c r="TXS994" s="17"/>
      <c r="TXT994" s="17"/>
      <c r="TXU994" s="17"/>
      <c r="TXV994" s="17"/>
      <c r="TXW994" s="17"/>
      <c r="TXX994" s="17"/>
      <c r="TXY994" s="17"/>
      <c r="TXZ994" s="17"/>
      <c r="TYA994" s="17"/>
      <c r="TYB994" s="17"/>
      <c r="TYC994" s="17"/>
      <c r="TYD994" s="17"/>
      <c r="TYE994" s="17"/>
      <c r="TYF994" s="17"/>
      <c r="TYG994" s="17"/>
      <c r="TYH994" s="17"/>
      <c r="TYI994" s="17"/>
      <c r="TYJ994" s="17"/>
      <c r="TYK994" s="17"/>
      <c r="TYL994" s="17"/>
      <c r="TYM994" s="17"/>
      <c r="TYN994" s="17"/>
      <c r="TYO994" s="17"/>
      <c r="TYP994" s="17"/>
      <c r="TYQ994" s="17"/>
      <c r="TYR994" s="17"/>
      <c r="TYS994" s="17"/>
      <c r="TYT994" s="17"/>
      <c r="TYU994" s="17"/>
      <c r="TYV994" s="17"/>
      <c r="TYW994" s="17"/>
      <c r="TYX994" s="17"/>
      <c r="TYY994" s="17"/>
      <c r="TYZ994" s="17"/>
      <c r="TZA994" s="17"/>
      <c r="TZB994" s="17"/>
      <c r="TZC994" s="17"/>
      <c r="TZD994" s="17"/>
      <c r="TZE994" s="17"/>
      <c r="TZF994" s="17"/>
      <c r="TZG994" s="17"/>
      <c r="TZH994" s="17"/>
      <c r="TZI994" s="17"/>
      <c r="TZJ994" s="17"/>
      <c r="TZK994" s="17"/>
      <c r="TZL994" s="17"/>
      <c r="TZM994" s="17"/>
      <c r="TZN994" s="17"/>
      <c r="TZO994" s="17"/>
      <c r="TZP994" s="17"/>
      <c r="TZQ994" s="17"/>
      <c r="TZR994" s="17"/>
      <c r="TZS994" s="17"/>
      <c r="TZT994" s="17"/>
      <c r="TZU994" s="17"/>
      <c r="TZV994" s="17"/>
      <c r="TZW994" s="17"/>
      <c r="TZX994" s="17"/>
      <c r="TZY994" s="17"/>
      <c r="TZZ994" s="17"/>
      <c r="UAA994" s="17"/>
      <c r="UAB994" s="17"/>
      <c r="UAC994" s="17"/>
      <c r="UAD994" s="17"/>
      <c r="UAE994" s="17"/>
      <c r="UAF994" s="17"/>
      <c r="UAG994" s="17"/>
      <c r="UAH994" s="17"/>
      <c r="UAI994" s="17"/>
      <c r="UAJ994" s="17"/>
      <c r="UAK994" s="17"/>
      <c r="UAL994" s="17"/>
      <c r="UAM994" s="17"/>
      <c r="UAN994" s="17"/>
      <c r="UAO994" s="17"/>
      <c r="UAP994" s="17"/>
      <c r="UAQ994" s="17"/>
      <c r="UAR994" s="17"/>
      <c r="UAS994" s="17"/>
      <c r="UAT994" s="17"/>
      <c r="UAU994" s="17"/>
      <c r="UAV994" s="17"/>
      <c r="UAW994" s="17"/>
      <c r="UAX994" s="17"/>
      <c r="UAY994" s="17"/>
      <c r="UAZ994" s="17"/>
      <c r="UBA994" s="17"/>
      <c r="UBB994" s="17"/>
      <c r="UBC994" s="17"/>
      <c r="UBD994" s="17"/>
      <c r="UBE994" s="17"/>
      <c r="UBF994" s="17"/>
      <c r="UBG994" s="17"/>
      <c r="UBH994" s="17"/>
      <c r="UBI994" s="17"/>
      <c r="UBJ994" s="17"/>
      <c r="UBK994" s="17"/>
      <c r="UBL994" s="17"/>
      <c r="UBM994" s="17"/>
      <c r="UBN994" s="17"/>
      <c r="UBO994" s="17"/>
      <c r="UBP994" s="17"/>
      <c r="UBQ994" s="17"/>
      <c r="UBR994" s="17"/>
      <c r="UBS994" s="17"/>
      <c r="UBT994" s="17"/>
      <c r="UBU994" s="17"/>
      <c r="UBV994" s="17"/>
      <c r="UBW994" s="17"/>
      <c r="UBX994" s="17"/>
      <c r="UBY994" s="17"/>
      <c r="UBZ994" s="17"/>
      <c r="UCA994" s="17"/>
      <c r="UCB994" s="17"/>
      <c r="UCC994" s="17"/>
      <c r="UCD994" s="17"/>
      <c r="UCE994" s="17"/>
      <c r="UCF994" s="17"/>
      <c r="UCG994" s="17"/>
      <c r="UCH994" s="17"/>
      <c r="UCI994" s="17"/>
      <c r="UCJ994" s="17"/>
      <c r="UCK994" s="17"/>
      <c r="UCL994" s="17"/>
      <c r="UCM994" s="17"/>
      <c r="UCN994" s="17"/>
      <c r="UCO994" s="17"/>
      <c r="UCP994" s="17"/>
      <c r="UCQ994" s="17"/>
      <c r="UCR994" s="17"/>
      <c r="UCS994" s="17"/>
      <c r="UCT994" s="17"/>
      <c r="UCU994" s="17"/>
      <c r="UCV994" s="17"/>
      <c r="UCW994" s="17"/>
      <c r="UCX994" s="17"/>
      <c r="UCY994" s="17"/>
      <c r="UCZ994" s="17"/>
      <c r="UDA994" s="17"/>
      <c r="UDB994" s="17"/>
      <c r="UDC994" s="17"/>
      <c r="UDD994" s="17"/>
      <c r="UDE994" s="17"/>
      <c r="UDF994" s="17"/>
      <c r="UDG994" s="17"/>
      <c r="UDH994" s="17"/>
      <c r="UDI994" s="17"/>
      <c r="UDJ994" s="17"/>
      <c r="UDK994" s="17"/>
      <c r="UDL994" s="17"/>
      <c r="UDM994" s="17"/>
      <c r="UDN994" s="17"/>
      <c r="UDO994" s="17"/>
      <c r="UDP994" s="17"/>
      <c r="UDQ994" s="17"/>
      <c r="UDR994" s="17"/>
      <c r="UDS994" s="17"/>
      <c r="UDT994" s="17"/>
      <c r="UDU994" s="17"/>
      <c r="UDV994" s="17"/>
      <c r="UDW994" s="17"/>
      <c r="UDX994" s="17"/>
      <c r="UDY994" s="17"/>
      <c r="UDZ994" s="17"/>
      <c r="UEA994" s="17"/>
      <c r="UEB994" s="17"/>
      <c r="UEC994" s="17"/>
      <c r="UED994" s="17"/>
      <c r="UEE994" s="17"/>
      <c r="UEF994" s="17"/>
      <c r="UEG994" s="17"/>
      <c r="UEH994" s="17"/>
      <c r="UEI994" s="17"/>
      <c r="UEJ994" s="17"/>
      <c r="UEK994" s="17"/>
      <c r="UEL994" s="17"/>
      <c r="UEM994" s="17"/>
      <c r="UEN994" s="17"/>
      <c r="UEO994" s="17"/>
      <c r="UEP994" s="17"/>
      <c r="UEQ994" s="17"/>
      <c r="UER994" s="17"/>
      <c r="UES994" s="17"/>
      <c r="UET994" s="17"/>
      <c r="UEU994" s="17"/>
      <c r="UEV994" s="17"/>
      <c r="UEW994" s="17"/>
      <c r="UEX994" s="17"/>
      <c r="UEY994" s="17"/>
      <c r="UEZ994" s="17"/>
      <c r="UFA994" s="17"/>
      <c r="UFB994" s="17"/>
      <c r="UFC994" s="17"/>
      <c r="UFD994" s="17"/>
      <c r="UFE994" s="17"/>
      <c r="UFF994" s="17"/>
      <c r="UFG994" s="17"/>
      <c r="UFH994" s="17"/>
      <c r="UFI994" s="17"/>
      <c r="UFJ994" s="17"/>
      <c r="UFK994" s="17"/>
      <c r="UFL994" s="17"/>
      <c r="UFM994" s="17"/>
      <c r="UFN994" s="17"/>
      <c r="UFO994" s="17"/>
      <c r="UFP994" s="17"/>
      <c r="UFQ994" s="17"/>
      <c r="UFR994" s="17"/>
      <c r="UFS994" s="17"/>
      <c r="UFT994" s="17"/>
      <c r="UFU994" s="17"/>
      <c r="UFV994" s="17"/>
      <c r="UFW994" s="17"/>
      <c r="UFX994" s="17"/>
      <c r="UFY994" s="17"/>
      <c r="UFZ994" s="17"/>
      <c r="UGA994" s="17"/>
      <c r="UGB994" s="17"/>
      <c r="UGC994" s="17"/>
      <c r="UGD994" s="17"/>
      <c r="UGE994" s="17"/>
      <c r="UGF994" s="17"/>
      <c r="UGG994" s="17"/>
      <c r="UGH994" s="17"/>
      <c r="UGI994" s="17"/>
      <c r="UGJ994" s="17"/>
      <c r="UGK994" s="17"/>
      <c r="UGL994" s="17"/>
      <c r="UGM994" s="17"/>
      <c r="UGN994" s="17"/>
      <c r="UGO994" s="17"/>
      <c r="UGP994" s="17"/>
      <c r="UGQ994" s="17"/>
      <c r="UGR994" s="17"/>
      <c r="UGS994" s="17"/>
      <c r="UGT994" s="17"/>
      <c r="UGU994" s="17"/>
      <c r="UGV994" s="17"/>
      <c r="UGW994" s="17"/>
      <c r="UGX994" s="17"/>
      <c r="UGY994" s="17"/>
      <c r="UGZ994" s="17"/>
      <c r="UHA994" s="17"/>
      <c r="UHB994" s="17"/>
      <c r="UHC994" s="17"/>
      <c r="UHD994" s="17"/>
      <c r="UHE994" s="17"/>
      <c r="UHF994" s="17"/>
      <c r="UHG994" s="17"/>
      <c r="UHH994" s="17"/>
      <c r="UHI994" s="17"/>
      <c r="UHJ994" s="17"/>
      <c r="UHK994" s="17"/>
      <c r="UHL994" s="17"/>
      <c r="UHM994" s="17"/>
      <c r="UHN994" s="17"/>
      <c r="UHO994" s="17"/>
      <c r="UHP994" s="17"/>
      <c r="UHQ994" s="17"/>
      <c r="UHR994" s="17"/>
      <c r="UHS994" s="17"/>
      <c r="UHT994" s="17"/>
      <c r="UHU994" s="17"/>
      <c r="UHV994" s="17"/>
      <c r="UHW994" s="17"/>
      <c r="UHX994" s="17"/>
      <c r="UHY994" s="17"/>
      <c r="UHZ994" s="17"/>
      <c r="UIA994" s="17"/>
      <c r="UIB994" s="17"/>
      <c r="UIC994" s="17"/>
      <c r="UID994" s="17"/>
      <c r="UIE994" s="17"/>
      <c r="UIF994" s="17"/>
      <c r="UIG994" s="17"/>
      <c r="UIH994" s="17"/>
      <c r="UII994" s="17"/>
      <c r="UIJ994" s="17"/>
      <c r="UIK994" s="17"/>
      <c r="UIL994" s="17"/>
      <c r="UIM994" s="17"/>
      <c r="UIN994" s="17"/>
      <c r="UIO994" s="17"/>
      <c r="UIP994" s="17"/>
      <c r="UIQ994" s="17"/>
      <c r="UIR994" s="17"/>
      <c r="UIS994" s="17"/>
      <c r="UIT994" s="17"/>
      <c r="UIU994" s="17"/>
      <c r="UIV994" s="17"/>
      <c r="UIW994" s="17"/>
      <c r="UIX994" s="17"/>
      <c r="UIY994" s="17"/>
      <c r="UIZ994" s="17"/>
      <c r="UJA994" s="17"/>
      <c r="UJB994" s="17"/>
      <c r="UJC994" s="17"/>
      <c r="UJD994" s="17"/>
      <c r="UJE994" s="17"/>
      <c r="UJF994" s="17"/>
      <c r="UJG994" s="17"/>
      <c r="UJH994" s="17"/>
      <c r="UJI994" s="17"/>
      <c r="UJJ994" s="17"/>
      <c r="UJK994" s="17"/>
      <c r="UJL994" s="17"/>
      <c r="UJM994" s="17"/>
      <c r="UJN994" s="17"/>
      <c r="UJO994" s="17"/>
      <c r="UJP994" s="17"/>
      <c r="UJQ994" s="17"/>
      <c r="UJR994" s="17"/>
      <c r="UJS994" s="17"/>
      <c r="UJT994" s="17"/>
      <c r="UJU994" s="17"/>
      <c r="UJV994" s="17"/>
      <c r="UJW994" s="17"/>
      <c r="UJX994" s="17"/>
      <c r="UJY994" s="17"/>
      <c r="UJZ994" s="17"/>
      <c r="UKA994" s="17"/>
      <c r="UKB994" s="17"/>
      <c r="UKC994" s="17"/>
      <c r="UKD994" s="17"/>
      <c r="UKE994" s="17"/>
      <c r="UKF994" s="17"/>
      <c r="UKG994" s="17"/>
      <c r="UKH994" s="17"/>
      <c r="UKI994" s="17"/>
      <c r="UKJ994" s="17"/>
      <c r="UKK994" s="17"/>
      <c r="UKL994" s="17"/>
      <c r="UKM994" s="17"/>
      <c r="UKN994" s="17"/>
      <c r="UKO994" s="17"/>
      <c r="UKP994" s="17"/>
      <c r="UKQ994" s="17"/>
      <c r="UKR994" s="17"/>
      <c r="UKS994" s="17"/>
      <c r="UKT994" s="17"/>
      <c r="UKU994" s="17"/>
      <c r="UKV994" s="17"/>
      <c r="UKW994" s="17"/>
      <c r="UKX994" s="17"/>
      <c r="UKY994" s="17"/>
      <c r="UKZ994" s="17"/>
      <c r="ULA994" s="17"/>
      <c r="ULB994" s="17"/>
      <c r="ULC994" s="17"/>
      <c r="ULD994" s="17"/>
      <c r="ULE994" s="17"/>
      <c r="ULF994" s="17"/>
      <c r="ULG994" s="17"/>
      <c r="ULH994" s="17"/>
      <c r="ULI994" s="17"/>
      <c r="ULJ994" s="17"/>
      <c r="ULK994" s="17"/>
      <c r="ULL994" s="17"/>
      <c r="ULM994" s="17"/>
      <c r="ULN994" s="17"/>
      <c r="ULO994" s="17"/>
      <c r="ULP994" s="17"/>
      <c r="ULQ994" s="17"/>
      <c r="ULR994" s="17"/>
      <c r="ULS994" s="17"/>
      <c r="ULT994" s="17"/>
      <c r="ULU994" s="17"/>
      <c r="ULV994" s="17"/>
      <c r="ULW994" s="17"/>
      <c r="ULX994" s="17"/>
      <c r="ULY994" s="17"/>
      <c r="ULZ994" s="17"/>
      <c r="UMA994" s="17"/>
      <c r="UMB994" s="17"/>
      <c r="UMC994" s="17"/>
      <c r="UMD994" s="17"/>
      <c r="UME994" s="17"/>
      <c r="UMF994" s="17"/>
      <c r="UMG994" s="17"/>
      <c r="UMH994" s="17"/>
      <c r="UMI994" s="17"/>
      <c r="UMJ994" s="17"/>
      <c r="UMK994" s="17"/>
      <c r="UML994" s="17"/>
      <c r="UMM994" s="17"/>
      <c r="UMN994" s="17"/>
      <c r="UMO994" s="17"/>
      <c r="UMP994" s="17"/>
      <c r="UMQ994" s="17"/>
      <c r="UMR994" s="17"/>
      <c r="UMS994" s="17"/>
      <c r="UMT994" s="17"/>
      <c r="UMU994" s="17"/>
      <c r="UMV994" s="17"/>
      <c r="UMW994" s="17"/>
      <c r="UMX994" s="17"/>
      <c r="UMY994" s="17"/>
      <c r="UMZ994" s="17"/>
      <c r="UNA994" s="17"/>
      <c r="UNB994" s="17"/>
      <c r="UNC994" s="17"/>
      <c r="UND994" s="17"/>
      <c r="UNE994" s="17"/>
      <c r="UNF994" s="17"/>
      <c r="UNG994" s="17"/>
      <c r="UNH994" s="17"/>
      <c r="UNI994" s="17"/>
      <c r="UNJ994" s="17"/>
      <c r="UNK994" s="17"/>
      <c r="UNL994" s="17"/>
      <c r="UNM994" s="17"/>
      <c r="UNN994" s="17"/>
      <c r="UNO994" s="17"/>
      <c r="UNP994" s="17"/>
      <c r="UNQ994" s="17"/>
      <c r="UNR994" s="17"/>
      <c r="UNS994" s="17"/>
      <c r="UNT994" s="17"/>
      <c r="UNU994" s="17"/>
      <c r="UNV994" s="17"/>
      <c r="UNW994" s="17"/>
      <c r="UNX994" s="17"/>
      <c r="UNY994" s="17"/>
      <c r="UNZ994" s="17"/>
      <c r="UOA994" s="17"/>
      <c r="UOB994" s="17"/>
      <c r="UOC994" s="17"/>
      <c r="UOD994" s="17"/>
      <c r="UOE994" s="17"/>
      <c r="UOF994" s="17"/>
      <c r="UOG994" s="17"/>
      <c r="UOH994" s="17"/>
      <c r="UOI994" s="17"/>
      <c r="UOJ994" s="17"/>
      <c r="UOK994" s="17"/>
      <c r="UOL994" s="17"/>
      <c r="UOM994" s="17"/>
      <c r="UON994" s="17"/>
      <c r="UOO994" s="17"/>
      <c r="UOP994" s="17"/>
      <c r="UOQ994" s="17"/>
      <c r="UOR994" s="17"/>
      <c r="UOS994" s="17"/>
      <c r="UOT994" s="17"/>
      <c r="UOU994" s="17"/>
      <c r="UOV994" s="17"/>
      <c r="UOW994" s="17"/>
      <c r="UOX994" s="17"/>
      <c r="UOY994" s="17"/>
      <c r="UOZ994" s="17"/>
      <c r="UPA994" s="17"/>
      <c r="UPB994" s="17"/>
      <c r="UPC994" s="17"/>
      <c r="UPD994" s="17"/>
      <c r="UPE994" s="17"/>
      <c r="UPF994" s="17"/>
      <c r="UPG994" s="17"/>
      <c r="UPH994" s="17"/>
      <c r="UPI994" s="17"/>
      <c r="UPJ994" s="17"/>
      <c r="UPK994" s="17"/>
      <c r="UPL994" s="17"/>
      <c r="UPM994" s="17"/>
      <c r="UPN994" s="17"/>
      <c r="UPO994" s="17"/>
      <c r="UPP994" s="17"/>
      <c r="UPQ994" s="17"/>
      <c r="UPR994" s="17"/>
      <c r="UPS994" s="17"/>
      <c r="UPT994" s="17"/>
      <c r="UPU994" s="17"/>
      <c r="UPV994" s="17"/>
      <c r="UPW994" s="17"/>
      <c r="UPX994" s="17"/>
      <c r="UPY994" s="17"/>
      <c r="UPZ994" s="17"/>
      <c r="UQA994" s="17"/>
      <c r="UQB994" s="17"/>
      <c r="UQC994" s="17"/>
      <c r="UQD994" s="17"/>
      <c r="UQE994" s="17"/>
      <c r="UQF994" s="17"/>
      <c r="UQG994" s="17"/>
      <c r="UQH994" s="17"/>
      <c r="UQI994" s="17"/>
      <c r="UQJ994" s="17"/>
      <c r="UQK994" s="17"/>
      <c r="UQL994" s="17"/>
      <c r="UQM994" s="17"/>
      <c r="UQN994" s="17"/>
      <c r="UQO994" s="17"/>
      <c r="UQP994" s="17"/>
      <c r="UQQ994" s="17"/>
      <c r="UQR994" s="17"/>
      <c r="UQS994" s="17"/>
      <c r="UQT994" s="17"/>
      <c r="UQU994" s="17"/>
      <c r="UQV994" s="17"/>
      <c r="UQW994" s="17"/>
      <c r="UQX994" s="17"/>
      <c r="UQY994" s="17"/>
      <c r="UQZ994" s="17"/>
      <c r="URA994" s="17"/>
      <c r="URB994" s="17"/>
      <c r="URC994" s="17"/>
      <c r="URD994" s="17"/>
      <c r="URE994" s="17"/>
      <c r="URF994" s="17"/>
      <c r="URG994" s="17"/>
      <c r="URH994" s="17"/>
      <c r="URI994" s="17"/>
      <c r="URJ994" s="17"/>
      <c r="URK994" s="17"/>
      <c r="URL994" s="17"/>
      <c r="URM994" s="17"/>
      <c r="URN994" s="17"/>
      <c r="URO994" s="17"/>
      <c r="URP994" s="17"/>
      <c r="URQ994" s="17"/>
      <c r="URR994" s="17"/>
      <c r="URS994" s="17"/>
      <c r="URT994" s="17"/>
      <c r="URU994" s="17"/>
      <c r="URV994" s="17"/>
      <c r="URW994" s="17"/>
      <c r="URX994" s="17"/>
      <c r="URY994" s="17"/>
      <c r="URZ994" s="17"/>
      <c r="USA994" s="17"/>
      <c r="USB994" s="17"/>
      <c r="USC994" s="17"/>
      <c r="USD994" s="17"/>
      <c r="USE994" s="17"/>
      <c r="USF994" s="17"/>
      <c r="USG994" s="17"/>
      <c r="USH994" s="17"/>
      <c r="USI994" s="17"/>
      <c r="USJ994" s="17"/>
      <c r="USK994" s="17"/>
      <c r="USL994" s="17"/>
      <c r="USM994" s="17"/>
      <c r="USN994" s="17"/>
      <c r="USO994" s="17"/>
      <c r="USP994" s="17"/>
      <c r="USQ994" s="17"/>
      <c r="USR994" s="17"/>
      <c r="USS994" s="17"/>
      <c r="UST994" s="17"/>
      <c r="USU994" s="17"/>
      <c r="USV994" s="17"/>
      <c r="USW994" s="17"/>
      <c r="USX994" s="17"/>
      <c r="USY994" s="17"/>
      <c r="USZ994" s="17"/>
      <c r="UTA994" s="17"/>
      <c r="UTB994" s="17"/>
      <c r="UTC994" s="17"/>
      <c r="UTD994" s="17"/>
      <c r="UTE994" s="17"/>
      <c r="UTF994" s="17"/>
      <c r="UTG994" s="17"/>
      <c r="UTH994" s="17"/>
      <c r="UTI994" s="17"/>
      <c r="UTJ994" s="17"/>
      <c r="UTK994" s="17"/>
      <c r="UTL994" s="17"/>
      <c r="UTM994" s="17"/>
      <c r="UTN994" s="17"/>
      <c r="UTO994" s="17"/>
      <c r="UTP994" s="17"/>
      <c r="UTQ994" s="17"/>
      <c r="UTR994" s="17"/>
      <c r="UTS994" s="17"/>
      <c r="UTT994" s="17"/>
      <c r="UTU994" s="17"/>
      <c r="UTV994" s="17"/>
      <c r="UTW994" s="17"/>
      <c r="UTX994" s="17"/>
      <c r="UTY994" s="17"/>
      <c r="UTZ994" s="17"/>
      <c r="UUA994" s="17"/>
      <c r="UUB994" s="17"/>
      <c r="UUC994" s="17"/>
      <c r="UUD994" s="17"/>
      <c r="UUE994" s="17"/>
      <c r="UUF994" s="17"/>
      <c r="UUG994" s="17"/>
      <c r="UUH994" s="17"/>
      <c r="UUI994" s="17"/>
      <c r="UUJ994" s="17"/>
      <c r="UUK994" s="17"/>
      <c r="UUL994" s="17"/>
      <c r="UUM994" s="17"/>
      <c r="UUN994" s="17"/>
      <c r="UUO994" s="17"/>
      <c r="UUP994" s="17"/>
      <c r="UUQ994" s="17"/>
      <c r="UUR994" s="17"/>
      <c r="UUS994" s="17"/>
      <c r="UUT994" s="17"/>
      <c r="UUU994" s="17"/>
      <c r="UUV994" s="17"/>
      <c r="UUW994" s="17"/>
      <c r="UUX994" s="17"/>
      <c r="UUY994" s="17"/>
      <c r="UUZ994" s="17"/>
      <c r="UVA994" s="17"/>
      <c r="UVB994" s="17"/>
      <c r="UVC994" s="17"/>
      <c r="UVD994" s="17"/>
      <c r="UVE994" s="17"/>
      <c r="UVF994" s="17"/>
      <c r="UVG994" s="17"/>
      <c r="UVH994" s="17"/>
      <c r="UVI994" s="17"/>
      <c r="UVJ994" s="17"/>
      <c r="UVK994" s="17"/>
      <c r="UVL994" s="17"/>
      <c r="UVM994" s="17"/>
      <c r="UVN994" s="17"/>
      <c r="UVO994" s="17"/>
      <c r="UVP994" s="17"/>
      <c r="UVQ994" s="17"/>
      <c r="UVR994" s="17"/>
      <c r="UVS994" s="17"/>
      <c r="UVT994" s="17"/>
      <c r="UVU994" s="17"/>
      <c r="UVV994" s="17"/>
      <c r="UVW994" s="17"/>
      <c r="UVX994" s="17"/>
      <c r="UVY994" s="17"/>
      <c r="UVZ994" s="17"/>
      <c r="UWA994" s="17"/>
      <c r="UWB994" s="17"/>
      <c r="UWC994" s="17"/>
      <c r="UWD994" s="17"/>
      <c r="UWE994" s="17"/>
      <c r="UWF994" s="17"/>
      <c r="UWG994" s="17"/>
      <c r="UWH994" s="17"/>
      <c r="UWI994" s="17"/>
      <c r="UWJ994" s="17"/>
      <c r="UWK994" s="17"/>
      <c r="UWL994" s="17"/>
      <c r="UWM994" s="17"/>
      <c r="UWN994" s="17"/>
      <c r="UWO994" s="17"/>
      <c r="UWP994" s="17"/>
      <c r="UWQ994" s="17"/>
      <c r="UWR994" s="17"/>
      <c r="UWS994" s="17"/>
      <c r="UWT994" s="17"/>
      <c r="UWU994" s="17"/>
      <c r="UWV994" s="17"/>
      <c r="UWW994" s="17"/>
      <c r="UWX994" s="17"/>
      <c r="UWY994" s="17"/>
      <c r="UWZ994" s="17"/>
      <c r="UXA994" s="17"/>
      <c r="UXB994" s="17"/>
      <c r="UXC994" s="17"/>
      <c r="UXD994" s="17"/>
      <c r="UXE994" s="17"/>
      <c r="UXF994" s="17"/>
      <c r="UXG994" s="17"/>
      <c r="UXH994" s="17"/>
      <c r="UXI994" s="17"/>
      <c r="UXJ994" s="17"/>
      <c r="UXK994" s="17"/>
      <c r="UXL994" s="17"/>
      <c r="UXM994" s="17"/>
      <c r="UXN994" s="17"/>
      <c r="UXO994" s="17"/>
      <c r="UXP994" s="17"/>
      <c r="UXQ994" s="17"/>
      <c r="UXR994" s="17"/>
      <c r="UXS994" s="17"/>
      <c r="UXT994" s="17"/>
      <c r="UXU994" s="17"/>
      <c r="UXV994" s="17"/>
      <c r="UXW994" s="17"/>
      <c r="UXX994" s="17"/>
      <c r="UXY994" s="17"/>
      <c r="UXZ994" s="17"/>
      <c r="UYA994" s="17"/>
      <c r="UYB994" s="17"/>
      <c r="UYC994" s="17"/>
      <c r="UYD994" s="17"/>
      <c r="UYE994" s="17"/>
      <c r="UYF994" s="17"/>
      <c r="UYG994" s="17"/>
      <c r="UYH994" s="17"/>
      <c r="UYI994" s="17"/>
      <c r="UYJ994" s="17"/>
      <c r="UYK994" s="17"/>
      <c r="UYL994" s="17"/>
      <c r="UYM994" s="17"/>
      <c r="UYN994" s="17"/>
      <c r="UYO994" s="17"/>
      <c r="UYP994" s="17"/>
      <c r="UYQ994" s="17"/>
      <c r="UYR994" s="17"/>
      <c r="UYS994" s="17"/>
      <c r="UYT994" s="17"/>
      <c r="UYU994" s="17"/>
      <c r="UYV994" s="17"/>
      <c r="UYW994" s="17"/>
      <c r="UYX994" s="17"/>
      <c r="UYY994" s="17"/>
      <c r="UYZ994" s="17"/>
      <c r="UZA994" s="17"/>
      <c r="UZB994" s="17"/>
      <c r="UZC994" s="17"/>
      <c r="UZD994" s="17"/>
      <c r="UZE994" s="17"/>
      <c r="UZF994" s="17"/>
      <c r="UZG994" s="17"/>
      <c r="UZH994" s="17"/>
      <c r="UZI994" s="17"/>
      <c r="UZJ994" s="17"/>
      <c r="UZK994" s="17"/>
      <c r="UZL994" s="17"/>
      <c r="UZM994" s="17"/>
      <c r="UZN994" s="17"/>
      <c r="UZO994" s="17"/>
      <c r="UZP994" s="17"/>
      <c r="UZQ994" s="17"/>
      <c r="UZR994" s="17"/>
      <c r="UZS994" s="17"/>
      <c r="UZT994" s="17"/>
      <c r="UZU994" s="17"/>
      <c r="UZV994" s="17"/>
      <c r="UZW994" s="17"/>
      <c r="UZX994" s="17"/>
      <c r="UZY994" s="17"/>
      <c r="UZZ994" s="17"/>
      <c r="VAA994" s="17"/>
      <c r="VAB994" s="17"/>
      <c r="VAC994" s="17"/>
      <c r="VAD994" s="17"/>
      <c r="VAE994" s="17"/>
      <c r="VAF994" s="17"/>
      <c r="VAG994" s="17"/>
      <c r="VAH994" s="17"/>
      <c r="VAI994" s="17"/>
      <c r="VAJ994" s="17"/>
      <c r="VAK994" s="17"/>
      <c r="VAL994" s="17"/>
      <c r="VAM994" s="17"/>
      <c r="VAN994" s="17"/>
      <c r="VAO994" s="17"/>
      <c r="VAP994" s="17"/>
      <c r="VAQ994" s="17"/>
      <c r="VAR994" s="17"/>
      <c r="VAS994" s="17"/>
      <c r="VAT994" s="17"/>
      <c r="VAU994" s="17"/>
      <c r="VAV994" s="17"/>
      <c r="VAW994" s="17"/>
      <c r="VAX994" s="17"/>
      <c r="VAY994" s="17"/>
      <c r="VAZ994" s="17"/>
      <c r="VBA994" s="17"/>
      <c r="VBB994" s="17"/>
      <c r="VBC994" s="17"/>
      <c r="VBD994" s="17"/>
      <c r="VBE994" s="17"/>
      <c r="VBF994" s="17"/>
      <c r="VBG994" s="17"/>
      <c r="VBH994" s="17"/>
      <c r="VBI994" s="17"/>
      <c r="VBJ994" s="17"/>
      <c r="VBK994" s="17"/>
      <c r="VBL994" s="17"/>
      <c r="VBM994" s="17"/>
      <c r="VBN994" s="17"/>
      <c r="VBO994" s="17"/>
      <c r="VBP994" s="17"/>
      <c r="VBQ994" s="17"/>
      <c r="VBR994" s="17"/>
      <c r="VBS994" s="17"/>
      <c r="VBT994" s="17"/>
      <c r="VBU994" s="17"/>
      <c r="VBV994" s="17"/>
      <c r="VBW994" s="17"/>
      <c r="VBX994" s="17"/>
      <c r="VBY994" s="17"/>
      <c r="VBZ994" s="17"/>
      <c r="VCA994" s="17"/>
      <c r="VCB994" s="17"/>
      <c r="VCC994" s="17"/>
      <c r="VCD994" s="17"/>
      <c r="VCE994" s="17"/>
      <c r="VCF994" s="17"/>
      <c r="VCG994" s="17"/>
      <c r="VCH994" s="17"/>
      <c r="VCI994" s="17"/>
      <c r="VCJ994" s="17"/>
      <c r="VCK994" s="17"/>
      <c r="VCL994" s="17"/>
      <c r="VCM994" s="17"/>
      <c r="VCN994" s="17"/>
      <c r="VCO994" s="17"/>
      <c r="VCP994" s="17"/>
      <c r="VCQ994" s="17"/>
      <c r="VCR994" s="17"/>
      <c r="VCS994" s="17"/>
      <c r="VCT994" s="17"/>
      <c r="VCU994" s="17"/>
      <c r="VCV994" s="17"/>
      <c r="VCW994" s="17"/>
      <c r="VCX994" s="17"/>
      <c r="VCY994" s="17"/>
      <c r="VCZ994" s="17"/>
      <c r="VDA994" s="17"/>
      <c r="VDB994" s="17"/>
      <c r="VDC994" s="17"/>
      <c r="VDD994" s="17"/>
      <c r="VDE994" s="17"/>
      <c r="VDF994" s="17"/>
      <c r="VDG994" s="17"/>
      <c r="VDH994" s="17"/>
      <c r="VDI994" s="17"/>
      <c r="VDJ994" s="17"/>
      <c r="VDK994" s="17"/>
      <c r="VDL994" s="17"/>
      <c r="VDM994" s="17"/>
      <c r="VDN994" s="17"/>
      <c r="VDO994" s="17"/>
      <c r="VDP994" s="17"/>
      <c r="VDQ994" s="17"/>
      <c r="VDR994" s="17"/>
      <c r="VDS994" s="17"/>
      <c r="VDT994" s="17"/>
      <c r="VDU994" s="17"/>
      <c r="VDV994" s="17"/>
      <c r="VDW994" s="17"/>
      <c r="VDX994" s="17"/>
      <c r="VDY994" s="17"/>
      <c r="VDZ994" s="17"/>
      <c r="VEA994" s="17"/>
      <c r="VEB994" s="17"/>
      <c r="VEC994" s="17"/>
      <c r="VED994" s="17"/>
      <c r="VEE994" s="17"/>
      <c r="VEF994" s="17"/>
      <c r="VEG994" s="17"/>
      <c r="VEH994" s="17"/>
      <c r="VEI994" s="17"/>
      <c r="VEJ994" s="17"/>
      <c r="VEK994" s="17"/>
      <c r="VEL994" s="17"/>
      <c r="VEM994" s="17"/>
      <c r="VEN994" s="17"/>
      <c r="VEO994" s="17"/>
      <c r="VEP994" s="17"/>
      <c r="VEQ994" s="17"/>
      <c r="VER994" s="17"/>
      <c r="VES994" s="17"/>
      <c r="VET994" s="17"/>
      <c r="VEU994" s="17"/>
      <c r="VEV994" s="17"/>
      <c r="VEW994" s="17"/>
      <c r="VEX994" s="17"/>
      <c r="VEY994" s="17"/>
      <c r="VEZ994" s="17"/>
      <c r="VFA994" s="17"/>
      <c r="VFB994" s="17"/>
      <c r="VFC994" s="17"/>
      <c r="VFD994" s="17"/>
      <c r="VFE994" s="17"/>
      <c r="VFF994" s="17"/>
      <c r="VFG994" s="17"/>
      <c r="VFH994" s="17"/>
      <c r="VFI994" s="17"/>
      <c r="VFJ994" s="17"/>
      <c r="VFK994" s="17"/>
      <c r="VFL994" s="17"/>
      <c r="VFM994" s="17"/>
      <c r="VFN994" s="17"/>
      <c r="VFO994" s="17"/>
      <c r="VFP994" s="17"/>
      <c r="VFQ994" s="17"/>
      <c r="VFR994" s="17"/>
      <c r="VFS994" s="17"/>
      <c r="VFT994" s="17"/>
      <c r="VFU994" s="17"/>
      <c r="VFV994" s="17"/>
      <c r="VFW994" s="17"/>
      <c r="VFX994" s="17"/>
      <c r="VFY994" s="17"/>
      <c r="VFZ994" s="17"/>
      <c r="VGA994" s="17"/>
      <c r="VGB994" s="17"/>
      <c r="VGC994" s="17"/>
      <c r="VGD994" s="17"/>
      <c r="VGE994" s="17"/>
      <c r="VGF994" s="17"/>
      <c r="VGG994" s="17"/>
      <c r="VGH994" s="17"/>
      <c r="VGI994" s="17"/>
      <c r="VGJ994" s="17"/>
      <c r="VGK994" s="17"/>
      <c r="VGL994" s="17"/>
      <c r="VGM994" s="17"/>
      <c r="VGN994" s="17"/>
      <c r="VGO994" s="17"/>
      <c r="VGP994" s="17"/>
      <c r="VGQ994" s="17"/>
      <c r="VGR994" s="17"/>
      <c r="VGS994" s="17"/>
      <c r="VGT994" s="17"/>
      <c r="VGU994" s="17"/>
      <c r="VGV994" s="17"/>
      <c r="VGW994" s="17"/>
      <c r="VGX994" s="17"/>
      <c r="VGY994" s="17"/>
      <c r="VGZ994" s="17"/>
      <c r="VHA994" s="17"/>
      <c r="VHB994" s="17"/>
      <c r="VHC994" s="17"/>
      <c r="VHD994" s="17"/>
      <c r="VHE994" s="17"/>
      <c r="VHF994" s="17"/>
      <c r="VHG994" s="17"/>
      <c r="VHH994" s="17"/>
      <c r="VHI994" s="17"/>
      <c r="VHJ994" s="17"/>
      <c r="VHK994" s="17"/>
      <c r="VHL994" s="17"/>
      <c r="VHM994" s="17"/>
      <c r="VHN994" s="17"/>
      <c r="VHO994" s="17"/>
      <c r="VHP994" s="17"/>
      <c r="VHQ994" s="17"/>
      <c r="VHR994" s="17"/>
      <c r="VHS994" s="17"/>
      <c r="VHT994" s="17"/>
      <c r="VHU994" s="17"/>
      <c r="VHV994" s="17"/>
      <c r="VHW994" s="17"/>
      <c r="VHX994" s="17"/>
      <c r="VHY994" s="17"/>
      <c r="VHZ994" s="17"/>
      <c r="VIA994" s="17"/>
      <c r="VIB994" s="17"/>
      <c r="VIC994" s="17"/>
      <c r="VID994" s="17"/>
      <c r="VIE994" s="17"/>
      <c r="VIF994" s="17"/>
      <c r="VIG994" s="17"/>
      <c r="VIH994" s="17"/>
      <c r="VII994" s="17"/>
      <c r="VIJ994" s="17"/>
      <c r="VIK994" s="17"/>
      <c r="VIL994" s="17"/>
      <c r="VIM994" s="17"/>
      <c r="VIN994" s="17"/>
      <c r="VIO994" s="17"/>
      <c r="VIP994" s="17"/>
      <c r="VIQ994" s="17"/>
      <c r="VIR994" s="17"/>
      <c r="VIS994" s="17"/>
      <c r="VIT994" s="17"/>
      <c r="VIU994" s="17"/>
      <c r="VIV994" s="17"/>
      <c r="VIW994" s="17"/>
      <c r="VIX994" s="17"/>
      <c r="VIY994" s="17"/>
      <c r="VIZ994" s="17"/>
      <c r="VJA994" s="17"/>
      <c r="VJB994" s="17"/>
      <c r="VJC994" s="17"/>
      <c r="VJD994" s="17"/>
      <c r="VJE994" s="17"/>
      <c r="VJF994" s="17"/>
      <c r="VJG994" s="17"/>
      <c r="VJH994" s="17"/>
      <c r="VJI994" s="17"/>
      <c r="VJJ994" s="17"/>
      <c r="VJK994" s="17"/>
      <c r="VJL994" s="17"/>
      <c r="VJM994" s="17"/>
      <c r="VJN994" s="17"/>
      <c r="VJO994" s="17"/>
      <c r="VJP994" s="17"/>
      <c r="VJQ994" s="17"/>
      <c r="VJR994" s="17"/>
      <c r="VJS994" s="17"/>
      <c r="VJT994" s="17"/>
      <c r="VJU994" s="17"/>
      <c r="VJV994" s="17"/>
      <c r="VJW994" s="17"/>
      <c r="VJX994" s="17"/>
      <c r="VJY994" s="17"/>
      <c r="VJZ994" s="17"/>
      <c r="VKA994" s="17"/>
      <c r="VKB994" s="17"/>
      <c r="VKC994" s="17"/>
      <c r="VKD994" s="17"/>
      <c r="VKE994" s="17"/>
      <c r="VKF994" s="17"/>
      <c r="VKG994" s="17"/>
      <c r="VKH994" s="17"/>
      <c r="VKI994" s="17"/>
      <c r="VKJ994" s="17"/>
      <c r="VKK994" s="17"/>
      <c r="VKL994" s="17"/>
      <c r="VKM994" s="17"/>
      <c r="VKN994" s="17"/>
      <c r="VKO994" s="17"/>
      <c r="VKP994" s="17"/>
      <c r="VKQ994" s="17"/>
      <c r="VKR994" s="17"/>
      <c r="VKS994" s="17"/>
      <c r="VKT994" s="17"/>
      <c r="VKU994" s="17"/>
      <c r="VKV994" s="17"/>
      <c r="VKW994" s="17"/>
      <c r="VKX994" s="17"/>
      <c r="VKY994" s="17"/>
      <c r="VKZ994" s="17"/>
      <c r="VLA994" s="17"/>
      <c r="VLB994" s="17"/>
      <c r="VLC994" s="17"/>
      <c r="VLD994" s="17"/>
      <c r="VLE994" s="17"/>
      <c r="VLF994" s="17"/>
      <c r="VLG994" s="17"/>
      <c r="VLH994" s="17"/>
      <c r="VLI994" s="17"/>
      <c r="VLJ994" s="17"/>
      <c r="VLK994" s="17"/>
      <c r="VLL994" s="17"/>
      <c r="VLM994" s="17"/>
      <c r="VLN994" s="17"/>
      <c r="VLO994" s="17"/>
      <c r="VLP994" s="17"/>
      <c r="VLQ994" s="17"/>
      <c r="VLR994" s="17"/>
      <c r="VLS994" s="17"/>
      <c r="VLT994" s="17"/>
      <c r="VLU994" s="17"/>
      <c r="VLV994" s="17"/>
      <c r="VLW994" s="17"/>
      <c r="VLX994" s="17"/>
      <c r="VLY994" s="17"/>
      <c r="VLZ994" s="17"/>
      <c r="VMA994" s="17"/>
      <c r="VMB994" s="17"/>
      <c r="VMC994" s="17"/>
      <c r="VMD994" s="17"/>
      <c r="VME994" s="17"/>
      <c r="VMF994" s="17"/>
      <c r="VMG994" s="17"/>
      <c r="VMH994" s="17"/>
      <c r="VMI994" s="17"/>
      <c r="VMJ994" s="17"/>
      <c r="VMK994" s="17"/>
      <c r="VML994" s="17"/>
      <c r="VMM994" s="17"/>
      <c r="VMN994" s="17"/>
      <c r="VMO994" s="17"/>
      <c r="VMP994" s="17"/>
      <c r="VMQ994" s="17"/>
      <c r="VMR994" s="17"/>
      <c r="VMS994" s="17"/>
      <c r="VMT994" s="17"/>
      <c r="VMU994" s="17"/>
      <c r="VMV994" s="17"/>
      <c r="VMW994" s="17"/>
      <c r="VMX994" s="17"/>
      <c r="VMY994" s="17"/>
      <c r="VMZ994" s="17"/>
      <c r="VNA994" s="17"/>
      <c r="VNB994" s="17"/>
      <c r="VNC994" s="17"/>
      <c r="VND994" s="17"/>
      <c r="VNE994" s="17"/>
      <c r="VNF994" s="17"/>
      <c r="VNG994" s="17"/>
      <c r="VNH994" s="17"/>
      <c r="VNI994" s="17"/>
      <c r="VNJ994" s="17"/>
      <c r="VNK994" s="17"/>
      <c r="VNL994" s="17"/>
      <c r="VNM994" s="17"/>
      <c r="VNN994" s="17"/>
      <c r="VNO994" s="17"/>
      <c r="VNP994" s="17"/>
      <c r="VNQ994" s="17"/>
      <c r="VNR994" s="17"/>
      <c r="VNS994" s="17"/>
      <c r="VNT994" s="17"/>
      <c r="VNU994" s="17"/>
      <c r="VNV994" s="17"/>
      <c r="VNW994" s="17"/>
      <c r="VNX994" s="17"/>
      <c r="VNY994" s="17"/>
      <c r="VNZ994" s="17"/>
      <c r="VOA994" s="17"/>
      <c r="VOB994" s="17"/>
      <c r="VOC994" s="17"/>
      <c r="VOD994" s="17"/>
      <c r="VOE994" s="17"/>
      <c r="VOF994" s="17"/>
      <c r="VOG994" s="17"/>
      <c r="VOH994" s="17"/>
      <c r="VOI994" s="17"/>
      <c r="VOJ994" s="17"/>
      <c r="VOK994" s="17"/>
      <c r="VOL994" s="17"/>
      <c r="VOM994" s="17"/>
      <c r="VON994" s="17"/>
      <c r="VOO994" s="17"/>
      <c r="VOP994" s="17"/>
      <c r="VOQ994" s="17"/>
      <c r="VOR994" s="17"/>
      <c r="VOS994" s="17"/>
      <c r="VOT994" s="17"/>
      <c r="VOU994" s="17"/>
      <c r="VOV994" s="17"/>
      <c r="VOW994" s="17"/>
      <c r="VOX994" s="17"/>
      <c r="VOY994" s="17"/>
      <c r="VOZ994" s="17"/>
      <c r="VPA994" s="17"/>
      <c r="VPB994" s="17"/>
      <c r="VPC994" s="17"/>
      <c r="VPD994" s="17"/>
      <c r="VPE994" s="17"/>
      <c r="VPF994" s="17"/>
      <c r="VPG994" s="17"/>
      <c r="VPH994" s="17"/>
      <c r="VPI994" s="17"/>
      <c r="VPJ994" s="17"/>
      <c r="VPK994" s="17"/>
      <c r="VPL994" s="17"/>
      <c r="VPM994" s="17"/>
      <c r="VPN994" s="17"/>
      <c r="VPO994" s="17"/>
      <c r="VPP994" s="17"/>
      <c r="VPQ994" s="17"/>
      <c r="VPR994" s="17"/>
      <c r="VPS994" s="17"/>
      <c r="VPT994" s="17"/>
      <c r="VPU994" s="17"/>
      <c r="VPV994" s="17"/>
      <c r="VPW994" s="17"/>
      <c r="VPX994" s="17"/>
      <c r="VPY994" s="17"/>
      <c r="VPZ994" s="17"/>
      <c r="VQA994" s="17"/>
      <c r="VQB994" s="17"/>
      <c r="VQC994" s="17"/>
      <c r="VQD994" s="17"/>
      <c r="VQE994" s="17"/>
      <c r="VQF994" s="17"/>
      <c r="VQG994" s="17"/>
      <c r="VQH994" s="17"/>
      <c r="VQI994" s="17"/>
      <c r="VQJ994" s="17"/>
      <c r="VQK994" s="17"/>
      <c r="VQL994" s="17"/>
      <c r="VQM994" s="17"/>
      <c r="VQN994" s="17"/>
      <c r="VQO994" s="17"/>
      <c r="VQP994" s="17"/>
      <c r="VQQ994" s="17"/>
      <c r="VQR994" s="17"/>
      <c r="VQS994" s="17"/>
      <c r="VQT994" s="17"/>
      <c r="VQU994" s="17"/>
      <c r="VQV994" s="17"/>
      <c r="VQW994" s="17"/>
      <c r="VQX994" s="17"/>
      <c r="VQY994" s="17"/>
      <c r="VQZ994" s="17"/>
      <c r="VRA994" s="17"/>
      <c r="VRB994" s="17"/>
      <c r="VRC994" s="17"/>
      <c r="VRD994" s="17"/>
      <c r="VRE994" s="17"/>
      <c r="VRF994" s="17"/>
      <c r="VRG994" s="17"/>
      <c r="VRH994" s="17"/>
      <c r="VRI994" s="17"/>
      <c r="VRJ994" s="17"/>
      <c r="VRK994" s="17"/>
      <c r="VRL994" s="17"/>
      <c r="VRM994" s="17"/>
      <c r="VRN994" s="17"/>
      <c r="VRO994" s="17"/>
      <c r="VRP994" s="17"/>
      <c r="VRQ994" s="17"/>
      <c r="VRR994" s="17"/>
      <c r="VRS994" s="17"/>
      <c r="VRT994" s="17"/>
      <c r="VRU994" s="17"/>
      <c r="VRV994" s="17"/>
      <c r="VRW994" s="17"/>
      <c r="VRX994" s="17"/>
      <c r="VRY994" s="17"/>
      <c r="VRZ994" s="17"/>
      <c r="VSA994" s="17"/>
      <c r="VSB994" s="17"/>
      <c r="VSC994" s="17"/>
      <c r="VSD994" s="17"/>
      <c r="VSE994" s="17"/>
      <c r="VSF994" s="17"/>
      <c r="VSG994" s="17"/>
      <c r="VSH994" s="17"/>
      <c r="VSI994" s="17"/>
      <c r="VSJ994" s="17"/>
      <c r="VSK994" s="17"/>
      <c r="VSL994" s="17"/>
      <c r="VSM994" s="17"/>
      <c r="VSN994" s="17"/>
      <c r="VSO994" s="17"/>
      <c r="VSP994" s="17"/>
      <c r="VSQ994" s="17"/>
      <c r="VSR994" s="17"/>
      <c r="VSS994" s="17"/>
      <c r="VST994" s="17"/>
      <c r="VSU994" s="17"/>
      <c r="VSV994" s="17"/>
      <c r="VSW994" s="17"/>
      <c r="VSX994" s="17"/>
      <c r="VSY994" s="17"/>
      <c r="VSZ994" s="17"/>
      <c r="VTA994" s="17"/>
      <c r="VTB994" s="17"/>
      <c r="VTC994" s="17"/>
      <c r="VTD994" s="17"/>
      <c r="VTE994" s="17"/>
      <c r="VTF994" s="17"/>
      <c r="VTG994" s="17"/>
      <c r="VTH994" s="17"/>
      <c r="VTI994" s="17"/>
      <c r="VTJ994" s="17"/>
      <c r="VTK994" s="17"/>
      <c r="VTL994" s="17"/>
      <c r="VTM994" s="17"/>
      <c r="VTN994" s="17"/>
      <c r="VTO994" s="17"/>
      <c r="VTP994" s="17"/>
      <c r="VTQ994" s="17"/>
      <c r="VTR994" s="17"/>
      <c r="VTS994" s="17"/>
      <c r="VTT994" s="17"/>
      <c r="VTU994" s="17"/>
      <c r="VTV994" s="17"/>
      <c r="VTW994" s="17"/>
      <c r="VTX994" s="17"/>
      <c r="VTY994" s="17"/>
      <c r="VTZ994" s="17"/>
      <c r="VUA994" s="17"/>
      <c r="VUB994" s="17"/>
      <c r="VUC994" s="17"/>
      <c r="VUD994" s="17"/>
      <c r="VUE994" s="17"/>
      <c r="VUF994" s="17"/>
      <c r="VUG994" s="17"/>
      <c r="VUH994" s="17"/>
      <c r="VUI994" s="17"/>
      <c r="VUJ994" s="17"/>
      <c r="VUK994" s="17"/>
      <c r="VUL994" s="17"/>
      <c r="VUM994" s="17"/>
      <c r="VUN994" s="17"/>
      <c r="VUO994" s="17"/>
      <c r="VUP994" s="17"/>
      <c r="VUQ994" s="17"/>
      <c r="VUR994" s="17"/>
      <c r="VUS994" s="17"/>
      <c r="VUT994" s="17"/>
      <c r="VUU994" s="17"/>
      <c r="VUV994" s="17"/>
      <c r="VUW994" s="17"/>
      <c r="VUX994" s="17"/>
      <c r="VUY994" s="17"/>
      <c r="VUZ994" s="17"/>
      <c r="VVA994" s="17"/>
      <c r="VVB994" s="17"/>
      <c r="VVC994" s="17"/>
      <c r="VVD994" s="17"/>
      <c r="VVE994" s="17"/>
      <c r="VVF994" s="17"/>
      <c r="VVG994" s="17"/>
      <c r="VVH994" s="17"/>
      <c r="VVI994" s="17"/>
      <c r="VVJ994" s="17"/>
      <c r="VVK994" s="17"/>
      <c r="VVL994" s="17"/>
      <c r="VVM994" s="17"/>
      <c r="VVN994" s="17"/>
      <c r="VVO994" s="17"/>
      <c r="VVP994" s="17"/>
      <c r="VVQ994" s="17"/>
      <c r="VVR994" s="17"/>
      <c r="VVS994" s="17"/>
      <c r="VVT994" s="17"/>
      <c r="VVU994" s="17"/>
      <c r="VVV994" s="17"/>
      <c r="VVW994" s="17"/>
      <c r="VVX994" s="17"/>
      <c r="VVY994" s="17"/>
      <c r="VVZ994" s="17"/>
      <c r="VWA994" s="17"/>
      <c r="VWB994" s="17"/>
      <c r="VWC994" s="17"/>
      <c r="VWD994" s="17"/>
      <c r="VWE994" s="17"/>
      <c r="VWF994" s="17"/>
      <c r="VWG994" s="17"/>
      <c r="VWH994" s="17"/>
      <c r="VWI994" s="17"/>
      <c r="VWJ994" s="17"/>
      <c r="VWK994" s="17"/>
      <c r="VWL994" s="17"/>
      <c r="VWM994" s="17"/>
      <c r="VWN994" s="17"/>
      <c r="VWO994" s="17"/>
      <c r="VWP994" s="17"/>
      <c r="VWQ994" s="17"/>
      <c r="VWR994" s="17"/>
      <c r="VWS994" s="17"/>
      <c r="VWT994" s="17"/>
      <c r="VWU994" s="17"/>
      <c r="VWV994" s="17"/>
      <c r="VWW994" s="17"/>
      <c r="VWX994" s="17"/>
      <c r="VWY994" s="17"/>
      <c r="VWZ994" s="17"/>
      <c r="VXA994" s="17"/>
      <c r="VXB994" s="17"/>
      <c r="VXC994" s="17"/>
      <c r="VXD994" s="17"/>
      <c r="VXE994" s="17"/>
      <c r="VXF994" s="17"/>
      <c r="VXG994" s="17"/>
      <c r="VXH994" s="17"/>
      <c r="VXI994" s="17"/>
      <c r="VXJ994" s="17"/>
      <c r="VXK994" s="17"/>
      <c r="VXL994" s="17"/>
      <c r="VXM994" s="17"/>
      <c r="VXN994" s="17"/>
      <c r="VXO994" s="17"/>
      <c r="VXP994" s="17"/>
      <c r="VXQ994" s="17"/>
      <c r="VXR994" s="17"/>
      <c r="VXS994" s="17"/>
      <c r="VXT994" s="17"/>
      <c r="VXU994" s="17"/>
      <c r="VXV994" s="17"/>
      <c r="VXW994" s="17"/>
      <c r="VXX994" s="17"/>
      <c r="VXY994" s="17"/>
      <c r="VXZ994" s="17"/>
      <c r="VYA994" s="17"/>
      <c r="VYB994" s="17"/>
      <c r="VYC994" s="17"/>
      <c r="VYD994" s="17"/>
      <c r="VYE994" s="17"/>
      <c r="VYF994" s="17"/>
      <c r="VYG994" s="17"/>
      <c r="VYH994" s="17"/>
      <c r="VYI994" s="17"/>
      <c r="VYJ994" s="17"/>
      <c r="VYK994" s="17"/>
      <c r="VYL994" s="17"/>
      <c r="VYM994" s="17"/>
      <c r="VYN994" s="17"/>
      <c r="VYO994" s="17"/>
      <c r="VYP994" s="17"/>
      <c r="VYQ994" s="17"/>
      <c r="VYR994" s="17"/>
      <c r="VYS994" s="17"/>
      <c r="VYT994" s="17"/>
      <c r="VYU994" s="17"/>
      <c r="VYV994" s="17"/>
      <c r="VYW994" s="17"/>
      <c r="VYX994" s="17"/>
      <c r="VYY994" s="17"/>
      <c r="VYZ994" s="17"/>
      <c r="VZA994" s="17"/>
      <c r="VZB994" s="17"/>
      <c r="VZC994" s="17"/>
      <c r="VZD994" s="17"/>
      <c r="VZE994" s="17"/>
      <c r="VZF994" s="17"/>
      <c r="VZG994" s="17"/>
      <c r="VZH994" s="17"/>
      <c r="VZI994" s="17"/>
      <c r="VZJ994" s="17"/>
      <c r="VZK994" s="17"/>
      <c r="VZL994" s="17"/>
      <c r="VZM994" s="17"/>
      <c r="VZN994" s="17"/>
      <c r="VZO994" s="17"/>
      <c r="VZP994" s="17"/>
      <c r="VZQ994" s="17"/>
      <c r="VZR994" s="17"/>
      <c r="VZS994" s="17"/>
      <c r="VZT994" s="17"/>
      <c r="VZU994" s="17"/>
      <c r="VZV994" s="17"/>
      <c r="VZW994" s="17"/>
      <c r="VZX994" s="17"/>
      <c r="VZY994" s="17"/>
      <c r="VZZ994" s="17"/>
      <c r="WAA994" s="17"/>
      <c r="WAB994" s="17"/>
      <c r="WAC994" s="17"/>
      <c r="WAD994" s="17"/>
      <c r="WAE994" s="17"/>
      <c r="WAF994" s="17"/>
      <c r="WAG994" s="17"/>
      <c r="WAH994" s="17"/>
      <c r="WAI994" s="17"/>
      <c r="WAJ994" s="17"/>
      <c r="WAK994" s="17"/>
      <c r="WAL994" s="17"/>
      <c r="WAM994" s="17"/>
      <c r="WAN994" s="17"/>
      <c r="WAO994" s="17"/>
      <c r="WAP994" s="17"/>
      <c r="WAQ994" s="17"/>
      <c r="WAR994" s="17"/>
      <c r="WAS994" s="17"/>
      <c r="WAT994" s="17"/>
      <c r="WAU994" s="17"/>
      <c r="WAV994" s="17"/>
      <c r="WAW994" s="17"/>
      <c r="WAX994" s="17"/>
      <c r="WAY994" s="17"/>
      <c r="WAZ994" s="17"/>
      <c r="WBA994" s="17"/>
      <c r="WBB994" s="17"/>
      <c r="WBC994" s="17"/>
      <c r="WBD994" s="17"/>
      <c r="WBE994" s="17"/>
      <c r="WBF994" s="17"/>
      <c r="WBG994" s="17"/>
      <c r="WBH994" s="17"/>
      <c r="WBI994" s="17"/>
      <c r="WBJ994" s="17"/>
      <c r="WBK994" s="17"/>
      <c r="WBL994" s="17"/>
      <c r="WBM994" s="17"/>
      <c r="WBN994" s="17"/>
      <c r="WBO994" s="17"/>
      <c r="WBP994" s="17"/>
      <c r="WBQ994" s="17"/>
      <c r="WBR994" s="17"/>
      <c r="WBS994" s="17"/>
      <c r="WBT994" s="17"/>
      <c r="WBU994" s="17"/>
      <c r="WBV994" s="17"/>
      <c r="WBW994" s="17"/>
      <c r="WBX994" s="17"/>
      <c r="WBY994" s="17"/>
      <c r="WBZ994" s="17"/>
      <c r="WCA994" s="17"/>
      <c r="WCB994" s="17"/>
      <c r="WCC994" s="17"/>
      <c r="WCD994" s="17"/>
      <c r="WCE994" s="17"/>
      <c r="WCF994" s="17"/>
      <c r="WCG994" s="17"/>
      <c r="WCH994" s="17"/>
      <c r="WCI994" s="17"/>
      <c r="WCJ994" s="17"/>
      <c r="WCK994" s="17"/>
      <c r="WCL994" s="17"/>
      <c r="WCM994" s="17"/>
      <c r="WCN994" s="17"/>
      <c r="WCO994" s="17"/>
      <c r="WCP994" s="17"/>
      <c r="WCQ994" s="17"/>
      <c r="WCR994" s="17"/>
      <c r="WCS994" s="17"/>
      <c r="WCT994" s="17"/>
      <c r="WCU994" s="17"/>
      <c r="WCV994" s="17"/>
      <c r="WCW994" s="17"/>
      <c r="WCX994" s="17"/>
      <c r="WCY994" s="17"/>
      <c r="WCZ994" s="17"/>
      <c r="WDA994" s="17"/>
      <c r="WDB994" s="17"/>
      <c r="WDC994" s="17"/>
      <c r="WDD994" s="17"/>
      <c r="WDE994" s="17"/>
      <c r="WDF994" s="17"/>
      <c r="WDG994" s="17"/>
      <c r="WDH994" s="17"/>
      <c r="WDI994" s="17"/>
      <c r="WDJ994" s="17"/>
      <c r="WDK994" s="17"/>
      <c r="WDL994" s="17"/>
      <c r="WDM994" s="17"/>
      <c r="WDN994" s="17"/>
      <c r="WDO994" s="17"/>
      <c r="WDP994" s="17"/>
      <c r="WDQ994" s="17"/>
      <c r="WDR994" s="17"/>
      <c r="WDS994" s="17"/>
      <c r="WDT994" s="17"/>
      <c r="WDU994" s="17"/>
      <c r="WDV994" s="17"/>
      <c r="WDW994" s="17"/>
      <c r="WDX994" s="17"/>
      <c r="WDY994" s="17"/>
      <c r="WDZ994" s="17"/>
      <c r="WEA994" s="17"/>
      <c r="WEB994" s="17"/>
      <c r="WEC994" s="17"/>
      <c r="WED994" s="17"/>
      <c r="WEE994" s="17"/>
      <c r="WEF994" s="17"/>
      <c r="WEG994" s="17"/>
      <c r="WEH994" s="17"/>
      <c r="WEI994" s="17"/>
      <c r="WEJ994" s="17"/>
      <c r="WEK994" s="17"/>
      <c r="WEL994" s="17"/>
      <c r="WEM994" s="17"/>
      <c r="WEN994" s="17"/>
      <c r="WEO994" s="17"/>
      <c r="WEP994" s="17"/>
      <c r="WEQ994" s="17"/>
      <c r="WER994" s="17"/>
      <c r="WES994" s="17"/>
      <c r="WET994" s="17"/>
      <c r="WEU994" s="17"/>
      <c r="WEV994" s="17"/>
      <c r="WEW994" s="17"/>
      <c r="WEX994" s="17"/>
      <c r="WEY994" s="17"/>
      <c r="WEZ994" s="17"/>
      <c r="WFA994" s="17"/>
      <c r="WFB994" s="17"/>
      <c r="WFC994" s="17"/>
      <c r="WFD994" s="17"/>
      <c r="WFE994" s="17"/>
      <c r="WFF994" s="17"/>
      <c r="WFG994" s="17"/>
      <c r="WFH994" s="17"/>
      <c r="WFI994" s="17"/>
      <c r="WFJ994" s="17"/>
      <c r="WFK994" s="17"/>
      <c r="WFL994" s="17"/>
      <c r="WFM994" s="17"/>
      <c r="WFN994" s="17"/>
      <c r="WFO994" s="17"/>
      <c r="WFP994" s="17"/>
      <c r="WFQ994" s="17"/>
      <c r="WFR994" s="17"/>
      <c r="WFS994" s="17"/>
      <c r="WFT994" s="17"/>
      <c r="WFU994" s="17"/>
      <c r="WFV994" s="17"/>
      <c r="WFW994" s="17"/>
      <c r="WFX994" s="17"/>
      <c r="WFY994" s="17"/>
      <c r="WFZ994" s="17"/>
      <c r="WGA994" s="17"/>
      <c r="WGB994" s="17"/>
      <c r="WGC994" s="17"/>
      <c r="WGD994" s="17"/>
      <c r="WGE994" s="17"/>
      <c r="WGF994" s="17"/>
      <c r="WGG994" s="17"/>
      <c r="WGH994" s="17"/>
      <c r="WGI994" s="17"/>
      <c r="WGJ994" s="17"/>
      <c r="WGK994" s="17"/>
      <c r="WGL994" s="17"/>
      <c r="WGM994" s="17"/>
      <c r="WGN994" s="17"/>
      <c r="WGO994" s="17"/>
      <c r="WGP994" s="17"/>
      <c r="WGQ994" s="17"/>
      <c r="WGR994" s="17"/>
      <c r="WGS994" s="17"/>
      <c r="WGT994" s="17"/>
      <c r="WGU994" s="17"/>
      <c r="WGV994" s="17"/>
      <c r="WGW994" s="17"/>
      <c r="WGX994" s="17"/>
      <c r="WGY994" s="17"/>
      <c r="WGZ994" s="17"/>
      <c r="WHA994" s="17"/>
      <c r="WHB994" s="17"/>
      <c r="WHC994" s="17"/>
      <c r="WHD994" s="17"/>
      <c r="WHE994" s="17"/>
      <c r="WHF994" s="17"/>
      <c r="WHG994" s="17"/>
      <c r="WHH994" s="17"/>
      <c r="WHI994" s="17"/>
      <c r="WHJ994" s="17"/>
      <c r="WHK994" s="17"/>
      <c r="WHL994" s="17"/>
      <c r="WHM994" s="17"/>
      <c r="WHN994" s="17"/>
      <c r="WHO994" s="17"/>
      <c r="WHP994" s="17"/>
      <c r="WHQ994" s="17"/>
      <c r="WHR994" s="17"/>
      <c r="WHS994" s="17"/>
      <c r="WHT994" s="17"/>
      <c r="WHU994" s="17"/>
      <c r="WHV994" s="17"/>
      <c r="WHW994" s="17"/>
      <c r="WHX994" s="17"/>
      <c r="WHY994" s="17"/>
      <c r="WHZ994" s="17"/>
      <c r="WIA994" s="17"/>
      <c r="WIB994" s="17"/>
      <c r="WIC994" s="17"/>
      <c r="WID994" s="17"/>
      <c r="WIE994" s="17"/>
      <c r="WIF994" s="17"/>
      <c r="WIG994" s="17"/>
      <c r="WIH994" s="17"/>
      <c r="WII994" s="17"/>
      <c r="WIJ994" s="17"/>
      <c r="WIK994" s="17"/>
      <c r="WIL994" s="17"/>
      <c r="WIM994" s="17"/>
      <c r="WIN994" s="17"/>
      <c r="WIO994" s="17"/>
      <c r="WIP994" s="17"/>
      <c r="WIQ994" s="17"/>
      <c r="WIR994" s="17"/>
      <c r="WIS994" s="17"/>
      <c r="WIT994" s="17"/>
      <c r="WIU994" s="17"/>
      <c r="WIV994" s="17"/>
      <c r="WIW994" s="17"/>
      <c r="WIX994" s="17"/>
      <c r="WIY994" s="17"/>
      <c r="WIZ994" s="17"/>
      <c r="WJA994" s="17"/>
      <c r="WJB994" s="17"/>
      <c r="WJC994" s="17"/>
      <c r="WJD994" s="17"/>
      <c r="WJE994" s="17"/>
      <c r="WJF994" s="17"/>
      <c r="WJG994" s="17"/>
      <c r="WJH994" s="17"/>
      <c r="WJI994" s="17"/>
      <c r="WJJ994" s="17"/>
      <c r="WJK994" s="17"/>
      <c r="WJL994" s="17"/>
      <c r="WJM994" s="17"/>
      <c r="WJN994" s="17"/>
      <c r="WJO994" s="17"/>
      <c r="WJP994" s="17"/>
      <c r="WJQ994" s="17"/>
      <c r="WJR994" s="17"/>
      <c r="WJS994" s="17"/>
      <c r="WJT994" s="17"/>
      <c r="WJU994" s="17"/>
      <c r="WJV994" s="17"/>
      <c r="WJW994" s="17"/>
      <c r="WJX994" s="17"/>
      <c r="WJY994" s="17"/>
      <c r="WJZ994" s="17"/>
      <c r="WKA994" s="17"/>
      <c r="WKB994" s="17"/>
      <c r="WKC994" s="17"/>
      <c r="WKD994" s="17"/>
      <c r="WKE994" s="17"/>
      <c r="WKF994" s="17"/>
      <c r="WKG994" s="17"/>
      <c r="WKH994" s="17"/>
      <c r="WKI994" s="17"/>
      <c r="WKJ994" s="17"/>
      <c r="WKK994" s="17"/>
      <c r="WKL994" s="17"/>
      <c r="WKM994" s="17"/>
      <c r="WKN994" s="17"/>
      <c r="WKO994" s="17"/>
      <c r="WKP994" s="17"/>
      <c r="WKQ994" s="17"/>
      <c r="WKR994" s="17"/>
      <c r="WKS994" s="17"/>
      <c r="WKT994" s="17"/>
      <c r="WKU994" s="17"/>
      <c r="WKV994" s="17"/>
      <c r="WKW994" s="17"/>
      <c r="WKX994" s="17"/>
      <c r="WKY994" s="17"/>
      <c r="WKZ994" s="17"/>
      <c r="WLA994" s="17"/>
      <c r="WLB994" s="17"/>
      <c r="WLC994" s="17"/>
      <c r="WLD994" s="17"/>
      <c r="WLE994" s="17"/>
      <c r="WLF994" s="17"/>
      <c r="WLG994" s="17"/>
      <c r="WLH994" s="17"/>
      <c r="WLI994" s="17"/>
      <c r="WLJ994" s="17"/>
      <c r="WLK994" s="17"/>
      <c r="WLL994" s="17"/>
      <c r="WLM994" s="17"/>
      <c r="WLN994" s="17"/>
      <c r="WLO994" s="17"/>
      <c r="WLP994" s="17"/>
      <c r="WLQ994" s="17"/>
      <c r="WLR994" s="17"/>
      <c r="WLS994" s="17"/>
      <c r="WLT994" s="17"/>
      <c r="WLU994" s="17"/>
      <c r="WLV994" s="17"/>
      <c r="WLW994" s="17"/>
      <c r="WLX994" s="17"/>
      <c r="WLY994" s="17"/>
      <c r="WLZ994" s="17"/>
      <c r="WMA994" s="17"/>
      <c r="WMB994" s="17"/>
      <c r="WMC994" s="17"/>
      <c r="WMD994" s="17"/>
      <c r="WME994" s="17"/>
      <c r="WMF994" s="17"/>
      <c r="WMG994" s="17"/>
      <c r="WMH994" s="17"/>
      <c r="WMI994" s="17"/>
      <c r="WMJ994" s="17"/>
      <c r="WMK994" s="17"/>
      <c r="WML994" s="17"/>
      <c r="WMM994" s="17"/>
      <c r="WMN994" s="17"/>
      <c r="WMO994" s="17"/>
      <c r="WMP994" s="17"/>
      <c r="WMQ994" s="17"/>
      <c r="WMR994" s="17"/>
      <c r="WMS994" s="17"/>
      <c r="WMT994" s="17"/>
      <c r="WMU994" s="17"/>
      <c r="WMV994" s="17"/>
      <c r="WMW994" s="17"/>
      <c r="WMX994" s="17"/>
      <c r="WMY994" s="17"/>
      <c r="WMZ994" s="17"/>
      <c r="WNA994" s="17"/>
      <c r="WNB994" s="17"/>
      <c r="WNC994" s="17"/>
      <c r="WND994" s="17"/>
      <c r="WNE994" s="17"/>
      <c r="WNF994" s="17"/>
      <c r="WNG994" s="17"/>
      <c r="WNH994" s="17"/>
      <c r="WNI994" s="17"/>
      <c r="WNJ994" s="17"/>
      <c r="WNK994" s="17"/>
      <c r="WNL994" s="17"/>
      <c r="WNM994" s="17"/>
      <c r="WNN994" s="17"/>
      <c r="WNO994" s="17"/>
      <c r="WNP994" s="17"/>
      <c r="WNQ994" s="17"/>
      <c r="WNR994" s="17"/>
      <c r="WNS994" s="17"/>
      <c r="WNT994" s="17"/>
      <c r="WNU994" s="17"/>
      <c r="WNV994" s="17"/>
      <c r="WNW994" s="17"/>
      <c r="WNX994" s="17"/>
      <c r="WNY994" s="17"/>
      <c r="WNZ994" s="17"/>
      <c r="WOA994" s="17"/>
      <c r="WOB994" s="17"/>
      <c r="WOC994" s="17"/>
      <c r="WOD994" s="17"/>
      <c r="WOE994" s="17"/>
      <c r="WOF994" s="17"/>
      <c r="WOG994" s="17"/>
      <c r="WOH994" s="17"/>
      <c r="WOI994" s="17"/>
      <c r="WOJ994" s="17"/>
      <c r="WOK994" s="17"/>
      <c r="WOL994" s="17"/>
      <c r="WOM994" s="17"/>
      <c r="WON994" s="17"/>
      <c r="WOO994" s="17"/>
      <c r="WOP994" s="17"/>
      <c r="WOQ994" s="17"/>
      <c r="WOR994" s="17"/>
      <c r="WOS994" s="17"/>
      <c r="WOT994" s="17"/>
      <c r="WOU994" s="17"/>
      <c r="WOV994" s="17"/>
      <c r="WOW994" s="17"/>
      <c r="WOX994" s="17"/>
      <c r="WOY994" s="17"/>
      <c r="WOZ994" s="17"/>
      <c r="WPA994" s="17"/>
      <c r="WPB994" s="17"/>
      <c r="WPC994" s="17"/>
      <c r="WPD994" s="17"/>
      <c r="WPE994" s="17"/>
      <c r="WPF994" s="17"/>
      <c r="WPG994" s="17"/>
      <c r="WPH994" s="17"/>
      <c r="WPI994" s="17"/>
      <c r="WPJ994" s="17"/>
      <c r="WPK994" s="17"/>
      <c r="WPL994" s="17"/>
      <c r="WPM994" s="17"/>
      <c r="WPN994" s="17"/>
      <c r="WPO994" s="17"/>
      <c r="WPP994" s="17"/>
      <c r="WPQ994" s="17"/>
      <c r="WPR994" s="17"/>
      <c r="WPS994" s="17"/>
      <c r="WPT994" s="17"/>
      <c r="WPU994" s="17"/>
      <c r="WPV994" s="17"/>
      <c r="WPW994" s="17"/>
      <c r="WPX994" s="17"/>
      <c r="WPY994" s="17"/>
      <c r="WPZ994" s="17"/>
      <c r="WQA994" s="17"/>
      <c r="WQB994" s="17"/>
      <c r="WQC994" s="17"/>
      <c r="WQD994" s="17"/>
      <c r="WQE994" s="17"/>
      <c r="WQF994" s="17"/>
      <c r="WQG994" s="17"/>
      <c r="WQH994" s="17"/>
      <c r="WQI994" s="17"/>
      <c r="WQJ994" s="17"/>
      <c r="WQK994" s="17"/>
      <c r="WQL994" s="17"/>
      <c r="WQM994" s="17"/>
      <c r="WQN994" s="17"/>
      <c r="WQO994" s="17"/>
      <c r="WQP994" s="17"/>
      <c r="WQQ994" s="17"/>
      <c r="WQR994" s="17"/>
      <c r="WQS994" s="17"/>
      <c r="WQT994" s="17"/>
      <c r="WQU994" s="17"/>
      <c r="WQV994" s="17"/>
      <c r="WQW994" s="17"/>
      <c r="WQX994" s="17"/>
      <c r="WQY994" s="17"/>
      <c r="WQZ994" s="17"/>
      <c r="WRA994" s="17"/>
      <c r="WRB994" s="17"/>
      <c r="WRC994" s="17"/>
      <c r="WRD994" s="17"/>
      <c r="WRE994" s="17"/>
      <c r="WRF994" s="17"/>
      <c r="WRG994" s="17"/>
      <c r="WRH994" s="17"/>
      <c r="WRI994" s="17"/>
      <c r="WRJ994" s="17"/>
      <c r="WRK994" s="17"/>
      <c r="WRL994" s="17"/>
      <c r="WRM994" s="17"/>
      <c r="WRN994" s="17"/>
      <c r="WRO994" s="17"/>
      <c r="WRP994" s="17"/>
      <c r="WRQ994" s="17"/>
      <c r="WRR994" s="17"/>
      <c r="WRS994" s="17"/>
      <c r="WRT994" s="17"/>
      <c r="WRU994" s="17"/>
      <c r="WRV994" s="17"/>
      <c r="WRW994" s="17"/>
      <c r="WRX994" s="17"/>
      <c r="WRY994" s="17"/>
      <c r="WRZ994" s="17"/>
      <c r="WSA994" s="17"/>
      <c r="WSB994" s="17"/>
      <c r="WSC994" s="17"/>
      <c r="WSD994" s="17"/>
      <c r="WSE994" s="17"/>
      <c r="WSF994" s="17"/>
      <c r="WSG994" s="17"/>
      <c r="WSH994" s="17"/>
      <c r="WSI994" s="17"/>
      <c r="WSJ994" s="17"/>
      <c r="WSK994" s="17"/>
      <c r="WSL994" s="17"/>
      <c r="WSM994" s="17"/>
      <c r="WSN994" s="17"/>
      <c r="WSO994" s="17"/>
      <c r="WSP994" s="17"/>
      <c r="WSQ994" s="17"/>
      <c r="WSR994" s="17"/>
      <c r="WSS994" s="17"/>
      <c r="WST994" s="17"/>
      <c r="WSU994" s="17"/>
      <c r="WSV994" s="17"/>
      <c r="WSW994" s="17"/>
      <c r="WSX994" s="17"/>
      <c r="WSY994" s="17"/>
      <c r="WSZ994" s="17"/>
      <c r="WTA994" s="17"/>
      <c r="WTB994" s="17"/>
      <c r="WTC994" s="17"/>
      <c r="WTD994" s="17"/>
      <c r="WTE994" s="17"/>
      <c r="WTF994" s="17"/>
      <c r="WTG994" s="17"/>
      <c r="WTH994" s="17"/>
      <c r="WTI994" s="17"/>
      <c r="WTJ994" s="17"/>
      <c r="WTK994" s="17"/>
      <c r="WTL994" s="17"/>
      <c r="WTM994" s="17"/>
      <c r="WTN994" s="17"/>
      <c r="WTO994" s="17"/>
      <c r="WTP994" s="17"/>
      <c r="WTQ994" s="17"/>
      <c r="WTR994" s="17"/>
      <c r="WTS994" s="17"/>
      <c r="WTT994" s="17"/>
      <c r="WTU994" s="17"/>
      <c r="WTV994" s="17"/>
      <c r="WTW994" s="17"/>
      <c r="WTX994" s="17"/>
      <c r="WTY994" s="17"/>
      <c r="WTZ994" s="17"/>
      <c r="WUA994" s="17"/>
      <c r="WUB994" s="17"/>
      <c r="WUC994" s="17"/>
      <c r="WUD994" s="17"/>
      <c r="WUE994" s="17"/>
      <c r="WUF994" s="17"/>
      <c r="WUG994" s="17"/>
      <c r="WUH994" s="17"/>
      <c r="WUI994" s="17"/>
    </row>
    <row r="996" spans="1:16103" s="18" customFormat="1" hidden="1" x14ac:dyDescent="0.25">
      <c r="A996" s="17"/>
      <c r="B996" s="17"/>
      <c r="C996" s="17"/>
      <c r="D996" s="17"/>
      <c r="E996" s="17"/>
      <c r="G996" s="19"/>
      <c r="H996" s="20"/>
      <c r="J996" s="22"/>
      <c r="K996" s="22"/>
      <c r="L996" s="22"/>
      <c r="M996" s="21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17"/>
      <c r="DJ996" s="17"/>
      <c r="DK996" s="17"/>
      <c r="DL996" s="17"/>
      <c r="DM996" s="17"/>
      <c r="DN996" s="17"/>
      <c r="DO996" s="17"/>
      <c r="DP996" s="17"/>
      <c r="DQ996" s="17"/>
      <c r="DR996" s="17"/>
      <c r="DS996" s="17"/>
      <c r="DT996" s="17"/>
      <c r="DU996" s="17"/>
      <c r="DV996" s="17"/>
      <c r="DW996" s="17"/>
      <c r="DX996" s="17"/>
      <c r="DY996" s="17"/>
      <c r="DZ996" s="17"/>
      <c r="EA996" s="17"/>
      <c r="EB996" s="17"/>
      <c r="EC996" s="17"/>
      <c r="ED996" s="17"/>
      <c r="EE996" s="17"/>
      <c r="EF996" s="17"/>
      <c r="EG996" s="17"/>
      <c r="EH996" s="17"/>
      <c r="EI996" s="17"/>
      <c r="EJ996" s="17"/>
      <c r="EK996" s="17"/>
      <c r="EL996" s="17"/>
      <c r="EM996" s="17"/>
      <c r="EN996" s="17"/>
      <c r="EO996" s="17"/>
      <c r="EP996" s="17"/>
      <c r="EQ996" s="17"/>
      <c r="ER996" s="17"/>
      <c r="ES996" s="17"/>
      <c r="ET996" s="17"/>
      <c r="EU996" s="17"/>
      <c r="EV996" s="17"/>
      <c r="EW996" s="17"/>
      <c r="EX996" s="17"/>
      <c r="EY996" s="17"/>
      <c r="EZ996" s="17"/>
      <c r="FA996" s="17"/>
      <c r="FB996" s="17"/>
      <c r="FC996" s="17"/>
      <c r="FD996" s="17"/>
      <c r="FE996" s="17"/>
      <c r="FF996" s="17"/>
      <c r="FG996" s="17"/>
      <c r="FH996" s="17"/>
      <c r="FI996" s="17"/>
      <c r="FJ996" s="17"/>
      <c r="FK996" s="17"/>
      <c r="FL996" s="17"/>
      <c r="FM996" s="17"/>
      <c r="FN996" s="17"/>
      <c r="FO996" s="17"/>
      <c r="FP996" s="17"/>
      <c r="FQ996" s="17"/>
      <c r="FR996" s="17"/>
      <c r="FS996" s="17"/>
      <c r="FT996" s="17"/>
      <c r="FU996" s="17"/>
      <c r="FV996" s="17"/>
      <c r="FW996" s="17"/>
      <c r="FX996" s="17"/>
      <c r="FY996" s="17"/>
      <c r="FZ996" s="17"/>
      <c r="GA996" s="17"/>
      <c r="GB996" s="17"/>
      <c r="GC996" s="17"/>
      <c r="GD996" s="17"/>
      <c r="GE996" s="17"/>
      <c r="GF996" s="17"/>
      <c r="GG996" s="17"/>
      <c r="GH996" s="17"/>
      <c r="GI996" s="17"/>
      <c r="GJ996" s="17"/>
      <c r="GK996" s="17"/>
      <c r="GL996" s="17"/>
      <c r="GM996" s="17"/>
      <c r="GN996" s="17"/>
      <c r="GO996" s="17"/>
      <c r="GP996" s="17"/>
      <c r="GQ996" s="17"/>
      <c r="GR996" s="17"/>
      <c r="GS996" s="17"/>
      <c r="GT996" s="17"/>
      <c r="GU996" s="17"/>
      <c r="GV996" s="17"/>
      <c r="GW996" s="17"/>
      <c r="GX996" s="17"/>
      <c r="GY996" s="17"/>
      <c r="GZ996" s="17"/>
      <c r="HA996" s="17"/>
      <c r="HB996" s="17"/>
      <c r="HC996" s="17"/>
      <c r="HD996" s="17"/>
      <c r="HE996" s="17"/>
      <c r="HF996" s="17"/>
      <c r="HG996" s="17"/>
      <c r="HH996" s="17"/>
      <c r="HI996" s="17"/>
      <c r="HJ996" s="17"/>
      <c r="HK996" s="17"/>
      <c r="HL996" s="17"/>
      <c r="HM996" s="17"/>
      <c r="HN996" s="17"/>
      <c r="HO996" s="17"/>
      <c r="HP996" s="17"/>
      <c r="HQ996" s="17"/>
      <c r="HR996" s="17"/>
      <c r="HS996" s="17"/>
      <c r="HT996" s="17"/>
      <c r="HU996" s="17"/>
      <c r="HV996" s="17"/>
      <c r="HW996" s="17"/>
      <c r="HX996" s="17"/>
      <c r="HY996" s="17"/>
      <c r="HZ996" s="17"/>
      <c r="IA996" s="17"/>
      <c r="IB996" s="17"/>
      <c r="IC996" s="17"/>
      <c r="ID996" s="17"/>
      <c r="IE996" s="17"/>
      <c r="IF996" s="17"/>
      <c r="IG996" s="17"/>
      <c r="IH996" s="17"/>
      <c r="II996" s="17"/>
      <c r="IJ996" s="17"/>
      <c r="IK996" s="17"/>
      <c r="IL996" s="17"/>
      <c r="IM996" s="17"/>
      <c r="IN996" s="17"/>
      <c r="IO996" s="17"/>
      <c r="IP996" s="17"/>
      <c r="IQ996" s="17"/>
      <c r="IR996" s="17"/>
      <c r="IS996" s="17"/>
      <c r="IT996" s="17"/>
      <c r="IU996" s="17"/>
      <c r="IV996" s="17"/>
      <c r="IW996" s="17"/>
      <c r="IX996" s="17"/>
      <c r="IY996" s="17"/>
      <c r="IZ996" s="17"/>
      <c r="JA996" s="17"/>
      <c r="JB996" s="17"/>
      <c r="JC996" s="17"/>
      <c r="JD996" s="17"/>
      <c r="JE996" s="17"/>
      <c r="JF996" s="17"/>
      <c r="JG996" s="17"/>
      <c r="JH996" s="17"/>
      <c r="JI996" s="17"/>
      <c r="JJ996" s="17"/>
      <c r="JK996" s="17"/>
      <c r="JL996" s="17"/>
      <c r="JM996" s="17"/>
      <c r="JN996" s="17"/>
      <c r="JO996" s="17"/>
      <c r="JP996" s="17"/>
      <c r="JQ996" s="17"/>
      <c r="JR996" s="17"/>
      <c r="JS996" s="17"/>
      <c r="JT996" s="17"/>
      <c r="JU996" s="17"/>
      <c r="JV996" s="17"/>
      <c r="JW996" s="17"/>
      <c r="JX996" s="17"/>
      <c r="JY996" s="17"/>
      <c r="JZ996" s="17"/>
      <c r="KA996" s="17"/>
      <c r="KB996" s="17"/>
      <c r="KC996" s="17"/>
      <c r="KD996" s="17"/>
      <c r="KE996" s="17"/>
      <c r="KF996" s="17"/>
      <c r="KG996" s="17"/>
      <c r="KH996" s="17"/>
      <c r="KI996" s="17"/>
      <c r="KJ996" s="17"/>
      <c r="KK996" s="17"/>
      <c r="KL996" s="17"/>
      <c r="KM996" s="17"/>
      <c r="KN996" s="17"/>
      <c r="KO996" s="17"/>
      <c r="KP996" s="17"/>
      <c r="KQ996" s="17"/>
      <c r="KR996" s="17"/>
      <c r="KS996" s="17"/>
      <c r="KT996" s="17"/>
      <c r="KU996" s="17"/>
      <c r="KV996" s="17"/>
      <c r="KW996" s="17"/>
      <c r="KX996" s="17"/>
      <c r="KY996" s="17"/>
      <c r="KZ996" s="17"/>
      <c r="LA996" s="17"/>
      <c r="LB996" s="17"/>
      <c r="LC996" s="17"/>
      <c r="LD996" s="17"/>
      <c r="LE996" s="17"/>
      <c r="LF996" s="17"/>
      <c r="LG996" s="17"/>
      <c r="LH996" s="17"/>
      <c r="LI996" s="17"/>
      <c r="LJ996" s="17"/>
      <c r="LK996" s="17"/>
      <c r="LL996" s="17"/>
      <c r="LM996" s="17"/>
      <c r="LN996" s="17"/>
      <c r="LO996" s="17"/>
      <c r="LP996" s="17"/>
      <c r="LQ996" s="17"/>
      <c r="LR996" s="17"/>
      <c r="LS996" s="17"/>
      <c r="LT996" s="17"/>
      <c r="LU996" s="17"/>
      <c r="LV996" s="17"/>
      <c r="LW996" s="17"/>
      <c r="LX996" s="17"/>
      <c r="LY996" s="17"/>
      <c r="LZ996" s="17"/>
      <c r="MA996" s="17"/>
      <c r="MB996" s="17"/>
      <c r="MC996" s="17"/>
      <c r="MD996" s="17"/>
      <c r="ME996" s="17"/>
      <c r="MF996" s="17"/>
      <c r="MG996" s="17"/>
      <c r="MH996" s="17"/>
      <c r="MI996" s="17"/>
      <c r="MJ996" s="17"/>
      <c r="MK996" s="17"/>
      <c r="ML996" s="17"/>
      <c r="MM996" s="17"/>
      <c r="MN996" s="17"/>
      <c r="MO996" s="17"/>
      <c r="MP996" s="17"/>
      <c r="MQ996" s="17"/>
      <c r="MR996" s="17"/>
      <c r="MS996" s="17"/>
      <c r="MT996" s="17"/>
      <c r="MU996" s="17"/>
      <c r="MV996" s="17"/>
      <c r="MW996" s="17"/>
      <c r="MX996" s="17"/>
      <c r="MY996" s="17"/>
      <c r="MZ996" s="17"/>
      <c r="NA996" s="17"/>
      <c r="NB996" s="17"/>
      <c r="NC996" s="17"/>
      <c r="ND996" s="17"/>
      <c r="NE996" s="17"/>
      <c r="NF996" s="17"/>
      <c r="NG996" s="17"/>
      <c r="NH996" s="17"/>
      <c r="NI996" s="17"/>
      <c r="NJ996" s="17"/>
      <c r="NK996" s="17"/>
      <c r="NL996" s="17"/>
      <c r="NM996" s="17"/>
      <c r="NN996" s="17"/>
      <c r="NO996" s="17"/>
      <c r="NP996" s="17"/>
      <c r="NQ996" s="17"/>
      <c r="NR996" s="17"/>
      <c r="NS996" s="17"/>
      <c r="NT996" s="17"/>
      <c r="NU996" s="17"/>
      <c r="NV996" s="17"/>
      <c r="NW996" s="17"/>
      <c r="NX996" s="17"/>
      <c r="NY996" s="17"/>
      <c r="NZ996" s="17"/>
      <c r="OA996" s="17"/>
      <c r="OB996" s="17"/>
      <c r="OC996" s="17"/>
      <c r="OD996" s="17"/>
      <c r="OE996" s="17"/>
      <c r="OF996" s="17"/>
      <c r="OG996" s="17"/>
      <c r="OH996" s="17"/>
      <c r="OI996" s="17"/>
      <c r="OJ996" s="17"/>
      <c r="OK996" s="17"/>
      <c r="OL996" s="17"/>
      <c r="OM996" s="17"/>
      <c r="ON996" s="17"/>
      <c r="OO996" s="17"/>
      <c r="OP996" s="17"/>
      <c r="OQ996" s="17"/>
      <c r="OR996" s="17"/>
      <c r="OS996" s="17"/>
      <c r="OT996" s="17"/>
      <c r="OU996" s="17"/>
      <c r="OV996" s="17"/>
      <c r="OW996" s="17"/>
      <c r="OX996" s="17"/>
      <c r="OY996" s="17"/>
      <c r="OZ996" s="17"/>
      <c r="PA996" s="17"/>
      <c r="PB996" s="17"/>
      <c r="PC996" s="17"/>
      <c r="PD996" s="17"/>
      <c r="PE996" s="17"/>
      <c r="PF996" s="17"/>
      <c r="PG996" s="17"/>
      <c r="PH996" s="17"/>
      <c r="PI996" s="17"/>
      <c r="PJ996" s="17"/>
      <c r="PK996" s="17"/>
      <c r="PL996" s="17"/>
      <c r="PM996" s="17"/>
      <c r="PN996" s="17"/>
      <c r="PO996" s="17"/>
      <c r="PP996" s="17"/>
      <c r="PQ996" s="17"/>
      <c r="PR996" s="17"/>
      <c r="PS996" s="17"/>
      <c r="PT996" s="17"/>
      <c r="PU996" s="17"/>
      <c r="PV996" s="17"/>
      <c r="PW996" s="17"/>
      <c r="PX996" s="17"/>
      <c r="PY996" s="17"/>
      <c r="PZ996" s="17"/>
      <c r="QA996" s="17"/>
      <c r="QB996" s="17"/>
      <c r="QC996" s="17"/>
      <c r="QD996" s="17"/>
      <c r="QE996" s="17"/>
      <c r="QF996" s="17"/>
      <c r="QG996" s="17"/>
      <c r="QH996" s="17"/>
      <c r="QI996" s="17"/>
      <c r="QJ996" s="17"/>
      <c r="QK996" s="17"/>
      <c r="QL996" s="17"/>
      <c r="QM996" s="17"/>
      <c r="QN996" s="17"/>
      <c r="QO996" s="17"/>
      <c r="QP996" s="17"/>
      <c r="QQ996" s="17"/>
      <c r="QR996" s="17"/>
      <c r="QS996" s="17"/>
      <c r="QT996" s="17"/>
      <c r="QU996" s="17"/>
      <c r="QV996" s="17"/>
      <c r="QW996" s="17"/>
      <c r="QX996" s="17"/>
      <c r="QY996" s="17"/>
      <c r="QZ996" s="17"/>
      <c r="RA996" s="17"/>
      <c r="RB996" s="17"/>
      <c r="RC996" s="17"/>
      <c r="RD996" s="17"/>
      <c r="RE996" s="17"/>
      <c r="RF996" s="17"/>
      <c r="RG996" s="17"/>
      <c r="RH996" s="17"/>
      <c r="RI996" s="17"/>
      <c r="RJ996" s="17"/>
      <c r="RK996" s="17"/>
      <c r="RL996" s="17"/>
      <c r="RM996" s="17"/>
      <c r="RN996" s="17"/>
      <c r="RO996" s="17"/>
      <c r="RP996" s="17"/>
      <c r="RQ996" s="17"/>
      <c r="RR996" s="17"/>
      <c r="RS996" s="17"/>
      <c r="RT996" s="17"/>
      <c r="RU996" s="17"/>
      <c r="RV996" s="17"/>
      <c r="RW996" s="17"/>
      <c r="RX996" s="17"/>
      <c r="RY996" s="17"/>
      <c r="RZ996" s="17"/>
      <c r="SA996" s="17"/>
      <c r="SB996" s="17"/>
      <c r="SC996" s="17"/>
      <c r="SD996" s="17"/>
      <c r="SE996" s="17"/>
      <c r="SF996" s="17"/>
      <c r="SG996" s="17"/>
      <c r="SH996" s="17"/>
      <c r="SI996" s="17"/>
      <c r="SJ996" s="17"/>
      <c r="SK996" s="17"/>
      <c r="SL996" s="17"/>
      <c r="SM996" s="17"/>
      <c r="SN996" s="17"/>
      <c r="SO996" s="17"/>
      <c r="SP996" s="17"/>
      <c r="SQ996" s="17"/>
      <c r="SR996" s="17"/>
      <c r="SS996" s="17"/>
      <c r="ST996" s="17"/>
      <c r="SU996" s="17"/>
      <c r="SV996" s="17"/>
      <c r="SW996" s="17"/>
      <c r="SX996" s="17"/>
      <c r="SY996" s="17"/>
      <c r="SZ996" s="17"/>
      <c r="TA996" s="17"/>
      <c r="TB996" s="17"/>
      <c r="TC996" s="17"/>
      <c r="TD996" s="17"/>
      <c r="TE996" s="17"/>
      <c r="TF996" s="17"/>
      <c r="TG996" s="17"/>
      <c r="TH996" s="17"/>
      <c r="TI996" s="17"/>
      <c r="TJ996" s="17"/>
      <c r="TK996" s="17"/>
      <c r="TL996" s="17"/>
      <c r="TM996" s="17"/>
      <c r="TN996" s="17"/>
      <c r="TO996" s="17"/>
      <c r="TP996" s="17"/>
      <c r="TQ996" s="17"/>
      <c r="TR996" s="17"/>
      <c r="TS996" s="17"/>
      <c r="TT996" s="17"/>
      <c r="TU996" s="17"/>
      <c r="TV996" s="17"/>
      <c r="TW996" s="17"/>
      <c r="TX996" s="17"/>
      <c r="TY996" s="17"/>
      <c r="TZ996" s="17"/>
      <c r="UA996" s="17"/>
      <c r="UB996" s="17"/>
      <c r="UC996" s="17"/>
      <c r="UD996" s="17"/>
      <c r="UE996" s="17"/>
      <c r="UF996" s="17"/>
      <c r="UG996" s="17"/>
      <c r="UH996" s="17"/>
      <c r="UI996" s="17"/>
      <c r="UJ996" s="17"/>
      <c r="UK996" s="17"/>
      <c r="UL996" s="17"/>
      <c r="UM996" s="17"/>
      <c r="UN996" s="17"/>
      <c r="UO996" s="17"/>
      <c r="UP996" s="17"/>
      <c r="UQ996" s="17"/>
      <c r="UR996" s="17"/>
      <c r="US996" s="17"/>
      <c r="UT996" s="17"/>
      <c r="UU996" s="17"/>
      <c r="UV996" s="17"/>
      <c r="UW996" s="17"/>
      <c r="UX996" s="17"/>
      <c r="UY996" s="17"/>
      <c r="UZ996" s="17"/>
      <c r="VA996" s="17"/>
      <c r="VB996" s="17"/>
      <c r="VC996" s="17"/>
      <c r="VD996" s="17"/>
      <c r="VE996" s="17"/>
      <c r="VF996" s="17"/>
      <c r="VG996" s="17"/>
      <c r="VH996" s="17"/>
      <c r="VI996" s="17"/>
      <c r="VJ996" s="17"/>
      <c r="VK996" s="17"/>
      <c r="VL996" s="17"/>
      <c r="VM996" s="17"/>
      <c r="VN996" s="17"/>
      <c r="VO996" s="17"/>
      <c r="VP996" s="17"/>
      <c r="VQ996" s="17"/>
      <c r="VR996" s="17"/>
      <c r="VS996" s="17"/>
      <c r="VT996" s="17"/>
      <c r="VU996" s="17"/>
      <c r="VV996" s="17"/>
      <c r="VW996" s="17"/>
      <c r="VX996" s="17"/>
      <c r="VY996" s="17"/>
      <c r="VZ996" s="17"/>
      <c r="WA996" s="17"/>
      <c r="WB996" s="17"/>
      <c r="WC996" s="17"/>
      <c r="WD996" s="17"/>
      <c r="WE996" s="17"/>
      <c r="WF996" s="17"/>
      <c r="WG996" s="17"/>
      <c r="WH996" s="17"/>
      <c r="WI996" s="17"/>
      <c r="WJ996" s="17"/>
      <c r="WK996" s="17"/>
      <c r="WL996" s="17"/>
      <c r="WM996" s="17"/>
      <c r="WN996" s="17"/>
      <c r="WO996" s="17"/>
      <c r="WP996" s="17"/>
      <c r="WQ996" s="17"/>
      <c r="WR996" s="17"/>
      <c r="WS996" s="17"/>
      <c r="WT996" s="17"/>
      <c r="WU996" s="17"/>
      <c r="WV996" s="17"/>
      <c r="WW996" s="17"/>
      <c r="WX996" s="17"/>
      <c r="WY996" s="17"/>
      <c r="WZ996" s="17"/>
      <c r="XA996" s="17"/>
      <c r="XB996" s="17"/>
      <c r="XC996" s="17"/>
      <c r="XD996" s="17"/>
      <c r="XE996" s="17"/>
      <c r="XF996" s="17"/>
      <c r="XG996" s="17"/>
      <c r="XH996" s="17"/>
      <c r="XI996" s="17"/>
      <c r="XJ996" s="17"/>
      <c r="XK996" s="17"/>
      <c r="XL996" s="17"/>
      <c r="XM996" s="17"/>
      <c r="XN996" s="17"/>
      <c r="XO996" s="17"/>
      <c r="XP996" s="17"/>
      <c r="XQ996" s="17"/>
      <c r="XR996" s="17"/>
      <c r="XS996" s="17"/>
      <c r="XT996" s="17"/>
      <c r="XU996" s="17"/>
      <c r="XV996" s="17"/>
      <c r="XW996" s="17"/>
      <c r="XX996" s="17"/>
      <c r="XY996" s="17"/>
      <c r="XZ996" s="17"/>
      <c r="YA996" s="17"/>
      <c r="YB996" s="17"/>
      <c r="YC996" s="17"/>
      <c r="YD996" s="17"/>
      <c r="YE996" s="17"/>
      <c r="YF996" s="17"/>
      <c r="YG996" s="17"/>
      <c r="YH996" s="17"/>
      <c r="YI996" s="17"/>
      <c r="YJ996" s="17"/>
      <c r="YK996" s="17"/>
      <c r="YL996" s="17"/>
      <c r="YM996" s="17"/>
      <c r="YN996" s="17"/>
      <c r="YO996" s="17"/>
      <c r="YP996" s="17"/>
      <c r="YQ996" s="17"/>
      <c r="YR996" s="17"/>
      <c r="YS996" s="17"/>
      <c r="YT996" s="17"/>
      <c r="YU996" s="17"/>
      <c r="YV996" s="17"/>
      <c r="YW996" s="17"/>
      <c r="YX996" s="17"/>
      <c r="YY996" s="17"/>
      <c r="YZ996" s="17"/>
      <c r="ZA996" s="17"/>
      <c r="ZB996" s="17"/>
      <c r="ZC996" s="17"/>
      <c r="ZD996" s="17"/>
      <c r="ZE996" s="17"/>
      <c r="ZF996" s="17"/>
      <c r="ZG996" s="17"/>
      <c r="ZH996" s="17"/>
      <c r="ZI996" s="17"/>
      <c r="ZJ996" s="17"/>
      <c r="ZK996" s="17"/>
      <c r="ZL996" s="17"/>
      <c r="ZM996" s="17"/>
      <c r="ZN996" s="17"/>
      <c r="ZO996" s="17"/>
      <c r="ZP996" s="17"/>
      <c r="ZQ996" s="17"/>
      <c r="ZR996" s="17"/>
      <c r="ZS996" s="17"/>
      <c r="ZT996" s="17"/>
      <c r="ZU996" s="17"/>
      <c r="ZV996" s="17"/>
      <c r="ZW996" s="17"/>
      <c r="ZX996" s="17"/>
      <c r="ZY996" s="17"/>
      <c r="ZZ996" s="17"/>
      <c r="AAA996" s="17"/>
      <c r="AAB996" s="17"/>
      <c r="AAC996" s="17"/>
      <c r="AAD996" s="17"/>
      <c r="AAE996" s="17"/>
      <c r="AAF996" s="17"/>
      <c r="AAG996" s="17"/>
      <c r="AAH996" s="17"/>
      <c r="AAI996" s="17"/>
      <c r="AAJ996" s="17"/>
      <c r="AAK996" s="17"/>
      <c r="AAL996" s="17"/>
      <c r="AAM996" s="17"/>
      <c r="AAN996" s="17"/>
      <c r="AAO996" s="17"/>
      <c r="AAP996" s="17"/>
      <c r="AAQ996" s="17"/>
      <c r="AAR996" s="17"/>
      <c r="AAS996" s="17"/>
      <c r="AAT996" s="17"/>
      <c r="AAU996" s="17"/>
      <c r="AAV996" s="17"/>
      <c r="AAW996" s="17"/>
      <c r="AAX996" s="17"/>
      <c r="AAY996" s="17"/>
      <c r="AAZ996" s="17"/>
      <c r="ABA996" s="17"/>
      <c r="ABB996" s="17"/>
      <c r="ABC996" s="17"/>
      <c r="ABD996" s="17"/>
      <c r="ABE996" s="17"/>
      <c r="ABF996" s="17"/>
      <c r="ABG996" s="17"/>
      <c r="ABH996" s="17"/>
      <c r="ABI996" s="17"/>
      <c r="ABJ996" s="17"/>
      <c r="ABK996" s="17"/>
      <c r="ABL996" s="17"/>
      <c r="ABM996" s="17"/>
      <c r="ABN996" s="17"/>
      <c r="ABO996" s="17"/>
      <c r="ABP996" s="17"/>
      <c r="ABQ996" s="17"/>
      <c r="ABR996" s="17"/>
      <c r="ABS996" s="17"/>
      <c r="ABT996" s="17"/>
      <c r="ABU996" s="17"/>
      <c r="ABV996" s="17"/>
      <c r="ABW996" s="17"/>
      <c r="ABX996" s="17"/>
      <c r="ABY996" s="17"/>
      <c r="ABZ996" s="17"/>
      <c r="ACA996" s="17"/>
      <c r="ACB996" s="17"/>
      <c r="ACC996" s="17"/>
      <c r="ACD996" s="17"/>
      <c r="ACE996" s="17"/>
      <c r="ACF996" s="17"/>
      <c r="ACG996" s="17"/>
      <c r="ACH996" s="17"/>
      <c r="ACI996" s="17"/>
      <c r="ACJ996" s="17"/>
      <c r="ACK996" s="17"/>
      <c r="ACL996" s="17"/>
      <c r="ACM996" s="17"/>
      <c r="ACN996" s="17"/>
      <c r="ACO996" s="17"/>
      <c r="ACP996" s="17"/>
      <c r="ACQ996" s="17"/>
      <c r="ACR996" s="17"/>
      <c r="ACS996" s="17"/>
      <c r="ACT996" s="17"/>
      <c r="ACU996" s="17"/>
      <c r="ACV996" s="17"/>
      <c r="ACW996" s="17"/>
      <c r="ACX996" s="17"/>
      <c r="ACY996" s="17"/>
      <c r="ACZ996" s="17"/>
      <c r="ADA996" s="17"/>
      <c r="ADB996" s="17"/>
      <c r="ADC996" s="17"/>
      <c r="ADD996" s="17"/>
      <c r="ADE996" s="17"/>
      <c r="ADF996" s="17"/>
      <c r="ADG996" s="17"/>
      <c r="ADH996" s="17"/>
      <c r="ADI996" s="17"/>
      <c r="ADJ996" s="17"/>
      <c r="ADK996" s="17"/>
      <c r="ADL996" s="17"/>
      <c r="ADM996" s="17"/>
      <c r="ADN996" s="17"/>
      <c r="ADO996" s="17"/>
      <c r="ADP996" s="17"/>
      <c r="ADQ996" s="17"/>
      <c r="ADR996" s="17"/>
      <c r="ADS996" s="17"/>
      <c r="ADT996" s="17"/>
      <c r="ADU996" s="17"/>
      <c r="ADV996" s="17"/>
      <c r="ADW996" s="17"/>
      <c r="ADX996" s="17"/>
      <c r="ADY996" s="17"/>
      <c r="ADZ996" s="17"/>
      <c r="AEA996" s="17"/>
      <c r="AEB996" s="17"/>
      <c r="AEC996" s="17"/>
      <c r="AED996" s="17"/>
      <c r="AEE996" s="17"/>
      <c r="AEF996" s="17"/>
      <c r="AEG996" s="17"/>
      <c r="AEH996" s="17"/>
      <c r="AEI996" s="17"/>
      <c r="AEJ996" s="17"/>
      <c r="AEK996" s="17"/>
      <c r="AEL996" s="17"/>
      <c r="AEM996" s="17"/>
      <c r="AEN996" s="17"/>
      <c r="AEO996" s="17"/>
      <c r="AEP996" s="17"/>
      <c r="AEQ996" s="17"/>
      <c r="AER996" s="17"/>
      <c r="AES996" s="17"/>
      <c r="AET996" s="17"/>
      <c r="AEU996" s="17"/>
      <c r="AEV996" s="17"/>
      <c r="AEW996" s="17"/>
      <c r="AEX996" s="17"/>
      <c r="AEY996" s="17"/>
      <c r="AEZ996" s="17"/>
      <c r="AFA996" s="17"/>
      <c r="AFB996" s="17"/>
      <c r="AFC996" s="17"/>
      <c r="AFD996" s="17"/>
      <c r="AFE996" s="17"/>
      <c r="AFF996" s="17"/>
      <c r="AFG996" s="17"/>
      <c r="AFH996" s="17"/>
      <c r="AFI996" s="17"/>
      <c r="AFJ996" s="17"/>
      <c r="AFK996" s="17"/>
      <c r="AFL996" s="17"/>
      <c r="AFM996" s="17"/>
      <c r="AFN996" s="17"/>
      <c r="AFO996" s="17"/>
      <c r="AFP996" s="17"/>
      <c r="AFQ996" s="17"/>
      <c r="AFR996" s="17"/>
      <c r="AFS996" s="17"/>
      <c r="AFT996" s="17"/>
      <c r="AFU996" s="17"/>
      <c r="AFV996" s="17"/>
      <c r="AFW996" s="17"/>
      <c r="AFX996" s="17"/>
      <c r="AFY996" s="17"/>
      <c r="AFZ996" s="17"/>
      <c r="AGA996" s="17"/>
      <c r="AGB996" s="17"/>
      <c r="AGC996" s="17"/>
      <c r="AGD996" s="17"/>
      <c r="AGE996" s="17"/>
      <c r="AGF996" s="17"/>
      <c r="AGG996" s="17"/>
      <c r="AGH996" s="17"/>
      <c r="AGI996" s="17"/>
      <c r="AGJ996" s="17"/>
      <c r="AGK996" s="17"/>
      <c r="AGL996" s="17"/>
      <c r="AGM996" s="17"/>
      <c r="AGN996" s="17"/>
      <c r="AGO996" s="17"/>
      <c r="AGP996" s="17"/>
      <c r="AGQ996" s="17"/>
      <c r="AGR996" s="17"/>
      <c r="AGS996" s="17"/>
      <c r="AGT996" s="17"/>
      <c r="AGU996" s="17"/>
      <c r="AGV996" s="17"/>
      <c r="AGW996" s="17"/>
      <c r="AGX996" s="17"/>
      <c r="AGY996" s="17"/>
      <c r="AGZ996" s="17"/>
      <c r="AHA996" s="17"/>
      <c r="AHB996" s="17"/>
      <c r="AHC996" s="17"/>
      <c r="AHD996" s="17"/>
      <c r="AHE996" s="17"/>
      <c r="AHF996" s="17"/>
      <c r="AHG996" s="17"/>
      <c r="AHH996" s="17"/>
      <c r="AHI996" s="17"/>
      <c r="AHJ996" s="17"/>
      <c r="AHK996" s="17"/>
      <c r="AHL996" s="17"/>
      <c r="AHM996" s="17"/>
      <c r="AHN996" s="17"/>
      <c r="AHO996" s="17"/>
      <c r="AHP996" s="17"/>
      <c r="AHQ996" s="17"/>
      <c r="AHR996" s="17"/>
      <c r="AHS996" s="17"/>
      <c r="AHT996" s="17"/>
      <c r="AHU996" s="17"/>
      <c r="AHV996" s="17"/>
      <c r="AHW996" s="17"/>
      <c r="AHX996" s="17"/>
      <c r="AHY996" s="17"/>
      <c r="AHZ996" s="17"/>
      <c r="AIA996" s="17"/>
      <c r="AIB996" s="17"/>
      <c r="AIC996" s="17"/>
      <c r="AID996" s="17"/>
      <c r="AIE996" s="17"/>
      <c r="AIF996" s="17"/>
      <c r="AIG996" s="17"/>
      <c r="AIH996" s="17"/>
      <c r="AII996" s="17"/>
      <c r="AIJ996" s="17"/>
      <c r="AIK996" s="17"/>
      <c r="AIL996" s="17"/>
      <c r="AIM996" s="17"/>
      <c r="AIN996" s="17"/>
      <c r="AIO996" s="17"/>
      <c r="AIP996" s="17"/>
      <c r="AIQ996" s="17"/>
      <c r="AIR996" s="17"/>
      <c r="AIS996" s="17"/>
      <c r="AIT996" s="17"/>
      <c r="AIU996" s="17"/>
      <c r="AIV996" s="17"/>
      <c r="AIW996" s="17"/>
      <c r="AIX996" s="17"/>
      <c r="AIY996" s="17"/>
      <c r="AIZ996" s="17"/>
      <c r="AJA996" s="17"/>
      <c r="AJB996" s="17"/>
      <c r="AJC996" s="17"/>
      <c r="AJD996" s="17"/>
      <c r="AJE996" s="17"/>
      <c r="AJF996" s="17"/>
      <c r="AJG996" s="17"/>
      <c r="AJH996" s="17"/>
      <c r="AJI996" s="17"/>
      <c r="AJJ996" s="17"/>
      <c r="AJK996" s="17"/>
      <c r="AJL996" s="17"/>
      <c r="AJM996" s="17"/>
      <c r="AJN996" s="17"/>
      <c r="AJO996" s="17"/>
      <c r="AJP996" s="17"/>
      <c r="AJQ996" s="17"/>
      <c r="AJR996" s="17"/>
      <c r="AJS996" s="17"/>
      <c r="AJT996" s="17"/>
      <c r="AJU996" s="17"/>
      <c r="AJV996" s="17"/>
      <c r="AJW996" s="17"/>
      <c r="AJX996" s="17"/>
      <c r="AJY996" s="17"/>
      <c r="AJZ996" s="17"/>
      <c r="AKA996" s="17"/>
      <c r="AKB996" s="17"/>
      <c r="AKC996" s="17"/>
      <c r="AKD996" s="17"/>
      <c r="AKE996" s="17"/>
      <c r="AKF996" s="17"/>
      <c r="AKG996" s="17"/>
      <c r="AKH996" s="17"/>
      <c r="AKI996" s="17"/>
      <c r="AKJ996" s="17"/>
      <c r="AKK996" s="17"/>
      <c r="AKL996" s="17"/>
      <c r="AKM996" s="17"/>
      <c r="AKN996" s="17"/>
      <c r="AKO996" s="17"/>
      <c r="AKP996" s="17"/>
      <c r="AKQ996" s="17"/>
      <c r="AKR996" s="17"/>
      <c r="AKS996" s="17"/>
      <c r="AKT996" s="17"/>
      <c r="AKU996" s="17"/>
      <c r="AKV996" s="17"/>
      <c r="AKW996" s="17"/>
      <c r="AKX996" s="17"/>
      <c r="AKY996" s="17"/>
      <c r="AKZ996" s="17"/>
      <c r="ALA996" s="17"/>
      <c r="ALB996" s="17"/>
      <c r="ALC996" s="17"/>
      <c r="ALD996" s="17"/>
      <c r="ALE996" s="17"/>
      <c r="ALF996" s="17"/>
      <c r="ALG996" s="17"/>
      <c r="ALH996" s="17"/>
      <c r="ALI996" s="17"/>
      <c r="ALJ996" s="17"/>
      <c r="ALK996" s="17"/>
      <c r="ALL996" s="17"/>
      <c r="ALM996" s="17"/>
      <c r="ALN996" s="17"/>
      <c r="ALO996" s="17"/>
      <c r="ALP996" s="17"/>
      <c r="ALQ996" s="17"/>
      <c r="ALR996" s="17"/>
      <c r="ALS996" s="17"/>
      <c r="ALT996" s="17"/>
      <c r="ALU996" s="17"/>
      <c r="ALV996" s="17"/>
      <c r="ALW996" s="17"/>
      <c r="ALX996" s="17"/>
      <c r="ALY996" s="17"/>
      <c r="ALZ996" s="17"/>
      <c r="AMA996" s="17"/>
      <c r="AMB996" s="17"/>
      <c r="AMC996" s="17"/>
      <c r="AMD996" s="17"/>
      <c r="AME996" s="17"/>
      <c r="AMF996" s="17"/>
      <c r="AMG996" s="17"/>
      <c r="AMH996" s="17"/>
      <c r="AMI996" s="17"/>
      <c r="AMJ996" s="17"/>
      <c r="AMK996" s="17"/>
      <c r="AML996" s="17"/>
      <c r="AMM996" s="17"/>
      <c r="AMN996" s="17"/>
      <c r="AMO996" s="17"/>
      <c r="AMP996" s="17"/>
      <c r="AMQ996" s="17"/>
      <c r="AMR996" s="17"/>
      <c r="AMS996" s="17"/>
      <c r="AMT996" s="17"/>
      <c r="AMU996" s="17"/>
      <c r="AMV996" s="17"/>
      <c r="AMW996" s="17"/>
      <c r="AMX996" s="17"/>
      <c r="AMY996" s="17"/>
      <c r="AMZ996" s="17"/>
      <c r="ANA996" s="17"/>
      <c r="ANB996" s="17"/>
      <c r="ANC996" s="17"/>
      <c r="AND996" s="17"/>
      <c r="ANE996" s="17"/>
      <c r="ANF996" s="17"/>
      <c r="ANG996" s="17"/>
      <c r="ANH996" s="17"/>
      <c r="ANI996" s="17"/>
      <c r="ANJ996" s="17"/>
      <c r="ANK996" s="17"/>
      <c r="ANL996" s="17"/>
      <c r="ANM996" s="17"/>
      <c r="ANN996" s="17"/>
      <c r="ANO996" s="17"/>
      <c r="ANP996" s="17"/>
      <c r="ANQ996" s="17"/>
      <c r="ANR996" s="17"/>
      <c r="ANS996" s="17"/>
      <c r="ANT996" s="17"/>
      <c r="ANU996" s="17"/>
      <c r="ANV996" s="17"/>
      <c r="ANW996" s="17"/>
      <c r="ANX996" s="17"/>
      <c r="ANY996" s="17"/>
      <c r="ANZ996" s="17"/>
      <c r="AOA996" s="17"/>
      <c r="AOB996" s="17"/>
      <c r="AOC996" s="17"/>
      <c r="AOD996" s="17"/>
      <c r="AOE996" s="17"/>
      <c r="AOF996" s="17"/>
      <c r="AOG996" s="17"/>
      <c r="AOH996" s="17"/>
      <c r="AOI996" s="17"/>
      <c r="AOJ996" s="17"/>
      <c r="AOK996" s="17"/>
      <c r="AOL996" s="17"/>
      <c r="AOM996" s="17"/>
      <c r="AON996" s="17"/>
      <c r="AOO996" s="17"/>
      <c r="AOP996" s="17"/>
      <c r="AOQ996" s="17"/>
      <c r="AOR996" s="17"/>
      <c r="AOS996" s="17"/>
      <c r="AOT996" s="17"/>
      <c r="AOU996" s="17"/>
      <c r="AOV996" s="17"/>
      <c r="AOW996" s="17"/>
      <c r="AOX996" s="17"/>
      <c r="AOY996" s="17"/>
      <c r="AOZ996" s="17"/>
      <c r="APA996" s="17"/>
      <c r="APB996" s="17"/>
      <c r="APC996" s="17"/>
      <c r="APD996" s="17"/>
      <c r="APE996" s="17"/>
      <c r="APF996" s="17"/>
      <c r="APG996" s="17"/>
      <c r="APH996" s="17"/>
      <c r="API996" s="17"/>
      <c r="APJ996" s="17"/>
      <c r="APK996" s="17"/>
      <c r="APL996" s="17"/>
      <c r="APM996" s="17"/>
      <c r="APN996" s="17"/>
      <c r="APO996" s="17"/>
      <c r="APP996" s="17"/>
      <c r="APQ996" s="17"/>
      <c r="APR996" s="17"/>
      <c r="APS996" s="17"/>
      <c r="APT996" s="17"/>
      <c r="APU996" s="17"/>
      <c r="APV996" s="17"/>
      <c r="APW996" s="17"/>
      <c r="APX996" s="17"/>
      <c r="APY996" s="17"/>
      <c r="APZ996" s="17"/>
      <c r="AQA996" s="17"/>
      <c r="AQB996" s="17"/>
      <c r="AQC996" s="17"/>
      <c r="AQD996" s="17"/>
      <c r="AQE996" s="17"/>
      <c r="AQF996" s="17"/>
      <c r="AQG996" s="17"/>
      <c r="AQH996" s="17"/>
      <c r="AQI996" s="17"/>
      <c r="AQJ996" s="17"/>
      <c r="AQK996" s="17"/>
      <c r="AQL996" s="17"/>
      <c r="AQM996" s="17"/>
      <c r="AQN996" s="17"/>
      <c r="AQO996" s="17"/>
      <c r="AQP996" s="17"/>
      <c r="AQQ996" s="17"/>
      <c r="AQR996" s="17"/>
      <c r="AQS996" s="17"/>
      <c r="AQT996" s="17"/>
      <c r="AQU996" s="17"/>
      <c r="AQV996" s="17"/>
      <c r="AQW996" s="17"/>
      <c r="AQX996" s="17"/>
      <c r="AQY996" s="17"/>
      <c r="AQZ996" s="17"/>
      <c r="ARA996" s="17"/>
      <c r="ARB996" s="17"/>
      <c r="ARC996" s="17"/>
      <c r="ARD996" s="17"/>
      <c r="ARE996" s="17"/>
      <c r="ARF996" s="17"/>
      <c r="ARG996" s="17"/>
      <c r="ARH996" s="17"/>
      <c r="ARI996" s="17"/>
      <c r="ARJ996" s="17"/>
      <c r="ARK996" s="17"/>
      <c r="ARL996" s="17"/>
      <c r="ARM996" s="17"/>
      <c r="ARN996" s="17"/>
      <c r="ARO996" s="17"/>
      <c r="ARP996" s="17"/>
      <c r="ARQ996" s="17"/>
      <c r="ARR996" s="17"/>
      <c r="ARS996" s="17"/>
      <c r="ART996" s="17"/>
      <c r="ARU996" s="17"/>
      <c r="ARV996" s="17"/>
      <c r="ARW996" s="17"/>
      <c r="ARX996" s="17"/>
      <c r="ARY996" s="17"/>
      <c r="ARZ996" s="17"/>
      <c r="ASA996" s="17"/>
      <c r="ASB996" s="17"/>
      <c r="ASC996" s="17"/>
      <c r="ASD996" s="17"/>
      <c r="ASE996" s="17"/>
      <c r="ASF996" s="17"/>
      <c r="ASG996" s="17"/>
      <c r="ASH996" s="17"/>
      <c r="ASI996" s="17"/>
      <c r="ASJ996" s="17"/>
      <c r="ASK996" s="17"/>
      <c r="ASL996" s="17"/>
      <c r="ASM996" s="17"/>
      <c r="ASN996" s="17"/>
      <c r="ASO996" s="17"/>
      <c r="ASP996" s="17"/>
      <c r="ASQ996" s="17"/>
      <c r="ASR996" s="17"/>
      <c r="ASS996" s="17"/>
      <c r="AST996" s="17"/>
      <c r="ASU996" s="17"/>
      <c r="ASV996" s="17"/>
      <c r="ASW996" s="17"/>
      <c r="ASX996" s="17"/>
      <c r="ASY996" s="17"/>
      <c r="ASZ996" s="17"/>
      <c r="ATA996" s="17"/>
      <c r="ATB996" s="17"/>
      <c r="ATC996" s="17"/>
      <c r="ATD996" s="17"/>
      <c r="ATE996" s="17"/>
      <c r="ATF996" s="17"/>
      <c r="ATG996" s="17"/>
      <c r="ATH996" s="17"/>
      <c r="ATI996" s="17"/>
      <c r="ATJ996" s="17"/>
      <c r="ATK996" s="17"/>
      <c r="ATL996" s="17"/>
      <c r="ATM996" s="17"/>
      <c r="ATN996" s="17"/>
      <c r="ATO996" s="17"/>
      <c r="ATP996" s="17"/>
      <c r="ATQ996" s="17"/>
      <c r="ATR996" s="17"/>
      <c r="ATS996" s="17"/>
      <c r="ATT996" s="17"/>
      <c r="ATU996" s="17"/>
      <c r="ATV996" s="17"/>
      <c r="ATW996" s="17"/>
      <c r="ATX996" s="17"/>
      <c r="ATY996" s="17"/>
      <c r="ATZ996" s="17"/>
      <c r="AUA996" s="17"/>
      <c r="AUB996" s="17"/>
      <c r="AUC996" s="17"/>
      <c r="AUD996" s="17"/>
      <c r="AUE996" s="17"/>
      <c r="AUF996" s="17"/>
      <c r="AUG996" s="17"/>
      <c r="AUH996" s="17"/>
      <c r="AUI996" s="17"/>
      <c r="AUJ996" s="17"/>
      <c r="AUK996" s="17"/>
      <c r="AUL996" s="17"/>
      <c r="AUM996" s="17"/>
      <c r="AUN996" s="17"/>
      <c r="AUO996" s="17"/>
      <c r="AUP996" s="17"/>
      <c r="AUQ996" s="17"/>
      <c r="AUR996" s="17"/>
      <c r="AUS996" s="17"/>
      <c r="AUT996" s="17"/>
      <c r="AUU996" s="17"/>
      <c r="AUV996" s="17"/>
      <c r="AUW996" s="17"/>
      <c r="AUX996" s="17"/>
      <c r="AUY996" s="17"/>
      <c r="AUZ996" s="17"/>
      <c r="AVA996" s="17"/>
      <c r="AVB996" s="17"/>
      <c r="AVC996" s="17"/>
      <c r="AVD996" s="17"/>
      <c r="AVE996" s="17"/>
      <c r="AVF996" s="17"/>
      <c r="AVG996" s="17"/>
      <c r="AVH996" s="17"/>
      <c r="AVI996" s="17"/>
      <c r="AVJ996" s="17"/>
      <c r="AVK996" s="17"/>
      <c r="AVL996" s="17"/>
      <c r="AVM996" s="17"/>
      <c r="AVN996" s="17"/>
      <c r="AVO996" s="17"/>
      <c r="AVP996" s="17"/>
      <c r="AVQ996" s="17"/>
      <c r="AVR996" s="17"/>
      <c r="AVS996" s="17"/>
      <c r="AVT996" s="17"/>
      <c r="AVU996" s="17"/>
      <c r="AVV996" s="17"/>
      <c r="AVW996" s="17"/>
      <c r="AVX996" s="17"/>
      <c r="AVY996" s="17"/>
      <c r="AVZ996" s="17"/>
      <c r="AWA996" s="17"/>
      <c r="AWB996" s="17"/>
      <c r="AWC996" s="17"/>
      <c r="AWD996" s="17"/>
      <c r="AWE996" s="17"/>
      <c r="AWF996" s="17"/>
      <c r="AWG996" s="17"/>
      <c r="AWH996" s="17"/>
      <c r="AWI996" s="17"/>
      <c r="AWJ996" s="17"/>
      <c r="AWK996" s="17"/>
      <c r="AWL996" s="17"/>
      <c r="AWM996" s="17"/>
      <c r="AWN996" s="17"/>
      <c r="AWO996" s="17"/>
      <c r="AWP996" s="17"/>
      <c r="AWQ996" s="17"/>
      <c r="AWR996" s="17"/>
      <c r="AWS996" s="17"/>
      <c r="AWT996" s="17"/>
      <c r="AWU996" s="17"/>
      <c r="AWV996" s="17"/>
      <c r="AWW996" s="17"/>
      <c r="AWX996" s="17"/>
      <c r="AWY996" s="17"/>
      <c r="AWZ996" s="17"/>
      <c r="AXA996" s="17"/>
      <c r="AXB996" s="17"/>
      <c r="AXC996" s="17"/>
      <c r="AXD996" s="17"/>
      <c r="AXE996" s="17"/>
      <c r="AXF996" s="17"/>
      <c r="AXG996" s="17"/>
      <c r="AXH996" s="17"/>
      <c r="AXI996" s="17"/>
      <c r="AXJ996" s="17"/>
      <c r="AXK996" s="17"/>
      <c r="AXL996" s="17"/>
      <c r="AXM996" s="17"/>
      <c r="AXN996" s="17"/>
      <c r="AXO996" s="17"/>
      <c r="AXP996" s="17"/>
      <c r="AXQ996" s="17"/>
      <c r="AXR996" s="17"/>
      <c r="AXS996" s="17"/>
      <c r="AXT996" s="17"/>
      <c r="AXU996" s="17"/>
      <c r="AXV996" s="17"/>
      <c r="AXW996" s="17"/>
      <c r="AXX996" s="17"/>
      <c r="AXY996" s="17"/>
      <c r="AXZ996" s="17"/>
      <c r="AYA996" s="17"/>
      <c r="AYB996" s="17"/>
      <c r="AYC996" s="17"/>
      <c r="AYD996" s="17"/>
      <c r="AYE996" s="17"/>
      <c r="AYF996" s="17"/>
      <c r="AYG996" s="17"/>
      <c r="AYH996" s="17"/>
      <c r="AYI996" s="17"/>
      <c r="AYJ996" s="17"/>
      <c r="AYK996" s="17"/>
      <c r="AYL996" s="17"/>
      <c r="AYM996" s="17"/>
      <c r="AYN996" s="17"/>
      <c r="AYO996" s="17"/>
      <c r="AYP996" s="17"/>
      <c r="AYQ996" s="17"/>
      <c r="AYR996" s="17"/>
      <c r="AYS996" s="17"/>
      <c r="AYT996" s="17"/>
      <c r="AYU996" s="17"/>
      <c r="AYV996" s="17"/>
      <c r="AYW996" s="17"/>
      <c r="AYX996" s="17"/>
      <c r="AYY996" s="17"/>
      <c r="AYZ996" s="17"/>
      <c r="AZA996" s="17"/>
      <c r="AZB996" s="17"/>
      <c r="AZC996" s="17"/>
      <c r="AZD996" s="17"/>
      <c r="AZE996" s="17"/>
      <c r="AZF996" s="17"/>
      <c r="AZG996" s="17"/>
      <c r="AZH996" s="17"/>
      <c r="AZI996" s="17"/>
      <c r="AZJ996" s="17"/>
      <c r="AZK996" s="17"/>
      <c r="AZL996" s="17"/>
      <c r="AZM996" s="17"/>
      <c r="AZN996" s="17"/>
      <c r="AZO996" s="17"/>
      <c r="AZP996" s="17"/>
      <c r="AZQ996" s="17"/>
      <c r="AZR996" s="17"/>
      <c r="AZS996" s="17"/>
      <c r="AZT996" s="17"/>
      <c r="AZU996" s="17"/>
      <c r="AZV996" s="17"/>
      <c r="AZW996" s="17"/>
      <c r="AZX996" s="17"/>
      <c r="AZY996" s="17"/>
      <c r="AZZ996" s="17"/>
      <c r="BAA996" s="17"/>
      <c r="BAB996" s="17"/>
      <c r="BAC996" s="17"/>
      <c r="BAD996" s="17"/>
      <c r="BAE996" s="17"/>
      <c r="BAF996" s="17"/>
      <c r="BAG996" s="17"/>
      <c r="BAH996" s="17"/>
      <c r="BAI996" s="17"/>
      <c r="BAJ996" s="17"/>
      <c r="BAK996" s="17"/>
      <c r="BAL996" s="17"/>
      <c r="BAM996" s="17"/>
      <c r="BAN996" s="17"/>
      <c r="BAO996" s="17"/>
      <c r="BAP996" s="17"/>
      <c r="BAQ996" s="17"/>
      <c r="BAR996" s="17"/>
      <c r="BAS996" s="17"/>
      <c r="BAT996" s="17"/>
      <c r="BAU996" s="17"/>
      <c r="BAV996" s="17"/>
      <c r="BAW996" s="17"/>
      <c r="BAX996" s="17"/>
      <c r="BAY996" s="17"/>
      <c r="BAZ996" s="17"/>
      <c r="BBA996" s="17"/>
      <c r="BBB996" s="17"/>
      <c r="BBC996" s="17"/>
      <c r="BBD996" s="17"/>
      <c r="BBE996" s="17"/>
      <c r="BBF996" s="17"/>
      <c r="BBG996" s="17"/>
      <c r="BBH996" s="17"/>
      <c r="BBI996" s="17"/>
      <c r="BBJ996" s="17"/>
      <c r="BBK996" s="17"/>
      <c r="BBL996" s="17"/>
      <c r="BBM996" s="17"/>
      <c r="BBN996" s="17"/>
      <c r="BBO996" s="17"/>
      <c r="BBP996" s="17"/>
      <c r="BBQ996" s="17"/>
      <c r="BBR996" s="17"/>
      <c r="BBS996" s="17"/>
      <c r="BBT996" s="17"/>
      <c r="BBU996" s="17"/>
      <c r="BBV996" s="17"/>
      <c r="BBW996" s="17"/>
      <c r="BBX996" s="17"/>
      <c r="BBY996" s="17"/>
      <c r="BBZ996" s="17"/>
      <c r="BCA996" s="17"/>
      <c r="BCB996" s="17"/>
      <c r="BCC996" s="17"/>
      <c r="BCD996" s="17"/>
      <c r="BCE996" s="17"/>
      <c r="BCF996" s="17"/>
      <c r="BCG996" s="17"/>
      <c r="BCH996" s="17"/>
      <c r="BCI996" s="17"/>
      <c r="BCJ996" s="17"/>
      <c r="BCK996" s="17"/>
      <c r="BCL996" s="17"/>
      <c r="BCM996" s="17"/>
      <c r="BCN996" s="17"/>
      <c r="BCO996" s="17"/>
      <c r="BCP996" s="17"/>
      <c r="BCQ996" s="17"/>
      <c r="BCR996" s="17"/>
      <c r="BCS996" s="17"/>
      <c r="BCT996" s="17"/>
      <c r="BCU996" s="17"/>
      <c r="BCV996" s="17"/>
      <c r="BCW996" s="17"/>
      <c r="BCX996" s="17"/>
      <c r="BCY996" s="17"/>
      <c r="BCZ996" s="17"/>
      <c r="BDA996" s="17"/>
      <c r="BDB996" s="17"/>
      <c r="BDC996" s="17"/>
      <c r="BDD996" s="17"/>
      <c r="BDE996" s="17"/>
      <c r="BDF996" s="17"/>
      <c r="BDG996" s="17"/>
      <c r="BDH996" s="17"/>
      <c r="BDI996" s="17"/>
      <c r="BDJ996" s="17"/>
      <c r="BDK996" s="17"/>
      <c r="BDL996" s="17"/>
      <c r="BDM996" s="17"/>
      <c r="BDN996" s="17"/>
      <c r="BDO996" s="17"/>
      <c r="BDP996" s="17"/>
      <c r="BDQ996" s="17"/>
      <c r="BDR996" s="17"/>
      <c r="BDS996" s="17"/>
      <c r="BDT996" s="17"/>
      <c r="BDU996" s="17"/>
      <c r="BDV996" s="17"/>
      <c r="BDW996" s="17"/>
      <c r="BDX996" s="17"/>
      <c r="BDY996" s="17"/>
      <c r="BDZ996" s="17"/>
      <c r="BEA996" s="17"/>
      <c r="BEB996" s="17"/>
      <c r="BEC996" s="17"/>
      <c r="BED996" s="17"/>
      <c r="BEE996" s="17"/>
      <c r="BEF996" s="17"/>
      <c r="BEG996" s="17"/>
      <c r="BEH996" s="17"/>
      <c r="BEI996" s="17"/>
      <c r="BEJ996" s="17"/>
      <c r="BEK996" s="17"/>
      <c r="BEL996" s="17"/>
      <c r="BEM996" s="17"/>
      <c r="BEN996" s="17"/>
      <c r="BEO996" s="17"/>
      <c r="BEP996" s="17"/>
      <c r="BEQ996" s="17"/>
      <c r="BER996" s="17"/>
      <c r="BES996" s="17"/>
      <c r="BET996" s="17"/>
      <c r="BEU996" s="17"/>
      <c r="BEV996" s="17"/>
      <c r="BEW996" s="17"/>
      <c r="BEX996" s="17"/>
      <c r="BEY996" s="17"/>
      <c r="BEZ996" s="17"/>
      <c r="BFA996" s="17"/>
      <c r="BFB996" s="17"/>
      <c r="BFC996" s="17"/>
      <c r="BFD996" s="17"/>
      <c r="BFE996" s="17"/>
      <c r="BFF996" s="17"/>
      <c r="BFG996" s="17"/>
      <c r="BFH996" s="17"/>
      <c r="BFI996" s="17"/>
      <c r="BFJ996" s="17"/>
      <c r="BFK996" s="17"/>
      <c r="BFL996" s="17"/>
      <c r="BFM996" s="17"/>
      <c r="BFN996" s="17"/>
      <c r="BFO996" s="17"/>
      <c r="BFP996" s="17"/>
      <c r="BFQ996" s="17"/>
      <c r="BFR996" s="17"/>
      <c r="BFS996" s="17"/>
      <c r="BFT996" s="17"/>
      <c r="BFU996" s="17"/>
      <c r="BFV996" s="17"/>
      <c r="BFW996" s="17"/>
      <c r="BFX996" s="17"/>
      <c r="BFY996" s="17"/>
      <c r="BFZ996" s="17"/>
      <c r="BGA996" s="17"/>
      <c r="BGB996" s="17"/>
      <c r="BGC996" s="17"/>
      <c r="BGD996" s="17"/>
      <c r="BGE996" s="17"/>
      <c r="BGF996" s="17"/>
      <c r="BGG996" s="17"/>
      <c r="BGH996" s="17"/>
      <c r="BGI996" s="17"/>
      <c r="BGJ996" s="17"/>
      <c r="BGK996" s="17"/>
      <c r="BGL996" s="17"/>
      <c r="BGM996" s="17"/>
      <c r="BGN996" s="17"/>
      <c r="BGO996" s="17"/>
      <c r="BGP996" s="17"/>
      <c r="BGQ996" s="17"/>
      <c r="BGR996" s="17"/>
      <c r="BGS996" s="17"/>
      <c r="BGT996" s="17"/>
      <c r="BGU996" s="17"/>
      <c r="BGV996" s="17"/>
      <c r="BGW996" s="17"/>
      <c r="BGX996" s="17"/>
      <c r="BGY996" s="17"/>
      <c r="BGZ996" s="17"/>
      <c r="BHA996" s="17"/>
      <c r="BHB996" s="17"/>
      <c r="BHC996" s="17"/>
      <c r="BHD996" s="17"/>
      <c r="BHE996" s="17"/>
      <c r="BHF996" s="17"/>
      <c r="BHG996" s="17"/>
      <c r="BHH996" s="17"/>
      <c r="BHI996" s="17"/>
      <c r="BHJ996" s="17"/>
      <c r="BHK996" s="17"/>
      <c r="BHL996" s="17"/>
      <c r="BHM996" s="17"/>
      <c r="BHN996" s="17"/>
      <c r="BHO996" s="17"/>
      <c r="BHP996" s="17"/>
      <c r="BHQ996" s="17"/>
      <c r="BHR996" s="17"/>
      <c r="BHS996" s="17"/>
      <c r="BHT996" s="17"/>
      <c r="BHU996" s="17"/>
      <c r="BHV996" s="17"/>
      <c r="BHW996" s="17"/>
      <c r="BHX996" s="17"/>
      <c r="BHY996" s="17"/>
      <c r="BHZ996" s="17"/>
      <c r="BIA996" s="17"/>
      <c r="BIB996" s="17"/>
      <c r="BIC996" s="17"/>
      <c r="BID996" s="17"/>
      <c r="BIE996" s="17"/>
      <c r="BIF996" s="17"/>
      <c r="BIG996" s="17"/>
      <c r="BIH996" s="17"/>
      <c r="BII996" s="17"/>
      <c r="BIJ996" s="17"/>
      <c r="BIK996" s="17"/>
      <c r="BIL996" s="17"/>
      <c r="BIM996" s="17"/>
      <c r="BIN996" s="17"/>
      <c r="BIO996" s="17"/>
      <c r="BIP996" s="17"/>
      <c r="BIQ996" s="17"/>
      <c r="BIR996" s="17"/>
      <c r="BIS996" s="17"/>
      <c r="BIT996" s="17"/>
      <c r="BIU996" s="17"/>
      <c r="BIV996" s="17"/>
      <c r="BIW996" s="17"/>
      <c r="BIX996" s="17"/>
      <c r="BIY996" s="17"/>
      <c r="BIZ996" s="17"/>
      <c r="BJA996" s="17"/>
      <c r="BJB996" s="17"/>
      <c r="BJC996" s="17"/>
      <c r="BJD996" s="17"/>
      <c r="BJE996" s="17"/>
      <c r="BJF996" s="17"/>
      <c r="BJG996" s="17"/>
      <c r="BJH996" s="17"/>
      <c r="BJI996" s="17"/>
      <c r="BJJ996" s="17"/>
      <c r="BJK996" s="17"/>
      <c r="BJL996" s="17"/>
      <c r="BJM996" s="17"/>
      <c r="BJN996" s="17"/>
      <c r="BJO996" s="17"/>
      <c r="BJP996" s="17"/>
      <c r="BJQ996" s="17"/>
      <c r="BJR996" s="17"/>
      <c r="BJS996" s="17"/>
      <c r="BJT996" s="17"/>
      <c r="BJU996" s="17"/>
      <c r="BJV996" s="17"/>
      <c r="BJW996" s="17"/>
      <c r="BJX996" s="17"/>
      <c r="BJY996" s="17"/>
      <c r="BJZ996" s="17"/>
      <c r="BKA996" s="17"/>
      <c r="BKB996" s="17"/>
      <c r="BKC996" s="17"/>
      <c r="BKD996" s="17"/>
      <c r="BKE996" s="17"/>
      <c r="BKF996" s="17"/>
      <c r="BKG996" s="17"/>
      <c r="BKH996" s="17"/>
      <c r="BKI996" s="17"/>
      <c r="BKJ996" s="17"/>
      <c r="BKK996" s="17"/>
      <c r="BKL996" s="17"/>
      <c r="BKM996" s="17"/>
      <c r="BKN996" s="17"/>
      <c r="BKO996" s="17"/>
      <c r="BKP996" s="17"/>
      <c r="BKQ996" s="17"/>
      <c r="BKR996" s="17"/>
      <c r="BKS996" s="17"/>
      <c r="BKT996" s="17"/>
      <c r="BKU996" s="17"/>
      <c r="BKV996" s="17"/>
      <c r="BKW996" s="17"/>
      <c r="BKX996" s="17"/>
      <c r="BKY996" s="17"/>
      <c r="BKZ996" s="17"/>
      <c r="BLA996" s="17"/>
      <c r="BLB996" s="17"/>
      <c r="BLC996" s="17"/>
      <c r="BLD996" s="17"/>
      <c r="BLE996" s="17"/>
      <c r="BLF996" s="17"/>
      <c r="BLG996" s="17"/>
      <c r="BLH996" s="17"/>
      <c r="BLI996" s="17"/>
      <c r="BLJ996" s="17"/>
      <c r="BLK996" s="17"/>
      <c r="BLL996" s="17"/>
      <c r="BLM996" s="17"/>
      <c r="BLN996" s="17"/>
      <c r="BLO996" s="17"/>
      <c r="BLP996" s="17"/>
      <c r="BLQ996" s="17"/>
      <c r="BLR996" s="17"/>
      <c r="BLS996" s="17"/>
      <c r="BLT996" s="17"/>
      <c r="BLU996" s="17"/>
      <c r="BLV996" s="17"/>
      <c r="BLW996" s="17"/>
      <c r="BLX996" s="17"/>
      <c r="BLY996" s="17"/>
      <c r="BLZ996" s="17"/>
      <c r="BMA996" s="17"/>
      <c r="BMB996" s="17"/>
      <c r="BMC996" s="17"/>
      <c r="BMD996" s="17"/>
      <c r="BME996" s="17"/>
      <c r="BMF996" s="17"/>
      <c r="BMG996" s="17"/>
      <c r="BMH996" s="17"/>
      <c r="BMI996" s="17"/>
      <c r="BMJ996" s="17"/>
      <c r="BMK996" s="17"/>
      <c r="BML996" s="17"/>
      <c r="BMM996" s="17"/>
      <c r="BMN996" s="17"/>
      <c r="BMO996" s="17"/>
      <c r="BMP996" s="17"/>
      <c r="BMQ996" s="17"/>
      <c r="BMR996" s="17"/>
      <c r="BMS996" s="17"/>
      <c r="BMT996" s="17"/>
      <c r="BMU996" s="17"/>
      <c r="BMV996" s="17"/>
      <c r="BMW996" s="17"/>
      <c r="BMX996" s="17"/>
      <c r="BMY996" s="17"/>
      <c r="BMZ996" s="17"/>
      <c r="BNA996" s="17"/>
      <c r="BNB996" s="17"/>
      <c r="BNC996" s="17"/>
      <c r="BND996" s="17"/>
      <c r="BNE996" s="17"/>
      <c r="BNF996" s="17"/>
      <c r="BNG996" s="17"/>
      <c r="BNH996" s="17"/>
      <c r="BNI996" s="17"/>
      <c r="BNJ996" s="17"/>
      <c r="BNK996" s="17"/>
      <c r="BNL996" s="17"/>
      <c r="BNM996" s="17"/>
      <c r="BNN996" s="17"/>
      <c r="BNO996" s="17"/>
      <c r="BNP996" s="17"/>
      <c r="BNQ996" s="17"/>
      <c r="BNR996" s="17"/>
      <c r="BNS996" s="17"/>
      <c r="BNT996" s="17"/>
      <c r="BNU996" s="17"/>
      <c r="BNV996" s="17"/>
      <c r="BNW996" s="17"/>
      <c r="BNX996" s="17"/>
      <c r="BNY996" s="17"/>
      <c r="BNZ996" s="17"/>
      <c r="BOA996" s="17"/>
      <c r="BOB996" s="17"/>
      <c r="BOC996" s="17"/>
      <c r="BOD996" s="17"/>
      <c r="BOE996" s="17"/>
      <c r="BOF996" s="17"/>
      <c r="BOG996" s="17"/>
      <c r="BOH996" s="17"/>
      <c r="BOI996" s="17"/>
      <c r="BOJ996" s="17"/>
      <c r="BOK996" s="17"/>
      <c r="BOL996" s="17"/>
      <c r="BOM996" s="17"/>
      <c r="BON996" s="17"/>
      <c r="BOO996" s="17"/>
      <c r="BOP996" s="17"/>
      <c r="BOQ996" s="17"/>
      <c r="BOR996" s="17"/>
      <c r="BOS996" s="17"/>
      <c r="BOT996" s="17"/>
      <c r="BOU996" s="17"/>
      <c r="BOV996" s="17"/>
      <c r="BOW996" s="17"/>
      <c r="BOX996" s="17"/>
      <c r="BOY996" s="17"/>
      <c r="BOZ996" s="17"/>
      <c r="BPA996" s="17"/>
      <c r="BPB996" s="17"/>
      <c r="BPC996" s="17"/>
      <c r="BPD996" s="17"/>
      <c r="BPE996" s="17"/>
      <c r="BPF996" s="17"/>
      <c r="BPG996" s="17"/>
      <c r="BPH996" s="17"/>
      <c r="BPI996" s="17"/>
      <c r="BPJ996" s="17"/>
      <c r="BPK996" s="17"/>
      <c r="BPL996" s="17"/>
      <c r="BPM996" s="17"/>
      <c r="BPN996" s="17"/>
      <c r="BPO996" s="17"/>
      <c r="BPP996" s="17"/>
      <c r="BPQ996" s="17"/>
      <c r="BPR996" s="17"/>
      <c r="BPS996" s="17"/>
      <c r="BPT996" s="17"/>
      <c r="BPU996" s="17"/>
      <c r="BPV996" s="17"/>
      <c r="BPW996" s="17"/>
      <c r="BPX996" s="17"/>
      <c r="BPY996" s="17"/>
      <c r="BPZ996" s="17"/>
      <c r="BQA996" s="17"/>
      <c r="BQB996" s="17"/>
      <c r="BQC996" s="17"/>
      <c r="BQD996" s="17"/>
      <c r="BQE996" s="17"/>
      <c r="BQF996" s="17"/>
      <c r="BQG996" s="17"/>
      <c r="BQH996" s="17"/>
      <c r="BQI996" s="17"/>
      <c r="BQJ996" s="17"/>
      <c r="BQK996" s="17"/>
      <c r="BQL996" s="17"/>
      <c r="BQM996" s="17"/>
      <c r="BQN996" s="17"/>
      <c r="BQO996" s="17"/>
      <c r="BQP996" s="17"/>
      <c r="BQQ996" s="17"/>
      <c r="BQR996" s="17"/>
      <c r="BQS996" s="17"/>
      <c r="BQT996" s="17"/>
      <c r="BQU996" s="17"/>
      <c r="BQV996" s="17"/>
      <c r="BQW996" s="17"/>
      <c r="BQX996" s="17"/>
      <c r="BQY996" s="17"/>
      <c r="BQZ996" s="17"/>
      <c r="BRA996" s="17"/>
      <c r="BRB996" s="17"/>
      <c r="BRC996" s="17"/>
      <c r="BRD996" s="17"/>
      <c r="BRE996" s="17"/>
      <c r="BRF996" s="17"/>
      <c r="BRG996" s="17"/>
      <c r="BRH996" s="17"/>
      <c r="BRI996" s="17"/>
      <c r="BRJ996" s="17"/>
      <c r="BRK996" s="17"/>
      <c r="BRL996" s="17"/>
      <c r="BRM996" s="17"/>
      <c r="BRN996" s="17"/>
      <c r="BRO996" s="17"/>
      <c r="BRP996" s="17"/>
      <c r="BRQ996" s="17"/>
      <c r="BRR996" s="17"/>
      <c r="BRS996" s="17"/>
      <c r="BRT996" s="17"/>
      <c r="BRU996" s="17"/>
      <c r="BRV996" s="17"/>
      <c r="BRW996" s="17"/>
      <c r="BRX996" s="17"/>
      <c r="BRY996" s="17"/>
      <c r="BRZ996" s="17"/>
      <c r="BSA996" s="17"/>
      <c r="BSB996" s="17"/>
      <c r="BSC996" s="17"/>
      <c r="BSD996" s="17"/>
      <c r="BSE996" s="17"/>
      <c r="BSF996" s="17"/>
      <c r="BSG996" s="17"/>
      <c r="BSH996" s="17"/>
      <c r="BSI996" s="17"/>
      <c r="BSJ996" s="17"/>
      <c r="BSK996" s="17"/>
      <c r="BSL996" s="17"/>
      <c r="BSM996" s="17"/>
      <c r="BSN996" s="17"/>
      <c r="BSO996" s="17"/>
      <c r="BSP996" s="17"/>
      <c r="BSQ996" s="17"/>
      <c r="BSR996" s="17"/>
      <c r="BSS996" s="17"/>
      <c r="BST996" s="17"/>
      <c r="BSU996" s="17"/>
      <c r="BSV996" s="17"/>
      <c r="BSW996" s="17"/>
      <c r="BSX996" s="17"/>
      <c r="BSY996" s="17"/>
      <c r="BSZ996" s="17"/>
      <c r="BTA996" s="17"/>
      <c r="BTB996" s="17"/>
      <c r="BTC996" s="17"/>
      <c r="BTD996" s="17"/>
      <c r="BTE996" s="17"/>
      <c r="BTF996" s="17"/>
      <c r="BTG996" s="17"/>
      <c r="BTH996" s="17"/>
      <c r="BTI996" s="17"/>
      <c r="BTJ996" s="17"/>
      <c r="BTK996" s="17"/>
      <c r="BTL996" s="17"/>
      <c r="BTM996" s="17"/>
      <c r="BTN996" s="17"/>
      <c r="BTO996" s="17"/>
      <c r="BTP996" s="17"/>
      <c r="BTQ996" s="17"/>
      <c r="BTR996" s="17"/>
      <c r="BTS996" s="17"/>
      <c r="BTT996" s="17"/>
      <c r="BTU996" s="17"/>
      <c r="BTV996" s="17"/>
      <c r="BTW996" s="17"/>
      <c r="BTX996" s="17"/>
      <c r="BTY996" s="17"/>
      <c r="BTZ996" s="17"/>
      <c r="BUA996" s="17"/>
      <c r="BUB996" s="17"/>
      <c r="BUC996" s="17"/>
      <c r="BUD996" s="17"/>
      <c r="BUE996" s="17"/>
      <c r="BUF996" s="17"/>
      <c r="BUG996" s="17"/>
      <c r="BUH996" s="17"/>
      <c r="BUI996" s="17"/>
      <c r="BUJ996" s="17"/>
      <c r="BUK996" s="17"/>
      <c r="BUL996" s="17"/>
      <c r="BUM996" s="17"/>
      <c r="BUN996" s="17"/>
      <c r="BUO996" s="17"/>
      <c r="BUP996" s="17"/>
      <c r="BUQ996" s="17"/>
      <c r="BUR996" s="17"/>
      <c r="BUS996" s="17"/>
      <c r="BUT996" s="17"/>
      <c r="BUU996" s="17"/>
      <c r="BUV996" s="17"/>
      <c r="BUW996" s="17"/>
      <c r="BUX996" s="17"/>
      <c r="BUY996" s="17"/>
      <c r="BUZ996" s="17"/>
      <c r="BVA996" s="17"/>
      <c r="BVB996" s="17"/>
      <c r="BVC996" s="17"/>
      <c r="BVD996" s="17"/>
      <c r="BVE996" s="17"/>
      <c r="BVF996" s="17"/>
      <c r="BVG996" s="17"/>
      <c r="BVH996" s="17"/>
      <c r="BVI996" s="17"/>
      <c r="BVJ996" s="17"/>
      <c r="BVK996" s="17"/>
      <c r="BVL996" s="17"/>
      <c r="BVM996" s="17"/>
      <c r="BVN996" s="17"/>
      <c r="BVO996" s="17"/>
      <c r="BVP996" s="17"/>
      <c r="BVQ996" s="17"/>
      <c r="BVR996" s="17"/>
      <c r="BVS996" s="17"/>
      <c r="BVT996" s="17"/>
      <c r="BVU996" s="17"/>
      <c r="BVV996" s="17"/>
      <c r="BVW996" s="17"/>
      <c r="BVX996" s="17"/>
      <c r="BVY996" s="17"/>
      <c r="BVZ996" s="17"/>
      <c r="BWA996" s="17"/>
      <c r="BWB996" s="17"/>
      <c r="BWC996" s="17"/>
      <c r="BWD996" s="17"/>
      <c r="BWE996" s="17"/>
      <c r="BWF996" s="17"/>
      <c r="BWG996" s="17"/>
      <c r="BWH996" s="17"/>
      <c r="BWI996" s="17"/>
      <c r="BWJ996" s="17"/>
      <c r="BWK996" s="17"/>
      <c r="BWL996" s="17"/>
      <c r="BWM996" s="17"/>
      <c r="BWN996" s="17"/>
      <c r="BWO996" s="17"/>
      <c r="BWP996" s="17"/>
      <c r="BWQ996" s="17"/>
      <c r="BWR996" s="17"/>
      <c r="BWS996" s="17"/>
      <c r="BWT996" s="17"/>
      <c r="BWU996" s="17"/>
      <c r="BWV996" s="17"/>
      <c r="BWW996" s="17"/>
      <c r="BWX996" s="17"/>
      <c r="BWY996" s="17"/>
      <c r="BWZ996" s="17"/>
      <c r="BXA996" s="17"/>
      <c r="BXB996" s="17"/>
      <c r="BXC996" s="17"/>
      <c r="BXD996" s="17"/>
      <c r="BXE996" s="17"/>
      <c r="BXF996" s="17"/>
      <c r="BXG996" s="17"/>
      <c r="BXH996" s="17"/>
      <c r="BXI996" s="17"/>
      <c r="BXJ996" s="17"/>
      <c r="BXK996" s="17"/>
      <c r="BXL996" s="17"/>
      <c r="BXM996" s="17"/>
      <c r="BXN996" s="17"/>
      <c r="BXO996" s="17"/>
      <c r="BXP996" s="17"/>
      <c r="BXQ996" s="17"/>
      <c r="BXR996" s="17"/>
      <c r="BXS996" s="17"/>
      <c r="BXT996" s="17"/>
      <c r="BXU996" s="17"/>
      <c r="BXV996" s="17"/>
      <c r="BXW996" s="17"/>
      <c r="BXX996" s="17"/>
      <c r="BXY996" s="17"/>
      <c r="BXZ996" s="17"/>
      <c r="BYA996" s="17"/>
      <c r="BYB996" s="17"/>
      <c r="BYC996" s="17"/>
      <c r="BYD996" s="17"/>
      <c r="BYE996" s="17"/>
      <c r="BYF996" s="17"/>
      <c r="BYG996" s="17"/>
      <c r="BYH996" s="17"/>
      <c r="BYI996" s="17"/>
      <c r="BYJ996" s="17"/>
      <c r="BYK996" s="17"/>
      <c r="BYL996" s="17"/>
      <c r="BYM996" s="17"/>
      <c r="BYN996" s="17"/>
      <c r="BYO996" s="17"/>
      <c r="BYP996" s="17"/>
      <c r="BYQ996" s="17"/>
      <c r="BYR996" s="17"/>
      <c r="BYS996" s="17"/>
      <c r="BYT996" s="17"/>
      <c r="BYU996" s="17"/>
      <c r="BYV996" s="17"/>
      <c r="BYW996" s="17"/>
      <c r="BYX996" s="17"/>
      <c r="BYY996" s="17"/>
      <c r="BYZ996" s="17"/>
      <c r="BZA996" s="17"/>
      <c r="BZB996" s="17"/>
      <c r="BZC996" s="17"/>
      <c r="BZD996" s="17"/>
      <c r="BZE996" s="17"/>
      <c r="BZF996" s="17"/>
      <c r="BZG996" s="17"/>
      <c r="BZH996" s="17"/>
      <c r="BZI996" s="17"/>
      <c r="BZJ996" s="17"/>
      <c r="BZK996" s="17"/>
      <c r="BZL996" s="17"/>
      <c r="BZM996" s="17"/>
      <c r="BZN996" s="17"/>
      <c r="BZO996" s="17"/>
      <c r="BZP996" s="17"/>
      <c r="BZQ996" s="17"/>
      <c r="BZR996" s="17"/>
      <c r="BZS996" s="17"/>
      <c r="BZT996" s="17"/>
      <c r="BZU996" s="17"/>
      <c r="BZV996" s="17"/>
      <c r="BZW996" s="17"/>
      <c r="BZX996" s="17"/>
      <c r="BZY996" s="17"/>
      <c r="BZZ996" s="17"/>
      <c r="CAA996" s="17"/>
      <c r="CAB996" s="17"/>
      <c r="CAC996" s="17"/>
      <c r="CAD996" s="17"/>
      <c r="CAE996" s="17"/>
      <c r="CAF996" s="17"/>
      <c r="CAG996" s="17"/>
      <c r="CAH996" s="17"/>
      <c r="CAI996" s="17"/>
      <c r="CAJ996" s="17"/>
      <c r="CAK996" s="17"/>
      <c r="CAL996" s="17"/>
      <c r="CAM996" s="17"/>
      <c r="CAN996" s="17"/>
      <c r="CAO996" s="17"/>
      <c r="CAP996" s="17"/>
      <c r="CAQ996" s="17"/>
      <c r="CAR996" s="17"/>
      <c r="CAS996" s="17"/>
      <c r="CAT996" s="17"/>
      <c r="CAU996" s="17"/>
      <c r="CAV996" s="17"/>
      <c r="CAW996" s="17"/>
      <c r="CAX996" s="17"/>
      <c r="CAY996" s="17"/>
      <c r="CAZ996" s="17"/>
      <c r="CBA996" s="17"/>
      <c r="CBB996" s="17"/>
      <c r="CBC996" s="17"/>
      <c r="CBD996" s="17"/>
      <c r="CBE996" s="17"/>
      <c r="CBF996" s="17"/>
      <c r="CBG996" s="17"/>
      <c r="CBH996" s="17"/>
      <c r="CBI996" s="17"/>
      <c r="CBJ996" s="17"/>
      <c r="CBK996" s="17"/>
      <c r="CBL996" s="17"/>
      <c r="CBM996" s="17"/>
      <c r="CBN996" s="17"/>
      <c r="CBO996" s="17"/>
      <c r="CBP996" s="17"/>
      <c r="CBQ996" s="17"/>
      <c r="CBR996" s="17"/>
      <c r="CBS996" s="17"/>
      <c r="CBT996" s="17"/>
      <c r="CBU996" s="17"/>
      <c r="CBV996" s="17"/>
      <c r="CBW996" s="17"/>
      <c r="CBX996" s="17"/>
      <c r="CBY996" s="17"/>
      <c r="CBZ996" s="17"/>
      <c r="CCA996" s="17"/>
      <c r="CCB996" s="17"/>
      <c r="CCC996" s="17"/>
      <c r="CCD996" s="17"/>
      <c r="CCE996" s="17"/>
      <c r="CCF996" s="17"/>
      <c r="CCG996" s="17"/>
      <c r="CCH996" s="17"/>
      <c r="CCI996" s="17"/>
      <c r="CCJ996" s="17"/>
      <c r="CCK996" s="17"/>
      <c r="CCL996" s="17"/>
      <c r="CCM996" s="17"/>
      <c r="CCN996" s="17"/>
      <c r="CCO996" s="17"/>
      <c r="CCP996" s="17"/>
      <c r="CCQ996" s="17"/>
      <c r="CCR996" s="17"/>
      <c r="CCS996" s="17"/>
      <c r="CCT996" s="17"/>
      <c r="CCU996" s="17"/>
      <c r="CCV996" s="17"/>
      <c r="CCW996" s="17"/>
      <c r="CCX996" s="17"/>
      <c r="CCY996" s="17"/>
      <c r="CCZ996" s="17"/>
      <c r="CDA996" s="17"/>
      <c r="CDB996" s="17"/>
      <c r="CDC996" s="17"/>
      <c r="CDD996" s="17"/>
      <c r="CDE996" s="17"/>
      <c r="CDF996" s="17"/>
      <c r="CDG996" s="17"/>
      <c r="CDH996" s="17"/>
      <c r="CDI996" s="17"/>
      <c r="CDJ996" s="17"/>
      <c r="CDK996" s="17"/>
      <c r="CDL996" s="17"/>
      <c r="CDM996" s="17"/>
      <c r="CDN996" s="17"/>
      <c r="CDO996" s="17"/>
      <c r="CDP996" s="17"/>
      <c r="CDQ996" s="17"/>
      <c r="CDR996" s="17"/>
      <c r="CDS996" s="17"/>
      <c r="CDT996" s="17"/>
      <c r="CDU996" s="17"/>
      <c r="CDV996" s="17"/>
      <c r="CDW996" s="17"/>
      <c r="CDX996" s="17"/>
      <c r="CDY996" s="17"/>
      <c r="CDZ996" s="17"/>
      <c r="CEA996" s="17"/>
      <c r="CEB996" s="17"/>
      <c r="CEC996" s="17"/>
      <c r="CED996" s="17"/>
      <c r="CEE996" s="17"/>
      <c r="CEF996" s="17"/>
      <c r="CEG996" s="17"/>
      <c r="CEH996" s="17"/>
      <c r="CEI996" s="17"/>
      <c r="CEJ996" s="17"/>
      <c r="CEK996" s="17"/>
      <c r="CEL996" s="17"/>
      <c r="CEM996" s="17"/>
      <c r="CEN996" s="17"/>
      <c r="CEO996" s="17"/>
      <c r="CEP996" s="17"/>
      <c r="CEQ996" s="17"/>
      <c r="CER996" s="17"/>
      <c r="CES996" s="17"/>
      <c r="CET996" s="17"/>
      <c r="CEU996" s="17"/>
      <c r="CEV996" s="17"/>
      <c r="CEW996" s="17"/>
      <c r="CEX996" s="17"/>
      <c r="CEY996" s="17"/>
      <c r="CEZ996" s="17"/>
      <c r="CFA996" s="17"/>
      <c r="CFB996" s="17"/>
      <c r="CFC996" s="17"/>
      <c r="CFD996" s="17"/>
      <c r="CFE996" s="17"/>
      <c r="CFF996" s="17"/>
      <c r="CFG996" s="17"/>
      <c r="CFH996" s="17"/>
      <c r="CFI996" s="17"/>
      <c r="CFJ996" s="17"/>
      <c r="CFK996" s="17"/>
      <c r="CFL996" s="17"/>
      <c r="CFM996" s="17"/>
      <c r="CFN996" s="17"/>
      <c r="CFO996" s="17"/>
      <c r="CFP996" s="17"/>
      <c r="CFQ996" s="17"/>
      <c r="CFR996" s="17"/>
      <c r="CFS996" s="17"/>
      <c r="CFT996" s="17"/>
      <c r="CFU996" s="17"/>
      <c r="CFV996" s="17"/>
      <c r="CFW996" s="17"/>
      <c r="CFX996" s="17"/>
      <c r="CFY996" s="17"/>
      <c r="CFZ996" s="17"/>
      <c r="CGA996" s="17"/>
      <c r="CGB996" s="17"/>
      <c r="CGC996" s="17"/>
      <c r="CGD996" s="17"/>
      <c r="CGE996" s="17"/>
      <c r="CGF996" s="17"/>
      <c r="CGG996" s="17"/>
      <c r="CGH996" s="17"/>
      <c r="CGI996" s="17"/>
      <c r="CGJ996" s="17"/>
      <c r="CGK996" s="17"/>
      <c r="CGL996" s="17"/>
      <c r="CGM996" s="17"/>
      <c r="CGN996" s="17"/>
      <c r="CGO996" s="17"/>
      <c r="CGP996" s="17"/>
      <c r="CGQ996" s="17"/>
      <c r="CGR996" s="17"/>
      <c r="CGS996" s="17"/>
      <c r="CGT996" s="17"/>
      <c r="CGU996" s="17"/>
      <c r="CGV996" s="17"/>
      <c r="CGW996" s="17"/>
      <c r="CGX996" s="17"/>
      <c r="CGY996" s="17"/>
      <c r="CGZ996" s="17"/>
      <c r="CHA996" s="17"/>
      <c r="CHB996" s="17"/>
      <c r="CHC996" s="17"/>
      <c r="CHD996" s="17"/>
      <c r="CHE996" s="17"/>
      <c r="CHF996" s="17"/>
      <c r="CHG996" s="17"/>
      <c r="CHH996" s="17"/>
      <c r="CHI996" s="17"/>
      <c r="CHJ996" s="17"/>
      <c r="CHK996" s="17"/>
      <c r="CHL996" s="17"/>
      <c r="CHM996" s="17"/>
      <c r="CHN996" s="17"/>
      <c r="CHO996" s="17"/>
      <c r="CHP996" s="17"/>
      <c r="CHQ996" s="17"/>
      <c r="CHR996" s="17"/>
      <c r="CHS996" s="17"/>
      <c r="CHT996" s="17"/>
      <c r="CHU996" s="17"/>
      <c r="CHV996" s="17"/>
      <c r="CHW996" s="17"/>
      <c r="CHX996" s="17"/>
      <c r="CHY996" s="17"/>
      <c r="CHZ996" s="17"/>
      <c r="CIA996" s="17"/>
      <c r="CIB996" s="17"/>
      <c r="CIC996" s="17"/>
      <c r="CID996" s="17"/>
      <c r="CIE996" s="17"/>
      <c r="CIF996" s="17"/>
      <c r="CIG996" s="17"/>
      <c r="CIH996" s="17"/>
      <c r="CII996" s="17"/>
      <c r="CIJ996" s="17"/>
      <c r="CIK996" s="17"/>
      <c r="CIL996" s="17"/>
      <c r="CIM996" s="17"/>
      <c r="CIN996" s="17"/>
      <c r="CIO996" s="17"/>
      <c r="CIP996" s="17"/>
      <c r="CIQ996" s="17"/>
      <c r="CIR996" s="17"/>
      <c r="CIS996" s="17"/>
      <c r="CIT996" s="17"/>
      <c r="CIU996" s="17"/>
      <c r="CIV996" s="17"/>
      <c r="CIW996" s="17"/>
      <c r="CIX996" s="17"/>
      <c r="CIY996" s="17"/>
      <c r="CIZ996" s="17"/>
      <c r="CJA996" s="17"/>
      <c r="CJB996" s="17"/>
      <c r="CJC996" s="17"/>
      <c r="CJD996" s="17"/>
      <c r="CJE996" s="17"/>
      <c r="CJF996" s="17"/>
      <c r="CJG996" s="17"/>
      <c r="CJH996" s="17"/>
      <c r="CJI996" s="17"/>
      <c r="CJJ996" s="17"/>
      <c r="CJK996" s="17"/>
      <c r="CJL996" s="17"/>
      <c r="CJM996" s="17"/>
      <c r="CJN996" s="17"/>
      <c r="CJO996" s="17"/>
      <c r="CJP996" s="17"/>
      <c r="CJQ996" s="17"/>
      <c r="CJR996" s="17"/>
      <c r="CJS996" s="17"/>
      <c r="CJT996" s="17"/>
      <c r="CJU996" s="17"/>
      <c r="CJV996" s="17"/>
      <c r="CJW996" s="17"/>
      <c r="CJX996" s="17"/>
      <c r="CJY996" s="17"/>
      <c r="CJZ996" s="17"/>
      <c r="CKA996" s="17"/>
      <c r="CKB996" s="17"/>
      <c r="CKC996" s="17"/>
      <c r="CKD996" s="17"/>
      <c r="CKE996" s="17"/>
      <c r="CKF996" s="17"/>
      <c r="CKG996" s="17"/>
      <c r="CKH996" s="17"/>
      <c r="CKI996" s="17"/>
      <c r="CKJ996" s="17"/>
      <c r="CKK996" s="17"/>
      <c r="CKL996" s="17"/>
      <c r="CKM996" s="17"/>
      <c r="CKN996" s="17"/>
      <c r="CKO996" s="17"/>
      <c r="CKP996" s="17"/>
      <c r="CKQ996" s="17"/>
      <c r="CKR996" s="17"/>
      <c r="CKS996" s="17"/>
      <c r="CKT996" s="17"/>
      <c r="CKU996" s="17"/>
      <c r="CKV996" s="17"/>
      <c r="CKW996" s="17"/>
      <c r="CKX996" s="17"/>
      <c r="CKY996" s="17"/>
      <c r="CKZ996" s="17"/>
      <c r="CLA996" s="17"/>
      <c r="CLB996" s="17"/>
      <c r="CLC996" s="17"/>
      <c r="CLD996" s="17"/>
      <c r="CLE996" s="17"/>
      <c r="CLF996" s="17"/>
      <c r="CLG996" s="17"/>
      <c r="CLH996" s="17"/>
      <c r="CLI996" s="17"/>
      <c r="CLJ996" s="17"/>
      <c r="CLK996" s="17"/>
      <c r="CLL996" s="17"/>
      <c r="CLM996" s="17"/>
      <c r="CLN996" s="17"/>
      <c r="CLO996" s="17"/>
      <c r="CLP996" s="17"/>
      <c r="CLQ996" s="17"/>
      <c r="CLR996" s="17"/>
      <c r="CLS996" s="17"/>
      <c r="CLT996" s="17"/>
      <c r="CLU996" s="17"/>
      <c r="CLV996" s="17"/>
      <c r="CLW996" s="17"/>
      <c r="CLX996" s="17"/>
      <c r="CLY996" s="17"/>
      <c r="CLZ996" s="17"/>
      <c r="CMA996" s="17"/>
      <c r="CMB996" s="17"/>
      <c r="CMC996" s="17"/>
      <c r="CMD996" s="17"/>
      <c r="CME996" s="17"/>
      <c r="CMF996" s="17"/>
      <c r="CMG996" s="17"/>
      <c r="CMH996" s="17"/>
      <c r="CMI996" s="17"/>
      <c r="CMJ996" s="17"/>
      <c r="CMK996" s="17"/>
      <c r="CML996" s="17"/>
      <c r="CMM996" s="17"/>
      <c r="CMN996" s="17"/>
      <c r="CMO996" s="17"/>
      <c r="CMP996" s="17"/>
      <c r="CMQ996" s="17"/>
      <c r="CMR996" s="17"/>
      <c r="CMS996" s="17"/>
      <c r="CMT996" s="17"/>
      <c r="CMU996" s="17"/>
      <c r="CMV996" s="17"/>
      <c r="CMW996" s="17"/>
      <c r="CMX996" s="17"/>
      <c r="CMY996" s="17"/>
      <c r="CMZ996" s="17"/>
      <c r="CNA996" s="17"/>
      <c r="CNB996" s="17"/>
      <c r="CNC996" s="17"/>
      <c r="CND996" s="17"/>
      <c r="CNE996" s="17"/>
      <c r="CNF996" s="17"/>
      <c r="CNG996" s="17"/>
      <c r="CNH996" s="17"/>
      <c r="CNI996" s="17"/>
      <c r="CNJ996" s="17"/>
      <c r="CNK996" s="17"/>
      <c r="CNL996" s="17"/>
      <c r="CNM996" s="17"/>
      <c r="CNN996" s="17"/>
      <c r="CNO996" s="17"/>
      <c r="CNP996" s="17"/>
      <c r="CNQ996" s="17"/>
      <c r="CNR996" s="17"/>
      <c r="CNS996" s="17"/>
      <c r="CNT996" s="17"/>
      <c r="CNU996" s="17"/>
      <c r="CNV996" s="17"/>
      <c r="CNW996" s="17"/>
      <c r="CNX996" s="17"/>
      <c r="CNY996" s="17"/>
      <c r="CNZ996" s="17"/>
      <c r="COA996" s="17"/>
      <c r="COB996" s="17"/>
      <c r="COC996" s="17"/>
      <c r="COD996" s="17"/>
      <c r="COE996" s="17"/>
      <c r="COF996" s="17"/>
      <c r="COG996" s="17"/>
      <c r="COH996" s="17"/>
      <c r="COI996" s="17"/>
      <c r="COJ996" s="17"/>
      <c r="COK996" s="17"/>
      <c r="COL996" s="17"/>
      <c r="COM996" s="17"/>
      <c r="CON996" s="17"/>
      <c r="COO996" s="17"/>
      <c r="COP996" s="17"/>
      <c r="COQ996" s="17"/>
      <c r="COR996" s="17"/>
      <c r="COS996" s="17"/>
      <c r="COT996" s="17"/>
      <c r="COU996" s="17"/>
      <c r="COV996" s="17"/>
      <c r="COW996" s="17"/>
      <c r="COX996" s="17"/>
      <c r="COY996" s="17"/>
      <c r="COZ996" s="17"/>
      <c r="CPA996" s="17"/>
      <c r="CPB996" s="17"/>
      <c r="CPC996" s="17"/>
      <c r="CPD996" s="17"/>
      <c r="CPE996" s="17"/>
      <c r="CPF996" s="17"/>
      <c r="CPG996" s="17"/>
      <c r="CPH996" s="17"/>
      <c r="CPI996" s="17"/>
      <c r="CPJ996" s="17"/>
      <c r="CPK996" s="17"/>
      <c r="CPL996" s="17"/>
      <c r="CPM996" s="17"/>
      <c r="CPN996" s="17"/>
      <c r="CPO996" s="17"/>
      <c r="CPP996" s="17"/>
      <c r="CPQ996" s="17"/>
      <c r="CPR996" s="17"/>
      <c r="CPS996" s="17"/>
      <c r="CPT996" s="17"/>
      <c r="CPU996" s="17"/>
      <c r="CPV996" s="17"/>
      <c r="CPW996" s="17"/>
      <c r="CPX996" s="17"/>
      <c r="CPY996" s="17"/>
      <c r="CPZ996" s="17"/>
      <c r="CQA996" s="17"/>
      <c r="CQB996" s="17"/>
      <c r="CQC996" s="17"/>
      <c r="CQD996" s="17"/>
      <c r="CQE996" s="17"/>
      <c r="CQF996" s="17"/>
      <c r="CQG996" s="17"/>
      <c r="CQH996" s="17"/>
      <c r="CQI996" s="17"/>
      <c r="CQJ996" s="17"/>
      <c r="CQK996" s="17"/>
      <c r="CQL996" s="17"/>
      <c r="CQM996" s="17"/>
      <c r="CQN996" s="17"/>
      <c r="CQO996" s="17"/>
      <c r="CQP996" s="17"/>
      <c r="CQQ996" s="17"/>
      <c r="CQR996" s="17"/>
      <c r="CQS996" s="17"/>
      <c r="CQT996" s="17"/>
      <c r="CQU996" s="17"/>
      <c r="CQV996" s="17"/>
      <c r="CQW996" s="17"/>
      <c r="CQX996" s="17"/>
      <c r="CQY996" s="17"/>
      <c r="CQZ996" s="17"/>
      <c r="CRA996" s="17"/>
      <c r="CRB996" s="17"/>
      <c r="CRC996" s="17"/>
      <c r="CRD996" s="17"/>
      <c r="CRE996" s="17"/>
      <c r="CRF996" s="17"/>
      <c r="CRG996" s="17"/>
      <c r="CRH996" s="17"/>
      <c r="CRI996" s="17"/>
      <c r="CRJ996" s="17"/>
      <c r="CRK996" s="17"/>
      <c r="CRL996" s="17"/>
      <c r="CRM996" s="17"/>
      <c r="CRN996" s="17"/>
      <c r="CRO996" s="17"/>
      <c r="CRP996" s="17"/>
      <c r="CRQ996" s="17"/>
      <c r="CRR996" s="17"/>
      <c r="CRS996" s="17"/>
      <c r="CRT996" s="17"/>
      <c r="CRU996" s="17"/>
      <c r="CRV996" s="17"/>
      <c r="CRW996" s="17"/>
      <c r="CRX996" s="17"/>
      <c r="CRY996" s="17"/>
      <c r="CRZ996" s="17"/>
      <c r="CSA996" s="17"/>
      <c r="CSB996" s="17"/>
      <c r="CSC996" s="17"/>
      <c r="CSD996" s="17"/>
      <c r="CSE996" s="17"/>
      <c r="CSF996" s="17"/>
      <c r="CSG996" s="17"/>
      <c r="CSH996" s="17"/>
      <c r="CSI996" s="17"/>
      <c r="CSJ996" s="17"/>
      <c r="CSK996" s="17"/>
      <c r="CSL996" s="17"/>
      <c r="CSM996" s="17"/>
      <c r="CSN996" s="17"/>
      <c r="CSO996" s="17"/>
      <c r="CSP996" s="17"/>
      <c r="CSQ996" s="17"/>
      <c r="CSR996" s="17"/>
      <c r="CSS996" s="17"/>
      <c r="CST996" s="17"/>
      <c r="CSU996" s="17"/>
      <c r="CSV996" s="17"/>
      <c r="CSW996" s="17"/>
      <c r="CSX996" s="17"/>
      <c r="CSY996" s="17"/>
      <c r="CSZ996" s="17"/>
      <c r="CTA996" s="17"/>
      <c r="CTB996" s="17"/>
      <c r="CTC996" s="17"/>
      <c r="CTD996" s="17"/>
      <c r="CTE996" s="17"/>
      <c r="CTF996" s="17"/>
      <c r="CTG996" s="17"/>
      <c r="CTH996" s="17"/>
      <c r="CTI996" s="17"/>
      <c r="CTJ996" s="17"/>
      <c r="CTK996" s="17"/>
      <c r="CTL996" s="17"/>
      <c r="CTM996" s="17"/>
      <c r="CTN996" s="17"/>
      <c r="CTO996" s="17"/>
      <c r="CTP996" s="17"/>
      <c r="CTQ996" s="17"/>
      <c r="CTR996" s="17"/>
      <c r="CTS996" s="17"/>
      <c r="CTT996" s="17"/>
      <c r="CTU996" s="17"/>
      <c r="CTV996" s="17"/>
      <c r="CTW996" s="17"/>
      <c r="CTX996" s="17"/>
      <c r="CTY996" s="17"/>
      <c r="CTZ996" s="17"/>
      <c r="CUA996" s="17"/>
      <c r="CUB996" s="17"/>
      <c r="CUC996" s="17"/>
      <c r="CUD996" s="17"/>
      <c r="CUE996" s="17"/>
      <c r="CUF996" s="17"/>
      <c r="CUG996" s="17"/>
      <c r="CUH996" s="17"/>
      <c r="CUI996" s="17"/>
      <c r="CUJ996" s="17"/>
      <c r="CUK996" s="17"/>
      <c r="CUL996" s="17"/>
      <c r="CUM996" s="17"/>
      <c r="CUN996" s="17"/>
      <c r="CUO996" s="17"/>
      <c r="CUP996" s="17"/>
      <c r="CUQ996" s="17"/>
      <c r="CUR996" s="17"/>
      <c r="CUS996" s="17"/>
      <c r="CUT996" s="17"/>
      <c r="CUU996" s="17"/>
      <c r="CUV996" s="17"/>
      <c r="CUW996" s="17"/>
      <c r="CUX996" s="17"/>
      <c r="CUY996" s="17"/>
      <c r="CUZ996" s="17"/>
      <c r="CVA996" s="17"/>
      <c r="CVB996" s="17"/>
      <c r="CVC996" s="17"/>
      <c r="CVD996" s="17"/>
      <c r="CVE996" s="17"/>
      <c r="CVF996" s="17"/>
      <c r="CVG996" s="17"/>
      <c r="CVH996" s="17"/>
      <c r="CVI996" s="17"/>
      <c r="CVJ996" s="17"/>
      <c r="CVK996" s="17"/>
      <c r="CVL996" s="17"/>
      <c r="CVM996" s="17"/>
      <c r="CVN996" s="17"/>
      <c r="CVO996" s="17"/>
      <c r="CVP996" s="17"/>
      <c r="CVQ996" s="17"/>
      <c r="CVR996" s="17"/>
      <c r="CVS996" s="17"/>
      <c r="CVT996" s="17"/>
      <c r="CVU996" s="17"/>
      <c r="CVV996" s="17"/>
      <c r="CVW996" s="17"/>
      <c r="CVX996" s="17"/>
      <c r="CVY996" s="17"/>
      <c r="CVZ996" s="17"/>
      <c r="CWA996" s="17"/>
      <c r="CWB996" s="17"/>
      <c r="CWC996" s="17"/>
      <c r="CWD996" s="17"/>
      <c r="CWE996" s="17"/>
      <c r="CWF996" s="17"/>
      <c r="CWG996" s="17"/>
      <c r="CWH996" s="17"/>
      <c r="CWI996" s="17"/>
      <c r="CWJ996" s="17"/>
      <c r="CWK996" s="17"/>
      <c r="CWL996" s="17"/>
      <c r="CWM996" s="17"/>
      <c r="CWN996" s="17"/>
      <c r="CWO996" s="17"/>
      <c r="CWP996" s="17"/>
      <c r="CWQ996" s="17"/>
      <c r="CWR996" s="17"/>
      <c r="CWS996" s="17"/>
      <c r="CWT996" s="17"/>
      <c r="CWU996" s="17"/>
      <c r="CWV996" s="17"/>
      <c r="CWW996" s="17"/>
      <c r="CWX996" s="17"/>
      <c r="CWY996" s="17"/>
      <c r="CWZ996" s="17"/>
      <c r="CXA996" s="17"/>
      <c r="CXB996" s="17"/>
      <c r="CXC996" s="17"/>
      <c r="CXD996" s="17"/>
      <c r="CXE996" s="17"/>
      <c r="CXF996" s="17"/>
      <c r="CXG996" s="17"/>
      <c r="CXH996" s="17"/>
      <c r="CXI996" s="17"/>
      <c r="CXJ996" s="17"/>
      <c r="CXK996" s="17"/>
      <c r="CXL996" s="17"/>
      <c r="CXM996" s="17"/>
      <c r="CXN996" s="17"/>
      <c r="CXO996" s="17"/>
      <c r="CXP996" s="17"/>
      <c r="CXQ996" s="17"/>
      <c r="CXR996" s="17"/>
      <c r="CXS996" s="17"/>
      <c r="CXT996" s="17"/>
      <c r="CXU996" s="17"/>
      <c r="CXV996" s="17"/>
      <c r="CXW996" s="17"/>
      <c r="CXX996" s="17"/>
      <c r="CXY996" s="17"/>
      <c r="CXZ996" s="17"/>
      <c r="CYA996" s="17"/>
      <c r="CYB996" s="17"/>
      <c r="CYC996" s="17"/>
      <c r="CYD996" s="17"/>
      <c r="CYE996" s="17"/>
      <c r="CYF996" s="17"/>
      <c r="CYG996" s="17"/>
      <c r="CYH996" s="17"/>
      <c r="CYI996" s="17"/>
      <c r="CYJ996" s="17"/>
      <c r="CYK996" s="17"/>
      <c r="CYL996" s="17"/>
      <c r="CYM996" s="17"/>
      <c r="CYN996" s="17"/>
      <c r="CYO996" s="17"/>
      <c r="CYP996" s="17"/>
      <c r="CYQ996" s="17"/>
      <c r="CYR996" s="17"/>
      <c r="CYS996" s="17"/>
      <c r="CYT996" s="17"/>
      <c r="CYU996" s="17"/>
      <c r="CYV996" s="17"/>
      <c r="CYW996" s="17"/>
      <c r="CYX996" s="17"/>
      <c r="CYY996" s="17"/>
      <c r="CYZ996" s="17"/>
      <c r="CZA996" s="17"/>
      <c r="CZB996" s="17"/>
      <c r="CZC996" s="17"/>
      <c r="CZD996" s="17"/>
      <c r="CZE996" s="17"/>
      <c r="CZF996" s="17"/>
      <c r="CZG996" s="17"/>
      <c r="CZH996" s="17"/>
      <c r="CZI996" s="17"/>
      <c r="CZJ996" s="17"/>
      <c r="CZK996" s="17"/>
      <c r="CZL996" s="17"/>
      <c r="CZM996" s="17"/>
      <c r="CZN996" s="17"/>
      <c r="CZO996" s="17"/>
      <c r="CZP996" s="17"/>
      <c r="CZQ996" s="17"/>
      <c r="CZR996" s="17"/>
      <c r="CZS996" s="17"/>
      <c r="CZT996" s="17"/>
      <c r="CZU996" s="17"/>
      <c r="CZV996" s="17"/>
      <c r="CZW996" s="17"/>
      <c r="CZX996" s="17"/>
      <c r="CZY996" s="17"/>
      <c r="CZZ996" s="17"/>
      <c r="DAA996" s="17"/>
      <c r="DAB996" s="17"/>
      <c r="DAC996" s="17"/>
      <c r="DAD996" s="17"/>
      <c r="DAE996" s="17"/>
      <c r="DAF996" s="17"/>
      <c r="DAG996" s="17"/>
      <c r="DAH996" s="17"/>
      <c r="DAI996" s="17"/>
      <c r="DAJ996" s="17"/>
      <c r="DAK996" s="17"/>
      <c r="DAL996" s="17"/>
      <c r="DAM996" s="17"/>
      <c r="DAN996" s="17"/>
      <c r="DAO996" s="17"/>
      <c r="DAP996" s="17"/>
      <c r="DAQ996" s="17"/>
      <c r="DAR996" s="17"/>
      <c r="DAS996" s="17"/>
      <c r="DAT996" s="17"/>
      <c r="DAU996" s="17"/>
      <c r="DAV996" s="17"/>
      <c r="DAW996" s="17"/>
      <c r="DAX996" s="17"/>
      <c r="DAY996" s="17"/>
      <c r="DAZ996" s="17"/>
      <c r="DBA996" s="17"/>
      <c r="DBB996" s="17"/>
      <c r="DBC996" s="17"/>
      <c r="DBD996" s="17"/>
      <c r="DBE996" s="17"/>
      <c r="DBF996" s="17"/>
      <c r="DBG996" s="17"/>
      <c r="DBH996" s="17"/>
      <c r="DBI996" s="17"/>
      <c r="DBJ996" s="17"/>
      <c r="DBK996" s="17"/>
      <c r="DBL996" s="17"/>
      <c r="DBM996" s="17"/>
      <c r="DBN996" s="17"/>
      <c r="DBO996" s="17"/>
      <c r="DBP996" s="17"/>
      <c r="DBQ996" s="17"/>
      <c r="DBR996" s="17"/>
      <c r="DBS996" s="17"/>
      <c r="DBT996" s="17"/>
      <c r="DBU996" s="17"/>
      <c r="DBV996" s="17"/>
      <c r="DBW996" s="17"/>
      <c r="DBX996" s="17"/>
      <c r="DBY996" s="17"/>
      <c r="DBZ996" s="17"/>
      <c r="DCA996" s="17"/>
      <c r="DCB996" s="17"/>
      <c r="DCC996" s="17"/>
      <c r="DCD996" s="17"/>
      <c r="DCE996" s="17"/>
      <c r="DCF996" s="17"/>
      <c r="DCG996" s="17"/>
      <c r="DCH996" s="17"/>
      <c r="DCI996" s="17"/>
      <c r="DCJ996" s="17"/>
      <c r="DCK996" s="17"/>
      <c r="DCL996" s="17"/>
      <c r="DCM996" s="17"/>
      <c r="DCN996" s="17"/>
      <c r="DCO996" s="17"/>
      <c r="DCP996" s="17"/>
      <c r="DCQ996" s="17"/>
      <c r="DCR996" s="17"/>
      <c r="DCS996" s="17"/>
      <c r="DCT996" s="17"/>
      <c r="DCU996" s="17"/>
      <c r="DCV996" s="17"/>
      <c r="DCW996" s="17"/>
      <c r="DCX996" s="17"/>
      <c r="DCY996" s="17"/>
      <c r="DCZ996" s="17"/>
      <c r="DDA996" s="17"/>
      <c r="DDB996" s="17"/>
      <c r="DDC996" s="17"/>
      <c r="DDD996" s="17"/>
      <c r="DDE996" s="17"/>
      <c r="DDF996" s="17"/>
      <c r="DDG996" s="17"/>
      <c r="DDH996" s="17"/>
      <c r="DDI996" s="17"/>
      <c r="DDJ996" s="17"/>
      <c r="DDK996" s="17"/>
      <c r="DDL996" s="17"/>
      <c r="DDM996" s="17"/>
      <c r="DDN996" s="17"/>
      <c r="DDO996" s="17"/>
      <c r="DDP996" s="17"/>
      <c r="DDQ996" s="17"/>
      <c r="DDR996" s="17"/>
      <c r="DDS996" s="17"/>
      <c r="DDT996" s="17"/>
      <c r="DDU996" s="17"/>
      <c r="DDV996" s="17"/>
      <c r="DDW996" s="17"/>
      <c r="DDX996" s="17"/>
      <c r="DDY996" s="17"/>
      <c r="DDZ996" s="17"/>
      <c r="DEA996" s="17"/>
      <c r="DEB996" s="17"/>
      <c r="DEC996" s="17"/>
      <c r="DED996" s="17"/>
      <c r="DEE996" s="17"/>
      <c r="DEF996" s="17"/>
      <c r="DEG996" s="17"/>
      <c r="DEH996" s="17"/>
      <c r="DEI996" s="17"/>
      <c r="DEJ996" s="17"/>
      <c r="DEK996" s="17"/>
      <c r="DEL996" s="17"/>
      <c r="DEM996" s="17"/>
      <c r="DEN996" s="17"/>
      <c r="DEO996" s="17"/>
      <c r="DEP996" s="17"/>
      <c r="DEQ996" s="17"/>
      <c r="DER996" s="17"/>
      <c r="DES996" s="17"/>
      <c r="DET996" s="17"/>
      <c r="DEU996" s="17"/>
      <c r="DEV996" s="17"/>
      <c r="DEW996" s="17"/>
      <c r="DEX996" s="17"/>
      <c r="DEY996" s="17"/>
      <c r="DEZ996" s="17"/>
      <c r="DFA996" s="17"/>
      <c r="DFB996" s="17"/>
      <c r="DFC996" s="17"/>
      <c r="DFD996" s="17"/>
      <c r="DFE996" s="17"/>
      <c r="DFF996" s="17"/>
      <c r="DFG996" s="17"/>
      <c r="DFH996" s="17"/>
      <c r="DFI996" s="17"/>
      <c r="DFJ996" s="17"/>
      <c r="DFK996" s="17"/>
      <c r="DFL996" s="17"/>
      <c r="DFM996" s="17"/>
      <c r="DFN996" s="17"/>
      <c r="DFO996" s="17"/>
      <c r="DFP996" s="17"/>
      <c r="DFQ996" s="17"/>
      <c r="DFR996" s="17"/>
      <c r="DFS996" s="17"/>
      <c r="DFT996" s="17"/>
      <c r="DFU996" s="17"/>
      <c r="DFV996" s="17"/>
      <c r="DFW996" s="17"/>
      <c r="DFX996" s="17"/>
      <c r="DFY996" s="17"/>
      <c r="DFZ996" s="17"/>
      <c r="DGA996" s="17"/>
      <c r="DGB996" s="17"/>
      <c r="DGC996" s="17"/>
      <c r="DGD996" s="17"/>
      <c r="DGE996" s="17"/>
      <c r="DGF996" s="17"/>
      <c r="DGG996" s="17"/>
      <c r="DGH996" s="17"/>
      <c r="DGI996" s="17"/>
      <c r="DGJ996" s="17"/>
      <c r="DGK996" s="17"/>
      <c r="DGL996" s="17"/>
      <c r="DGM996" s="17"/>
      <c r="DGN996" s="17"/>
      <c r="DGO996" s="17"/>
      <c r="DGP996" s="17"/>
      <c r="DGQ996" s="17"/>
      <c r="DGR996" s="17"/>
      <c r="DGS996" s="17"/>
      <c r="DGT996" s="17"/>
      <c r="DGU996" s="17"/>
      <c r="DGV996" s="17"/>
      <c r="DGW996" s="17"/>
      <c r="DGX996" s="17"/>
      <c r="DGY996" s="17"/>
      <c r="DGZ996" s="17"/>
      <c r="DHA996" s="17"/>
      <c r="DHB996" s="17"/>
      <c r="DHC996" s="17"/>
      <c r="DHD996" s="17"/>
      <c r="DHE996" s="17"/>
      <c r="DHF996" s="17"/>
      <c r="DHG996" s="17"/>
      <c r="DHH996" s="17"/>
      <c r="DHI996" s="17"/>
      <c r="DHJ996" s="17"/>
      <c r="DHK996" s="17"/>
      <c r="DHL996" s="17"/>
      <c r="DHM996" s="17"/>
      <c r="DHN996" s="17"/>
      <c r="DHO996" s="17"/>
      <c r="DHP996" s="17"/>
      <c r="DHQ996" s="17"/>
      <c r="DHR996" s="17"/>
      <c r="DHS996" s="17"/>
      <c r="DHT996" s="17"/>
      <c r="DHU996" s="17"/>
      <c r="DHV996" s="17"/>
      <c r="DHW996" s="17"/>
      <c r="DHX996" s="17"/>
      <c r="DHY996" s="17"/>
      <c r="DHZ996" s="17"/>
      <c r="DIA996" s="17"/>
      <c r="DIB996" s="17"/>
      <c r="DIC996" s="17"/>
      <c r="DID996" s="17"/>
      <c r="DIE996" s="17"/>
      <c r="DIF996" s="17"/>
      <c r="DIG996" s="17"/>
      <c r="DIH996" s="17"/>
      <c r="DII996" s="17"/>
      <c r="DIJ996" s="17"/>
      <c r="DIK996" s="17"/>
      <c r="DIL996" s="17"/>
      <c r="DIM996" s="17"/>
      <c r="DIN996" s="17"/>
      <c r="DIO996" s="17"/>
      <c r="DIP996" s="17"/>
      <c r="DIQ996" s="17"/>
      <c r="DIR996" s="17"/>
      <c r="DIS996" s="17"/>
      <c r="DIT996" s="17"/>
      <c r="DIU996" s="17"/>
      <c r="DIV996" s="17"/>
      <c r="DIW996" s="17"/>
      <c r="DIX996" s="17"/>
      <c r="DIY996" s="17"/>
      <c r="DIZ996" s="17"/>
      <c r="DJA996" s="17"/>
      <c r="DJB996" s="17"/>
      <c r="DJC996" s="17"/>
      <c r="DJD996" s="17"/>
      <c r="DJE996" s="17"/>
      <c r="DJF996" s="17"/>
      <c r="DJG996" s="17"/>
      <c r="DJH996" s="17"/>
      <c r="DJI996" s="17"/>
      <c r="DJJ996" s="17"/>
      <c r="DJK996" s="17"/>
      <c r="DJL996" s="17"/>
      <c r="DJM996" s="17"/>
      <c r="DJN996" s="17"/>
      <c r="DJO996" s="17"/>
      <c r="DJP996" s="17"/>
      <c r="DJQ996" s="17"/>
      <c r="DJR996" s="17"/>
      <c r="DJS996" s="17"/>
      <c r="DJT996" s="17"/>
      <c r="DJU996" s="17"/>
      <c r="DJV996" s="17"/>
      <c r="DJW996" s="17"/>
      <c r="DJX996" s="17"/>
      <c r="DJY996" s="17"/>
      <c r="DJZ996" s="17"/>
      <c r="DKA996" s="17"/>
      <c r="DKB996" s="17"/>
      <c r="DKC996" s="17"/>
      <c r="DKD996" s="17"/>
      <c r="DKE996" s="17"/>
      <c r="DKF996" s="17"/>
      <c r="DKG996" s="17"/>
      <c r="DKH996" s="17"/>
      <c r="DKI996" s="17"/>
      <c r="DKJ996" s="17"/>
      <c r="DKK996" s="17"/>
      <c r="DKL996" s="17"/>
      <c r="DKM996" s="17"/>
      <c r="DKN996" s="17"/>
      <c r="DKO996" s="17"/>
      <c r="DKP996" s="17"/>
      <c r="DKQ996" s="17"/>
      <c r="DKR996" s="17"/>
      <c r="DKS996" s="17"/>
      <c r="DKT996" s="17"/>
      <c r="DKU996" s="17"/>
      <c r="DKV996" s="17"/>
      <c r="DKW996" s="17"/>
      <c r="DKX996" s="17"/>
      <c r="DKY996" s="17"/>
      <c r="DKZ996" s="17"/>
      <c r="DLA996" s="17"/>
      <c r="DLB996" s="17"/>
      <c r="DLC996" s="17"/>
      <c r="DLD996" s="17"/>
      <c r="DLE996" s="17"/>
      <c r="DLF996" s="17"/>
      <c r="DLG996" s="17"/>
      <c r="DLH996" s="17"/>
      <c r="DLI996" s="17"/>
      <c r="DLJ996" s="17"/>
      <c r="DLK996" s="17"/>
      <c r="DLL996" s="17"/>
      <c r="DLM996" s="17"/>
      <c r="DLN996" s="17"/>
      <c r="DLO996" s="17"/>
      <c r="DLP996" s="17"/>
      <c r="DLQ996" s="17"/>
      <c r="DLR996" s="17"/>
      <c r="DLS996" s="17"/>
      <c r="DLT996" s="17"/>
      <c r="DLU996" s="17"/>
      <c r="DLV996" s="17"/>
      <c r="DLW996" s="17"/>
      <c r="DLX996" s="17"/>
      <c r="DLY996" s="17"/>
      <c r="DLZ996" s="17"/>
      <c r="DMA996" s="17"/>
      <c r="DMB996" s="17"/>
      <c r="DMC996" s="17"/>
      <c r="DMD996" s="17"/>
      <c r="DME996" s="17"/>
      <c r="DMF996" s="17"/>
      <c r="DMG996" s="17"/>
      <c r="DMH996" s="17"/>
      <c r="DMI996" s="17"/>
      <c r="DMJ996" s="17"/>
      <c r="DMK996" s="17"/>
      <c r="DML996" s="17"/>
      <c r="DMM996" s="17"/>
      <c r="DMN996" s="17"/>
      <c r="DMO996" s="17"/>
      <c r="DMP996" s="17"/>
      <c r="DMQ996" s="17"/>
      <c r="DMR996" s="17"/>
      <c r="DMS996" s="17"/>
      <c r="DMT996" s="17"/>
      <c r="DMU996" s="17"/>
      <c r="DMV996" s="17"/>
      <c r="DMW996" s="17"/>
      <c r="DMX996" s="17"/>
      <c r="DMY996" s="17"/>
      <c r="DMZ996" s="17"/>
      <c r="DNA996" s="17"/>
      <c r="DNB996" s="17"/>
      <c r="DNC996" s="17"/>
      <c r="DND996" s="17"/>
      <c r="DNE996" s="17"/>
      <c r="DNF996" s="17"/>
      <c r="DNG996" s="17"/>
      <c r="DNH996" s="17"/>
      <c r="DNI996" s="17"/>
      <c r="DNJ996" s="17"/>
      <c r="DNK996" s="17"/>
      <c r="DNL996" s="17"/>
      <c r="DNM996" s="17"/>
      <c r="DNN996" s="17"/>
      <c r="DNO996" s="17"/>
      <c r="DNP996" s="17"/>
      <c r="DNQ996" s="17"/>
      <c r="DNR996" s="17"/>
      <c r="DNS996" s="17"/>
      <c r="DNT996" s="17"/>
      <c r="DNU996" s="17"/>
      <c r="DNV996" s="17"/>
      <c r="DNW996" s="17"/>
      <c r="DNX996" s="17"/>
      <c r="DNY996" s="17"/>
      <c r="DNZ996" s="17"/>
      <c r="DOA996" s="17"/>
      <c r="DOB996" s="17"/>
      <c r="DOC996" s="17"/>
      <c r="DOD996" s="17"/>
      <c r="DOE996" s="17"/>
      <c r="DOF996" s="17"/>
      <c r="DOG996" s="17"/>
      <c r="DOH996" s="17"/>
      <c r="DOI996" s="17"/>
      <c r="DOJ996" s="17"/>
      <c r="DOK996" s="17"/>
      <c r="DOL996" s="17"/>
      <c r="DOM996" s="17"/>
      <c r="DON996" s="17"/>
      <c r="DOO996" s="17"/>
      <c r="DOP996" s="17"/>
      <c r="DOQ996" s="17"/>
      <c r="DOR996" s="17"/>
      <c r="DOS996" s="17"/>
      <c r="DOT996" s="17"/>
      <c r="DOU996" s="17"/>
      <c r="DOV996" s="17"/>
      <c r="DOW996" s="17"/>
      <c r="DOX996" s="17"/>
      <c r="DOY996" s="17"/>
      <c r="DOZ996" s="17"/>
      <c r="DPA996" s="17"/>
      <c r="DPB996" s="17"/>
      <c r="DPC996" s="17"/>
      <c r="DPD996" s="17"/>
      <c r="DPE996" s="17"/>
      <c r="DPF996" s="17"/>
      <c r="DPG996" s="17"/>
      <c r="DPH996" s="17"/>
      <c r="DPI996" s="17"/>
      <c r="DPJ996" s="17"/>
      <c r="DPK996" s="17"/>
      <c r="DPL996" s="17"/>
      <c r="DPM996" s="17"/>
      <c r="DPN996" s="17"/>
      <c r="DPO996" s="17"/>
      <c r="DPP996" s="17"/>
      <c r="DPQ996" s="17"/>
      <c r="DPR996" s="17"/>
      <c r="DPS996" s="17"/>
      <c r="DPT996" s="17"/>
      <c r="DPU996" s="17"/>
      <c r="DPV996" s="17"/>
      <c r="DPW996" s="17"/>
      <c r="DPX996" s="17"/>
      <c r="DPY996" s="17"/>
      <c r="DPZ996" s="17"/>
      <c r="DQA996" s="17"/>
      <c r="DQB996" s="17"/>
      <c r="DQC996" s="17"/>
      <c r="DQD996" s="17"/>
      <c r="DQE996" s="17"/>
      <c r="DQF996" s="17"/>
      <c r="DQG996" s="17"/>
      <c r="DQH996" s="17"/>
      <c r="DQI996" s="17"/>
      <c r="DQJ996" s="17"/>
      <c r="DQK996" s="17"/>
      <c r="DQL996" s="17"/>
      <c r="DQM996" s="17"/>
      <c r="DQN996" s="17"/>
      <c r="DQO996" s="17"/>
      <c r="DQP996" s="17"/>
      <c r="DQQ996" s="17"/>
      <c r="DQR996" s="17"/>
      <c r="DQS996" s="17"/>
      <c r="DQT996" s="17"/>
      <c r="DQU996" s="17"/>
      <c r="DQV996" s="17"/>
      <c r="DQW996" s="17"/>
      <c r="DQX996" s="17"/>
      <c r="DQY996" s="17"/>
      <c r="DQZ996" s="17"/>
      <c r="DRA996" s="17"/>
      <c r="DRB996" s="17"/>
      <c r="DRC996" s="17"/>
      <c r="DRD996" s="17"/>
      <c r="DRE996" s="17"/>
      <c r="DRF996" s="17"/>
      <c r="DRG996" s="17"/>
      <c r="DRH996" s="17"/>
      <c r="DRI996" s="17"/>
      <c r="DRJ996" s="17"/>
      <c r="DRK996" s="17"/>
      <c r="DRL996" s="17"/>
      <c r="DRM996" s="17"/>
      <c r="DRN996" s="17"/>
      <c r="DRO996" s="17"/>
      <c r="DRP996" s="17"/>
      <c r="DRQ996" s="17"/>
      <c r="DRR996" s="17"/>
      <c r="DRS996" s="17"/>
      <c r="DRT996" s="17"/>
      <c r="DRU996" s="17"/>
      <c r="DRV996" s="17"/>
      <c r="DRW996" s="17"/>
      <c r="DRX996" s="17"/>
      <c r="DRY996" s="17"/>
      <c r="DRZ996" s="17"/>
      <c r="DSA996" s="17"/>
      <c r="DSB996" s="17"/>
      <c r="DSC996" s="17"/>
      <c r="DSD996" s="17"/>
      <c r="DSE996" s="17"/>
      <c r="DSF996" s="17"/>
      <c r="DSG996" s="17"/>
      <c r="DSH996" s="17"/>
      <c r="DSI996" s="17"/>
      <c r="DSJ996" s="17"/>
      <c r="DSK996" s="17"/>
      <c r="DSL996" s="17"/>
      <c r="DSM996" s="17"/>
      <c r="DSN996" s="17"/>
      <c r="DSO996" s="17"/>
      <c r="DSP996" s="17"/>
      <c r="DSQ996" s="17"/>
      <c r="DSR996" s="17"/>
      <c r="DSS996" s="17"/>
      <c r="DST996" s="17"/>
      <c r="DSU996" s="17"/>
      <c r="DSV996" s="17"/>
      <c r="DSW996" s="17"/>
      <c r="DSX996" s="17"/>
      <c r="DSY996" s="17"/>
      <c r="DSZ996" s="17"/>
      <c r="DTA996" s="17"/>
      <c r="DTB996" s="17"/>
      <c r="DTC996" s="17"/>
      <c r="DTD996" s="17"/>
      <c r="DTE996" s="17"/>
      <c r="DTF996" s="17"/>
      <c r="DTG996" s="17"/>
      <c r="DTH996" s="17"/>
      <c r="DTI996" s="17"/>
      <c r="DTJ996" s="17"/>
      <c r="DTK996" s="17"/>
      <c r="DTL996" s="17"/>
      <c r="DTM996" s="17"/>
      <c r="DTN996" s="17"/>
      <c r="DTO996" s="17"/>
      <c r="DTP996" s="17"/>
      <c r="DTQ996" s="17"/>
      <c r="DTR996" s="17"/>
      <c r="DTS996" s="17"/>
      <c r="DTT996" s="17"/>
      <c r="DTU996" s="17"/>
      <c r="DTV996" s="17"/>
      <c r="DTW996" s="17"/>
      <c r="DTX996" s="17"/>
      <c r="DTY996" s="17"/>
      <c r="DTZ996" s="17"/>
      <c r="DUA996" s="17"/>
      <c r="DUB996" s="17"/>
      <c r="DUC996" s="17"/>
      <c r="DUD996" s="17"/>
      <c r="DUE996" s="17"/>
      <c r="DUF996" s="17"/>
      <c r="DUG996" s="17"/>
      <c r="DUH996" s="17"/>
      <c r="DUI996" s="17"/>
      <c r="DUJ996" s="17"/>
      <c r="DUK996" s="17"/>
      <c r="DUL996" s="17"/>
      <c r="DUM996" s="17"/>
      <c r="DUN996" s="17"/>
      <c r="DUO996" s="17"/>
      <c r="DUP996" s="17"/>
      <c r="DUQ996" s="17"/>
      <c r="DUR996" s="17"/>
      <c r="DUS996" s="17"/>
      <c r="DUT996" s="17"/>
      <c r="DUU996" s="17"/>
      <c r="DUV996" s="17"/>
      <c r="DUW996" s="17"/>
      <c r="DUX996" s="17"/>
      <c r="DUY996" s="17"/>
      <c r="DUZ996" s="17"/>
      <c r="DVA996" s="17"/>
      <c r="DVB996" s="17"/>
      <c r="DVC996" s="17"/>
      <c r="DVD996" s="17"/>
      <c r="DVE996" s="17"/>
      <c r="DVF996" s="17"/>
      <c r="DVG996" s="17"/>
      <c r="DVH996" s="17"/>
      <c r="DVI996" s="17"/>
      <c r="DVJ996" s="17"/>
      <c r="DVK996" s="17"/>
      <c r="DVL996" s="17"/>
      <c r="DVM996" s="17"/>
      <c r="DVN996" s="17"/>
      <c r="DVO996" s="17"/>
      <c r="DVP996" s="17"/>
      <c r="DVQ996" s="17"/>
      <c r="DVR996" s="17"/>
      <c r="DVS996" s="17"/>
      <c r="DVT996" s="17"/>
      <c r="DVU996" s="17"/>
      <c r="DVV996" s="17"/>
      <c r="DVW996" s="17"/>
      <c r="DVX996" s="17"/>
      <c r="DVY996" s="17"/>
      <c r="DVZ996" s="17"/>
      <c r="DWA996" s="17"/>
      <c r="DWB996" s="17"/>
      <c r="DWC996" s="17"/>
      <c r="DWD996" s="17"/>
      <c r="DWE996" s="17"/>
      <c r="DWF996" s="17"/>
      <c r="DWG996" s="17"/>
      <c r="DWH996" s="17"/>
      <c r="DWI996" s="17"/>
      <c r="DWJ996" s="17"/>
      <c r="DWK996" s="17"/>
      <c r="DWL996" s="17"/>
      <c r="DWM996" s="17"/>
      <c r="DWN996" s="17"/>
      <c r="DWO996" s="17"/>
      <c r="DWP996" s="17"/>
      <c r="DWQ996" s="17"/>
      <c r="DWR996" s="17"/>
      <c r="DWS996" s="17"/>
      <c r="DWT996" s="17"/>
      <c r="DWU996" s="17"/>
      <c r="DWV996" s="17"/>
      <c r="DWW996" s="17"/>
      <c r="DWX996" s="17"/>
      <c r="DWY996" s="17"/>
      <c r="DWZ996" s="17"/>
      <c r="DXA996" s="17"/>
      <c r="DXB996" s="17"/>
      <c r="DXC996" s="17"/>
      <c r="DXD996" s="17"/>
      <c r="DXE996" s="17"/>
      <c r="DXF996" s="17"/>
      <c r="DXG996" s="17"/>
      <c r="DXH996" s="17"/>
      <c r="DXI996" s="17"/>
      <c r="DXJ996" s="17"/>
      <c r="DXK996" s="17"/>
      <c r="DXL996" s="17"/>
      <c r="DXM996" s="17"/>
      <c r="DXN996" s="17"/>
      <c r="DXO996" s="17"/>
      <c r="DXP996" s="17"/>
      <c r="DXQ996" s="17"/>
      <c r="DXR996" s="17"/>
      <c r="DXS996" s="17"/>
      <c r="DXT996" s="17"/>
      <c r="DXU996" s="17"/>
      <c r="DXV996" s="17"/>
      <c r="DXW996" s="17"/>
      <c r="DXX996" s="17"/>
      <c r="DXY996" s="17"/>
      <c r="DXZ996" s="17"/>
      <c r="DYA996" s="17"/>
      <c r="DYB996" s="17"/>
      <c r="DYC996" s="17"/>
      <c r="DYD996" s="17"/>
      <c r="DYE996" s="17"/>
      <c r="DYF996" s="17"/>
      <c r="DYG996" s="17"/>
      <c r="DYH996" s="17"/>
      <c r="DYI996" s="17"/>
      <c r="DYJ996" s="17"/>
      <c r="DYK996" s="17"/>
      <c r="DYL996" s="17"/>
      <c r="DYM996" s="17"/>
      <c r="DYN996" s="17"/>
      <c r="DYO996" s="17"/>
      <c r="DYP996" s="17"/>
      <c r="DYQ996" s="17"/>
      <c r="DYR996" s="17"/>
      <c r="DYS996" s="17"/>
      <c r="DYT996" s="17"/>
      <c r="DYU996" s="17"/>
      <c r="DYV996" s="17"/>
      <c r="DYW996" s="17"/>
      <c r="DYX996" s="17"/>
      <c r="DYY996" s="17"/>
      <c r="DYZ996" s="17"/>
      <c r="DZA996" s="17"/>
      <c r="DZB996" s="17"/>
      <c r="DZC996" s="17"/>
      <c r="DZD996" s="17"/>
      <c r="DZE996" s="17"/>
      <c r="DZF996" s="17"/>
      <c r="DZG996" s="17"/>
      <c r="DZH996" s="17"/>
      <c r="DZI996" s="17"/>
      <c r="DZJ996" s="17"/>
      <c r="DZK996" s="17"/>
      <c r="DZL996" s="17"/>
      <c r="DZM996" s="17"/>
      <c r="DZN996" s="17"/>
      <c r="DZO996" s="17"/>
      <c r="DZP996" s="17"/>
      <c r="DZQ996" s="17"/>
      <c r="DZR996" s="17"/>
      <c r="DZS996" s="17"/>
      <c r="DZT996" s="17"/>
      <c r="DZU996" s="17"/>
      <c r="DZV996" s="17"/>
      <c r="DZW996" s="17"/>
      <c r="DZX996" s="17"/>
      <c r="DZY996" s="17"/>
      <c r="DZZ996" s="17"/>
      <c r="EAA996" s="17"/>
      <c r="EAB996" s="17"/>
      <c r="EAC996" s="17"/>
      <c r="EAD996" s="17"/>
      <c r="EAE996" s="17"/>
      <c r="EAF996" s="17"/>
      <c r="EAG996" s="17"/>
      <c r="EAH996" s="17"/>
      <c r="EAI996" s="17"/>
      <c r="EAJ996" s="17"/>
      <c r="EAK996" s="17"/>
      <c r="EAL996" s="17"/>
      <c r="EAM996" s="17"/>
      <c r="EAN996" s="17"/>
      <c r="EAO996" s="17"/>
      <c r="EAP996" s="17"/>
      <c r="EAQ996" s="17"/>
      <c r="EAR996" s="17"/>
      <c r="EAS996" s="17"/>
      <c r="EAT996" s="17"/>
      <c r="EAU996" s="17"/>
      <c r="EAV996" s="17"/>
      <c r="EAW996" s="17"/>
      <c r="EAX996" s="17"/>
      <c r="EAY996" s="17"/>
      <c r="EAZ996" s="17"/>
      <c r="EBA996" s="17"/>
      <c r="EBB996" s="17"/>
      <c r="EBC996" s="17"/>
      <c r="EBD996" s="17"/>
      <c r="EBE996" s="17"/>
      <c r="EBF996" s="17"/>
      <c r="EBG996" s="17"/>
      <c r="EBH996" s="17"/>
      <c r="EBI996" s="17"/>
      <c r="EBJ996" s="17"/>
      <c r="EBK996" s="17"/>
      <c r="EBL996" s="17"/>
      <c r="EBM996" s="17"/>
      <c r="EBN996" s="17"/>
      <c r="EBO996" s="17"/>
      <c r="EBP996" s="17"/>
      <c r="EBQ996" s="17"/>
      <c r="EBR996" s="17"/>
      <c r="EBS996" s="17"/>
      <c r="EBT996" s="17"/>
      <c r="EBU996" s="17"/>
      <c r="EBV996" s="17"/>
      <c r="EBW996" s="17"/>
      <c r="EBX996" s="17"/>
      <c r="EBY996" s="17"/>
      <c r="EBZ996" s="17"/>
      <c r="ECA996" s="17"/>
      <c r="ECB996" s="17"/>
      <c r="ECC996" s="17"/>
      <c r="ECD996" s="17"/>
      <c r="ECE996" s="17"/>
      <c r="ECF996" s="17"/>
      <c r="ECG996" s="17"/>
      <c r="ECH996" s="17"/>
      <c r="ECI996" s="17"/>
      <c r="ECJ996" s="17"/>
      <c r="ECK996" s="17"/>
      <c r="ECL996" s="17"/>
      <c r="ECM996" s="17"/>
      <c r="ECN996" s="17"/>
      <c r="ECO996" s="17"/>
      <c r="ECP996" s="17"/>
      <c r="ECQ996" s="17"/>
      <c r="ECR996" s="17"/>
      <c r="ECS996" s="17"/>
      <c r="ECT996" s="17"/>
      <c r="ECU996" s="17"/>
      <c r="ECV996" s="17"/>
      <c r="ECW996" s="17"/>
      <c r="ECX996" s="17"/>
      <c r="ECY996" s="17"/>
      <c r="ECZ996" s="17"/>
      <c r="EDA996" s="17"/>
      <c r="EDB996" s="17"/>
      <c r="EDC996" s="17"/>
      <c r="EDD996" s="17"/>
      <c r="EDE996" s="17"/>
      <c r="EDF996" s="17"/>
      <c r="EDG996" s="17"/>
      <c r="EDH996" s="17"/>
      <c r="EDI996" s="17"/>
      <c r="EDJ996" s="17"/>
      <c r="EDK996" s="17"/>
      <c r="EDL996" s="17"/>
      <c r="EDM996" s="17"/>
      <c r="EDN996" s="17"/>
      <c r="EDO996" s="17"/>
      <c r="EDP996" s="17"/>
      <c r="EDQ996" s="17"/>
      <c r="EDR996" s="17"/>
      <c r="EDS996" s="17"/>
      <c r="EDT996" s="17"/>
      <c r="EDU996" s="17"/>
      <c r="EDV996" s="17"/>
      <c r="EDW996" s="17"/>
      <c r="EDX996" s="17"/>
      <c r="EDY996" s="17"/>
      <c r="EDZ996" s="17"/>
      <c r="EEA996" s="17"/>
      <c r="EEB996" s="17"/>
      <c r="EEC996" s="17"/>
      <c r="EED996" s="17"/>
      <c r="EEE996" s="17"/>
      <c r="EEF996" s="17"/>
      <c r="EEG996" s="17"/>
      <c r="EEH996" s="17"/>
      <c r="EEI996" s="17"/>
      <c r="EEJ996" s="17"/>
      <c r="EEK996" s="17"/>
      <c r="EEL996" s="17"/>
      <c r="EEM996" s="17"/>
      <c r="EEN996" s="17"/>
      <c r="EEO996" s="17"/>
      <c r="EEP996" s="17"/>
      <c r="EEQ996" s="17"/>
      <c r="EER996" s="17"/>
      <c r="EES996" s="17"/>
      <c r="EET996" s="17"/>
      <c r="EEU996" s="17"/>
      <c r="EEV996" s="17"/>
      <c r="EEW996" s="17"/>
      <c r="EEX996" s="17"/>
      <c r="EEY996" s="17"/>
      <c r="EEZ996" s="17"/>
      <c r="EFA996" s="17"/>
      <c r="EFB996" s="17"/>
      <c r="EFC996" s="17"/>
      <c r="EFD996" s="17"/>
      <c r="EFE996" s="17"/>
      <c r="EFF996" s="17"/>
      <c r="EFG996" s="17"/>
      <c r="EFH996" s="17"/>
      <c r="EFI996" s="17"/>
      <c r="EFJ996" s="17"/>
      <c r="EFK996" s="17"/>
      <c r="EFL996" s="17"/>
      <c r="EFM996" s="17"/>
      <c r="EFN996" s="17"/>
      <c r="EFO996" s="17"/>
      <c r="EFP996" s="17"/>
      <c r="EFQ996" s="17"/>
      <c r="EFR996" s="17"/>
      <c r="EFS996" s="17"/>
      <c r="EFT996" s="17"/>
      <c r="EFU996" s="17"/>
      <c r="EFV996" s="17"/>
      <c r="EFW996" s="17"/>
      <c r="EFX996" s="17"/>
      <c r="EFY996" s="17"/>
      <c r="EFZ996" s="17"/>
      <c r="EGA996" s="17"/>
      <c r="EGB996" s="17"/>
      <c r="EGC996" s="17"/>
      <c r="EGD996" s="17"/>
      <c r="EGE996" s="17"/>
      <c r="EGF996" s="17"/>
      <c r="EGG996" s="17"/>
      <c r="EGH996" s="17"/>
      <c r="EGI996" s="17"/>
      <c r="EGJ996" s="17"/>
      <c r="EGK996" s="17"/>
      <c r="EGL996" s="17"/>
      <c r="EGM996" s="17"/>
      <c r="EGN996" s="17"/>
      <c r="EGO996" s="17"/>
      <c r="EGP996" s="17"/>
      <c r="EGQ996" s="17"/>
      <c r="EGR996" s="17"/>
      <c r="EGS996" s="17"/>
      <c r="EGT996" s="17"/>
      <c r="EGU996" s="17"/>
      <c r="EGV996" s="17"/>
      <c r="EGW996" s="17"/>
      <c r="EGX996" s="17"/>
      <c r="EGY996" s="17"/>
      <c r="EGZ996" s="17"/>
      <c r="EHA996" s="17"/>
      <c r="EHB996" s="17"/>
      <c r="EHC996" s="17"/>
      <c r="EHD996" s="17"/>
      <c r="EHE996" s="17"/>
      <c r="EHF996" s="17"/>
      <c r="EHG996" s="17"/>
      <c r="EHH996" s="17"/>
      <c r="EHI996" s="17"/>
      <c r="EHJ996" s="17"/>
      <c r="EHK996" s="17"/>
      <c r="EHL996" s="17"/>
      <c r="EHM996" s="17"/>
      <c r="EHN996" s="17"/>
      <c r="EHO996" s="17"/>
      <c r="EHP996" s="17"/>
      <c r="EHQ996" s="17"/>
      <c r="EHR996" s="17"/>
      <c r="EHS996" s="17"/>
      <c r="EHT996" s="17"/>
      <c r="EHU996" s="17"/>
      <c r="EHV996" s="17"/>
      <c r="EHW996" s="17"/>
      <c r="EHX996" s="17"/>
      <c r="EHY996" s="17"/>
      <c r="EHZ996" s="17"/>
      <c r="EIA996" s="17"/>
      <c r="EIB996" s="17"/>
      <c r="EIC996" s="17"/>
      <c r="EID996" s="17"/>
      <c r="EIE996" s="17"/>
      <c r="EIF996" s="17"/>
      <c r="EIG996" s="17"/>
      <c r="EIH996" s="17"/>
      <c r="EII996" s="17"/>
      <c r="EIJ996" s="17"/>
      <c r="EIK996" s="17"/>
      <c r="EIL996" s="17"/>
      <c r="EIM996" s="17"/>
      <c r="EIN996" s="17"/>
      <c r="EIO996" s="17"/>
      <c r="EIP996" s="17"/>
      <c r="EIQ996" s="17"/>
      <c r="EIR996" s="17"/>
      <c r="EIS996" s="17"/>
      <c r="EIT996" s="17"/>
      <c r="EIU996" s="17"/>
      <c r="EIV996" s="17"/>
      <c r="EIW996" s="17"/>
      <c r="EIX996" s="17"/>
      <c r="EIY996" s="17"/>
      <c r="EIZ996" s="17"/>
      <c r="EJA996" s="17"/>
      <c r="EJB996" s="17"/>
      <c r="EJC996" s="17"/>
      <c r="EJD996" s="17"/>
      <c r="EJE996" s="17"/>
      <c r="EJF996" s="17"/>
      <c r="EJG996" s="17"/>
      <c r="EJH996" s="17"/>
      <c r="EJI996" s="17"/>
      <c r="EJJ996" s="17"/>
      <c r="EJK996" s="17"/>
      <c r="EJL996" s="17"/>
      <c r="EJM996" s="17"/>
      <c r="EJN996" s="17"/>
      <c r="EJO996" s="17"/>
      <c r="EJP996" s="17"/>
      <c r="EJQ996" s="17"/>
      <c r="EJR996" s="17"/>
      <c r="EJS996" s="17"/>
      <c r="EJT996" s="17"/>
      <c r="EJU996" s="17"/>
      <c r="EJV996" s="17"/>
      <c r="EJW996" s="17"/>
      <c r="EJX996" s="17"/>
      <c r="EJY996" s="17"/>
      <c r="EJZ996" s="17"/>
      <c r="EKA996" s="17"/>
      <c r="EKB996" s="17"/>
      <c r="EKC996" s="17"/>
      <c r="EKD996" s="17"/>
      <c r="EKE996" s="17"/>
      <c r="EKF996" s="17"/>
      <c r="EKG996" s="17"/>
      <c r="EKH996" s="17"/>
      <c r="EKI996" s="17"/>
      <c r="EKJ996" s="17"/>
      <c r="EKK996" s="17"/>
      <c r="EKL996" s="17"/>
      <c r="EKM996" s="17"/>
      <c r="EKN996" s="17"/>
      <c r="EKO996" s="17"/>
      <c r="EKP996" s="17"/>
      <c r="EKQ996" s="17"/>
      <c r="EKR996" s="17"/>
      <c r="EKS996" s="17"/>
      <c r="EKT996" s="17"/>
      <c r="EKU996" s="17"/>
      <c r="EKV996" s="17"/>
      <c r="EKW996" s="17"/>
      <c r="EKX996" s="17"/>
      <c r="EKY996" s="17"/>
      <c r="EKZ996" s="17"/>
      <c r="ELA996" s="17"/>
      <c r="ELB996" s="17"/>
      <c r="ELC996" s="17"/>
      <c r="ELD996" s="17"/>
      <c r="ELE996" s="17"/>
      <c r="ELF996" s="17"/>
      <c r="ELG996" s="17"/>
      <c r="ELH996" s="17"/>
      <c r="ELI996" s="17"/>
      <c r="ELJ996" s="17"/>
      <c r="ELK996" s="17"/>
      <c r="ELL996" s="17"/>
      <c r="ELM996" s="17"/>
      <c r="ELN996" s="17"/>
      <c r="ELO996" s="17"/>
      <c r="ELP996" s="17"/>
      <c r="ELQ996" s="17"/>
      <c r="ELR996" s="17"/>
      <c r="ELS996" s="17"/>
      <c r="ELT996" s="17"/>
      <c r="ELU996" s="17"/>
      <c r="ELV996" s="17"/>
      <c r="ELW996" s="17"/>
      <c r="ELX996" s="17"/>
      <c r="ELY996" s="17"/>
      <c r="ELZ996" s="17"/>
      <c r="EMA996" s="17"/>
      <c r="EMB996" s="17"/>
      <c r="EMC996" s="17"/>
      <c r="EMD996" s="17"/>
      <c r="EME996" s="17"/>
      <c r="EMF996" s="17"/>
      <c r="EMG996" s="17"/>
      <c r="EMH996" s="17"/>
      <c r="EMI996" s="17"/>
      <c r="EMJ996" s="17"/>
      <c r="EMK996" s="17"/>
      <c r="EML996" s="17"/>
      <c r="EMM996" s="17"/>
      <c r="EMN996" s="17"/>
      <c r="EMO996" s="17"/>
      <c r="EMP996" s="17"/>
      <c r="EMQ996" s="17"/>
      <c r="EMR996" s="17"/>
      <c r="EMS996" s="17"/>
      <c r="EMT996" s="17"/>
      <c r="EMU996" s="17"/>
      <c r="EMV996" s="17"/>
      <c r="EMW996" s="17"/>
      <c r="EMX996" s="17"/>
      <c r="EMY996" s="17"/>
      <c r="EMZ996" s="17"/>
      <c r="ENA996" s="17"/>
      <c r="ENB996" s="17"/>
      <c r="ENC996" s="17"/>
      <c r="END996" s="17"/>
      <c r="ENE996" s="17"/>
      <c r="ENF996" s="17"/>
      <c r="ENG996" s="17"/>
      <c r="ENH996" s="17"/>
      <c r="ENI996" s="17"/>
      <c r="ENJ996" s="17"/>
      <c r="ENK996" s="17"/>
      <c r="ENL996" s="17"/>
      <c r="ENM996" s="17"/>
      <c r="ENN996" s="17"/>
      <c r="ENO996" s="17"/>
      <c r="ENP996" s="17"/>
      <c r="ENQ996" s="17"/>
      <c r="ENR996" s="17"/>
      <c r="ENS996" s="17"/>
      <c r="ENT996" s="17"/>
      <c r="ENU996" s="17"/>
      <c r="ENV996" s="17"/>
      <c r="ENW996" s="17"/>
      <c r="ENX996" s="17"/>
      <c r="ENY996" s="17"/>
      <c r="ENZ996" s="17"/>
      <c r="EOA996" s="17"/>
      <c r="EOB996" s="17"/>
      <c r="EOC996" s="17"/>
      <c r="EOD996" s="17"/>
      <c r="EOE996" s="17"/>
      <c r="EOF996" s="17"/>
      <c r="EOG996" s="17"/>
      <c r="EOH996" s="17"/>
      <c r="EOI996" s="17"/>
      <c r="EOJ996" s="17"/>
      <c r="EOK996" s="17"/>
      <c r="EOL996" s="17"/>
      <c r="EOM996" s="17"/>
      <c r="EON996" s="17"/>
      <c r="EOO996" s="17"/>
      <c r="EOP996" s="17"/>
      <c r="EOQ996" s="17"/>
      <c r="EOR996" s="17"/>
      <c r="EOS996" s="17"/>
      <c r="EOT996" s="17"/>
      <c r="EOU996" s="17"/>
      <c r="EOV996" s="17"/>
      <c r="EOW996" s="17"/>
      <c r="EOX996" s="17"/>
      <c r="EOY996" s="17"/>
      <c r="EOZ996" s="17"/>
      <c r="EPA996" s="17"/>
      <c r="EPB996" s="17"/>
      <c r="EPC996" s="17"/>
      <c r="EPD996" s="17"/>
      <c r="EPE996" s="17"/>
      <c r="EPF996" s="17"/>
      <c r="EPG996" s="17"/>
      <c r="EPH996" s="17"/>
      <c r="EPI996" s="17"/>
      <c r="EPJ996" s="17"/>
      <c r="EPK996" s="17"/>
      <c r="EPL996" s="17"/>
      <c r="EPM996" s="17"/>
      <c r="EPN996" s="17"/>
      <c r="EPO996" s="17"/>
      <c r="EPP996" s="17"/>
      <c r="EPQ996" s="17"/>
      <c r="EPR996" s="17"/>
      <c r="EPS996" s="17"/>
      <c r="EPT996" s="17"/>
      <c r="EPU996" s="17"/>
      <c r="EPV996" s="17"/>
      <c r="EPW996" s="17"/>
      <c r="EPX996" s="17"/>
      <c r="EPY996" s="17"/>
      <c r="EPZ996" s="17"/>
      <c r="EQA996" s="17"/>
      <c r="EQB996" s="17"/>
      <c r="EQC996" s="17"/>
      <c r="EQD996" s="17"/>
      <c r="EQE996" s="17"/>
      <c r="EQF996" s="17"/>
      <c r="EQG996" s="17"/>
      <c r="EQH996" s="17"/>
      <c r="EQI996" s="17"/>
      <c r="EQJ996" s="17"/>
      <c r="EQK996" s="17"/>
      <c r="EQL996" s="17"/>
      <c r="EQM996" s="17"/>
      <c r="EQN996" s="17"/>
      <c r="EQO996" s="17"/>
      <c r="EQP996" s="17"/>
      <c r="EQQ996" s="17"/>
      <c r="EQR996" s="17"/>
      <c r="EQS996" s="17"/>
      <c r="EQT996" s="17"/>
      <c r="EQU996" s="17"/>
      <c r="EQV996" s="17"/>
      <c r="EQW996" s="17"/>
      <c r="EQX996" s="17"/>
      <c r="EQY996" s="17"/>
      <c r="EQZ996" s="17"/>
      <c r="ERA996" s="17"/>
      <c r="ERB996" s="17"/>
      <c r="ERC996" s="17"/>
      <c r="ERD996" s="17"/>
      <c r="ERE996" s="17"/>
      <c r="ERF996" s="17"/>
      <c r="ERG996" s="17"/>
      <c r="ERH996" s="17"/>
      <c r="ERI996" s="17"/>
      <c r="ERJ996" s="17"/>
      <c r="ERK996" s="17"/>
      <c r="ERL996" s="17"/>
      <c r="ERM996" s="17"/>
      <c r="ERN996" s="17"/>
      <c r="ERO996" s="17"/>
      <c r="ERP996" s="17"/>
      <c r="ERQ996" s="17"/>
      <c r="ERR996" s="17"/>
      <c r="ERS996" s="17"/>
      <c r="ERT996" s="17"/>
      <c r="ERU996" s="17"/>
      <c r="ERV996" s="17"/>
      <c r="ERW996" s="17"/>
      <c r="ERX996" s="17"/>
      <c r="ERY996" s="17"/>
      <c r="ERZ996" s="17"/>
      <c r="ESA996" s="17"/>
      <c r="ESB996" s="17"/>
      <c r="ESC996" s="17"/>
      <c r="ESD996" s="17"/>
      <c r="ESE996" s="17"/>
      <c r="ESF996" s="17"/>
      <c r="ESG996" s="17"/>
      <c r="ESH996" s="17"/>
      <c r="ESI996" s="17"/>
      <c r="ESJ996" s="17"/>
      <c r="ESK996" s="17"/>
      <c r="ESL996" s="17"/>
      <c r="ESM996" s="17"/>
      <c r="ESN996" s="17"/>
      <c r="ESO996" s="17"/>
      <c r="ESP996" s="17"/>
      <c r="ESQ996" s="17"/>
      <c r="ESR996" s="17"/>
      <c r="ESS996" s="17"/>
      <c r="EST996" s="17"/>
      <c r="ESU996" s="17"/>
      <c r="ESV996" s="17"/>
      <c r="ESW996" s="17"/>
      <c r="ESX996" s="17"/>
      <c r="ESY996" s="17"/>
      <c r="ESZ996" s="17"/>
      <c r="ETA996" s="17"/>
      <c r="ETB996" s="17"/>
      <c r="ETC996" s="17"/>
      <c r="ETD996" s="17"/>
      <c r="ETE996" s="17"/>
      <c r="ETF996" s="17"/>
      <c r="ETG996" s="17"/>
      <c r="ETH996" s="17"/>
      <c r="ETI996" s="17"/>
      <c r="ETJ996" s="17"/>
      <c r="ETK996" s="17"/>
      <c r="ETL996" s="17"/>
      <c r="ETM996" s="17"/>
      <c r="ETN996" s="17"/>
      <c r="ETO996" s="17"/>
      <c r="ETP996" s="17"/>
      <c r="ETQ996" s="17"/>
      <c r="ETR996" s="17"/>
      <c r="ETS996" s="17"/>
      <c r="ETT996" s="17"/>
      <c r="ETU996" s="17"/>
      <c r="ETV996" s="17"/>
      <c r="ETW996" s="17"/>
      <c r="ETX996" s="17"/>
      <c r="ETY996" s="17"/>
      <c r="ETZ996" s="17"/>
      <c r="EUA996" s="17"/>
      <c r="EUB996" s="17"/>
      <c r="EUC996" s="17"/>
      <c r="EUD996" s="17"/>
      <c r="EUE996" s="17"/>
      <c r="EUF996" s="17"/>
      <c r="EUG996" s="17"/>
      <c r="EUH996" s="17"/>
      <c r="EUI996" s="17"/>
      <c r="EUJ996" s="17"/>
      <c r="EUK996" s="17"/>
      <c r="EUL996" s="17"/>
      <c r="EUM996" s="17"/>
      <c r="EUN996" s="17"/>
      <c r="EUO996" s="17"/>
      <c r="EUP996" s="17"/>
      <c r="EUQ996" s="17"/>
      <c r="EUR996" s="17"/>
      <c r="EUS996" s="17"/>
      <c r="EUT996" s="17"/>
      <c r="EUU996" s="17"/>
      <c r="EUV996" s="17"/>
      <c r="EUW996" s="17"/>
      <c r="EUX996" s="17"/>
      <c r="EUY996" s="17"/>
      <c r="EUZ996" s="17"/>
      <c r="EVA996" s="17"/>
      <c r="EVB996" s="17"/>
      <c r="EVC996" s="17"/>
      <c r="EVD996" s="17"/>
      <c r="EVE996" s="17"/>
      <c r="EVF996" s="17"/>
      <c r="EVG996" s="17"/>
      <c r="EVH996" s="17"/>
      <c r="EVI996" s="17"/>
      <c r="EVJ996" s="17"/>
      <c r="EVK996" s="17"/>
      <c r="EVL996" s="17"/>
      <c r="EVM996" s="17"/>
      <c r="EVN996" s="17"/>
      <c r="EVO996" s="17"/>
      <c r="EVP996" s="17"/>
      <c r="EVQ996" s="17"/>
      <c r="EVR996" s="17"/>
      <c r="EVS996" s="17"/>
      <c r="EVT996" s="17"/>
      <c r="EVU996" s="17"/>
      <c r="EVV996" s="17"/>
      <c r="EVW996" s="17"/>
      <c r="EVX996" s="17"/>
      <c r="EVY996" s="17"/>
      <c r="EVZ996" s="17"/>
      <c r="EWA996" s="17"/>
      <c r="EWB996" s="17"/>
      <c r="EWC996" s="17"/>
      <c r="EWD996" s="17"/>
      <c r="EWE996" s="17"/>
      <c r="EWF996" s="17"/>
      <c r="EWG996" s="17"/>
      <c r="EWH996" s="17"/>
      <c r="EWI996" s="17"/>
      <c r="EWJ996" s="17"/>
      <c r="EWK996" s="17"/>
      <c r="EWL996" s="17"/>
      <c r="EWM996" s="17"/>
      <c r="EWN996" s="17"/>
      <c r="EWO996" s="17"/>
      <c r="EWP996" s="17"/>
      <c r="EWQ996" s="17"/>
      <c r="EWR996" s="17"/>
      <c r="EWS996" s="17"/>
      <c r="EWT996" s="17"/>
      <c r="EWU996" s="17"/>
      <c r="EWV996" s="17"/>
      <c r="EWW996" s="17"/>
      <c r="EWX996" s="17"/>
      <c r="EWY996" s="17"/>
      <c r="EWZ996" s="17"/>
      <c r="EXA996" s="17"/>
      <c r="EXB996" s="17"/>
      <c r="EXC996" s="17"/>
      <c r="EXD996" s="17"/>
      <c r="EXE996" s="17"/>
      <c r="EXF996" s="17"/>
      <c r="EXG996" s="17"/>
      <c r="EXH996" s="17"/>
      <c r="EXI996" s="17"/>
      <c r="EXJ996" s="17"/>
      <c r="EXK996" s="17"/>
      <c r="EXL996" s="17"/>
      <c r="EXM996" s="17"/>
      <c r="EXN996" s="17"/>
      <c r="EXO996" s="17"/>
      <c r="EXP996" s="17"/>
      <c r="EXQ996" s="17"/>
      <c r="EXR996" s="17"/>
      <c r="EXS996" s="17"/>
      <c r="EXT996" s="17"/>
      <c r="EXU996" s="17"/>
      <c r="EXV996" s="17"/>
      <c r="EXW996" s="17"/>
      <c r="EXX996" s="17"/>
      <c r="EXY996" s="17"/>
      <c r="EXZ996" s="17"/>
      <c r="EYA996" s="17"/>
      <c r="EYB996" s="17"/>
      <c r="EYC996" s="17"/>
      <c r="EYD996" s="17"/>
      <c r="EYE996" s="17"/>
      <c r="EYF996" s="17"/>
      <c r="EYG996" s="17"/>
      <c r="EYH996" s="17"/>
      <c r="EYI996" s="17"/>
      <c r="EYJ996" s="17"/>
      <c r="EYK996" s="17"/>
      <c r="EYL996" s="17"/>
      <c r="EYM996" s="17"/>
      <c r="EYN996" s="17"/>
      <c r="EYO996" s="17"/>
      <c r="EYP996" s="17"/>
      <c r="EYQ996" s="17"/>
      <c r="EYR996" s="17"/>
      <c r="EYS996" s="17"/>
      <c r="EYT996" s="17"/>
      <c r="EYU996" s="17"/>
      <c r="EYV996" s="17"/>
      <c r="EYW996" s="17"/>
      <c r="EYX996" s="17"/>
      <c r="EYY996" s="17"/>
      <c r="EYZ996" s="17"/>
      <c r="EZA996" s="17"/>
      <c r="EZB996" s="17"/>
      <c r="EZC996" s="17"/>
      <c r="EZD996" s="17"/>
      <c r="EZE996" s="17"/>
      <c r="EZF996" s="17"/>
      <c r="EZG996" s="17"/>
      <c r="EZH996" s="17"/>
      <c r="EZI996" s="17"/>
      <c r="EZJ996" s="17"/>
      <c r="EZK996" s="17"/>
      <c r="EZL996" s="17"/>
      <c r="EZM996" s="17"/>
      <c r="EZN996" s="17"/>
      <c r="EZO996" s="17"/>
      <c r="EZP996" s="17"/>
      <c r="EZQ996" s="17"/>
      <c r="EZR996" s="17"/>
      <c r="EZS996" s="17"/>
      <c r="EZT996" s="17"/>
      <c r="EZU996" s="17"/>
      <c r="EZV996" s="17"/>
      <c r="EZW996" s="17"/>
      <c r="EZX996" s="17"/>
      <c r="EZY996" s="17"/>
      <c r="EZZ996" s="17"/>
      <c r="FAA996" s="17"/>
      <c r="FAB996" s="17"/>
      <c r="FAC996" s="17"/>
      <c r="FAD996" s="17"/>
      <c r="FAE996" s="17"/>
      <c r="FAF996" s="17"/>
      <c r="FAG996" s="17"/>
      <c r="FAH996" s="17"/>
      <c r="FAI996" s="17"/>
      <c r="FAJ996" s="17"/>
      <c r="FAK996" s="17"/>
      <c r="FAL996" s="17"/>
      <c r="FAM996" s="17"/>
      <c r="FAN996" s="17"/>
      <c r="FAO996" s="17"/>
      <c r="FAP996" s="17"/>
      <c r="FAQ996" s="17"/>
      <c r="FAR996" s="17"/>
      <c r="FAS996" s="17"/>
      <c r="FAT996" s="17"/>
      <c r="FAU996" s="17"/>
      <c r="FAV996" s="17"/>
      <c r="FAW996" s="17"/>
      <c r="FAX996" s="17"/>
      <c r="FAY996" s="17"/>
      <c r="FAZ996" s="17"/>
      <c r="FBA996" s="17"/>
      <c r="FBB996" s="17"/>
      <c r="FBC996" s="17"/>
      <c r="FBD996" s="17"/>
      <c r="FBE996" s="17"/>
      <c r="FBF996" s="17"/>
      <c r="FBG996" s="17"/>
      <c r="FBH996" s="17"/>
      <c r="FBI996" s="17"/>
      <c r="FBJ996" s="17"/>
      <c r="FBK996" s="17"/>
      <c r="FBL996" s="17"/>
      <c r="FBM996" s="17"/>
      <c r="FBN996" s="17"/>
      <c r="FBO996" s="17"/>
      <c r="FBP996" s="17"/>
      <c r="FBQ996" s="17"/>
      <c r="FBR996" s="17"/>
      <c r="FBS996" s="17"/>
      <c r="FBT996" s="17"/>
      <c r="FBU996" s="17"/>
      <c r="FBV996" s="17"/>
      <c r="FBW996" s="17"/>
      <c r="FBX996" s="17"/>
      <c r="FBY996" s="17"/>
      <c r="FBZ996" s="17"/>
      <c r="FCA996" s="17"/>
      <c r="FCB996" s="17"/>
      <c r="FCC996" s="17"/>
      <c r="FCD996" s="17"/>
      <c r="FCE996" s="17"/>
      <c r="FCF996" s="17"/>
      <c r="FCG996" s="17"/>
      <c r="FCH996" s="17"/>
      <c r="FCI996" s="17"/>
      <c r="FCJ996" s="17"/>
      <c r="FCK996" s="17"/>
      <c r="FCL996" s="17"/>
      <c r="FCM996" s="17"/>
      <c r="FCN996" s="17"/>
      <c r="FCO996" s="17"/>
      <c r="FCP996" s="17"/>
      <c r="FCQ996" s="17"/>
      <c r="FCR996" s="17"/>
      <c r="FCS996" s="17"/>
      <c r="FCT996" s="17"/>
      <c r="FCU996" s="17"/>
      <c r="FCV996" s="17"/>
      <c r="FCW996" s="17"/>
      <c r="FCX996" s="17"/>
      <c r="FCY996" s="17"/>
      <c r="FCZ996" s="17"/>
      <c r="FDA996" s="17"/>
      <c r="FDB996" s="17"/>
      <c r="FDC996" s="17"/>
      <c r="FDD996" s="17"/>
      <c r="FDE996" s="17"/>
      <c r="FDF996" s="17"/>
      <c r="FDG996" s="17"/>
      <c r="FDH996" s="17"/>
      <c r="FDI996" s="17"/>
      <c r="FDJ996" s="17"/>
      <c r="FDK996" s="17"/>
      <c r="FDL996" s="17"/>
      <c r="FDM996" s="17"/>
      <c r="FDN996" s="17"/>
      <c r="FDO996" s="17"/>
      <c r="FDP996" s="17"/>
      <c r="FDQ996" s="17"/>
      <c r="FDR996" s="17"/>
      <c r="FDS996" s="17"/>
      <c r="FDT996" s="17"/>
      <c r="FDU996" s="17"/>
      <c r="FDV996" s="17"/>
      <c r="FDW996" s="17"/>
      <c r="FDX996" s="17"/>
      <c r="FDY996" s="17"/>
      <c r="FDZ996" s="17"/>
      <c r="FEA996" s="17"/>
      <c r="FEB996" s="17"/>
      <c r="FEC996" s="17"/>
      <c r="FED996" s="17"/>
      <c r="FEE996" s="17"/>
      <c r="FEF996" s="17"/>
      <c r="FEG996" s="17"/>
      <c r="FEH996" s="17"/>
      <c r="FEI996" s="17"/>
      <c r="FEJ996" s="17"/>
      <c r="FEK996" s="17"/>
      <c r="FEL996" s="17"/>
      <c r="FEM996" s="17"/>
      <c r="FEN996" s="17"/>
      <c r="FEO996" s="17"/>
      <c r="FEP996" s="17"/>
      <c r="FEQ996" s="17"/>
      <c r="FER996" s="17"/>
      <c r="FES996" s="17"/>
      <c r="FET996" s="17"/>
      <c r="FEU996" s="17"/>
      <c r="FEV996" s="17"/>
      <c r="FEW996" s="17"/>
      <c r="FEX996" s="17"/>
      <c r="FEY996" s="17"/>
      <c r="FEZ996" s="17"/>
      <c r="FFA996" s="17"/>
      <c r="FFB996" s="17"/>
      <c r="FFC996" s="17"/>
      <c r="FFD996" s="17"/>
      <c r="FFE996" s="17"/>
      <c r="FFF996" s="17"/>
      <c r="FFG996" s="17"/>
      <c r="FFH996" s="17"/>
      <c r="FFI996" s="17"/>
      <c r="FFJ996" s="17"/>
      <c r="FFK996" s="17"/>
      <c r="FFL996" s="17"/>
      <c r="FFM996" s="17"/>
      <c r="FFN996" s="17"/>
      <c r="FFO996" s="17"/>
      <c r="FFP996" s="17"/>
      <c r="FFQ996" s="17"/>
      <c r="FFR996" s="17"/>
      <c r="FFS996" s="17"/>
      <c r="FFT996" s="17"/>
      <c r="FFU996" s="17"/>
      <c r="FFV996" s="17"/>
      <c r="FFW996" s="17"/>
      <c r="FFX996" s="17"/>
      <c r="FFY996" s="17"/>
      <c r="FFZ996" s="17"/>
      <c r="FGA996" s="17"/>
      <c r="FGB996" s="17"/>
      <c r="FGC996" s="17"/>
      <c r="FGD996" s="17"/>
      <c r="FGE996" s="17"/>
      <c r="FGF996" s="17"/>
      <c r="FGG996" s="17"/>
      <c r="FGH996" s="17"/>
      <c r="FGI996" s="17"/>
      <c r="FGJ996" s="17"/>
      <c r="FGK996" s="17"/>
      <c r="FGL996" s="17"/>
      <c r="FGM996" s="17"/>
      <c r="FGN996" s="17"/>
      <c r="FGO996" s="17"/>
      <c r="FGP996" s="17"/>
      <c r="FGQ996" s="17"/>
      <c r="FGR996" s="17"/>
      <c r="FGS996" s="17"/>
      <c r="FGT996" s="17"/>
      <c r="FGU996" s="17"/>
      <c r="FGV996" s="17"/>
      <c r="FGW996" s="17"/>
      <c r="FGX996" s="17"/>
      <c r="FGY996" s="17"/>
      <c r="FGZ996" s="17"/>
      <c r="FHA996" s="17"/>
      <c r="FHB996" s="17"/>
      <c r="FHC996" s="17"/>
      <c r="FHD996" s="17"/>
      <c r="FHE996" s="17"/>
      <c r="FHF996" s="17"/>
      <c r="FHG996" s="17"/>
      <c r="FHH996" s="17"/>
      <c r="FHI996" s="17"/>
      <c r="FHJ996" s="17"/>
      <c r="FHK996" s="17"/>
      <c r="FHL996" s="17"/>
      <c r="FHM996" s="17"/>
      <c r="FHN996" s="17"/>
      <c r="FHO996" s="17"/>
      <c r="FHP996" s="17"/>
      <c r="FHQ996" s="17"/>
      <c r="FHR996" s="17"/>
      <c r="FHS996" s="17"/>
      <c r="FHT996" s="17"/>
      <c r="FHU996" s="17"/>
      <c r="FHV996" s="17"/>
      <c r="FHW996" s="17"/>
      <c r="FHX996" s="17"/>
      <c r="FHY996" s="17"/>
      <c r="FHZ996" s="17"/>
      <c r="FIA996" s="17"/>
      <c r="FIB996" s="17"/>
      <c r="FIC996" s="17"/>
      <c r="FID996" s="17"/>
      <c r="FIE996" s="17"/>
      <c r="FIF996" s="17"/>
      <c r="FIG996" s="17"/>
      <c r="FIH996" s="17"/>
      <c r="FII996" s="17"/>
      <c r="FIJ996" s="17"/>
      <c r="FIK996" s="17"/>
      <c r="FIL996" s="17"/>
      <c r="FIM996" s="17"/>
      <c r="FIN996" s="17"/>
      <c r="FIO996" s="17"/>
      <c r="FIP996" s="17"/>
      <c r="FIQ996" s="17"/>
      <c r="FIR996" s="17"/>
      <c r="FIS996" s="17"/>
      <c r="FIT996" s="17"/>
      <c r="FIU996" s="17"/>
      <c r="FIV996" s="17"/>
      <c r="FIW996" s="17"/>
      <c r="FIX996" s="17"/>
      <c r="FIY996" s="17"/>
      <c r="FIZ996" s="17"/>
      <c r="FJA996" s="17"/>
      <c r="FJB996" s="17"/>
      <c r="FJC996" s="17"/>
      <c r="FJD996" s="17"/>
      <c r="FJE996" s="17"/>
      <c r="FJF996" s="17"/>
      <c r="FJG996" s="17"/>
      <c r="FJH996" s="17"/>
      <c r="FJI996" s="17"/>
      <c r="FJJ996" s="17"/>
      <c r="FJK996" s="17"/>
      <c r="FJL996" s="17"/>
      <c r="FJM996" s="17"/>
      <c r="FJN996" s="17"/>
      <c r="FJO996" s="17"/>
      <c r="FJP996" s="17"/>
      <c r="FJQ996" s="17"/>
      <c r="FJR996" s="17"/>
      <c r="FJS996" s="17"/>
      <c r="FJT996" s="17"/>
      <c r="FJU996" s="17"/>
      <c r="FJV996" s="17"/>
      <c r="FJW996" s="17"/>
      <c r="FJX996" s="17"/>
      <c r="FJY996" s="17"/>
      <c r="FJZ996" s="17"/>
      <c r="FKA996" s="17"/>
      <c r="FKB996" s="17"/>
      <c r="FKC996" s="17"/>
      <c r="FKD996" s="17"/>
      <c r="FKE996" s="17"/>
      <c r="FKF996" s="17"/>
      <c r="FKG996" s="17"/>
      <c r="FKH996" s="17"/>
      <c r="FKI996" s="17"/>
      <c r="FKJ996" s="17"/>
      <c r="FKK996" s="17"/>
      <c r="FKL996" s="17"/>
      <c r="FKM996" s="17"/>
      <c r="FKN996" s="17"/>
      <c r="FKO996" s="17"/>
      <c r="FKP996" s="17"/>
      <c r="FKQ996" s="17"/>
      <c r="FKR996" s="17"/>
      <c r="FKS996" s="17"/>
      <c r="FKT996" s="17"/>
      <c r="FKU996" s="17"/>
      <c r="FKV996" s="17"/>
      <c r="FKW996" s="17"/>
      <c r="FKX996" s="17"/>
      <c r="FKY996" s="17"/>
      <c r="FKZ996" s="17"/>
      <c r="FLA996" s="17"/>
      <c r="FLB996" s="17"/>
      <c r="FLC996" s="17"/>
      <c r="FLD996" s="17"/>
      <c r="FLE996" s="17"/>
      <c r="FLF996" s="17"/>
      <c r="FLG996" s="17"/>
      <c r="FLH996" s="17"/>
      <c r="FLI996" s="17"/>
      <c r="FLJ996" s="17"/>
      <c r="FLK996" s="17"/>
      <c r="FLL996" s="17"/>
      <c r="FLM996" s="17"/>
      <c r="FLN996" s="17"/>
      <c r="FLO996" s="17"/>
      <c r="FLP996" s="17"/>
      <c r="FLQ996" s="17"/>
      <c r="FLR996" s="17"/>
      <c r="FLS996" s="17"/>
      <c r="FLT996" s="17"/>
      <c r="FLU996" s="17"/>
      <c r="FLV996" s="17"/>
      <c r="FLW996" s="17"/>
      <c r="FLX996" s="17"/>
      <c r="FLY996" s="17"/>
      <c r="FLZ996" s="17"/>
      <c r="FMA996" s="17"/>
      <c r="FMB996" s="17"/>
      <c r="FMC996" s="17"/>
      <c r="FMD996" s="17"/>
      <c r="FME996" s="17"/>
      <c r="FMF996" s="17"/>
      <c r="FMG996" s="17"/>
      <c r="FMH996" s="17"/>
      <c r="FMI996" s="17"/>
      <c r="FMJ996" s="17"/>
      <c r="FMK996" s="17"/>
      <c r="FML996" s="17"/>
      <c r="FMM996" s="17"/>
      <c r="FMN996" s="17"/>
      <c r="FMO996" s="17"/>
      <c r="FMP996" s="17"/>
      <c r="FMQ996" s="17"/>
      <c r="FMR996" s="17"/>
      <c r="FMS996" s="17"/>
      <c r="FMT996" s="17"/>
      <c r="FMU996" s="17"/>
      <c r="FMV996" s="17"/>
      <c r="FMW996" s="17"/>
      <c r="FMX996" s="17"/>
      <c r="FMY996" s="17"/>
      <c r="FMZ996" s="17"/>
      <c r="FNA996" s="17"/>
      <c r="FNB996" s="17"/>
      <c r="FNC996" s="17"/>
      <c r="FND996" s="17"/>
      <c r="FNE996" s="17"/>
      <c r="FNF996" s="17"/>
      <c r="FNG996" s="17"/>
      <c r="FNH996" s="17"/>
      <c r="FNI996" s="17"/>
      <c r="FNJ996" s="17"/>
      <c r="FNK996" s="17"/>
      <c r="FNL996" s="17"/>
      <c r="FNM996" s="17"/>
      <c r="FNN996" s="17"/>
      <c r="FNO996" s="17"/>
      <c r="FNP996" s="17"/>
      <c r="FNQ996" s="17"/>
      <c r="FNR996" s="17"/>
      <c r="FNS996" s="17"/>
      <c r="FNT996" s="17"/>
      <c r="FNU996" s="17"/>
      <c r="FNV996" s="17"/>
      <c r="FNW996" s="17"/>
      <c r="FNX996" s="17"/>
      <c r="FNY996" s="17"/>
      <c r="FNZ996" s="17"/>
      <c r="FOA996" s="17"/>
      <c r="FOB996" s="17"/>
      <c r="FOC996" s="17"/>
      <c r="FOD996" s="17"/>
      <c r="FOE996" s="17"/>
      <c r="FOF996" s="17"/>
      <c r="FOG996" s="17"/>
      <c r="FOH996" s="17"/>
      <c r="FOI996" s="17"/>
      <c r="FOJ996" s="17"/>
      <c r="FOK996" s="17"/>
      <c r="FOL996" s="17"/>
      <c r="FOM996" s="17"/>
      <c r="FON996" s="17"/>
      <c r="FOO996" s="17"/>
      <c r="FOP996" s="17"/>
      <c r="FOQ996" s="17"/>
      <c r="FOR996" s="17"/>
      <c r="FOS996" s="17"/>
      <c r="FOT996" s="17"/>
      <c r="FOU996" s="17"/>
      <c r="FOV996" s="17"/>
      <c r="FOW996" s="17"/>
      <c r="FOX996" s="17"/>
      <c r="FOY996" s="17"/>
      <c r="FOZ996" s="17"/>
      <c r="FPA996" s="17"/>
      <c r="FPB996" s="17"/>
      <c r="FPC996" s="17"/>
      <c r="FPD996" s="17"/>
      <c r="FPE996" s="17"/>
      <c r="FPF996" s="17"/>
      <c r="FPG996" s="17"/>
      <c r="FPH996" s="17"/>
      <c r="FPI996" s="17"/>
      <c r="FPJ996" s="17"/>
      <c r="FPK996" s="17"/>
      <c r="FPL996" s="17"/>
      <c r="FPM996" s="17"/>
      <c r="FPN996" s="17"/>
      <c r="FPO996" s="17"/>
      <c r="FPP996" s="17"/>
      <c r="FPQ996" s="17"/>
      <c r="FPR996" s="17"/>
      <c r="FPS996" s="17"/>
      <c r="FPT996" s="17"/>
      <c r="FPU996" s="17"/>
      <c r="FPV996" s="17"/>
      <c r="FPW996" s="17"/>
      <c r="FPX996" s="17"/>
      <c r="FPY996" s="17"/>
      <c r="FPZ996" s="17"/>
      <c r="FQA996" s="17"/>
      <c r="FQB996" s="17"/>
      <c r="FQC996" s="17"/>
      <c r="FQD996" s="17"/>
      <c r="FQE996" s="17"/>
      <c r="FQF996" s="17"/>
      <c r="FQG996" s="17"/>
      <c r="FQH996" s="17"/>
      <c r="FQI996" s="17"/>
      <c r="FQJ996" s="17"/>
      <c r="FQK996" s="17"/>
      <c r="FQL996" s="17"/>
      <c r="FQM996" s="17"/>
      <c r="FQN996" s="17"/>
      <c r="FQO996" s="17"/>
      <c r="FQP996" s="17"/>
      <c r="FQQ996" s="17"/>
      <c r="FQR996" s="17"/>
      <c r="FQS996" s="17"/>
      <c r="FQT996" s="17"/>
      <c r="FQU996" s="17"/>
      <c r="FQV996" s="17"/>
      <c r="FQW996" s="17"/>
      <c r="FQX996" s="17"/>
      <c r="FQY996" s="17"/>
      <c r="FQZ996" s="17"/>
      <c r="FRA996" s="17"/>
      <c r="FRB996" s="17"/>
      <c r="FRC996" s="17"/>
      <c r="FRD996" s="17"/>
      <c r="FRE996" s="17"/>
      <c r="FRF996" s="17"/>
      <c r="FRG996" s="17"/>
      <c r="FRH996" s="17"/>
      <c r="FRI996" s="17"/>
      <c r="FRJ996" s="17"/>
      <c r="FRK996" s="17"/>
      <c r="FRL996" s="17"/>
      <c r="FRM996" s="17"/>
      <c r="FRN996" s="17"/>
      <c r="FRO996" s="17"/>
      <c r="FRP996" s="17"/>
      <c r="FRQ996" s="17"/>
      <c r="FRR996" s="17"/>
      <c r="FRS996" s="17"/>
      <c r="FRT996" s="17"/>
      <c r="FRU996" s="17"/>
      <c r="FRV996" s="17"/>
      <c r="FRW996" s="17"/>
      <c r="FRX996" s="17"/>
      <c r="FRY996" s="17"/>
      <c r="FRZ996" s="17"/>
      <c r="FSA996" s="17"/>
      <c r="FSB996" s="17"/>
      <c r="FSC996" s="17"/>
      <c r="FSD996" s="17"/>
      <c r="FSE996" s="17"/>
      <c r="FSF996" s="17"/>
      <c r="FSG996" s="17"/>
      <c r="FSH996" s="17"/>
      <c r="FSI996" s="17"/>
      <c r="FSJ996" s="17"/>
      <c r="FSK996" s="17"/>
      <c r="FSL996" s="17"/>
      <c r="FSM996" s="17"/>
      <c r="FSN996" s="17"/>
      <c r="FSO996" s="17"/>
      <c r="FSP996" s="17"/>
      <c r="FSQ996" s="17"/>
      <c r="FSR996" s="17"/>
      <c r="FSS996" s="17"/>
      <c r="FST996" s="17"/>
      <c r="FSU996" s="17"/>
      <c r="FSV996" s="17"/>
      <c r="FSW996" s="17"/>
      <c r="FSX996" s="17"/>
      <c r="FSY996" s="17"/>
      <c r="FSZ996" s="17"/>
      <c r="FTA996" s="17"/>
      <c r="FTB996" s="17"/>
      <c r="FTC996" s="17"/>
      <c r="FTD996" s="17"/>
      <c r="FTE996" s="17"/>
      <c r="FTF996" s="17"/>
      <c r="FTG996" s="17"/>
      <c r="FTH996" s="17"/>
      <c r="FTI996" s="17"/>
      <c r="FTJ996" s="17"/>
      <c r="FTK996" s="17"/>
      <c r="FTL996" s="17"/>
      <c r="FTM996" s="17"/>
      <c r="FTN996" s="17"/>
      <c r="FTO996" s="17"/>
      <c r="FTP996" s="17"/>
      <c r="FTQ996" s="17"/>
      <c r="FTR996" s="17"/>
      <c r="FTS996" s="17"/>
      <c r="FTT996" s="17"/>
      <c r="FTU996" s="17"/>
      <c r="FTV996" s="17"/>
      <c r="FTW996" s="17"/>
      <c r="FTX996" s="17"/>
      <c r="FTY996" s="17"/>
      <c r="FTZ996" s="17"/>
      <c r="FUA996" s="17"/>
      <c r="FUB996" s="17"/>
      <c r="FUC996" s="17"/>
      <c r="FUD996" s="17"/>
      <c r="FUE996" s="17"/>
      <c r="FUF996" s="17"/>
      <c r="FUG996" s="17"/>
      <c r="FUH996" s="17"/>
      <c r="FUI996" s="17"/>
      <c r="FUJ996" s="17"/>
      <c r="FUK996" s="17"/>
      <c r="FUL996" s="17"/>
      <c r="FUM996" s="17"/>
      <c r="FUN996" s="17"/>
      <c r="FUO996" s="17"/>
      <c r="FUP996" s="17"/>
      <c r="FUQ996" s="17"/>
      <c r="FUR996" s="17"/>
      <c r="FUS996" s="17"/>
      <c r="FUT996" s="17"/>
      <c r="FUU996" s="17"/>
      <c r="FUV996" s="17"/>
      <c r="FUW996" s="17"/>
      <c r="FUX996" s="17"/>
      <c r="FUY996" s="17"/>
      <c r="FUZ996" s="17"/>
      <c r="FVA996" s="17"/>
      <c r="FVB996" s="17"/>
      <c r="FVC996" s="17"/>
      <c r="FVD996" s="17"/>
      <c r="FVE996" s="17"/>
      <c r="FVF996" s="17"/>
      <c r="FVG996" s="17"/>
      <c r="FVH996" s="17"/>
      <c r="FVI996" s="17"/>
      <c r="FVJ996" s="17"/>
      <c r="FVK996" s="17"/>
      <c r="FVL996" s="17"/>
      <c r="FVM996" s="17"/>
      <c r="FVN996" s="17"/>
      <c r="FVO996" s="17"/>
      <c r="FVP996" s="17"/>
      <c r="FVQ996" s="17"/>
      <c r="FVR996" s="17"/>
      <c r="FVS996" s="17"/>
      <c r="FVT996" s="17"/>
      <c r="FVU996" s="17"/>
      <c r="FVV996" s="17"/>
      <c r="FVW996" s="17"/>
      <c r="FVX996" s="17"/>
      <c r="FVY996" s="17"/>
      <c r="FVZ996" s="17"/>
      <c r="FWA996" s="17"/>
      <c r="FWB996" s="17"/>
      <c r="FWC996" s="17"/>
      <c r="FWD996" s="17"/>
      <c r="FWE996" s="17"/>
      <c r="FWF996" s="17"/>
      <c r="FWG996" s="17"/>
      <c r="FWH996" s="17"/>
      <c r="FWI996" s="17"/>
      <c r="FWJ996" s="17"/>
      <c r="FWK996" s="17"/>
      <c r="FWL996" s="17"/>
      <c r="FWM996" s="17"/>
      <c r="FWN996" s="17"/>
      <c r="FWO996" s="17"/>
      <c r="FWP996" s="17"/>
      <c r="FWQ996" s="17"/>
      <c r="FWR996" s="17"/>
      <c r="FWS996" s="17"/>
      <c r="FWT996" s="17"/>
      <c r="FWU996" s="17"/>
      <c r="FWV996" s="17"/>
      <c r="FWW996" s="17"/>
      <c r="FWX996" s="17"/>
      <c r="FWY996" s="17"/>
      <c r="FWZ996" s="17"/>
      <c r="FXA996" s="17"/>
      <c r="FXB996" s="17"/>
      <c r="FXC996" s="17"/>
      <c r="FXD996" s="17"/>
      <c r="FXE996" s="17"/>
      <c r="FXF996" s="17"/>
      <c r="FXG996" s="17"/>
      <c r="FXH996" s="17"/>
      <c r="FXI996" s="17"/>
      <c r="FXJ996" s="17"/>
      <c r="FXK996" s="17"/>
      <c r="FXL996" s="17"/>
      <c r="FXM996" s="17"/>
      <c r="FXN996" s="17"/>
      <c r="FXO996" s="17"/>
      <c r="FXP996" s="17"/>
      <c r="FXQ996" s="17"/>
      <c r="FXR996" s="17"/>
      <c r="FXS996" s="17"/>
      <c r="FXT996" s="17"/>
      <c r="FXU996" s="17"/>
      <c r="FXV996" s="17"/>
      <c r="FXW996" s="17"/>
      <c r="FXX996" s="17"/>
      <c r="FXY996" s="17"/>
      <c r="FXZ996" s="17"/>
      <c r="FYA996" s="17"/>
      <c r="FYB996" s="17"/>
      <c r="FYC996" s="17"/>
      <c r="FYD996" s="17"/>
      <c r="FYE996" s="17"/>
      <c r="FYF996" s="17"/>
      <c r="FYG996" s="17"/>
      <c r="FYH996" s="17"/>
      <c r="FYI996" s="17"/>
      <c r="FYJ996" s="17"/>
      <c r="FYK996" s="17"/>
      <c r="FYL996" s="17"/>
      <c r="FYM996" s="17"/>
      <c r="FYN996" s="17"/>
      <c r="FYO996" s="17"/>
      <c r="FYP996" s="17"/>
      <c r="FYQ996" s="17"/>
      <c r="FYR996" s="17"/>
      <c r="FYS996" s="17"/>
      <c r="FYT996" s="17"/>
      <c r="FYU996" s="17"/>
      <c r="FYV996" s="17"/>
      <c r="FYW996" s="17"/>
      <c r="FYX996" s="17"/>
      <c r="FYY996" s="17"/>
      <c r="FYZ996" s="17"/>
      <c r="FZA996" s="17"/>
      <c r="FZB996" s="17"/>
      <c r="FZC996" s="17"/>
      <c r="FZD996" s="17"/>
      <c r="FZE996" s="17"/>
      <c r="FZF996" s="17"/>
      <c r="FZG996" s="17"/>
      <c r="FZH996" s="17"/>
      <c r="FZI996" s="17"/>
      <c r="FZJ996" s="17"/>
      <c r="FZK996" s="17"/>
      <c r="FZL996" s="17"/>
      <c r="FZM996" s="17"/>
      <c r="FZN996" s="17"/>
      <c r="FZO996" s="17"/>
      <c r="FZP996" s="17"/>
      <c r="FZQ996" s="17"/>
      <c r="FZR996" s="17"/>
      <c r="FZS996" s="17"/>
      <c r="FZT996" s="17"/>
      <c r="FZU996" s="17"/>
      <c r="FZV996" s="17"/>
      <c r="FZW996" s="17"/>
      <c r="FZX996" s="17"/>
      <c r="FZY996" s="17"/>
      <c r="FZZ996" s="17"/>
      <c r="GAA996" s="17"/>
      <c r="GAB996" s="17"/>
      <c r="GAC996" s="17"/>
      <c r="GAD996" s="17"/>
      <c r="GAE996" s="17"/>
      <c r="GAF996" s="17"/>
      <c r="GAG996" s="17"/>
      <c r="GAH996" s="17"/>
      <c r="GAI996" s="17"/>
      <c r="GAJ996" s="17"/>
      <c r="GAK996" s="17"/>
      <c r="GAL996" s="17"/>
      <c r="GAM996" s="17"/>
      <c r="GAN996" s="17"/>
      <c r="GAO996" s="17"/>
      <c r="GAP996" s="17"/>
      <c r="GAQ996" s="17"/>
      <c r="GAR996" s="17"/>
      <c r="GAS996" s="17"/>
      <c r="GAT996" s="17"/>
      <c r="GAU996" s="17"/>
      <c r="GAV996" s="17"/>
      <c r="GAW996" s="17"/>
      <c r="GAX996" s="17"/>
      <c r="GAY996" s="17"/>
      <c r="GAZ996" s="17"/>
      <c r="GBA996" s="17"/>
      <c r="GBB996" s="17"/>
      <c r="GBC996" s="17"/>
      <c r="GBD996" s="17"/>
      <c r="GBE996" s="17"/>
      <c r="GBF996" s="17"/>
      <c r="GBG996" s="17"/>
      <c r="GBH996" s="17"/>
      <c r="GBI996" s="17"/>
      <c r="GBJ996" s="17"/>
      <c r="GBK996" s="17"/>
      <c r="GBL996" s="17"/>
      <c r="GBM996" s="17"/>
      <c r="GBN996" s="17"/>
      <c r="GBO996" s="17"/>
      <c r="GBP996" s="17"/>
      <c r="GBQ996" s="17"/>
      <c r="GBR996" s="17"/>
      <c r="GBS996" s="17"/>
      <c r="GBT996" s="17"/>
      <c r="GBU996" s="17"/>
      <c r="GBV996" s="17"/>
      <c r="GBW996" s="17"/>
      <c r="GBX996" s="17"/>
      <c r="GBY996" s="17"/>
      <c r="GBZ996" s="17"/>
      <c r="GCA996" s="17"/>
      <c r="GCB996" s="17"/>
      <c r="GCC996" s="17"/>
      <c r="GCD996" s="17"/>
      <c r="GCE996" s="17"/>
      <c r="GCF996" s="17"/>
      <c r="GCG996" s="17"/>
      <c r="GCH996" s="17"/>
      <c r="GCI996" s="17"/>
      <c r="GCJ996" s="17"/>
      <c r="GCK996" s="17"/>
      <c r="GCL996" s="17"/>
      <c r="GCM996" s="17"/>
      <c r="GCN996" s="17"/>
      <c r="GCO996" s="17"/>
      <c r="GCP996" s="17"/>
      <c r="GCQ996" s="17"/>
      <c r="GCR996" s="17"/>
      <c r="GCS996" s="17"/>
      <c r="GCT996" s="17"/>
      <c r="GCU996" s="17"/>
      <c r="GCV996" s="17"/>
      <c r="GCW996" s="17"/>
      <c r="GCX996" s="17"/>
      <c r="GCY996" s="17"/>
      <c r="GCZ996" s="17"/>
      <c r="GDA996" s="17"/>
      <c r="GDB996" s="17"/>
      <c r="GDC996" s="17"/>
      <c r="GDD996" s="17"/>
      <c r="GDE996" s="17"/>
      <c r="GDF996" s="17"/>
      <c r="GDG996" s="17"/>
      <c r="GDH996" s="17"/>
      <c r="GDI996" s="17"/>
      <c r="GDJ996" s="17"/>
      <c r="GDK996" s="17"/>
      <c r="GDL996" s="17"/>
      <c r="GDM996" s="17"/>
      <c r="GDN996" s="17"/>
      <c r="GDO996" s="17"/>
      <c r="GDP996" s="17"/>
      <c r="GDQ996" s="17"/>
      <c r="GDR996" s="17"/>
      <c r="GDS996" s="17"/>
      <c r="GDT996" s="17"/>
      <c r="GDU996" s="17"/>
      <c r="GDV996" s="17"/>
      <c r="GDW996" s="17"/>
      <c r="GDX996" s="17"/>
      <c r="GDY996" s="17"/>
      <c r="GDZ996" s="17"/>
      <c r="GEA996" s="17"/>
      <c r="GEB996" s="17"/>
      <c r="GEC996" s="17"/>
      <c r="GED996" s="17"/>
      <c r="GEE996" s="17"/>
      <c r="GEF996" s="17"/>
      <c r="GEG996" s="17"/>
      <c r="GEH996" s="17"/>
      <c r="GEI996" s="17"/>
      <c r="GEJ996" s="17"/>
      <c r="GEK996" s="17"/>
      <c r="GEL996" s="17"/>
      <c r="GEM996" s="17"/>
      <c r="GEN996" s="17"/>
      <c r="GEO996" s="17"/>
      <c r="GEP996" s="17"/>
      <c r="GEQ996" s="17"/>
      <c r="GER996" s="17"/>
      <c r="GES996" s="17"/>
      <c r="GET996" s="17"/>
      <c r="GEU996" s="17"/>
      <c r="GEV996" s="17"/>
      <c r="GEW996" s="17"/>
      <c r="GEX996" s="17"/>
      <c r="GEY996" s="17"/>
      <c r="GEZ996" s="17"/>
      <c r="GFA996" s="17"/>
      <c r="GFB996" s="17"/>
      <c r="GFC996" s="17"/>
      <c r="GFD996" s="17"/>
      <c r="GFE996" s="17"/>
      <c r="GFF996" s="17"/>
      <c r="GFG996" s="17"/>
      <c r="GFH996" s="17"/>
      <c r="GFI996" s="17"/>
      <c r="GFJ996" s="17"/>
      <c r="GFK996" s="17"/>
      <c r="GFL996" s="17"/>
      <c r="GFM996" s="17"/>
      <c r="GFN996" s="17"/>
      <c r="GFO996" s="17"/>
      <c r="GFP996" s="17"/>
      <c r="GFQ996" s="17"/>
      <c r="GFR996" s="17"/>
      <c r="GFS996" s="17"/>
      <c r="GFT996" s="17"/>
      <c r="GFU996" s="17"/>
      <c r="GFV996" s="17"/>
      <c r="GFW996" s="17"/>
      <c r="GFX996" s="17"/>
      <c r="GFY996" s="17"/>
      <c r="GFZ996" s="17"/>
      <c r="GGA996" s="17"/>
      <c r="GGB996" s="17"/>
      <c r="GGC996" s="17"/>
      <c r="GGD996" s="17"/>
      <c r="GGE996" s="17"/>
      <c r="GGF996" s="17"/>
      <c r="GGG996" s="17"/>
      <c r="GGH996" s="17"/>
      <c r="GGI996" s="17"/>
      <c r="GGJ996" s="17"/>
      <c r="GGK996" s="17"/>
      <c r="GGL996" s="17"/>
      <c r="GGM996" s="17"/>
      <c r="GGN996" s="17"/>
      <c r="GGO996" s="17"/>
      <c r="GGP996" s="17"/>
      <c r="GGQ996" s="17"/>
      <c r="GGR996" s="17"/>
      <c r="GGS996" s="17"/>
      <c r="GGT996" s="17"/>
      <c r="GGU996" s="17"/>
      <c r="GGV996" s="17"/>
      <c r="GGW996" s="17"/>
      <c r="GGX996" s="17"/>
      <c r="GGY996" s="17"/>
      <c r="GGZ996" s="17"/>
      <c r="GHA996" s="17"/>
      <c r="GHB996" s="17"/>
      <c r="GHC996" s="17"/>
      <c r="GHD996" s="17"/>
      <c r="GHE996" s="17"/>
      <c r="GHF996" s="17"/>
      <c r="GHG996" s="17"/>
      <c r="GHH996" s="17"/>
      <c r="GHI996" s="17"/>
      <c r="GHJ996" s="17"/>
      <c r="GHK996" s="17"/>
      <c r="GHL996" s="17"/>
      <c r="GHM996" s="17"/>
      <c r="GHN996" s="17"/>
      <c r="GHO996" s="17"/>
      <c r="GHP996" s="17"/>
      <c r="GHQ996" s="17"/>
      <c r="GHR996" s="17"/>
      <c r="GHS996" s="17"/>
      <c r="GHT996" s="17"/>
      <c r="GHU996" s="17"/>
      <c r="GHV996" s="17"/>
      <c r="GHW996" s="17"/>
      <c r="GHX996" s="17"/>
      <c r="GHY996" s="17"/>
      <c r="GHZ996" s="17"/>
      <c r="GIA996" s="17"/>
      <c r="GIB996" s="17"/>
      <c r="GIC996" s="17"/>
      <c r="GID996" s="17"/>
      <c r="GIE996" s="17"/>
      <c r="GIF996" s="17"/>
      <c r="GIG996" s="17"/>
      <c r="GIH996" s="17"/>
      <c r="GII996" s="17"/>
      <c r="GIJ996" s="17"/>
      <c r="GIK996" s="17"/>
      <c r="GIL996" s="17"/>
      <c r="GIM996" s="17"/>
      <c r="GIN996" s="17"/>
      <c r="GIO996" s="17"/>
      <c r="GIP996" s="17"/>
      <c r="GIQ996" s="17"/>
      <c r="GIR996" s="17"/>
      <c r="GIS996" s="17"/>
      <c r="GIT996" s="17"/>
      <c r="GIU996" s="17"/>
      <c r="GIV996" s="17"/>
      <c r="GIW996" s="17"/>
      <c r="GIX996" s="17"/>
      <c r="GIY996" s="17"/>
      <c r="GIZ996" s="17"/>
      <c r="GJA996" s="17"/>
      <c r="GJB996" s="17"/>
      <c r="GJC996" s="17"/>
      <c r="GJD996" s="17"/>
      <c r="GJE996" s="17"/>
      <c r="GJF996" s="17"/>
      <c r="GJG996" s="17"/>
      <c r="GJH996" s="17"/>
      <c r="GJI996" s="17"/>
      <c r="GJJ996" s="17"/>
      <c r="GJK996" s="17"/>
      <c r="GJL996" s="17"/>
      <c r="GJM996" s="17"/>
      <c r="GJN996" s="17"/>
      <c r="GJO996" s="17"/>
      <c r="GJP996" s="17"/>
      <c r="GJQ996" s="17"/>
      <c r="GJR996" s="17"/>
      <c r="GJS996" s="17"/>
      <c r="GJT996" s="17"/>
      <c r="GJU996" s="17"/>
      <c r="GJV996" s="17"/>
      <c r="GJW996" s="17"/>
      <c r="GJX996" s="17"/>
      <c r="GJY996" s="17"/>
      <c r="GJZ996" s="17"/>
      <c r="GKA996" s="17"/>
      <c r="GKB996" s="17"/>
      <c r="GKC996" s="17"/>
      <c r="GKD996" s="17"/>
      <c r="GKE996" s="17"/>
      <c r="GKF996" s="17"/>
      <c r="GKG996" s="17"/>
      <c r="GKH996" s="17"/>
      <c r="GKI996" s="17"/>
      <c r="GKJ996" s="17"/>
      <c r="GKK996" s="17"/>
      <c r="GKL996" s="17"/>
      <c r="GKM996" s="17"/>
      <c r="GKN996" s="17"/>
      <c r="GKO996" s="17"/>
      <c r="GKP996" s="17"/>
      <c r="GKQ996" s="17"/>
      <c r="GKR996" s="17"/>
      <c r="GKS996" s="17"/>
      <c r="GKT996" s="17"/>
      <c r="GKU996" s="17"/>
      <c r="GKV996" s="17"/>
      <c r="GKW996" s="17"/>
      <c r="GKX996" s="17"/>
      <c r="GKY996" s="17"/>
      <c r="GKZ996" s="17"/>
      <c r="GLA996" s="17"/>
      <c r="GLB996" s="17"/>
      <c r="GLC996" s="17"/>
      <c r="GLD996" s="17"/>
      <c r="GLE996" s="17"/>
      <c r="GLF996" s="17"/>
      <c r="GLG996" s="17"/>
      <c r="GLH996" s="17"/>
      <c r="GLI996" s="17"/>
      <c r="GLJ996" s="17"/>
      <c r="GLK996" s="17"/>
      <c r="GLL996" s="17"/>
      <c r="GLM996" s="17"/>
      <c r="GLN996" s="17"/>
      <c r="GLO996" s="17"/>
      <c r="GLP996" s="17"/>
      <c r="GLQ996" s="17"/>
      <c r="GLR996" s="17"/>
      <c r="GLS996" s="17"/>
      <c r="GLT996" s="17"/>
      <c r="GLU996" s="17"/>
      <c r="GLV996" s="17"/>
      <c r="GLW996" s="17"/>
      <c r="GLX996" s="17"/>
      <c r="GLY996" s="17"/>
      <c r="GLZ996" s="17"/>
      <c r="GMA996" s="17"/>
      <c r="GMB996" s="17"/>
      <c r="GMC996" s="17"/>
      <c r="GMD996" s="17"/>
      <c r="GME996" s="17"/>
      <c r="GMF996" s="17"/>
      <c r="GMG996" s="17"/>
      <c r="GMH996" s="17"/>
      <c r="GMI996" s="17"/>
      <c r="GMJ996" s="17"/>
      <c r="GMK996" s="17"/>
      <c r="GML996" s="17"/>
      <c r="GMM996" s="17"/>
      <c r="GMN996" s="17"/>
      <c r="GMO996" s="17"/>
      <c r="GMP996" s="17"/>
      <c r="GMQ996" s="17"/>
      <c r="GMR996" s="17"/>
      <c r="GMS996" s="17"/>
      <c r="GMT996" s="17"/>
      <c r="GMU996" s="17"/>
      <c r="GMV996" s="17"/>
      <c r="GMW996" s="17"/>
      <c r="GMX996" s="17"/>
      <c r="GMY996" s="17"/>
      <c r="GMZ996" s="17"/>
      <c r="GNA996" s="17"/>
      <c r="GNB996" s="17"/>
      <c r="GNC996" s="17"/>
      <c r="GND996" s="17"/>
      <c r="GNE996" s="17"/>
      <c r="GNF996" s="17"/>
      <c r="GNG996" s="17"/>
      <c r="GNH996" s="17"/>
      <c r="GNI996" s="17"/>
      <c r="GNJ996" s="17"/>
      <c r="GNK996" s="17"/>
      <c r="GNL996" s="17"/>
      <c r="GNM996" s="17"/>
      <c r="GNN996" s="17"/>
      <c r="GNO996" s="17"/>
      <c r="GNP996" s="17"/>
      <c r="GNQ996" s="17"/>
      <c r="GNR996" s="17"/>
      <c r="GNS996" s="17"/>
      <c r="GNT996" s="17"/>
      <c r="GNU996" s="17"/>
      <c r="GNV996" s="17"/>
      <c r="GNW996" s="17"/>
      <c r="GNX996" s="17"/>
      <c r="GNY996" s="17"/>
      <c r="GNZ996" s="17"/>
      <c r="GOA996" s="17"/>
      <c r="GOB996" s="17"/>
      <c r="GOC996" s="17"/>
      <c r="GOD996" s="17"/>
      <c r="GOE996" s="17"/>
      <c r="GOF996" s="17"/>
      <c r="GOG996" s="17"/>
      <c r="GOH996" s="17"/>
      <c r="GOI996" s="17"/>
      <c r="GOJ996" s="17"/>
      <c r="GOK996" s="17"/>
      <c r="GOL996" s="17"/>
      <c r="GOM996" s="17"/>
      <c r="GON996" s="17"/>
      <c r="GOO996" s="17"/>
      <c r="GOP996" s="17"/>
      <c r="GOQ996" s="17"/>
      <c r="GOR996" s="17"/>
      <c r="GOS996" s="17"/>
      <c r="GOT996" s="17"/>
      <c r="GOU996" s="17"/>
      <c r="GOV996" s="17"/>
      <c r="GOW996" s="17"/>
      <c r="GOX996" s="17"/>
      <c r="GOY996" s="17"/>
      <c r="GOZ996" s="17"/>
      <c r="GPA996" s="17"/>
      <c r="GPB996" s="17"/>
      <c r="GPC996" s="17"/>
      <c r="GPD996" s="17"/>
      <c r="GPE996" s="17"/>
      <c r="GPF996" s="17"/>
      <c r="GPG996" s="17"/>
      <c r="GPH996" s="17"/>
      <c r="GPI996" s="17"/>
      <c r="GPJ996" s="17"/>
      <c r="GPK996" s="17"/>
      <c r="GPL996" s="17"/>
      <c r="GPM996" s="17"/>
      <c r="GPN996" s="17"/>
      <c r="GPO996" s="17"/>
      <c r="GPP996" s="17"/>
      <c r="GPQ996" s="17"/>
      <c r="GPR996" s="17"/>
      <c r="GPS996" s="17"/>
      <c r="GPT996" s="17"/>
      <c r="GPU996" s="17"/>
      <c r="GPV996" s="17"/>
      <c r="GPW996" s="17"/>
      <c r="GPX996" s="17"/>
      <c r="GPY996" s="17"/>
      <c r="GPZ996" s="17"/>
      <c r="GQA996" s="17"/>
      <c r="GQB996" s="17"/>
      <c r="GQC996" s="17"/>
      <c r="GQD996" s="17"/>
      <c r="GQE996" s="17"/>
      <c r="GQF996" s="17"/>
      <c r="GQG996" s="17"/>
      <c r="GQH996" s="17"/>
      <c r="GQI996" s="17"/>
      <c r="GQJ996" s="17"/>
      <c r="GQK996" s="17"/>
      <c r="GQL996" s="17"/>
      <c r="GQM996" s="17"/>
      <c r="GQN996" s="17"/>
      <c r="GQO996" s="17"/>
      <c r="GQP996" s="17"/>
      <c r="GQQ996" s="17"/>
      <c r="GQR996" s="17"/>
      <c r="GQS996" s="17"/>
      <c r="GQT996" s="17"/>
      <c r="GQU996" s="17"/>
      <c r="GQV996" s="17"/>
      <c r="GQW996" s="17"/>
      <c r="GQX996" s="17"/>
      <c r="GQY996" s="17"/>
      <c r="GQZ996" s="17"/>
      <c r="GRA996" s="17"/>
      <c r="GRB996" s="17"/>
      <c r="GRC996" s="17"/>
      <c r="GRD996" s="17"/>
      <c r="GRE996" s="17"/>
      <c r="GRF996" s="17"/>
      <c r="GRG996" s="17"/>
      <c r="GRH996" s="17"/>
      <c r="GRI996" s="17"/>
      <c r="GRJ996" s="17"/>
      <c r="GRK996" s="17"/>
      <c r="GRL996" s="17"/>
      <c r="GRM996" s="17"/>
      <c r="GRN996" s="17"/>
      <c r="GRO996" s="17"/>
      <c r="GRP996" s="17"/>
      <c r="GRQ996" s="17"/>
      <c r="GRR996" s="17"/>
      <c r="GRS996" s="17"/>
      <c r="GRT996" s="17"/>
      <c r="GRU996" s="17"/>
      <c r="GRV996" s="17"/>
      <c r="GRW996" s="17"/>
      <c r="GRX996" s="17"/>
      <c r="GRY996" s="17"/>
      <c r="GRZ996" s="17"/>
      <c r="GSA996" s="17"/>
      <c r="GSB996" s="17"/>
      <c r="GSC996" s="17"/>
      <c r="GSD996" s="17"/>
      <c r="GSE996" s="17"/>
      <c r="GSF996" s="17"/>
      <c r="GSG996" s="17"/>
      <c r="GSH996" s="17"/>
      <c r="GSI996" s="17"/>
      <c r="GSJ996" s="17"/>
      <c r="GSK996" s="17"/>
      <c r="GSL996" s="17"/>
      <c r="GSM996" s="17"/>
      <c r="GSN996" s="17"/>
      <c r="GSO996" s="17"/>
      <c r="GSP996" s="17"/>
      <c r="GSQ996" s="17"/>
      <c r="GSR996" s="17"/>
      <c r="GSS996" s="17"/>
      <c r="GST996" s="17"/>
      <c r="GSU996" s="17"/>
      <c r="GSV996" s="17"/>
      <c r="GSW996" s="17"/>
      <c r="GSX996" s="17"/>
      <c r="GSY996" s="17"/>
      <c r="GSZ996" s="17"/>
      <c r="GTA996" s="17"/>
      <c r="GTB996" s="17"/>
      <c r="GTC996" s="17"/>
      <c r="GTD996" s="17"/>
      <c r="GTE996" s="17"/>
      <c r="GTF996" s="17"/>
      <c r="GTG996" s="17"/>
      <c r="GTH996" s="17"/>
      <c r="GTI996" s="17"/>
      <c r="GTJ996" s="17"/>
      <c r="GTK996" s="17"/>
      <c r="GTL996" s="17"/>
      <c r="GTM996" s="17"/>
      <c r="GTN996" s="17"/>
      <c r="GTO996" s="17"/>
      <c r="GTP996" s="17"/>
      <c r="GTQ996" s="17"/>
      <c r="GTR996" s="17"/>
      <c r="GTS996" s="17"/>
      <c r="GTT996" s="17"/>
      <c r="GTU996" s="17"/>
      <c r="GTV996" s="17"/>
      <c r="GTW996" s="17"/>
      <c r="GTX996" s="17"/>
      <c r="GTY996" s="17"/>
      <c r="GTZ996" s="17"/>
      <c r="GUA996" s="17"/>
      <c r="GUB996" s="17"/>
      <c r="GUC996" s="17"/>
      <c r="GUD996" s="17"/>
      <c r="GUE996" s="17"/>
      <c r="GUF996" s="17"/>
      <c r="GUG996" s="17"/>
      <c r="GUH996" s="17"/>
      <c r="GUI996" s="17"/>
      <c r="GUJ996" s="17"/>
      <c r="GUK996" s="17"/>
      <c r="GUL996" s="17"/>
      <c r="GUM996" s="17"/>
      <c r="GUN996" s="17"/>
      <c r="GUO996" s="17"/>
      <c r="GUP996" s="17"/>
      <c r="GUQ996" s="17"/>
      <c r="GUR996" s="17"/>
      <c r="GUS996" s="17"/>
      <c r="GUT996" s="17"/>
      <c r="GUU996" s="17"/>
      <c r="GUV996" s="17"/>
      <c r="GUW996" s="17"/>
      <c r="GUX996" s="17"/>
      <c r="GUY996" s="17"/>
      <c r="GUZ996" s="17"/>
      <c r="GVA996" s="17"/>
      <c r="GVB996" s="17"/>
      <c r="GVC996" s="17"/>
      <c r="GVD996" s="17"/>
      <c r="GVE996" s="17"/>
      <c r="GVF996" s="17"/>
      <c r="GVG996" s="17"/>
      <c r="GVH996" s="17"/>
      <c r="GVI996" s="17"/>
      <c r="GVJ996" s="17"/>
      <c r="GVK996" s="17"/>
      <c r="GVL996" s="17"/>
      <c r="GVM996" s="17"/>
      <c r="GVN996" s="17"/>
      <c r="GVO996" s="17"/>
      <c r="GVP996" s="17"/>
      <c r="GVQ996" s="17"/>
      <c r="GVR996" s="17"/>
      <c r="GVS996" s="17"/>
      <c r="GVT996" s="17"/>
      <c r="GVU996" s="17"/>
      <c r="GVV996" s="17"/>
      <c r="GVW996" s="17"/>
      <c r="GVX996" s="17"/>
      <c r="GVY996" s="17"/>
      <c r="GVZ996" s="17"/>
      <c r="GWA996" s="17"/>
      <c r="GWB996" s="17"/>
      <c r="GWC996" s="17"/>
      <c r="GWD996" s="17"/>
      <c r="GWE996" s="17"/>
      <c r="GWF996" s="17"/>
      <c r="GWG996" s="17"/>
      <c r="GWH996" s="17"/>
      <c r="GWI996" s="17"/>
      <c r="GWJ996" s="17"/>
      <c r="GWK996" s="17"/>
      <c r="GWL996" s="17"/>
      <c r="GWM996" s="17"/>
      <c r="GWN996" s="17"/>
      <c r="GWO996" s="17"/>
      <c r="GWP996" s="17"/>
      <c r="GWQ996" s="17"/>
      <c r="GWR996" s="17"/>
      <c r="GWS996" s="17"/>
      <c r="GWT996" s="17"/>
      <c r="GWU996" s="17"/>
      <c r="GWV996" s="17"/>
      <c r="GWW996" s="17"/>
      <c r="GWX996" s="17"/>
      <c r="GWY996" s="17"/>
      <c r="GWZ996" s="17"/>
      <c r="GXA996" s="17"/>
      <c r="GXB996" s="17"/>
      <c r="GXC996" s="17"/>
      <c r="GXD996" s="17"/>
      <c r="GXE996" s="17"/>
      <c r="GXF996" s="17"/>
      <c r="GXG996" s="17"/>
      <c r="GXH996" s="17"/>
      <c r="GXI996" s="17"/>
      <c r="GXJ996" s="17"/>
      <c r="GXK996" s="17"/>
      <c r="GXL996" s="17"/>
      <c r="GXM996" s="17"/>
      <c r="GXN996" s="17"/>
      <c r="GXO996" s="17"/>
      <c r="GXP996" s="17"/>
      <c r="GXQ996" s="17"/>
      <c r="GXR996" s="17"/>
      <c r="GXS996" s="17"/>
      <c r="GXT996" s="17"/>
      <c r="GXU996" s="17"/>
      <c r="GXV996" s="17"/>
      <c r="GXW996" s="17"/>
      <c r="GXX996" s="17"/>
      <c r="GXY996" s="17"/>
      <c r="GXZ996" s="17"/>
      <c r="GYA996" s="17"/>
      <c r="GYB996" s="17"/>
      <c r="GYC996" s="17"/>
      <c r="GYD996" s="17"/>
      <c r="GYE996" s="17"/>
      <c r="GYF996" s="17"/>
      <c r="GYG996" s="17"/>
      <c r="GYH996" s="17"/>
      <c r="GYI996" s="17"/>
      <c r="GYJ996" s="17"/>
      <c r="GYK996" s="17"/>
      <c r="GYL996" s="17"/>
      <c r="GYM996" s="17"/>
      <c r="GYN996" s="17"/>
      <c r="GYO996" s="17"/>
      <c r="GYP996" s="17"/>
      <c r="GYQ996" s="17"/>
      <c r="GYR996" s="17"/>
      <c r="GYS996" s="17"/>
      <c r="GYT996" s="17"/>
      <c r="GYU996" s="17"/>
      <c r="GYV996" s="17"/>
      <c r="GYW996" s="17"/>
      <c r="GYX996" s="17"/>
      <c r="GYY996" s="17"/>
      <c r="GYZ996" s="17"/>
      <c r="GZA996" s="17"/>
      <c r="GZB996" s="17"/>
      <c r="GZC996" s="17"/>
      <c r="GZD996" s="17"/>
      <c r="GZE996" s="17"/>
      <c r="GZF996" s="17"/>
      <c r="GZG996" s="17"/>
      <c r="GZH996" s="17"/>
      <c r="GZI996" s="17"/>
      <c r="GZJ996" s="17"/>
      <c r="GZK996" s="17"/>
      <c r="GZL996" s="17"/>
      <c r="GZM996" s="17"/>
      <c r="GZN996" s="17"/>
      <c r="GZO996" s="17"/>
      <c r="GZP996" s="17"/>
      <c r="GZQ996" s="17"/>
      <c r="GZR996" s="17"/>
      <c r="GZS996" s="17"/>
      <c r="GZT996" s="17"/>
      <c r="GZU996" s="17"/>
      <c r="GZV996" s="17"/>
      <c r="GZW996" s="17"/>
      <c r="GZX996" s="17"/>
      <c r="GZY996" s="17"/>
      <c r="GZZ996" s="17"/>
      <c r="HAA996" s="17"/>
      <c r="HAB996" s="17"/>
      <c r="HAC996" s="17"/>
      <c r="HAD996" s="17"/>
      <c r="HAE996" s="17"/>
      <c r="HAF996" s="17"/>
      <c r="HAG996" s="17"/>
      <c r="HAH996" s="17"/>
      <c r="HAI996" s="17"/>
      <c r="HAJ996" s="17"/>
      <c r="HAK996" s="17"/>
      <c r="HAL996" s="17"/>
      <c r="HAM996" s="17"/>
      <c r="HAN996" s="17"/>
      <c r="HAO996" s="17"/>
      <c r="HAP996" s="17"/>
      <c r="HAQ996" s="17"/>
      <c r="HAR996" s="17"/>
      <c r="HAS996" s="17"/>
      <c r="HAT996" s="17"/>
      <c r="HAU996" s="17"/>
      <c r="HAV996" s="17"/>
      <c r="HAW996" s="17"/>
      <c r="HAX996" s="17"/>
      <c r="HAY996" s="17"/>
      <c r="HAZ996" s="17"/>
      <c r="HBA996" s="17"/>
      <c r="HBB996" s="17"/>
      <c r="HBC996" s="17"/>
      <c r="HBD996" s="17"/>
      <c r="HBE996" s="17"/>
      <c r="HBF996" s="17"/>
      <c r="HBG996" s="17"/>
      <c r="HBH996" s="17"/>
      <c r="HBI996" s="17"/>
      <c r="HBJ996" s="17"/>
      <c r="HBK996" s="17"/>
      <c r="HBL996" s="17"/>
      <c r="HBM996" s="17"/>
      <c r="HBN996" s="17"/>
      <c r="HBO996" s="17"/>
      <c r="HBP996" s="17"/>
      <c r="HBQ996" s="17"/>
      <c r="HBR996" s="17"/>
      <c r="HBS996" s="17"/>
      <c r="HBT996" s="17"/>
      <c r="HBU996" s="17"/>
      <c r="HBV996" s="17"/>
      <c r="HBW996" s="17"/>
      <c r="HBX996" s="17"/>
      <c r="HBY996" s="17"/>
      <c r="HBZ996" s="17"/>
      <c r="HCA996" s="17"/>
      <c r="HCB996" s="17"/>
      <c r="HCC996" s="17"/>
      <c r="HCD996" s="17"/>
      <c r="HCE996" s="17"/>
      <c r="HCF996" s="17"/>
      <c r="HCG996" s="17"/>
      <c r="HCH996" s="17"/>
      <c r="HCI996" s="17"/>
      <c r="HCJ996" s="17"/>
      <c r="HCK996" s="17"/>
      <c r="HCL996" s="17"/>
      <c r="HCM996" s="17"/>
      <c r="HCN996" s="17"/>
      <c r="HCO996" s="17"/>
      <c r="HCP996" s="17"/>
      <c r="HCQ996" s="17"/>
      <c r="HCR996" s="17"/>
      <c r="HCS996" s="17"/>
      <c r="HCT996" s="17"/>
      <c r="HCU996" s="17"/>
      <c r="HCV996" s="17"/>
      <c r="HCW996" s="17"/>
      <c r="HCX996" s="17"/>
      <c r="HCY996" s="17"/>
      <c r="HCZ996" s="17"/>
      <c r="HDA996" s="17"/>
      <c r="HDB996" s="17"/>
      <c r="HDC996" s="17"/>
      <c r="HDD996" s="17"/>
      <c r="HDE996" s="17"/>
      <c r="HDF996" s="17"/>
      <c r="HDG996" s="17"/>
      <c r="HDH996" s="17"/>
      <c r="HDI996" s="17"/>
      <c r="HDJ996" s="17"/>
      <c r="HDK996" s="17"/>
      <c r="HDL996" s="17"/>
      <c r="HDM996" s="17"/>
      <c r="HDN996" s="17"/>
      <c r="HDO996" s="17"/>
      <c r="HDP996" s="17"/>
      <c r="HDQ996" s="17"/>
      <c r="HDR996" s="17"/>
      <c r="HDS996" s="17"/>
      <c r="HDT996" s="17"/>
      <c r="HDU996" s="17"/>
      <c r="HDV996" s="17"/>
      <c r="HDW996" s="17"/>
      <c r="HDX996" s="17"/>
      <c r="HDY996" s="17"/>
      <c r="HDZ996" s="17"/>
      <c r="HEA996" s="17"/>
      <c r="HEB996" s="17"/>
      <c r="HEC996" s="17"/>
      <c r="HED996" s="17"/>
      <c r="HEE996" s="17"/>
      <c r="HEF996" s="17"/>
      <c r="HEG996" s="17"/>
      <c r="HEH996" s="17"/>
      <c r="HEI996" s="17"/>
      <c r="HEJ996" s="17"/>
      <c r="HEK996" s="17"/>
      <c r="HEL996" s="17"/>
      <c r="HEM996" s="17"/>
      <c r="HEN996" s="17"/>
      <c r="HEO996" s="17"/>
      <c r="HEP996" s="17"/>
      <c r="HEQ996" s="17"/>
      <c r="HER996" s="17"/>
      <c r="HES996" s="17"/>
      <c r="HET996" s="17"/>
      <c r="HEU996" s="17"/>
      <c r="HEV996" s="17"/>
      <c r="HEW996" s="17"/>
      <c r="HEX996" s="17"/>
      <c r="HEY996" s="17"/>
      <c r="HEZ996" s="17"/>
      <c r="HFA996" s="17"/>
      <c r="HFB996" s="17"/>
      <c r="HFC996" s="17"/>
      <c r="HFD996" s="17"/>
      <c r="HFE996" s="17"/>
      <c r="HFF996" s="17"/>
      <c r="HFG996" s="17"/>
      <c r="HFH996" s="17"/>
      <c r="HFI996" s="17"/>
      <c r="HFJ996" s="17"/>
      <c r="HFK996" s="17"/>
      <c r="HFL996" s="17"/>
      <c r="HFM996" s="17"/>
      <c r="HFN996" s="17"/>
      <c r="HFO996" s="17"/>
      <c r="HFP996" s="17"/>
      <c r="HFQ996" s="17"/>
      <c r="HFR996" s="17"/>
      <c r="HFS996" s="17"/>
      <c r="HFT996" s="17"/>
      <c r="HFU996" s="17"/>
      <c r="HFV996" s="17"/>
      <c r="HFW996" s="17"/>
      <c r="HFX996" s="17"/>
      <c r="HFY996" s="17"/>
      <c r="HFZ996" s="17"/>
      <c r="HGA996" s="17"/>
      <c r="HGB996" s="17"/>
      <c r="HGC996" s="17"/>
      <c r="HGD996" s="17"/>
      <c r="HGE996" s="17"/>
      <c r="HGF996" s="17"/>
      <c r="HGG996" s="17"/>
      <c r="HGH996" s="17"/>
      <c r="HGI996" s="17"/>
      <c r="HGJ996" s="17"/>
      <c r="HGK996" s="17"/>
      <c r="HGL996" s="17"/>
      <c r="HGM996" s="17"/>
      <c r="HGN996" s="17"/>
      <c r="HGO996" s="17"/>
      <c r="HGP996" s="17"/>
      <c r="HGQ996" s="17"/>
      <c r="HGR996" s="17"/>
      <c r="HGS996" s="17"/>
      <c r="HGT996" s="17"/>
      <c r="HGU996" s="17"/>
      <c r="HGV996" s="17"/>
      <c r="HGW996" s="17"/>
      <c r="HGX996" s="17"/>
      <c r="HGY996" s="17"/>
      <c r="HGZ996" s="17"/>
      <c r="HHA996" s="17"/>
      <c r="HHB996" s="17"/>
      <c r="HHC996" s="17"/>
      <c r="HHD996" s="17"/>
      <c r="HHE996" s="17"/>
      <c r="HHF996" s="17"/>
      <c r="HHG996" s="17"/>
      <c r="HHH996" s="17"/>
      <c r="HHI996" s="17"/>
      <c r="HHJ996" s="17"/>
      <c r="HHK996" s="17"/>
      <c r="HHL996" s="17"/>
      <c r="HHM996" s="17"/>
      <c r="HHN996" s="17"/>
      <c r="HHO996" s="17"/>
      <c r="HHP996" s="17"/>
      <c r="HHQ996" s="17"/>
      <c r="HHR996" s="17"/>
      <c r="HHS996" s="17"/>
      <c r="HHT996" s="17"/>
      <c r="HHU996" s="17"/>
      <c r="HHV996" s="17"/>
      <c r="HHW996" s="17"/>
      <c r="HHX996" s="17"/>
      <c r="HHY996" s="17"/>
      <c r="HHZ996" s="17"/>
      <c r="HIA996" s="17"/>
      <c r="HIB996" s="17"/>
      <c r="HIC996" s="17"/>
      <c r="HID996" s="17"/>
      <c r="HIE996" s="17"/>
      <c r="HIF996" s="17"/>
      <c r="HIG996" s="17"/>
      <c r="HIH996" s="17"/>
      <c r="HII996" s="17"/>
      <c r="HIJ996" s="17"/>
      <c r="HIK996" s="17"/>
      <c r="HIL996" s="17"/>
      <c r="HIM996" s="17"/>
      <c r="HIN996" s="17"/>
      <c r="HIO996" s="17"/>
      <c r="HIP996" s="17"/>
      <c r="HIQ996" s="17"/>
      <c r="HIR996" s="17"/>
      <c r="HIS996" s="17"/>
      <c r="HIT996" s="17"/>
      <c r="HIU996" s="17"/>
      <c r="HIV996" s="17"/>
      <c r="HIW996" s="17"/>
      <c r="HIX996" s="17"/>
      <c r="HIY996" s="17"/>
      <c r="HIZ996" s="17"/>
      <c r="HJA996" s="17"/>
      <c r="HJB996" s="17"/>
      <c r="HJC996" s="17"/>
      <c r="HJD996" s="17"/>
      <c r="HJE996" s="17"/>
      <c r="HJF996" s="17"/>
      <c r="HJG996" s="17"/>
      <c r="HJH996" s="17"/>
      <c r="HJI996" s="17"/>
      <c r="HJJ996" s="17"/>
      <c r="HJK996" s="17"/>
      <c r="HJL996" s="17"/>
      <c r="HJM996" s="17"/>
      <c r="HJN996" s="17"/>
      <c r="HJO996" s="17"/>
      <c r="HJP996" s="17"/>
      <c r="HJQ996" s="17"/>
      <c r="HJR996" s="17"/>
      <c r="HJS996" s="17"/>
      <c r="HJT996" s="17"/>
      <c r="HJU996" s="17"/>
      <c r="HJV996" s="17"/>
      <c r="HJW996" s="17"/>
      <c r="HJX996" s="17"/>
      <c r="HJY996" s="17"/>
      <c r="HJZ996" s="17"/>
      <c r="HKA996" s="17"/>
      <c r="HKB996" s="17"/>
      <c r="HKC996" s="17"/>
      <c r="HKD996" s="17"/>
      <c r="HKE996" s="17"/>
      <c r="HKF996" s="17"/>
      <c r="HKG996" s="17"/>
      <c r="HKH996" s="17"/>
      <c r="HKI996" s="17"/>
      <c r="HKJ996" s="17"/>
      <c r="HKK996" s="17"/>
      <c r="HKL996" s="17"/>
      <c r="HKM996" s="17"/>
      <c r="HKN996" s="17"/>
      <c r="HKO996" s="17"/>
      <c r="HKP996" s="17"/>
      <c r="HKQ996" s="17"/>
      <c r="HKR996" s="17"/>
      <c r="HKS996" s="17"/>
      <c r="HKT996" s="17"/>
      <c r="HKU996" s="17"/>
      <c r="HKV996" s="17"/>
      <c r="HKW996" s="17"/>
      <c r="HKX996" s="17"/>
      <c r="HKY996" s="17"/>
      <c r="HKZ996" s="17"/>
      <c r="HLA996" s="17"/>
      <c r="HLB996" s="17"/>
      <c r="HLC996" s="17"/>
      <c r="HLD996" s="17"/>
      <c r="HLE996" s="17"/>
      <c r="HLF996" s="17"/>
      <c r="HLG996" s="17"/>
      <c r="HLH996" s="17"/>
      <c r="HLI996" s="17"/>
      <c r="HLJ996" s="17"/>
      <c r="HLK996" s="17"/>
      <c r="HLL996" s="17"/>
      <c r="HLM996" s="17"/>
      <c r="HLN996" s="17"/>
      <c r="HLO996" s="17"/>
      <c r="HLP996" s="17"/>
      <c r="HLQ996" s="17"/>
      <c r="HLR996" s="17"/>
      <c r="HLS996" s="17"/>
      <c r="HLT996" s="17"/>
      <c r="HLU996" s="17"/>
      <c r="HLV996" s="17"/>
      <c r="HLW996" s="17"/>
      <c r="HLX996" s="17"/>
      <c r="HLY996" s="17"/>
      <c r="HLZ996" s="17"/>
      <c r="HMA996" s="17"/>
      <c r="HMB996" s="17"/>
      <c r="HMC996" s="17"/>
      <c r="HMD996" s="17"/>
      <c r="HME996" s="17"/>
      <c r="HMF996" s="17"/>
      <c r="HMG996" s="17"/>
      <c r="HMH996" s="17"/>
      <c r="HMI996" s="17"/>
      <c r="HMJ996" s="17"/>
      <c r="HMK996" s="17"/>
      <c r="HML996" s="17"/>
      <c r="HMM996" s="17"/>
      <c r="HMN996" s="17"/>
      <c r="HMO996" s="17"/>
      <c r="HMP996" s="17"/>
      <c r="HMQ996" s="17"/>
      <c r="HMR996" s="17"/>
      <c r="HMS996" s="17"/>
      <c r="HMT996" s="17"/>
      <c r="HMU996" s="17"/>
      <c r="HMV996" s="17"/>
      <c r="HMW996" s="17"/>
      <c r="HMX996" s="17"/>
      <c r="HMY996" s="17"/>
      <c r="HMZ996" s="17"/>
      <c r="HNA996" s="17"/>
      <c r="HNB996" s="17"/>
      <c r="HNC996" s="17"/>
      <c r="HND996" s="17"/>
      <c r="HNE996" s="17"/>
      <c r="HNF996" s="17"/>
      <c r="HNG996" s="17"/>
      <c r="HNH996" s="17"/>
      <c r="HNI996" s="17"/>
      <c r="HNJ996" s="17"/>
      <c r="HNK996" s="17"/>
      <c r="HNL996" s="17"/>
      <c r="HNM996" s="17"/>
      <c r="HNN996" s="17"/>
      <c r="HNO996" s="17"/>
      <c r="HNP996" s="17"/>
      <c r="HNQ996" s="17"/>
      <c r="HNR996" s="17"/>
      <c r="HNS996" s="17"/>
      <c r="HNT996" s="17"/>
      <c r="HNU996" s="17"/>
      <c r="HNV996" s="17"/>
      <c r="HNW996" s="17"/>
      <c r="HNX996" s="17"/>
      <c r="HNY996" s="17"/>
      <c r="HNZ996" s="17"/>
      <c r="HOA996" s="17"/>
      <c r="HOB996" s="17"/>
      <c r="HOC996" s="17"/>
      <c r="HOD996" s="17"/>
      <c r="HOE996" s="17"/>
      <c r="HOF996" s="17"/>
      <c r="HOG996" s="17"/>
      <c r="HOH996" s="17"/>
      <c r="HOI996" s="17"/>
      <c r="HOJ996" s="17"/>
      <c r="HOK996" s="17"/>
      <c r="HOL996" s="17"/>
      <c r="HOM996" s="17"/>
      <c r="HON996" s="17"/>
      <c r="HOO996" s="17"/>
      <c r="HOP996" s="17"/>
      <c r="HOQ996" s="17"/>
      <c r="HOR996" s="17"/>
      <c r="HOS996" s="17"/>
      <c r="HOT996" s="17"/>
      <c r="HOU996" s="17"/>
      <c r="HOV996" s="17"/>
      <c r="HOW996" s="17"/>
      <c r="HOX996" s="17"/>
      <c r="HOY996" s="17"/>
      <c r="HOZ996" s="17"/>
      <c r="HPA996" s="17"/>
      <c r="HPB996" s="17"/>
      <c r="HPC996" s="17"/>
      <c r="HPD996" s="17"/>
      <c r="HPE996" s="17"/>
      <c r="HPF996" s="17"/>
      <c r="HPG996" s="17"/>
      <c r="HPH996" s="17"/>
      <c r="HPI996" s="17"/>
      <c r="HPJ996" s="17"/>
      <c r="HPK996" s="17"/>
      <c r="HPL996" s="17"/>
      <c r="HPM996" s="17"/>
      <c r="HPN996" s="17"/>
      <c r="HPO996" s="17"/>
      <c r="HPP996" s="17"/>
      <c r="HPQ996" s="17"/>
      <c r="HPR996" s="17"/>
      <c r="HPS996" s="17"/>
      <c r="HPT996" s="17"/>
      <c r="HPU996" s="17"/>
      <c r="HPV996" s="17"/>
      <c r="HPW996" s="17"/>
      <c r="HPX996" s="17"/>
      <c r="HPY996" s="17"/>
      <c r="HPZ996" s="17"/>
      <c r="HQA996" s="17"/>
      <c r="HQB996" s="17"/>
      <c r="HQC996" s="17"/>
      <c r="HQD996" s="17"/>
      <c r="HQE996" s="17"/>
      <c r="HQF996" s="17"/>
      <c r="HQG996" s="17"/>
      <c r="HQH996" s="17"/>
      <c r="HQI996" s="17"/>
      <c r="HQJ996" s="17"/>
      <c r="HQK996" s="17"/>
      <c r="HQL996" s="17"/>
      <c r="HQM996" s="17"/>
      <c r="HQN996" s="17"/>
      <c r="HQO996" s="17"/>
      <c r="HQP996" s="17"/>
      <c r="HQQ996" s="17"/>
      <c r="HQR996" s="17"/>
      <c r="HQS996" s="17"/>
      <c r="HQT996" s="17"/>
      <c r="HQU996" s="17"/>
      <c r="HQV996" s="17"/>
      <c r="HQW996" s="17"/>
      <c r="HQX996" s="17"/>
      <c r="HQY996" s="17"/>
      <c r="HQZ996" s="17"/>
      <c r="HRA996" s="17"/>
      <c r="HRB996" s="17"/>
      <c r="HRC996" s="17"/>
      <c r="HRD996" s="17"/>
      <c r="HRE996" s="17"/>
      <c r="HRF996" s="17"/>
      <c r="HRG996" s="17"/>
      <c r="HRH996" s="17"/>
      <c r="HRI996" s="17"/>
      <c r="HRJ996" s="17"/>
      <c r="HRK996" s="17"/>
      <c r="HRL996" s="17"/>
      <c r="HRM996" s="17"/>
      <c r="HRN996" s="17"/>
      <c r="HRO996" s="17"/>
      <c r="HRP996" s="17"/>
      <c r="HRQ996" s="17"/>
      <c r="HRR996" s="17"/>
      <c r="HRS996" s="17"/>
      <c r="HRT996" s="17"/>
      <c r="HRU996" s="17"/>
      <c r="HRV996" s="17"/>
      <c r="HRW996" s="17"/>
      <c r="HRX996" s="17"/>
      <c r="HRY996" s="17"/>
      <c r="HRZ996" s="17"/>
      <c r="HSA996" s="17"/>
      <c r="HSB996" s="17"/>
      <c r="HSC996" s="17"/>
      <c r="HSD996" s="17"/>
      <c r="HSE996" s="17"/>
      <c r="HSF996" s="17"/>
      <c r="HSG996" s="17"/>
      <c r="HSH996" s="17"/>
      <c r="HSI996" s="17"/>
      <c r="HSJ996" s="17"/>
      <c r="HSK996" s="17"/>
      <c r="HSL996" s="17"/>
      <c r="HSM996" s="17"/>
      <c r="HSN996" s="17"/>
      <c r="HSO996" s="17"/>
      <c r="HSP996" s="17"/>
      <c r="HSQ996" s="17"/>
      <c r="HSR996" s="17"/>
      <c r="HSS996" s="17"/>
      <c r="HST996" s="17"/>
      <c r="HSU996" s="17"/>
      <c r="HSV996" s="17"/>
      <c r="HSW996" s="17"/>
      <c r="HSX996" s="17"/>
      <c r="HSY996" s="17"/>
      <c r="HSZ996" s="17"/>
      <c r="HTA996" s="17"/>
      <c r="HTB996" s="17"/>
      <c r="HTC996" s="17"/>
      <c r="HTD996" s="17"/>
      <c r="HTE996" s="17"/>
      <c r="HTF996" s="17"/>
      <c r="HTG996" s="17"/>
      <c r="HTH996" s="17"/>
      <c r="HTI996" s="17"/>
      <c r="HTJ996" s="17"/>
      <c r="HTK996" s="17"/>
      <c r="HTL996" s="17"/>
      <c r="HTM996" s="17"/>
      <c r="HTN996" s="17"/>
      <c r="HTO996" s="17"/>
      <c r="HTP996" s="17"/>
      <c r="HTQ996" s="17"/>
      <c r="HTR996" s="17"/>
      <c r="HTS996" s="17"/>
      <c r="HTT996" s="17"/>
      <c r="HTU996" s="17"/>
      <c r="HTV996" s="17"/>
      <c r="HTW996" s="17"/>
      <c r="HTX996" s="17"/>
      <c r="HTY996" s="17"/>
      <c r="HTZ996" s="17"/>
      <c r="HUA996" s="17"/>
      <c r="HUB996" s="17"/>
      <c r="HUC996" s="17"/>
      <c r="HUD996" s="17"/>
      <c r="HUE996" s="17"/>
      <c r="HUF996" s="17"/>
      <c r="HUG996" s="17"/>
      <c r="HUH996" s="17"/>
      <c r="HUI996" s="17"/>
      <c r="HUJ996" s="17"/>
      <c r="HUK996" s="17"/>
      <c r="HUL996" s="17"/>
      <c r="HUM996" s="17"/>
      <c r="HUN996" s="17"/>
      <c r="HUO996" s="17"/>
      <c r="HUP996" s="17"/>
      <c r="HUQ996" s="17"/>
      <c r="HUR996" s="17"/>
      <c r="HUS996" s="17"/>
      <c r="HUT996" s="17"/>
      <c r="HUU996" s="17"/>
      <c r="HUV996" s="17"/>
      <c r="HUW996" s="17"/>
      <c r="HUX996" s="17"/>
      <c r="HUY996" s="17"/>
      <c r="HUZ996" s="17"/>
      <c r="HVA996" s="17"/>
      <c r="HVB996" s="17"/>
      <c r="HVC996" s="17"/>
      <c r="HVD996" s="17"/>
      <c r="HVE996" s="17"/>
      <c r="HVF996" s="17"/>
      <c r="HVG996" s="17"/>
      <c r="HVH996" s="17"/>
      <c r="HVI996" s="17"/>
      <c r="HVJ996" s="17"/>
      <c r="HVK996" s="17"/>
      <c r="HVL996" s="17"/>
      <c r="HVM996" s="17"/>
      <c r="HVN996" s="17"/>
      <c r="HVO996" s="17"/>
      <c r="HVP996" s="17"/>
      <c r="HVQ996" s="17"/>
      <c r="HVR996" s="17"/>
      <c r="HVS996" s="17"/>
      <c r="HVT996" s="17"/>
      <c r="HVU996" s="17"/>
      <c r="HVV996" s="17"/>
      <c r="HVW996" s="17"/>
      <c r="HVX996" s="17"/>
      <c r="HVY996" s="17"/>
      <c r="HVZ996" s="17"/>
      <c r="HWA996" s="17"/>
      <c r="HWB996" s="17"/>
      <c r="HWC996" s="17"/>
      <c r="HWD996" s="17"/>
      <c r="HWE996" s="17"/>
      <c r="HWF996" s="17"/>
      <c r="HWG996" s="17"/>
      <c r="HWH996" s="17"/>
      <c r="HWI996" s="17"/>
      <c r="HWJ996" s="17"/>
      <c r="HWK996" s="17"/>
      <c r="HWL996" s="17"/>
      <c r="HWM996" s="17"/>
      <c r="HWN996" s="17"/>
      <c r="HWO996" s="17"/>
      <c r="HWP996" s="17"/>
      <c r="HWQ996" s="17"/>
      <c r="HWR996" s="17"/>
      <c r="HWS996" s="17"/>
      <c r="HWT996" s="17"/>
      <c r="HWU996" s="17"/>
      <c r="HWV996" s="17"/>
      <c r="HWW996" s="17"/>
      <c r="HWX996" s="17"/>
      <c r="HWY996" s="17"/>
      <c r="HWZ996" s="17"/>
      <c r="HXA996" s="17"/>
      <c r="HXB996" s="17"/>
      <c r="HXC996" s="17"/>
      <c r="HXD996" s="17"/>
      <c r="HXE996" s="17"/>
      <c r="HXF996" s="17"/>
      <c r="HXG996" s="17"/>
      <c r="HXH996" s="17"/>
      <c r="HXI996" s="17"/>
      <c r="HXJ996" s="17"/>
      <c r="HXK996" s="17"/>
      <c r="HXL996" s="17"/>
      <c r="HXM996" s="17"/>
      <c r="HXN996" s="17"/>
      <c r="HXO996" s="17"/>
      <c r="HXP996" s="17"/>
      <c r="HXQ996" s="17"/>
      <c r="HXR996" s="17"/>
      <c r="HXS996" s="17"/>
      <c r="HXT996" s="17"/>
      <c r="HXU996" s="17"/>
      <c r="HXV996" s="17"/>
      <c r="HXW996" s="17"/>
      <c r="HXX996" s="17"/>
      <c r="HXY996" s="17"/>
      <c r="HXZ996" s="17"/>
      <c r="HYA996" s="17"/>
      <c r="HYB996" s="17"/>
      <c r="HYC996" s="17"/>
      <c r="HYD996" s="17"/>
      <c r="HYE996" s="17"/>
      <c r="HYF996" s="17"/>
      <c r="HYG996" s="17"/>
      <c r="HYH996" s="17"/>
      <c r="HYI996" s="17"/>
      <c r="HYJ996" s="17"/>
      <c r="HYK996" s="17"/>
      <c r="HYL996" s="17"/>
      <c r="HYM996" s="17"/>
      <c r="HYN996" s="17"/>
      <c r="HYO996" s="17"/>
      <c r="HYP996" s="17"/>
      <c r="HYQ996" s="17"/>
      <c r="HYR996" s="17"/>
      <c r="HYS996" s="17"/>
      <c r="HYT996" s="17"/>
      <c r="HYU996" s="17"/>
      <c r="HYV996" s="17"/>
      <c r="HYW996" s="17"/>
      <c r="HYX996" s="17"/>
      <c r="HYY996" s="17"/>
      <c r="HYZ996" s="17"/>
      <c r="HZA996" s="17"/>
      <c r="HZB996" s="17"/>
      <c r="HZC996" s="17"/>
      <c r="HZD996" s="17"/>
      <c r="HZE996" s="17"/>
      <c r="HZF996" s="17"/>
      <c r="HZG996" s="17"/>
      <c r="HZH996" s="17"/>
      <c r="HZI996" s="17"/>
      <c r="HZJ996" s="17"/>
      <c r="HZK996" s="17"/>
      <c r="HZL996" s="17"/>
      <c r="HZM996" s="17"/>
      <c r="HZN996" s="17"/>
      <c r="HZO996" s="17"/>
      <c r="HZP996" s="17"/>
      <c r="HZQ996" s="17"/>
      <c r="HZR996" s="17"/>
      <c r="HZS996" s="17"/>
      <c r="HZT996" s="17"/>
      <c r="HZU996" s="17"/>
      <c r="HZV996" s="17"/>
      <c r="HZW996" s="17"/>
      <c r="HZX996" s="17"/>
      <c r="HZY996" s="17"/>
      <c r="HZZ996" s="17"/>
      <c r="IAA996" s="17"/>
      <c r="IAB996" s="17"/>
      <c r="IAC996" s="17"/>
      <c r="IAD996" s="17"/>
      <c r="IAE996" s="17"/>
      <c r="IAF996" s="17"/>
      <c r="IAG996" s="17"/>
      <c r="IAH996" s="17"/>
      <c r="IAI996" s="17"/>
      <c r="IAJ996" s="17"/>
      <c r="IAK996" s="17"/>
      <c r="IAL996" s="17"/>
      <c r="IAM996" s="17"/>
      <c r="IAN996" s="17"/>
      <c r="IAO996" s="17"/>
      <c r="IAP996" s="17"/>
      <c r="IAQ996" s="17"/>
      <c r="IAR996" s="17"/>
      <c r="IAS996" s="17"/>
      <c r="IAT996" s="17"/>
      <c r="IAU996" s="17"/>
      <c r="IAV996" s="17"/>
      <c r="IAW996" s="17"/>
      <c r="IAX996" s="17"/>
      <c r="IAY996" s="17"/>
      <c r="IAZ996" s="17"/>
      <c r="IBA996" s="17"/>
      <c r="IBB996" s="17"/>
      <c r="IBC996" s="17"/>
      <c r="IBD996" s="17"/>
      <c r="IBE996" s="17"/>
      <c r="IBF996" s="17"/>
      <c r="IBG996" s="17"/>
      <c r="IBH996" s="17"/>
      <c r="IBI996" s="17"/>
      <c r="IBJ996" s="17"/>
      <c r="IBK996" s="17"/>
      <c r="IBL996" s="17"/>
      <c r="IBM996" s="17"/>
      <c r="IBN996" s="17"/>
      <c r="IBO996" s="17"/>
      <c r="IBP996" s="17"/>
      <c r="IBQ996" s="17"/>
      <c r="IBR996" s="17"/>
      <c r="IBS996" s="17"/>
      <c r="IBT996" s="17"/>
      <c r="IBU996" s="17"/>
      <c r="IBV996" s="17"/>
      <c r="IBW996" s="17"/>
      <c r="IBX996" s="17"/>
      <c r="IBY996" s="17"/>
      <c r="IBZ996" s="17"/>
      <c r="ICA996" s="17"/>
      <c r="ICB996" s="17"/>
      <c r="ICC996" s="17"/>
      <c r="ICD996" s="17"/>
      <c r="ICE996" s="17"/>
      <c r="ICF996" s="17"/>
      <c r="ICG996" s="17"/>
      <c r="ICH996" s="17"/>
      <c r="ICI996" s="17"/>
      <c r="ICJ996" s="17"/>
      <c r="ICK996" s="17"/>
      <c r="ICL996" s="17"/>
      <c r="ICM996" s="17"/>
      <c r="ICN996" s="17"/>
      <c r="ICO996" s="17"/>
      <c r="ICP996" s="17"/>
      <c r="ICQ996" s="17"/>
      <c r="ICR996" s="17"/>
      <c r="ICS996" s="17"/>
      <c r="ICT996" s="17"/>
      <c r="ICU996" s="17"/>
      <c r="ICV996" s="17"/>
      <c r="ICW996" s="17"/>
      <c r="ICX996" s="17"/>
      <c r="ICY996" s="17"/>
      <c r="ICZ996" s="17"/>
      <c r="IDA996" s="17"/>
      <c r="IDB996" s="17"/>
      <c r="IDC996" s="17"/>
      <c r="IDD996" s="17"/>
      <c r="IDE996" s="17"/>
      <c r="IDF996" s="17"/>
      <c r="IDG996" s="17"/>
      <c r="IDH996" s="17"/>
      <c r="IDI996" s="17"/>
      <c r="IDJ996" s="17"/>
      <c r="IDK996" s="17"/>
      <c r="IDL996" s="17"/>
      <c r="IDM996" s="17"/>
      <c r="IDN996" s="17"/>
      <c r="IDO996" s="17"/>
      <c r="IDP996" s="17"/>
      <c r="IDQ996" s="17"/>
      <c r="IDR996" s="17"/>
      <c r="IDS996" s="17"/>
      <c r="IDT996" s="17"/>
      <c r="IDU996" s="17"/>
      <c r="IDV996" s="17"/>
      <c r="IDW996" s="17"/>
      <c r="IDX996" s="17"/>
      <c r="IDY996" s="17"/>
      <c r="IDZ996" s="17"/>
      <c r="IEA996" s="17"/>
      <c r="IEB996" s="17"/>
      <c r="IEC996" s="17"/>
      <c r="IED996" s="17"/>
      <c r="IEE996" s="17"/>
      <c r="IEF996" s="17"/>
      <c r="IEG996" s="17"/>
      <c r="IEH996" s="17"/>
      <c r="IEI996" s="17"/>
      <c r="IEJ996" s="17"/>
      <c r="IEK996" s="17"/>
      <c r="IEL996" s="17"/>
      <c r="IEM996" s="17"/>
      <c r="IEN996" s="17"/>
      <c r="IEO996" s="17"/>
      <c r="IEP996" s="17"/>
      <c r="IEQ996" s="17"/>
      <c r="IER996" s="17"/>
      <c r="IES996" s="17"/>
      <c r="IET996" s="17"/>
      <c r="IEU996" s="17"/>
      <c r="IEV996" s="17"/>
      <c r="IEW996" s="17"/>
      <c r="IEX996" s="17"/>
      <c r="IEY996" s="17"/>
      <c r="IEZ996" s="17"/>
      <c r="IFA996" s="17"/>
      <c r="IFB996" s="17"/>
      <c r="IFC996" s="17"/>
      <c r="IFD996" s="17"/>
      <c r="IFE996" s="17"/>
      <c r="IFF996" s="17"/>
      <c r="IFG996" s="17"/>
      <c r="IFH996" s="17"/>
      <c r="IFI996" s="17"/>
      <c r="IFJ996" s="17"/>
      <c r="IFK996" s="17"/>
      <c r="IFL996" s="17"/>
      <c r="IFM996" s="17"/>
      <c r="IFN996" s="17"/>
      <c r="IFO996" s="17"/>
      <c r="IFP996" s="17"/>
      <c r="IFQ996" s="17"/>
      <c r="IFR996" s="17"/>
      <c r="IFS996" s="17"/>
      <c r="IFT996" s="17"/>
      <c r="IFU996" s="17"/>
      <c r="IFV996" s="17"/>
      <c r="IFW996" s="17"/>
      <c r="IFX996" s="17"/>
      <c r="IFY996" s="17"/>
      <c r="IFZ996" s="17"/>
      <c r="IGA996" s="17"/>
      <c r="IGB996" s="17"/>
      <c r="IGC996" s="17"/>
      <c r="IGD996" s="17"/>
      <c r="IGE996" s="17"/>
      <c r="IGF996" s="17"/>
      <c r="IGG996" s="17"/>
      <c r="IGH996" s="17"/>
      <c r="IGI996" s="17"/>
      <c r="IGJ996" s="17"/>
      <c r="IGK996" s="17"/>
      <c r="IGL996" s="17"/>
      <c r="IGM996" s="17"/>
      <c r="IGN996" s="17"/>
      <c r="IGO996" s="17"/>
      <c r="IGP996" s="17"/>
      <c r="IGQ996" s="17"/>
      <c r="IGR996" s="17"/>
      <c r="IGS996" s="17"/>
      <c r="IGT996" s="17"/>
      <c r="IGU996" s="17"/>
      <c r="IGV996" s="17"/>
      <c r="IGW996" s="17"/>
      <c r="IGX996" s="17"/>
      <c r="IGY996" s="17"/>
      <c r="IGZ996" s="17"/>
      <c r="IHA996" s="17"/>
      <c r="IHB996" s="17"/>
      <c r="IHC996" s="17"/>
      <c r="IHD996" s="17"/>
      <c r="IHE996" s="17"/>
      <c r="IHF996" s="17"/>
      <c r="IHG996" s="17"/>
      <c r="IHH996" s="17"/>
      <c r="IHI996" s="17"/>
      <c r="IHJ996" s="17"/>
      <c r="IHK996" s="17"/>
      <c r="IHL996" s="17"/>
      <c r="IHM996" s="17"/>
      <c r="IHN996" s="17"/>
      <c r="IHO996" s="17"/>
      <c r="IHP996" s="17"/>
      <c r="IHQ996" s="17"/>
      <c r="IHR996" s="17"/>
      <c r="IHS996" s="17"/>
      <c r="IHT996" s="17"/>
      <c r="IHU996" s="17"/>
      <c r="IHV996" s="17"/>
      <c r="IHW996" s="17"/>
      <c r="IHX996" s="17"/>
      <c r="IHY996" s="17"/>
      <c r="IHZ996" s="17"/>
      <c r="IIA996" s="17"/>
      <c r="IIB996" s="17"/>
      <c r="IIC996" s="17"/>
      <c r="IID996" s="17"/>
      <c r="IIE996" s="17"/>
      <c r="IIF996" s="17"/>
      <c r="IIG996" s="17"/>
      <c r="IIH996" s="17"/>
      <c r="III996" s="17"/>
      <c r="IIJ996" s="17"/>
      <c r="IIK996" s="17"/>
      <c r="IIL996" s="17"/>
      <c r="IIM996" s="17"/>
      <c r="IIN996" s="17"/>
      <c r="IIO996" s="17"/>
      <c r="IIP996" s="17"/>
      <c r="IIQ996" s="17"/>
      <c r="IIR996" s="17"/>
      <c r="IIS996" s="17"/>
      <c r="IIT996" s="17"/>
      <c r="IIU996" s="17"/>
      <c r="IIV996" s="17"/>
      <c r="IIW996" s="17"/>
      <c r="IIX996" s="17"/>
      <c r="IIY996" s="17"/>
      <c r="IIZ996" s="17"/>
      <c r="IJA996" s="17"/>
      <c r="IJB996" s="17"/>
      <c r="IJC996" s="17"/>
      <c r="IJD996" s="17"/>
      <c r="IJE996" s="17"/>
      <c r="IJF996" s="17"/>
      <c r="IJG996" s="17"/>
      <c r="IJH996" s="17"/>
      <c r="IJI996" s="17"/>
      <c r="IJJ996" s="17"/>
      <c r="IJK996" s="17"/>
      <c r="IJL996" s="17"/>
      <c r="IJM996" s="17"/>
      <c r="IJN996" s="17"/>
      <c r="IJO996" s="17"/>
      <c r="IJP996" s="17"/>
      <c r="IJQ996" s="17"/>
      <c r="IJR996" s="17"/>
      <c r="IJS996" s="17"/>
      <c r="IJT996" s="17"/>
      <c r="IJU996" s="17"/>
      <c r="IJV996" s="17"/>
      <c r="IJW996" s="17"/>
      <c r="IJX996" s="17"/>
      <c r="IJY996" s="17"/>
      <c r="IJZ996" s="17"/>
      <c r="IKA996" s="17"/>
      <c r="IKB996" s="17"/>
      <c r="IKC996" s="17"/>
      <c r="IKD996" s="17"/>
      <c r="IKE996" s="17"/>
      <c r="IKF996" s="17"/>
      <c r="IKG996" s="17"/>
      <c r="IKH996" s="17"/>
      <c r="IKI996" s="17"/>
      <c r="IKJ996" s="17"/>
      <c r="IKK996" s="17"/>
      <c r="IKL996" s="17"/>
      <c r="IKM996" s="17"/>
      <c r="IKN996" s="17"/>
      <c r="IKO996" s="17"/>
      <c r="IKP996" s="17"/>
      <c r="IKQ996" s="17"/>
      <c r="IKR996" s="17"/>
      <c r="IKS996" s="17"/>
      <c r="IKT996" s="17"/>
      <c r="IKU996" s="17"/>
      <c r="IKV996" s="17"/>
      <c r="IKW996" s="17"/>
      <c r="IKX996" s="17"/>
      <c r="IKY996" s="17"/>
      <c r="IKZ996" s="17"/>
      <c r="ILA996" s="17"/>
      <c r="ILB996" s="17"/>
      <c r="ILC996" s="17"/>
      <c r="ILD996" s="17"/>
      <c r="ILE996" s="17"/>
      <c r="ILF996" s="17"/>
      <c r="ILG996" s="17"/>
      <c r="ILH996" s="17"/>
      <c r="ILI996" s="17"/>
      <c r="ILJ996" s="17"/>
      <c r="ILK996" s="17"/>
      <c r="ILL996" s="17"/>
      <c r="ILM996" s="17"/>
      <c r="ILN996" s="17"/>
      <c r="ILO996" s="17"/>
      <c r="ILP996" s="17"/>
      <c r="ILQ996" s="17"/>
      <c r="ILR996" s="17"/>
      <c r="ILS996" s="17"/>
      <c r="ILT996" s="17"/>
      <c r="ILU996" s="17"/>
      <c r="ILV996" s="17"/>
      <c r="ILW996" s="17"/>
      <c r="ILX996" s="17"/>
      <c r="ILY996" s="17"/>
      <c r="ILZ996" s="17"/>
      <c r="IMA996" s="17"/>
      <c r="IMB996" s="17"/>
      <c r="IMC996" s="17"/>
      <c r="IMD996" s="17"/>
      <c r="IME996" s="17"/>
      <c r="IMF996" s="17"/>
      <c r="IMG996" s="17"/>
      <c r="IMH996" s="17"/>
      <c r="IMI996" s="17"/>
      <c r="IMJ996" s="17"/>
      <c r="IMK996" s="17"/>
      <c r="IML996" s="17"/>
      <c r="IMM996" s="17"/>
      <c r="IMN996" s="17"/>
      <c r="IMO996" s="17"/>
      <c r="IMP996" s="17"/>
      <c r="IMQ996" s="17"/>
      <c r="IMR996" s="17"/>
      <c r="IMS996" s="17"/>
      <c r="IMT996" s="17"/>
      <c r="IMU996" s="17"/>
      <c r="IMV996" s="17"/>
      <c r="IMW996" s="17"/>
      <c r="IMX996" s="17"/>
      <c r="IMY996" s="17"/>
      <c r="IMZ996" s="17"/>
      <c r="INA996" s="17"/>
      <c r="INB996" s="17"/>
      <c r="INC996" s="17"/>
      <c r="IND996" s="17"/>
      <c r="INE996" s="17"/>
      <c r="INF996" s="17"/>
      <c r="ING996" s="17"/>
      <c r="INH996" s="17"/>
      <c r="INI996" s="17"/>
      <c r="INJ996" s="17"/>
      <c r="INK996" s="17"/>
      <c r="INL996" s="17"/>
      <c r="INM996" s="17"/>
      <c r="INN996" s="17"/>
      <c r="INO996" s="17"/>
      <c r="INP996" s="17"/>
      <c r="INQ996" s="17"/>
      <c r="INR996" s="17"/>
      <c r="INS996" s="17"/>
      <c r="INT996" s="17"/>
      <c r="INU996" s="17"/>
      <c r="INV996" s="17"/>
      <c r="INW996" s="17"/>
      <c r="INX996" s="17"/>
      <c r="INY996" s="17"/>
      <c r="INZ996" s="17"/>
      <c r="IOA996" s="17"/>
      <c r="IOB996" s="17"/>
      <c r="IOC996" s="17"/>
      <c r="IOD996" s="17"/>
      <c r="IOE996" s="17"/>
      <c r="IOF996" s="17"/>
      <c r="IOG996" s="17"/>
      <c r="IOH996" s="17"/>
      <c r="IOI996" s="17"/>
      <c r="IOJ996" s="17"/>
      <c r="IOK996" s="17"/>
      <c r="IOL996" s="17"/>
      <c r="IOM996" s="17"/>
      <c r="ION996" s="17"/>
      <c r="IOO996" s="17"/>
      <c r="IOP996" s="17"/>
      <c r="IOQ996" s="17"/>
      <c r="IOR996" s="17"/>
      <c r="IOS996" s="17"/>
      <c r="IOT996" s="17"/>
      <c r="IOU996" s="17"/>
      <c r="IOV996" s="17"/>
      <c r="IOW996" s="17"/>
      <c r="IOX996" s="17"/>
      <c r="IOY996" s="17"/>
      <c r="IOZ996" s="17"/>
      <c r="IPA996" s="17"/>
      <c r="IPB996" s="17"/>
      <c r="IPC996" s="17"/>
      <c r="IPD996" s="17"/>
      <c r="IPE996" s="17"/>
      <c r="IPF996" s="17"/>
      <c r="IPG996" s="17"/>
      <c r="IPH996" s="17"/>
      <c r="IPI996" s="17"/>
      <c r="IPJ996" s="17"/>
      <c r="IPK996" s="17"/>
      <c r="IPL996" s="17"/>
      <c r="IPM996" s="17"/>
      <c r="IPN996" s="17"/>
      <c r="IPO996" s="17"/>
      <c r="IPP996" s="17"/>
      <c r="IPQ996" s="17"/>
      <c r="IPR996" s="17"/>
      <c r="IPS996" s="17"/>
      <c r="IPT996" s="17"/>
      <c r="IPU996" s="17"/>
      <c r="IPV996" s="17"/>
      <c r="IPW996" s="17"/>
      <c r="IPX996" s="17"/>
      <c r="IPY996" s="17"/>
      <c r="IPZ996" s="17"/>
      <c r="IQA996" s="17"/>
      <c r="IQB996" s="17"/>
      <c r="IQC996" s="17"/>
      <c r="IQD996" s="17"/>
      <c r="IQE996" s="17"/>
      <c r="IQF996" s="17"/>
      <c r="IQG996" s="17"/>
      <c r="IQH996" s="17"/>
      <c r="IQI996" s="17"/>
      <c r="IQJ996" s="17"/>
      <c r="IQK996" s="17"/>
      <c r="IQL996" s="17"/>
      <c r="IQM996" s="17"/>
      <c r="IQN996" s="17"/>
      <c r="IQO996" s="17"/>
      <c r="IQP996" s="17"/>
      <c r="IQQ996" s="17"/>
      <c r="IQR996" s="17"/>
      <c r="IQS996" s="17"/>
      <c r="IQT996" s="17"/>
      <c r="IQU996" s="17"/>
      <c r="IQV996" s="17"/>
      <c r="IQW996" s="17"/>
      <c r="IQX996" s="17"/>
      <c r="IQY996" s="17"/>
      <c r="IQZ996" s="17"/>
      <c r="IRA996" s="17"/>
      <c r="IRB996" s="17"/>
      <c r="IRC996" s="17"/>
      <c r="IRD996" s="17"/>
      <c r="IRE996" s="17"/>
      <c r="IRF996" s="17"/>
      <c r="IRG996" s="17"/>
      <c r="IRH996" s="17"/>
      <c r="IRI996" s="17"/>
      <c r="IRJ996" s="17"/>
      <c r="IRK996" s="17"/>
      <c r="IRL996" s="17"/>
      <c r="IRM996" s="17"/>
      <c r="IRN996" s="17"/>
      <c r="IRO996" s="17"/>
      <c r="IRP996" s="17"/>
      <c r="IRQ996" s="17"/>
      <c r="IRR996" s="17"/>
      <c r="IRS996" s="17"/>
      <c r="IRT996" s="17"/>
      <c r="IRU996" s="17"/>
      <c r="IRV996" s="17"/>
      <c r="IRW996" s="17"/>
      <c r="IRX996" s="17"/>
      <c r="IRY996" s="17"/>
      <c r="IRZ996" s="17"/>
      <c r="ISA996" s="17"/>
      <c r="ISB996" s="17"/>
      <c r="ISC996" s="17"/>
      <c r="ISD996" s="17"/>
      <c r="ISE996" s="17"/>
      <c r="ISF996" s="17"/>
      <c r="ISG996" s="17"/>
      <c r="ISH996" s="17"/>
      <c r="ISI996" s="17"/>
      <c r="ISJ996" s="17"/>
      <c r="ISK996" s="17"/>
      <c r="ISL996" s="17"/>
      <c r="ISM996" s="17"/>
      <c r="ISN996" s="17"/>
      <c r="ISO996" s="17"/>
      <c r="ISP996" s="17"/>
      <c r="ISQ996" s="17"/>
      <c r="ISR996" s="17"/>
      <c r="ISS996" s="17"/>
      <c r="IST996" s="17"/>
      <c r="ISU996" s="17"/>
      <c r="ISV996" s="17"/>
      <c r="ISW996" s="17"/>
      <c r="ISX996" s="17"/>
      <c r="ISY996" s="17"/>
      <c r="ISZ996" s="17"/>
      <c r="ITA996" s="17"/>
      <c r="ITB996" s="17"/>
      <c r="ITC996" s="17"/>
      <c r="ITD996" s="17"/>
      <c r="ITE996" s="17"/>
      <c r="ITF996" s="17"/>
      <c r="ITG996" s="17"/>
      <c r="ITH996" s="17"/>
      <c r="ITI996" s="17"/>
      <c r="ITJ996" s="17"/>
      <c r="ITK996" s="17"/>
      <c r="ITL996" s="17"/>
      <c r="ITM996" s="17"/>
      <c r="ITN996" s="17"/>
      <c r="ITO996" s="17"/>
      <c r="ITP996" s="17"/>
      <c r="ITQ996" s="17"/>
      <c r="ITR996" s="17"/>
      <c r="ITS996" s="17"/>
      <c r="ITT996" s="17"/>
      <c r="ITU996" s="17"/>
      <c r="ITV996" s="17"/>
      <c r="ITW996" s="17"/>
      <c r="ITX996" s="17"/>
      <c r="ITY996" s="17"/>
      <c r="ITZ996" s="17"/>
      <c r="IUA996" s="17"/>
      <c r="IUB996" s="17"/>
      <c r="IUC996" s="17"/>
      <c r="IUD996" s="17"/>
      <c r="IUE996" s="17"/>
      <c r="IUF996" s="17"/>
      <c r="IUG996" s="17"/>
      <c r="IUH996" s="17"/>
      <c r="IUI996" s="17"/>
      <c r="IUJ996" s="17"/>
      <c r="IUK996" s="17"/>
      <c r="IUL996" s="17"/>
      <c r="IUM996" s="17"/>
      <c r="IUN996" s="17"/>
      <c r="IUO996" s="17"/>
      <c r="IUP996" s="17"/>
      <c r="IUQ996" s="17"/>
      <c r="IUR996" s="17"/>
      <c r="IUS996" s="17"/>
      <c r="IUT996" s="17"/>
      <c r="IUU996" s="17"/>
      <c r="IUV996" s="17"/>
      <c r="IUW996" s="17"/>
      <c r="IUX996" s="17"/>
      <c r="IUY996" s="17"/>
      <c r="IUZ996" s="17"/>
      <c r="IVA996" s="17"/>
      <c r="IVB996" s="17"/>
      <c r="IVC996" s="17"/>
      <c r="IVD996" s="17"/>
      <c r="IVE996" s="17"/>
      <c r="IVF996" s="17"/>
      <c r="IVG996" s="17"/>
      <c r="IVH996" s="17"/>
      <c r="IVI996" s="17"/>
      <c r="IVJ996" s="17"/>
      <c r="IVK996" s="17"/>
      <c r="IVL996" s="17"/>
      <c r="IVM996" s="17"/>
      <c r="IVN996" s="17"/>
      <c r="IVO996" s="17"/>
      <c r="IVP996" s="17"/>
      <c r="IVQ996" s="17"/>
      <c r="IVR996" s="17"/>
      <c r="IVS996" s="17"/>
      <c r="IVT996" s="17"/>
      <c r="IVU996" s="17"/>
      <c r="IVV996" s="17"/>
      <c r="IVW996" s="17"/>
      <c r="IVX996" s="17"/>
      <c r="IVY996" s="17"/>
      <c r="IVZ996" s="17"/>
      <c r="IWA996" s="17"/>
      <c r="IWB996" s="17"/>
      <c r="IWC996" s="17"/>
      <c r="IWD996" s="17"/>
      <c r="IWE996" s="17"/>
      <c r="IWF996" s="17"/>
      <c r="IWG996" s="17"/>
      <c r="IWH996" s="17"/>
      <c r="IWI996" s="17"/>
      <c r="IWJ996" s="17"/>
      <c r="IWK996" s="17"/>
      <c r="IWL996" s="17"/>
      <c r="IWM996" s="17"/>
      <c r="IWN996" s="17"/>
      <c r="IWO996" s="17"/>
      <c r="IWP996" s="17"/>
      <c r="IWQ996" s="17"/>
      <c r="IWR996" s="17"/>
      <c r="IWS996" s="17"/>
      <c r="IWT996" s="17"/>
      <c r="IWU996" s="17"/>
      <c r="IWV996" s="17"/>
      <c r="IWW996" s="17"/>
      <c r="IWX996" s="17"/>
      <c r="IWY996" s="17"/>
      <c r="IWZ996" s="17"/>
      <c r="IXA996" s="17"/>
      <c r="IXB996" s="17"/>
      <c r="IXC996" s="17"/>
      <c r="IXD996" s="17"/>
      <c r="IXE996" s="17"/>
      <c r="IXF996" s="17"/>
      <c r="IXG996" s="17"/>
      <c r="IXH996" s="17"/>
      <c r="IXI996" s="17"/>
      <c r="IXJ996" s="17"/>
      <c r="IXK996" s="17"/>
      <c r="IXL996" s="17"/>
      <c r="IXM996" s="17"/>
      <c r="IXN996" s="17"/>
      <c r="IXO996" s="17"/>
      <c r="IXP996" s="17"/>
      <c r="IXQ996" s="17"/>
      <c r="IXR996" s="17"/>
      <c r="IXS996" s="17"/>
      <c r="IXT996" s="17"/>
      <c r="IXU996" s="17"/>
      <c r="IXV996" s="17"/>
      <c r="IXW996" s="17"/>
      <c r="IXX996" s="17"/>
      <c r="IXY996" s="17"/>
      <c r="IXZ996" s="17"/>
      <c r="IYA996" s="17"/>
      <c r="IYB996" s="17"/>
      <c r="IYC996" s="17"/>
      <c r="IYD996" s="17"/>
      <c r="IYE996" s="17"/>
      <c r="IYF996" s="17"/>
      <c r="IYG996" s="17"/>
      <c r="IYH996" s="17"/>
      <c r="IYI996" s="17"/>
      <c r="IYJ996" s="17"/>
      <c r="IYK996" s="17"/>
      <c r="IYL996" s="17"/>
      <c r="IYM996" s="17"/>
      <c r="IYN996" s="17"/>
      <c r="IYO996" s="17"/>
      <c r="IYP996" s="17"/>
      <c r="IYQ996" s="17"/>
      <c r="IYR996" s="17"/>
      <c r="IYS996" s="17"/>
      <c r="IYT996" s="17"/>
      <c r="IYU996" s="17"/>
      <c r="IYV996" s="17"/>
      <c r="IYW996" s="17"/>
      <c r="IYX996" s="17"/>
      <c r="IYY996" s="17"/>
      <c r="IYZ996" s="17"/>
      <c r="IZA996" s="17"/>
      <c r="IZB996" s="17"/>
      <c r="IZC996" s="17"/>
      <c r="IZD996" s="17"/>
      <c r="IZE996" s="17"/>
      <c r="IZF996" s="17"/>
      <c r="IZG996" s="17"/>
      <c r="IZH996" s="17"/>
      <c r="IZI996" s="17"/>
      <c r="IZJ996" s="17"/>
      <c r="IZK996" s="17"/>
      <c r="IZL996" s="17"/>
      <c r="IZM996" s="17"/>
      <c r="IZN996" s="17"/>
      <c r="IZO996" s="17"/>
      <c r="IZP996" s="17"/>
      <c r="IZQ996" s="17"/>
      <c r="IZR996" s="17"/>
      <c r="IZS996" s="17"/>
      <c r="IZT996" s="17"/>
      <c r="IZU996" s="17"/>
      <c r="IZV996" s="17"/>
      <c r="IZW996" s="17"/>
      <c r="IZX996" s="17"/>
      <c r="IZY996" s="17"/>
      <c r="IZZ996" s="17"/>
      <c r="JAA996" s="17"/>
      <c r="JAB996" s="17"/>
      <c r="JAC996" s="17"/>
      <c r="JAD996" s="17"/>
      <c r="JAE996" s="17"/>
      <c r="JAF996" s="17"/>
      <c r="JAG996" s="17"/>
      <c r="JAH996" s="17"/>
      <c r="JAI996" s="17"/>
      <c r="JAJ996" s="17"/>
      <c r="JAK996" s="17"/>
      <c r="JAL996" s="17"/>
      <c r="JAM996" s="17"/>
      <c r="JAN996" s="17"/>
      <c r="JAO996" s="17"/>
      <c r="JAP996" s="17"/>
      <c r="JAQ996" s="17"/>
      <c r="JAR996" s="17"/>
      <c r="JAS996" s="17"/>
      <c r="JAT996" s="17"/>
      <c r="JAU996" s="17"/>
      <c r="JAV996" s="17"/>
      <c r="JAW996" s="17"/>
      <c r="JAX996" s="17"/>
      <c r="JAY996" s="17"/>
      <c r="JAZ996" s="17"/>
      <c r="JBA996" s="17"/>
      <c r="JBB996" s="17"/>
      <c r="JBC996" s="17"/>
      <c r="JBD996" s="17"/>
      <c r="JBE996" s="17"/>
      <c r="JBF996" s="17"/>
      <c r="JBG996" s="17"/>
      <c r="JBH996" s="17"/>
      <c r="JBI996" s="17"/>
      <c r="JBJ996" s="17"/>
      <c r="JBK996" s="17"/>
      <c r="JBL996" s="17"/>
      <c r="JBM996" s="17"/>
      <c r="JBN996" s="17"/>
      <c r="JBO996" s="17"/>
      <c r="JBP996" s="17"/>
      <c r="JBQ996" s="17"/>
      <c r="JBR996" s="17"/>
      <c r="JBS996" s="17"/>
      <c r="JBT996" s="17"/>
      <c r="JBU996" s="17"/>
      <c r="JBV996" s="17"/>
      <c r="JBW996" s="17"/>
      <c r="JBX996" s="17"/>
      <c r="JBY996" s="17"/>
      <c r="JBZ996" s="17"/>
      <c r="JCA996" s="17"/>
      <c r="JCB996" s="17"/>
      <c r="JCC996" s="17"/>
      <c r="JCD996" s="17"/>
      <c r="JCE996" s="17"/>
      <c r="JCF996" s="17"/>
      <c r="JCG996" s="17"/>
      <c r="JCH996" s="17"/>
      <c r="JCI996" s="17"/>
      <c r="JCJ996" s="17"/>
      <c r="JCK996" s="17"/>
      <c r="JCL996" s="17"/>
      <c r="JCM996" s="17"/>
      <c r="JCN996" s="17"/>
      <c r="JCO996" s="17"/>
      <c r="JCP996" s="17"/>
      <c r="JCQ996" s="17"/>
      <c r="JCR996" s="17"/>
      <c r="JCS996" s="17"/>
      <c r="JCT996" s="17"/>
      <c r="JCU996" s="17"/>
      <c r="JCV996" s="17"/>
      <c r="JCW996" s="17"/>
      <c r="JCX996" s="17"/>
      <c r="JCY996" s="17"/>
      <c r="JCZ996" s="17"/>
      <c r="JDA996" s="17"/>
      <c r="JDB996" s="17"/>
      <c r="JDC996" s="17"/>
      <c r="JDD996" s="17"/>
      <c r="JDE996" s="17"/>
      <c r="JDF996" s="17"/>
      <c r="JDG996" s="17"/>
      <c r="JDH996" s="17"/>
      <c r="JDI996" s="17"/>
      <c r="JDJ996" s="17"/>
      <c r="JDK996" s="17"/>
      <c r="JDL996" s="17"/>
      <c r="JDM996" s="17"/>
      <c r="JDN996" s="17"/>
      <c r="JDO996" s="17"/>
      <c r="JDP996" s="17"/>
      <c r="JDQ996" s="17"/>
      <c r="JDR996" s="17"/>
      <c r="JDS996" s="17"/>
      <c r="JDT996" s="17"/>
      <c r="JDU996" s="17"/>
      <c r="JDV996" s="17"/>
      <c r="JDW996" s="17"/>
      <c r="JDX996" s="17"/>
      <c r="JDY996" s="17"/>
      <c r="JDZ996" s="17"/>
      <c r="JEA996" s="17"/>
      <c r="JEB996" s="17"/>
      <c r="JEC996" s="17"/>
      <c r="JED996" s="17"/>
      <c r="JEE996" s="17"/>
      <c r="JEF996" s="17"/>
      <c r="JEG996" s="17"/>
      <c r="JEH996" s="17"/>
      <c r="JEI996" s="17"/>
      <c r="JEJ996" s="17"/>
      <c r="JEK996" s="17"/>
      <c r="JEL996" s="17"/>
      <c r="JEM996" s="17"/>
      <c r="JEN996" s="17"/>
      <c r="JEO996" s="17"/>
      <c r="JEP996" s="17"/>
      <c r="JEQ996" s="17"/>
      <c r="JER996" s="17"/>
      <c r="JES996" s="17"/>
      <c r="JET996" s="17"/>
      <c r="JEU996" s="17"/>
      <c r="JEV996" s="17"/>
      <c r="JEW996" s="17"/>
      <c r="JEX996" s="17"/>
      <c r="JEY996" s="17"/>
      <c r="JEZ996" s="17"/>
      <c r="JFA996" s="17"/>
      <c r="JFB996" s="17"/>
      <c r="JFC996" s="17"/>
      <c r="JFD996" s="17"/>
      <c r="JFE996" s="17"/>
      <c r="JFF996" s="17"/>
      <c r="JFG996" s="17"/>
      <c r="JFH996" s="17"/>
      <c r="JFI996" s="17"/>
      <c r="JFJ996" s="17"/>
      <c r="JFK996" s="17"/>
      <c r="JFL996" s="17"/>
      <c r="JFM996" s="17"/>
      <c r="JFN996" s="17"/>
      <c r="JFO996" s="17"/>
      <c r="JFP996" s="17"/>
      <c r="JFQ996" s="17"/>
      <c r="JFR996" s="17"/>
      <c r="JFS996" s="17"/>
      <c r="JFT996" s="17"/>
      <c r="JFU996" s="17"/>
      <c r="JFV996" s="17"/>
      <c r="JFW996" s="17"/>
      <c r="JFX996" s="17"/>
      <c r="JFY996" s="17"/>
      <c r="JFZ996" s="17"/>
      <c r="JGA996" s="17"/>
      <c r="JGB996" s="17"/>
      <c r="JGC996" s="17"/>
      <c r="JGD996" s="17"/>
      <c r="JGE996" s="17"/>
      <c r="JGF996" s="17"/>
      <c r="JGG996" s="17"/>
      <c r="JGH996" s="17"/>
      <c r="JGI996" s="17"/>
      <c r="JGJ996" s="17"/>
      <c r="JGK996" s="17"/>
      <c r="JGL996" s="17"/>
      <c r="JGM996" s="17"/>
      <c r="JGN996" s="17"/>
      <c r="JGO996" s="17"/>
      <c r="JGP996" s="17"/>
      <c r="JGQ996" s="17"/>
      <c r="JGR996" s="17"/>
      <c r="JGS996" s="17"/>
      <c r="JGT996" s="17"/>
      <c r="JGU996" s="17"/>
      <c r="JGV996" s="17"/>
      <c r="JGW996" s="17"/>
      <c r="JGX996" s="17"/>
      <c r="JGY996" s="17"/>
      <c r="JGZ996" s="17"/>
      <c r="JHA996" s="17"/>
      <c r="JHB996" s="17"/>
      <c r="JHC996" s="17"/>
      <c r="JHD996" s="17"/>
      <c r="JHE996" s="17"/>
      <c r="JHF996" s="17"/>
      <c r="JHG996" s="17"/>
      <c r="JHH996" s="17"/>
      <c r="JHI996" s="17"/>
      <c r="JHJ996" s="17"/>
      <c r="JHK996" s="17"/>
      <c r="JHL996" s="17"/>
      <c r="JHM996" s="17"/>
      <c r="JHN996" s="17"/>
      <c r="JHO996" s="17"/>
      <c r="JHP996" s="17"/>
      <c r="JHQ996" s="17"/>
      <c r="JHR996" s="17"/>
      <c r="JHS996" s="17"/>
      <c r="JHT996" s="17"/>
      <c r="JHU996" s="17"/>
      <c r="JHV996" s="17"/>
      <c r="JHW996" s="17"/>
      <c r="JHX996" s="17"/>
      <c r="JHY996" s="17"/>
      <c r="JHZ996" s="17"/>
      <c r="JIA996" s="17"/>
      <c r="JIB996" s="17"/>
      <c r="JIC996" s="17"/>
      <c r="JID996" s="17"/>
      <c r="JIE996" s="17"/>
      <c r="JIF996" s="17"/>
      <c r="JIG996" s="17"/>
      <c r="JIH996" s="17"/>
      <c r="JII996" s="17"/>
      <c r="JIJ996" s="17"/>
      <c r="JIK996" s="17"/>
      <c r="JIL996" s="17"/>
      <c r="JIM996" s="17"/>
      <c r="JIN996" s="17"/>
      <c r="JIO996" s="17"/>
      <c r="JIP996" s="17"/>
      <c r="JIQ996" s="17"/>
      <c r="JIR996" s="17"/>
      <c r="JIS996" s="17"/>
      <c r="JIT996" s="17"/>
      <c r="JIU996" s="17"/>
      <c r="JIV996" s="17"/>
      <c r="JIW996" s="17"/>
      <c r="JIX996" s="17"/>
      <c r="JIY996" s="17"/>
      <c r="JIZ996" s="17"/>
      <c r="JJA996" s="17"/>
      <c r="JJB996" s="17"/>
      <c r="JJC996" s="17"/>
      <c r="JJD996" s="17"/>
      <c r="JJE996" s="17"/>
      <c r="JJF996" s="17"/>
      <c r="JJG996" s="17"/>
      <c r="JJH996" s="17"/>
      <c r="JJI996" s="17"/>
      <c r="JJJ996" s="17"/>
      <c r="JJK996" s="17"/>
      <c r="JJL996" s="17"/>
      <c r="JJM996" s="17"/>
      <c r="JJN996" s="17"/>
      <c r="JJO996" s="17"/>
      <c r="JJP996" s="17"/>
      <c r="JJQ996" s="17"/>
      <c r="JJR996" s="17"/>
      <c r="JJS996" s="17"/>
      <c r="JJT996" s="17"/>
      <c r="JJU996" s="17"/>
      <c r="JJV996" s="17"/>
      <c r="JJW996" s="17"/>
      <c r="JJX996" s="17"/>
      <c r="JJY996" s="17"/>
      <c r="JJZ996" s="17"/>
      <c r="JKA996" s="17"/>
      <c r="JKB996" s="17"/>
      <c r="JKC996" s="17"/>
      <c r="JKD996" s="17"/>
      <c r="JKE996" s="17"/>
      <c r="JKF996" s="17"/>
      <c r="JKG996" s="17"/>
      <c r="JKH996" s="17"/>
      <c r="JKI996" s="17"/>
      <c r="JKJ996" s="17"/>
      <c r="JKK996" s="17"/>
      <c r="JKL996" s="17"/>
      <c r="JKM996" s="17"/>
      <c r="JKN996" s="17"/>
      <c r="JKO996" s="17"/>
      <c r="JKP996" s="17"/>
      <c r="JKQ996" s="17"/>
      <c r="JKR996" s="17"/>
      <c r="JKS996" s="17"/>
      <c r="JKT996" s="17"/>
      <c r="JKU996" s="17"/>
      <c r="JKV996" s="17"/>
      <c r="JKW996" s="17"/>
      <c r="JKX996" s="17"/>
      <c r="JKY996" s="17"/>
      <c r="JKZ996" s="17"/>
      <c r="JLA996" s="17"/>
      <c r="JLB996" s="17"/>
      <c r="JLC996" s="17"/>
      <c r="JLD996" s="17"/>
      <c r="JLE996" s="17"/>
      <c r="JLF996" s="17"/>
      <c r="JLG996" s="17"/>
      <c r="JLH996" s="17"/>
      <c r="JLI996" s="17"/>
      <c r="JLJ996" s="17"/>
      <c r="JLK996" s="17"/>
      <c r="JLL996" s="17"/>
      <c r="JLM996" s="17"/>
      <c r="JLN996" s="17"/>
      <c r="JLO996" s="17"/>
      <c r="JLP996" s="17"/>
      <c r="JLQ996" s="17"/>
      <c r="JLR996" s="17"/>
      <c r="JLS996" s="17"/>
      <c r="JLT996" s="17"/>
      <c r="JLU996" s="17"/>
      <c r="JLV996" s="17"/>
      <c r="JLW996" s="17"/>
      <c r="JLX996" s="17"/>
      <c r="JLY996" s="17"/>
      <c r="JLZ996" s="17"/>
      <c r="JMA996" s="17"/>
      <c r="JMB996" s="17"/>
      <c r="JMC996" s="17"/>
      <c r="JMD996" s="17"/>
      <c r="JME996" s="17"/>
      <c r="JMF996" s="17"/>
      <c r="JMG996" s="17"/>
      <c r="JMH996" s="17"/>
      <c r="JMI996" s="17"/>
      <c r="JMJ996" s="17"/>
      <c r="JMK996" s="17"/>
      <c r="JML996" s="17"/>
      <c r="JMM996" s="17"/>
      <c r="JMN996" s="17"/>
      <c r="JMO996" s="17"/>
      <c r="JMP996" s="17"/>
      <c r="JMQ996" s="17"/>
      <c r="JMR996" s="17"/>
      <c r="JMS996" s="17"/>
      <c r="JMT996" s="17"/>
      <c r="JMU996" s="17"/>
      <c r="JMV996" s="17"/>
      <c r="JMW996" s="17"/>
      <c r="JMX996" s="17"/>
      <c r="JMY996" s="17"/>
      <c r="JMZ996" s="17"/>
      <c r="JNA996" s="17"/>
      <c r="JNB996" s="17"/>
      <c r="JNC996" s="17"/>
      <c r="JND996" s="17"/>
      <c r="JNE996" s="17"/>
      <c r="JNF996" s="17"/>
      <c r="JNG996" s="17"/>
      <c r="JNH996" s="17"/>
      <c r="JNI996" s="17"/>
      <c r="JNJ996" s="17"/>
      <c r="JNK996" s="17"/>
      <c r="JNL996" s="17"/>
      <c r="JNM996" s="17"/>
      <c r="JNN996" s="17"/>
      <c r="JNO996" s="17"/>
      <c r="JNP996" s="17"/>
      <c r="JNQ996" s="17"/>
      <c r="JNR996" s="17"/>
      <c r="JNS996" s="17"/>
      <c r="JNT996" s="17"/>
      <c r="JNU996" s="17"/>
      <c r="JNV996" s="17"/>
      <c r="JNW996" s="17"/>
      <c r="JNX996" s="17"/>
      <c r="JNY996" s="17"/>
      <c r="JNZ996" s="17"/>
      <c r="JOA996" s="17"/>
      <c r="JOB996" s="17"/>
      <c r="JOC996" s="17"/>
      <c r="JOD996" s="17"/>
      <c r="JOE996" s="17"/>
      <c r="JOF996" s="17"/>
      <c r="JOG996" s="17"/>
      <c r="JOH996" s="17"/>
      <c r="JOI996" s="17"/>
      <c r="JOJ996" s="17"/>
      <c r="JOK996" s="17"/>
      <c r="JOL996" s="17"/>
      <c r="JOM996" s="17"/>
      <c r="JON996" s="17"/>
      <c r="JOO996" s="17"/>
      <c r="JOP996" s="17"/>
      <c r="JOQ996" s="17"/>
      <c r="JOR996" s="17"/>
      <c r="JOS996" s="17"/>
      <c r="JOT996" s="17"/>
      <c r="JOU996" s="17"/>
      <c r="JOV996" s="17"/>
      <c r="JOW996" s="17"/>
      <c r="JOX996" s="17"/>
      <c r="JOY996" s="17"/>
      <c r="JOZ996" s="17"/>
      <c r="JPA996" s="17"/>
      <c r="JPB996" s="17"/>
      <c r="JPC996" s="17"/>
      <c r="JPD996" s="17"/>
      <c r="JPE996" s="17"/>
      <c r="JPF996" s="17"/>
      <c r="JPG996" s="17"/>
      <c r="JPH996" s="17"/>
      <c r="JPI996" s="17"/>
      <c r="JPJ996" s="17"/>
      <c r="JPK996" s="17"/>
      <c r="JPL996" s="17"/>
      <c r="JPM996" s="17"/>
      <c r="JPN996" s="17"/>
      <c r="JPO996" s="17"/>
      <c r="JPP996" s="17"/>
      <c r="JPQ996" s="17"/>
      <c r="JPR996" s="17"/>
      <c r="JPS996" s="17"/>
      <c r="JPT996" s="17"/>
      <c r="JPU996" s="17"/>
      <c r="JPV996" s="17"/>
      <c r="JPW996" s="17"/>
      <c r="JPX996" s="17"/>
      <c r="JPY996" s="17"/>
      <c r="JPZ996" s="17"/>
      <c r="JQA996" s="17"/>
      <c r="JQB996" s="17"/>
      <c r="JQC996" s="17"/>
      <c r="JQD996" s="17"/>
      <c r="JQE996" s="17"/>
      <c r="JQF996" s="17"/>
      <c r="JQG996" s="17"/>
      <c r="JQH996" s="17"/>
      <c r="JQI996" s="17"/>
      <c r="JQJ996" s="17"/>
      <c r="JQK996" s="17"/>
      <c r="JQL996" s="17"/>
      <c r="JQM996" s="17"/>
      <c r="JQN996" s="17"/>
      <c r="JQO996" s="17"/>
      <c r="JQP996" s="17"/>
      <c r="JQQ996" s="17"/>
      <c r="JQR996" s="17"/>
      <c r="JQS996" s="17"/>
      <c r="JQT996" s="17"/>
      <c r="JQU996" s="17"/>
      <c r="JQV996" s="17"/>
      <c r="JQW996" s="17"/>
      <c r="JQX996" s="17"/>
      <c r="JQY996" s="17"/>
      <c r="JQZ996" s="17"/>
      <c r="JRA996" s="17"/>
      <c r="JRB996" s="17"/>
      <c r="JRC996" s="17"/>
      <c r="JRD996" s="17"/>
      <c r="JRE996" s="17"/>
      <c r="JRF996" s="17"/>
      <c r="JRG996" s="17"/>
      <c r="JRH996" s="17"/>
      <c r="JRI996" s="17"/>
      <c r="JRJ996" s="17"/>
      <c r="JRK996" s="17"/>
      <c r="JRL996" s="17"/>
      <c r="JRM996" s="17"/>
      <c r="JRN996" s="17"/>
      <c r="JRO996" s="17"/>
      <c r="JRP996" s="17"/>
      <c r="JRQ996" s="17"/>
      <c r="JRR996" s="17"/>
      <c r="JRS996" s="17"/>
      <c r="JRT996" s="17"/>
      <c r="JRU996" s="17"/>
      <c r="JRV996" s="17"/>
      <c r="JRW996" s="17"/>
      <c r="JRX996" s="17"/>
      <c r="JRY996" s="17"/>
      <c r="JRZ996" s="17"/>
      <c r="JSA996" s="17"/>
      <c r="JSB996" s="17"/>
      <c r="JSC996" s="17"/>
      <c r="JSD996" s="17"/>
      <c r="JSE996" s="17"/>
      <c r="JSF996" s="17"/>
      <c r="JSG996" s="17"/>
      <c r="JSH996" s="17"/>
      <c r="JSI996" s="17"/>
      <c r="JSJ996" s="17"/>
      <c r="JSK996" s="17"/>
      <c r="JSL996" s="17"/>
      <c r="JSM996" s="17"/>
      <c r="JSN996" s="17"/>
      <c r="JSO996" s="17"/>
      <c r="JSP996" s="17"/>
      <c r="JSQ996" s="17"/>
      <c r="JSR996" s="17"/>
      <c r="JSS996" s="17"/>
      <c r="JST996" s="17"/>
      <c r="JSU996" s="17"/>
      <c r="JSV996" s="17"/>
      <c r="JSW996" s="17"/>
      <c r="JSX996" s="17"/>
      <c r="JSY996" s="17"/>
      <c r="JSZ996" s="17"/>
      <c r="JTA996" s="17"/>
      <c r="JTB996" s="17"/>
      <c r="JTC996" s="17"/>
      <c r="JTD996" s="17"/>
      <c r="JTE996" s="17"/>
      <c r="JTF996" s="17"/>
      <c r="JTG996" s="17"/>
      <c r="JTH996" s="17"/>
      <c r="JTI996" s="17"/>
      <c r="JTJ996" s="17"/>
      <c r="JTK996" s="17"/>
      <c r="JTL996" s="17"/>
      <c r="JTM996" s="17"/>
      <c r="JTN996" s="17"/>
      <c r="JTO996" s="17"/>
      <c r="JTP996" s="17"/>
      <c r="JTQ996" s="17"/>
      <c r="JTR996" s="17"/>
      <c r="JTS996" s="17"/>
      <c r="JTT996" s="17"/>
      <c r="JTU996" s="17"/>
      <c r="JTV996" s="17"/>
      <c r="JTW996" s="17"/>
      <c r="JTX996" s="17"/>
      <c r="JTY996" s="17"/>
      <c r="JTZ996" s="17"/>
      <c r="JUA996" s="17"/>
      <c r="JUB996" s="17"/>
      <c r="JUC996" s="17"/>
      <c r="JUD996" s="17"/>
      <c r="JUE996" s="17"/>
      <c r="JUF996" s="17"/>
      <c r="JUG996" s="17"/>
      <c r="JUH996" s="17"/>
      <c r="JUI996" s="17"/>
      <c r="JUJ996" s="17"/>
      <c r="JUK996" s="17"/>
      <c r="JUL996" s="17"/>
      <c r="JUM996" s="17"/>
      <c r="JUN996" s="17"/>
      <c r="JUO996" s="17"/>
      <c r="JUP996" s="17"/>
      <c r="JUQ996" s="17"/>
      <c r="JUR996" s="17"/>
      <c r="JUS996" s="17"/>
      <c r="JUT996" s="17"/>
      <c r="JUU996" s="17"/>
      <c r="JUV996" s="17"/>
      <c r="JUW996" s="17"/>
      <c r="JUX996" s="17"/>
      <c r="JUY996" s="17"/>
      <c r="JUZ996" s="17"/>
      <c r="JVA996" s="17"/>
      <c r="JVB996" s="17"/>
      <c r="JVC996" s="17"/>
      <c r="JVD996" s="17"/>
      <c r="JVE996" s="17"/>
      <c r="JVF996" s="17"/>
      <c r="JVG996" s="17"/>
      <c r="JVH996" s="17"/>
      <c r="JVI996" s="17"/>
      <c r="JVJ996" s="17"/>
      <c r="JVK996" s="17"/>
      <c r="JVL996" s="17"/>
      <c r="JVM996" s="17"/>
      <c r="JVN996" s="17"/>
      <c r="JVO996" s="17"/>
      <c r="JVP996" s="17"/>
      <c r="JVQ996" s="17"/>
      <c r="JVR996" s="17"/>
      <c r="JVS996" s="17"/>
      <c r="JVT996" s="17"/>
      <c r="JVU996" s="17"/>
      <c r="JVV996" s="17"/>
      <c r="JVW996" s="17"/>
      <c r="JVX996" s="17"/>
      <c r="JVY996" s="17"/>
      <c r="JVZ996" s="17"/>
      <c r="JWA996" s="17"/>
      <c r="JWB996" s="17"/>
      <c r="JWC996" s="17"/>
      <c r="JWD996" s="17"/>
      <c r="JWE996" s="17"/>
      <c r="JWF996" s="17"/>
      <c r="JWG996" s="17"/>
      <c r="JWH996" s="17"/>
      <c r="JWI996" s="17"/>
      <c r="JWJ996" s="17"/>
      <c r="JWK996" s="17"/>
      <c r="JWL996" s="17"/>
      <c r="JWM996" s="17"/>
      <c r="JWN996" s="17"/>
      <c r="JWO996" s="17"/>
      <c r="JWP996" s="17"/>
      <c r="JWQ996" s="17"/>
      <c r="JWR996" s="17"/>
      <c r="JWS996" s="17"/>
      <c r="JWT996" s="17"/>
      <c r="JWU996" s="17"/>
      <c r="JWV996" s="17"/>
      <c r="JWW996" s="17"/>
      <c r="JWX996" s="17"/>
      <c r="JWY996" s="17"/>
      <c r="JWZ996" s="17"/>
      <c r="JXA996" s="17"/>
      <c r="JXB996" s="17"/>
      <c r="JXC996" s="17"/>
      <c r="JXD996" s="17"/>
      <c r="JXE996" s="17"/>
      <c r="JXF996" s="17"/>
      <c r="JXG996" s="17"/>
      <c r="JXH996" s="17"/>
      <c r="JXI996" s="17"/>
      <c r="JXJ996" s="17"/>
      <c r="JXK996" s="17"/>
      <c r="JXL996" s="17"/>
      <c r="JXM996" s="17"/>
      <c r="JXN996" s="17"/>
      <c r="JXO996" s="17"/>
      <c r="JXP996" s="17"/>
      <c r="JXQ996" s="17"/>
      <c r="JXR996" s="17"/>
      <c r="JXS996" s="17"/>
      <c r="JXT996" s="17"/>
      <c r="JXU996" s="17"/>
      <c r="JXV996" s="17"/>
      <c r="JXW996" s="17"/>
      <c r="JXX996" s="17"/>
      <c r="JXY996" s="17"/>
      <c r="JXZ996" s="17"/>
      <c r="JYA996" s="17"/>
      <c r="JYB996" s="17"/>
      <c r="JYC996" s="17"/>
      <c r="JYD996" s="17"/>
      <c r="JYE996" s="17"/>
      <c r="JYF996" s="17"/>
      <c r="JYG996" s="17"/>
      <c r="JYH996" s="17"/>
      <c r="JYI996" s="17"/>
      <c r="JYJ996" s="17"/>
      <c r="JYK996" s="17"/>
      <c r="JYL996" s="17"/>
      <c r="JYM996" s="17"/>
      <c r="JYN996" s="17"/>
      <c r="JYO996" s="17"/>
      <c r="JYP996" s="17"/>
      <c r="JYQ996" s="17"/>
      <c r="JYR996" s="17"/>
      <c r="JYS996" s="17"/>
      <c r="JYT996" s="17"/>
      <c r="JYU996" s="17"/>
      <c r="JYV996" s="17"/>
      <c r="JYW996" s="17"/>
      <c r="JYX996" s="17"/>
      <c r="JYY996" s="17"/>
      <c r="JYZ996" s="17"/>
      <c r="JZA996" s="17"/>
      <c r="JZB996" s="17"/>
      <c r="JZC996" s="17"/>
      <c r="JZD996" s="17"/>
      <c r="JZE996" s="17"/>
      <c r="JZF996" s="17"/>
      <c r="JZG996" s="17"/>
      <c r="JZH996" s="17"/>
      <c r="JZI996" s="17"/>
      <c r="JZJ996" s="17"/>
      <c r="JZK996" s="17"/>
      <c r="JZL996" s="17"/>
      <c r="JZM996" s="17"/>
      <c r="JZN996" s="17"/>
      <c r="JZO996" s="17"/>
      <c r="JZP996" s="17"/>
      <c r="JZQ996" s="17"/>
      <c r="JZR996" s="17"/>
      <c r="JZS996" s="17"/>
      <c r="JZT996" s="17"/>
      <c r="JZU996" s="17"/>
      <c r="JZV996" s="17"/>
      <c r="JZW996" s="17"/>
      <c r="JZX996" s="17"/>
      <c r="JZY996" s="17"/>
      <c r="JZZ996" s="17"/>
      <c r="KAA996" s="17"/>
      <c r="KAB996" s="17"/>
      <c r="KAC996" s="17"/>
      <c r="KAD996" s="17"/>
      <c r="KAE996" s="17"/>
      <c r="KAF996" s="17"/>
      <c r="KAG996" s="17"/>
      <c r="KAH996" s="17"/>
      <c r="KAI996" s="17"/>
      <c r="KAJ996" s="17"/>
      <c r="KAK996" s="17"/>
      <c r="KAL996" s="17"/>
      <c r="KAM996" s="17"/>
      <c r="KAN996" s="17"/>
      <c r="KAO996" s="17"/>
      <c r="KAP996" s="17"/>
      <c r="KAQ996" s="17"/>
      <c r="KAR996" s="17"/>
      <c r="KAS996" s="17"/>
      <c r="KAT996" s="17"/>
      <c r="KAU996" s="17"/>
      <c r="KAV996" s="17"/>
      <c r="KAW996" s="17"/>
      <c r="KAX996" s="17"/>
      <c r="KAY996" s="17"/>
      <c r="KAZ996" s="17"/>
      <c r="KBA996" s="17"/>
      <c r="KBB996" s="17"/>
      <c r="KBC996" s="17"/>
      <c r="KBD996" s="17"/>
      <c r="KBE996" s="17"/>
      <c r="KBF996" s="17"/>
      <c r="KBG996" s="17"/>
      <c r="KBH996" s="17"/>
      <c r="KBI996" s="17"/>
      <c r="KBJ996" s="17"/>
      <c r="KBK996" s="17"/>
      <c r="KBL996" s="17"/>
      <c r="KBM996" s="17"/>
      <c r="KBN996" s="17"/>
      <c r="KBO996" s="17"/>
      <c r="KBP996" s="17"/>
      <c r="KBQ996" s="17"/>
      <c r="KBR996" s="17"/>
      <c r="KBS996" s="17"/>
      <c r="KBT996" s="17"/>
      <c r="KBU996" s="17"/>
      <c r="KBV996" s="17"/>
      <c r="KBW996" s="17"/>
      <c r="KBX996" s="17"/>
      <c r="KBY996" s="17"/>
      <c r="KBZ996" s="17"/>
      <c r="KCA996" s="17"/>
      <c r="KCB996" s="17"/>
      <c r="KCC996" s="17"/>
      <c r="KCD996" s="17"/>
      <c r="KCE996" s="17"/>
      <c r="KCF996" s="17"/>
      <c r="KCG996" s="17"/>
      <c r="KCH996" s="17"/>
      <c r="KCI996" s="17"/>
      <c r="KCJ996" s="17"/>
      <c r="KCK996" s="17"/>
      <c r="KCL996" s="17"/>
      <c r="KCM996" s="17"/>
      <c r="KCN996" s="17"/>
      <c r="KCO996" s="17"/>
      <c r="KCP996" s="17"/>
      <c r="KCQ996" s="17"/>
      <c r="KCR996" s="17"/>
      <c r="KCS996" s="17"/>
      <c r="KCT996" s="17"/>
      <c r="KCU996" s="17"/>
      <c r="KCV996" s="17"/>
      <c r="KCW996" s="17"/>
      <c r="KCX996" s="17"/>
      <c r="KCY996" s="17"/>
      <c r="KCZ996" s="17"/>
      <c r="KDA996" s="17"/>
      <c r="KDB996" s="17"/>
      <c r="KDC996" s="17"/>
      <c r="KDD996" s="17"/>
      <c r="KDE996" s="17"/>
      <c r="KDF996" s="17"/>
      <c r="KDG996" s="17"/>
      <c r="KDH996" s="17"/>
      <c r="KDI996" s="17"/>
      <c r="KDJ996" s="17"/>
      <c r="KDK996" s="17"/>
      <c r="KDL996" s="17"/>
      <c r="KDM996" s="17"/>
      <c r="KDN996" s="17"/>
      <c r="KDO996" s="17"/>
      <c r="KDP996" s="17"/>
      <c r="KDQ996" s="17"/>
      <c r="KDR996" s="17"/>
      <c r="KDS996" s="17"/>
      <c r="KDT996" s="17"/>
      <c r="KDU996" s="17"/>
      <c r="KDV996" s="17"/>
      <c r="KDW996" s="17"/>
      <c r="KDX996" s="17"/>
      <c r="KDY996" s="17"/>
      <c r="KDZ996" s="17"/>
      <c r="KEA996" s="17"/>
      <c r="KEB996" s="17"/>
      <c r="KEC996" s="17"/>
      <c r="KED996" s="17"/>
      <c r="KEE996" s="17"/>
      <c r="KEF996" s="17"/>
      <c r="KEG996" s="17"/>
      <c r="KEH996" s="17"/>
      <c r="KEI996" s="17"/>
      <c r="KEJ996" s="17"/>
      <c r="KEK996" s="17"/>
      <c r="KEL996" s="17"/>
      <c r="KEM996" s="17"/>
      <c r="KEN996" s="17"/>
      <c r="KEO996" s="17"/>
      <c r="KEP996" s="17"/>
      <c r="KEQ996" s="17"/>
      <c r="KER996" s="17"/>
      <c r="KES996" s="17"/>
      <c r="KET996" s="17"/>
      <c r="KEU996" s="17"/>
      <c r="KEV996" s="17"/>
      <c r="KEW996" s="17"/>
      <c r="KEX996" s="17"/>
      <c r="KEY996" s="17"/>
      <c r="KEZ996" s="17"/>
      <c r="KFA996" s="17"/>
      <c r="KFB996" s="17"/>
      <c r="KFC996" s="17"/>
      <c r="KFD996" s="17"/>
      <c r="KFE996" s="17"/>
      <c r="KFF996" s="17"/>
      <c r="KFG996" s="17"/>
      <c r="KFH996" s="17"/>
      <c r="KFI996" s="17"/>
      <c r="KFJ996" s="17"/>
      <c r="KFK996" s="17"/>
      <c r="KFL996" s="17"/>
      <c r="KFM996" s="17"/>
      <c r="KFN996" s="17"/>
      <c r="KFO996" s="17"/>
      <c r="KFP996" s="17"/>
      <c r="KFQ996" s="17"/>
      <c r="KFR996" s="17"/>
      <c r="KFS996" s="17"/>
      <c r="KFT996" s="17"/>
      <c r="KFU996" s="17"/>
      <c r="KFV996" s="17"/>
      <c r="KFW996" s="17"/>
      <c r="KFX996" s="17"/>
      <c r="KFY996" s="17"/>
      <c r="KFZ996" s="17"/>
      <c r="KGA996" s="17"/>
      <c r="KGB996" s="17"/>
      <c r="KGC996" s="17"/>
      <c r="KGD996" s="17"/>
      <c r="KGE996" s="17"/>
      <c r="KGF996" s="17"/>
      <c r="KGG996" s="17"/>
      <c r="KGH996" s="17"/>
      <c r="KGI996" s="17"/>
      <c r="KGJ996" s="17"/>
      <c r="KGK996" s="17"/>
      <c r="KGL996" s="17"/>
      <c r="KGM996" s="17"/>
      <c r="KGN996" s="17"/>
      <c r="KGO996" s="17"/>
      <c r="KGP996" s="17"/>
      <c r="KGQ996" s="17"/>
      <c r="KGR996" s="17"/>
      <c r="KGS996" s="17"/>
      <c r="KGT996" s="17"/>
      <c r="KGU996" s="17"/>
      <c r="KGV996" s="17"/>
      <c r="KGW996" s="17"/>
      <c r="KGX996" s="17"/>
      <c r="KGY996" s="17"/>
      <c r="KGZ996" s="17"/>
      <c r="KHA996" s="17"/>
      <c r="KHB996" s="17"/>
      <c r="KHC996" s="17"/>
      <c r="KHD996" s="17"/>
      <c r="KHE996" s="17"/>
      <c r="KHF996" s="17"/>
      <c r="KHG996" s="17"/>
      <c r="KHH996" s="17"/>
      <c r="KHI996" s="17"/>
      <c r="KHJ996" s="17"/>
      <c r="KHK996" s="17"/>
      <c r="KHL996" s="17"/>
      <c r="KHM996" s="17"/>
      <c r="KHN996" s="17"/>
      <c r="KHO996" s="17"/>
      <c r="KHP996" s="17"/>
      <c r="KHQ996" s="17"/>
      <c r="KHR996" s="17"/>
      <c r="KHS996" s="17"/>
      <c r="KHT996" s="17"/>
      <c r="KHU996" s="17"/>
      <c r="KHV996" s="17"/>
      <c r="KHW996" s="17"/>
      <c r="KHX996" s="17"/>
      <c r="KHY996" s="17"/>
      <c r="KHZ996" s="17"/>
      <c r="KIA996" s="17"/>
      <c r="KIB996" s="17"/>
      <c r="KIC996" s="17"/>
      <c r="KID996" s="17"/>
      <c r="KIE996" s="17"/>
      <c r="KIF996" s="17"/>
      <c r="KIG996" s="17"/>
      <c r="KIH996" s="17"/>
      <c r="KII996" s="17"/>
      <c r="KIJ996" s="17"/>
      <c r="KIK996" s="17"/>
      <c r="KIL996" s="17"/>
      <c r="KIM996" s="17"/>
      <c r="KIN996" s="17"/>
      <c r="KIO996" s="17"/>
      <c r="KIP996" s="17"/>
      <c r="KIQ996" s="17"/>
      <c r="KIR996" s="17"/>
      <c r="KIS996" s="17"/>
      <c r="KIT996" s="17"/>
      <c r="KIU996" s="17"/>
      <c r="KIV996" s="17"/>
      <c r="KIW996" s="17"/>
      <c r="KIX996" s="17"/>
      <c r="KIY996" s="17"/>
      <c r="KIZ996" s="17"/>
      <c r="KJA996" s="17"/>
      <c r="KJB996" s="17"/>
      <c r="KJC996" s="17"/>
      <c r="KJD996" s="17"/>
      <c r="KJE996" s="17"/>
      <c r="KJF996" s="17"/>
      <c r="KJG996" s="17"/>
      <c r="KJH996" s="17"/>
      <c r="KJI996" s="17"/>
      <c r="KJJ996" s="17"/>
      <c r="KJK996" s="17"/>
      <c r="KJL996" s="17"/>
      <c r="KJM996" s="17"/>
      <c r="KJN996" s="17"/>
      <c r="KJO996" s="17"/>
      <c r="KJP996" s="17"/>
      <c r="KJQ996" s="17"/>
      <c r="KJR996" s="17"/>
      <c r="KJS996" s="17"/>
      <c r="KJT996" s="17"/>
      <c r="KJU996" s="17"/>
      <c r="KJV996" s="17"/>
      <c r="KJW996" s="17"/>
      <c r="KJX996" s="17"/>
      <c r="KJY996" s="17"/>
      <c r="KJZ996" s="17"/>
      <c r="KKA996" s="17"/>
      <c r="KKB996" s="17"/>
      <c r="KKC996" s="17"/>
      <c r="KKD996" s="17"/>
      <c r="KKE996" s="17"/>
      <c r="KKF996" s="17"/>
      <c r="KKG996" s="17"/>
      <c r="KKH996" s="17"/>
      <c r="KKI996" s="17"/>
      <c r="KKJ996" s="17"/>
      <c r="KKK996" s="17"/>
      <c r="KKL996" s="17"/>
      <c r="KKM996" s="17"/>
      <c r="KKN996" s="17"/>
      <c r="KKO996" s="17"/>
      <c r="KKP996" s="17"/>
      <c r="KKQ996" s="17"/>
      <c r="KKR996" s="17"/>
      <c r="KKS996" s="17"/>
      <c r="KKT996" s="17"/>
      <c r="KKU996" s="17"/>
      <c r="KKV996" s="17"/>
      <c r="KKW996" s="17"/>
      <c r="KKX996" s="17"/>
      <c r="KKY996" s="17"/>
      <c r="KKZ996" s="17"/>
      <c r="KLA996" s="17"/>
      <c r="KLB996" s="17"/>
      <c r="KLC996" s="17"/>
      <c r="KLD996" s="17"/>
      <c r="KLE996" s="17"/>
      <c r="KLF996" s="17"/>
      <c r="KLG996" s="17"/>
      <c r="KLH996" s="17"/>
      <c r="KLI996" s="17"/>
      <c r="KLJ996" s="17"/>
      <c r="KLK996" s="17"/>
      <c r="KLL996" s="17"/>
      <c r="KLM996" s="17"/>
      <c r="KLN996" s="17"/>
      <c r="KLO996" s="17"/>
      <c r="KLP996" s="17"/>
      <c r="KLQ996" s="17"/>
      <c r="KLR996" s="17"/>
      <c r="KLS996" s="17"/>
      <c r="KLT996" s="17"/>
      <c r="KLU996" s="17"/>
      <c r="KLV996" s="17"/>
      <c r="KLW996" s="17"/>
      <c r="KLX996" s="17"/>
      <c r="KLY996" s="17"/>
      <c r="KLZ996" s="17"/>
      <c r="KMA996" s="17"/>
      <c r="KMB996" s="17"/>
      <c r="KMC996" s="17"/>
      <c r="KMD996" s="17"/>
      <c r="KME996" s="17"/>
      <c r="KMF996" s="17"/>
      <c r="KMG996" s="17"/>
      <c r="KMH996" s="17"/>
      <c r="KMI996" s="17"/>
      <c r="KMJ996" s="17"/>
      <c r="KMK996" s="17"/>
      <c r="KML996" s="17"/>
      <c r="KMM996" s="17"/>
      <c r="KMN996" s="17"/>
      <c r="KMO996" s="17"/>
      <c r="KMP996" s="17"/>
      <c r="KMQ996" s="17"/>
      <c r="KMR996" s="17"/>
      <c r="KMS996" s="17"/>
      <c r="KMT996" s="17"/>
      <c r="KMU996" s="17"/>
      <c r="KMV996" s="17"/>
      <c r="KMW996" s="17"/>
      <c r="KMX996" s="17"/>
      <c r="KMY996" s="17"/>
      <c r="KMZ996" s="17"/>
      <c r="KNA996" s="17"/>
      <c r="KNB996" s="17"/>
      <c r="KNC996" s="17"/>
      <c r="KND996" s="17"/>
      <c r="KNE996" s="17"/>
      <c r="KNF996" s="17"/>
      <c r="KNG996" s="17"/>
      <c r="KNH996" s="17"/>
      <c r="KNI996" s="17"/>
      <c r="KNJ996" s="17"/>
      <c r="KNK996" s="17"/>
      <c r="KNL996" s="17"/>
      <c r="KNM996" s="17"/>
      <c r="KNN996" s="17"/>
      <c r="KNO996" s="17"/>
      <c r="KNP996" s="17"/>
      <c r="KNQ996" s="17"/>
      <c r="KNR996" s="17"/>
      <c r="KNS996" s="17"/>
      <c r="KNT996" s="17"/>
      <c r="KNU996" s="17"/>
      <c r="KNV996" s="17"/>
      <c r="KNW996" s="17"/>
      <c r="KNX996" s="17"/>
      <c r="KNY996" s="17"/>
      <c r="KNZ996" s="17"/>
      <c r="KOA996" s="17"/>
      <c r="KOB996" s="17"/>
      <c r="KOC996" s="17"/>
      <c r="KOD996" s="17"/>
      <c r="KOE996" s="17"/>
      <c r="KOF996" s="17"/>
      <c r="KOG996" s="17"/>
      <c r="KOH996" s="17"/>
      <c r="KOI996" s="17"/>
      <c r="KOJ996" s="17"/>
      <c r="KOK996" s="17"/>
      <c r="KOL996" s="17"/>
      <c r="KOM996" s="17"/>
      <c r="KON996" s="17"/>
      <c r="KOO996" s="17"/>
      <c r="KOP996" s="17"/>
      <c r="KOQ996" s="17"/>
      <c r="KOR996" s="17"/>
      <c r="KOS996" s="17"/>
      <c r="KOT996" s="17"/>
      <c r="KOU996" s="17"/>
      <c r="KOV996" s="17"/>
      <c r="KOW996" s="17"/>
      <c r="KOX996" s="17"/>
      <c r="KOY996" s="17"/>
      <c r="KOZ996" s="17"/>
      <c r="KPA996" s="17"/>
      <c r="KPB996" s="17"/>
      <c r="KPC996" s="17"/>
      <c r="KPD996" s="17"/>
      <c r="KPE996" s="17"/>
      <c r="KPF996" s="17"/>
      <c r="KPG996" s="17"/>
      <c r="KPH996" s="17"/>
      <c r="KPI996" s="17"/>
      <c r="KPJ996" s="17"/>
      <c r="KPK996" s="17"/>
      <c r="KPL996" s="17"/>
      <c r="KPM996" s="17"/>
      <c r="KPN996" s="17"/>
      <c r="KPO996" s="17"/>
      <c r="KPP996" s="17"/>
      <c r="KPQ996" s="17"/>
      <c r="KPR996" s="17"/>
      <c r="KPS996" s="17"/>
      <c r="KPT996" s="17"/>
      <c r="KPU996" s="17"/>
      <c r="KPV996" s="17"/>
      <c r="KPW996" s="17"/>
      <c r="KPX996" s="17"/>
      <c r="KPY996" s="17"/>
      <c r="KPZ996" s="17"/>
      <c r="KQA996" s="17"/>
      <c r="KQB996" s="17"/>
      <c r="KQC996" s="17"/>
      <c r="KQD996" s="17"/>
      <c r="KQE996" s="17"/>
      <c r="KQF996" s="17"/>
      <c r="KQG996" s="17"/>
      <c r="KQH996" s="17"/>
      <c r="KQI996" s="17"/>
      <c r="KQJ996" s="17"/>
      <c r="KQK996" s="17"/>
      <c r="KQL996" s="17"/>
      <c r="KQM996" s="17"/>
      <c r="KQN996" s="17"/>
      <c r="KQO996" s="17"/>
      <c r="KQP996" s="17"/>
      <c r="KQQ996" s="17"/>
      <c r="KQR996" s="17"/>
      <c r="KQS996" s="17"/>
      <c r="KQT996" s="17"/>
      <c r="KQU996" s="17"/>
      <c r="KQV996" s="17"/>
      <c r="KQW996" s="17"/>
      <c r="KQX996" s="17"/>
      <c r="KQY996" s="17"/>
      <c r="KQZ996" s="17"/>
      <c r="KRA996" s="17"/>
      <c r="KRB996" s="17"/>
      <c r="KRC996" s="17"/>
      <c r="KRD996" s="17"/>
      <c r="KRE996" s="17"/>
      <c r="KRF996" s="17"/>
      <c r="KRG996" s="17"/>
      <c r="KRH996" s="17"/>
      <c r="KRI996" s="17"/>
      <c r="KRJ996" s="17"/>
      <c r="KRK996" s="17"/>
      <c r="KRL996" s="17"/>
      <c r="KRM996" s="17"/>
      <c r="KRN996" s="17"/>
      <c r="KRO996" s="17"/>
      <c r="KRP996" s="17"/>
      <c r="KRQ996" s="17"/>
      <c r="KRR996" s="17"/>
      <c r="KRS996" s="17"/>
      <c r="KRT996" s="17"/>
      <c r="KRU996" s="17"/>
      <c r="KRV996" s="17"/>
      <c r="KRW996" s="17"/>
      <c r="KRX996" s="17"/>
      <c r="KRY996" s="17"/>
      <c r="KRZ996" s="17"/>
      <c r="KSA996" s="17"/>
      <c r="KSB996" s="17"/>
      <c r="KSC996" s="17"/>
      <c r="KSD996" s="17"/>
      <c r="KSE996" s="17"/>
      <c r="KSF996" s="17"/>
      <c r="KSG996" s="17"/>
      <c r="KSH996" s="17"/>
      <c r="KSI996" s="17"/>
      <c r="KSJ996" s="17"/>
      <c r="KSK996" s="17"/>
      <c r="KSL996" s="17"/>
      <c r="KSM996" s="17"/>
      <c r="KSN996" s="17"/>
      <c r="KSO996" s="17"/>
      <c r="KSP996" s="17"/>
      <c r="KSQ996" s="17"/>
      <c r="KSR996" s="17"/>
      <c r="KSS996" s="17"/>
      <c r="KST996" s="17"/>
      <c r="KSU996" s="17"/>
      <c r="KSV996" s="17"/>
      <c r="KSW996" s="17"/>
      <c r="KSX996" s="17"/>
      <c r="KSY996" s="17"/>
      <c r="KSZ996" s="17"/>
      <c r="KTA996" s="17"/>
      <c r="KTB996" s="17"/>
      <c r="KTC996" s="17"/>
      <c r="KTD996" s="17"/>
      <c r="KTE996" s="17"/>
      <c r="KTF996" s="17"/>
      <c r="KTG996" s="17"/>
      <c r="KTH996" s="17"/>
      <c r="KTI996" s="17"/>
      <c r="KTJ996" s="17"/>
      <c r="KTK996" s="17"/>
      <c r="KTL996" s="17"/>
      <c r="KTM996" s="17"/>
      <c r="KTN996" s="17"/>
      <c r="KTO996" s="17"/>
      <c r="KTP996" s="17"/>
      <c r="KTQ996" s="17"/>
      <c r="KTR996" s="17"/>
      <c r="KTS996" s="17"/>
      <c r="KTT996" s="17"/>
      <c r="KTU996" s="17"/>
      <c r="KTV996" s="17"/>
      <c r="KTW996" s="17"/>
      <c r="KTX996" s="17"/>
      <c r="KTY996" s="17"/>
      <c r="KTZ996" s="17"/>
      <c r="KUA996" s="17"/>
      <c r="KUB996" s="17"/>
      <c r="KUC996" s="17"/>
      <c r="KUD996" s="17"/>
      <c r="KUE996" s="17"/>
      <c r="KUF996" s="17"/>
      <c r="KUG996" s="17"/>
      <c r="KUH996" s="17"/>
      <c r="KUI996" s="17"/>
      <c r="KUJ996" s="17"/>
      <c r="KUK996" s="17"/>
      <c r="KUL996" s="17"/>
      <c r="KUM996" s="17"/>
      <c r="KUN996" s="17"/>
      <c r="KUO996" s="17"/>
      <c r="KUP996" s="17"/>
      <c r="KUQ996" s="17"/>
      <c r="KUR996" s="17"/>
      <c r="KUS996" s="17"/>
      <c r="KUT996" s="17"/>
      <c r="KUU996" s="17"/>
      <c r="KUV996" s="17"/>
      <c r="KUW996" s="17"/>
      <c r="KUX996" s="17"/>
      <c r="KUY996" s="17"/>
      <c r="KUZ996" s="17"/>
      <c r="KVA996" s="17"/>
      <c r="KVB996" s="17"/>
      <c r="KVC996" s="17"/>
      <c r="KVD996" s="17"/>
      <c r="KVE996" s="17"/>
      <c r="KVF996" s="17"/>
      <c r="KVG996" s="17"/>
      <c r="KVH996" s="17"/>
      <c r="KVI996" s="17"/>
      <c r="KVJ996" s="17"/>
      <c r="KVK996" s="17"/>
      <c r="KVL996" s="17"/>
      <c r="KVM996" s="17"/>
      <c r="KVN996" s="17"/>
      <c r="KVO996" s="17"/>
      <c r="KVP996" s="17"/>
      <c r="KVQ996" s="17"/>
      <c r="KVR996" s="17"/>
      <c r="KVS996" s="17"/>
      <c r="KVT996" s="17"/>
      <c r="KVU996" s="17"/>
      <c r="KVV996" s="17"/>
      <c r="KVW996" s="17"/>
      <c r="KVX996" s="17"/>
      <c r="KVY996" s="17"/>
      <c r="KVZ996" s="17"/>
      <c r="KWA996" s="17"/>
      <c r="KWB996" s="17"/>
      <c r="KWC996" s="17"/>
      <c r="KWD996" s="17"/>
      <c r="KWE996" s="17"/>
      <c r="KWF996" s="17"/>
      <c r="KWG996" s="17"/>
      <c r="KWH996" s="17"/>
      <c r="KWI996" s="17"/>
      <c r="KWJ996" s="17"/>
      <c r="KWK996" s="17"/>
      <c r="KWL996" s="17"/>
      <c r="KWM996" s="17"/>
      <c r="KWN996" s="17"/>
      <c r="KWO996" s="17"/>
      <c r="KWP996" s="17"/>
      <c r="KWQ996" s="17"/>
      <c r="KWR996" s="17"/>
      <c r="KWS996" s="17"/>
      <c r="KWT996" s="17"/>
      <c r="KWU996" s="17"/>
      <c r="KWV996" s="17"/>
      <c r="KWW996" s="17"/>
      <c r="KWX996" s="17"/>
      <c r="KWY996" s="17"/>
      <c r="KWZ996" s="17"/>
      <c r="KXA996" s="17"/>
      <c r="KXB996" s="17"/>
      <c r="KXC996" s="17"/>
      <c r="KXD996" s="17"/>
      <c r="KXE996" s="17"/>
      <c r="KXF996" s="17"/>
      <c r="KXG996" s="17"/>
      <c r="KXH996" s="17"/>
      <c r="KXI996" s="17"/>
      <c r="KXJ996" s="17"/>
      <c r="KXK996" s="17"/>
      <c r="KXL996" s="17"/>
      <c r="KXM996" s="17"/>
      <c r="KXN996" s="17"/>
      <c r="KXO996" s="17"/>
      <c r="KXP996" s="17"/>
      <c r="KXQ996" s="17"/>
      <c r="KXR996" s="17"/>
      <c r="KXS996" s="17"/>
      <c r="KXT996" s="17"/>
      <c r="KXU996" s="17"/>
      <c r="KXV996" s="17"/>
      <c r="KXW996" s="17"/>
      <c r="KXX996" s="17"/>
      <c r="KXY996" s="17"/>
      <c r="KXZ996" s="17"/>
      <c r="KYA996" s="17"/>
      <c r="KYB996" s="17"/>
      <c r="KYC996" s="17"/>
      <c r="KYD996" s="17"/>
      <c r="KYE996" s="17"/>
      <c r="KYF996" s="17"/>
      <c r="KYG996" s="17"/>
      <c r="KYH996" s="17"/>
      <c r="KYI996" s="17"/>
      <c r="KYJ996" s="17"/>
      <c r="KYK996" s="17"/>
      <c r="KYL996" s="17"/>
      <c r="KYM996" s="17"/>
      <c r="KYN996" s="17"/>
      <c r="KYO996" s="17"/>
      <c r="KYP996" s="17"/>
      <c r="KYQ996" s="17"/>
      <c r="KYR996" s="17"/>
      <c r="KYS996" s="17"/>
      <c r="KYT996" s="17"/>
      <c r="KYU996" s="17"/>
      <c r="KYV996" s="17"/>
      <c r="KYW996" s="17"/>
      <c r="KYX996" s="17"/>
      <c r="KYY996" s="17"/>
      <c r="KYZ996" s="17"/>
      <c r="KZA996" s="17"/>
      <c r="KZB996" s="17"/>
      <c r="KZC996" s="17"/>
      <c r="KZD996" s="17"/>
      <c r="KZE996" s="17"/>
      <c r="KZF996" s="17"/>
      <c r="KZG996" s="17"/>
      <c r="KZH996" s="17"/>
      <c r="KZI996" s="17"/>
      <c r="KZJ996" s="17"/>
      <c r="KZK996" s="17"/>
      <c r="KZL996" s="17"/>
      <c r="KZM996" s="17"/>
      <c r="KZN996" s="17"/>
      <c r="KZO996" s="17"/>
      <c r="KZP996" s="17"/>
      <c r="KZQ996" s="17"/>
      <c r="KZR996" s="17"/>
      <c r="KZS996" s="17"/>
      <c r="KZT996" s="17"/>
      <c r="KZU996" s="17"/>
      <c r="KZV996" s="17"/>
      <c r="KZW996" s="17"/>
      <c r="KZX996" s="17"/>
      <c r="KZY996" s="17"/>
      <c r="KZZ996" s="17"/>
      <c r="LAA996" s="17"/>
      <c r="LAB996" s="17"/>
      <c r="LAC996" s="17"/>
      <c r="LAD996" s="17"/>
      <c r="LAE996" s="17"/>
      <c r="LAF996" s="17"/>
      <c r="LAG996" s="17"/>
      <c r="LAH996" s="17"/>
      <c r="LAI996" s="17"/>
      <c r="LAJ996" s="17"/>
      <c r="LAK996" s="17"/>
      <c r="LAL996" s="17"/>
      <c r="LAM996" s="17"/>
      <c r="LAN996" s="17"/>
      <c r="LAO996" s="17"/>
      <c r="LAP996" s="17"/>
      <c r="LAQ996" s="17"/>
      <c r="LAR996" s="17"/>
      <c r="LAS996" s="17"/>
      <c r="LAT996" s="17"/>
      <c r="LAU996" s="17"/>
      <c r="LAV996" s="17"/>
      <c r="LAW996" s="17"/>
      <c r="LAX996" s="17"/>
      <c r="LAY996" s="17"/>
      <c r="LAZ996" s="17"/>
      <c r="LBA996" s="17"/>
      <c r="LBB996" s="17"/>
      <c r="LBC996" s="17"/>
      <c r="LBD996" s="17"/>
      <c r="LBE996" s="17"/>
      <c r="LBF996" s="17"/>
      <c r="LBG996" s="17"/>
      <c r="LBH996" s="17"/>
      <c r="LBI996" s="17"/>
      <c r="LBJ996" s="17"/>
      <c r="LBK996" s="17"/>
      <c r="LBL996" s="17"/>
      <c r="LBM996" s="17"/>
      <c r="LBN996" s="17"/>
      <c r="LBO996" s="17"/>
      <c r="LBP996" s="17"/>
      <c r="LBQ996" s="17"/>
      <c r="LBR996" s="17"/>
      <c r="LBS996" s="17"/>
      <c r="LBT996" s="17"/>
      <c r="LBU996" s="17"/>
      <c r="LBV996" s="17"/>
      <c r="LBW996" s="17"/>
      <c r="LBX996" s="17"/>
      <c r="LBY996" s="17"/>
      <c r="LBZ996" s="17"/>
      <c r="LCA996" s="17"/>
      <c r="LCB996" s="17"/>
      <c r="LCC996" s="17"/>
      <c r="LCD996" s="17"/>
      <c r="LCE996" s="17"/>
      <c r="LCF996" s="17"/>
      <c r="LCG996" s="17"/>
      <c r="LCH996" s="17"/>
      <c r="LCI996" s="17"/>
      <c r="LCJ996" s="17"/>
      <c r="LCK996" s="17"/>
      <c r="LCL996" s="17"/>
      <c r="LCM996" s="17"/>
      <c r="LCN996" s="17"/>
      <c r="LCO996" s="17"/>
      <c r="LCP996" s="17"/>
      <c r="LCQ996" s="17"/>
      <c r="LCR996" s="17"/>
      <c r="LCS996" s="17"/>
      <c r="LCT996" s="17"/>
      <c r="LCU996" s="17"/>
      <c r="LCV996" s="17"/>
      <c r="LCW996" s="17"/>
      <c r="LCX996" s="17"/>
      <c r="LCY996" s="17"/>
      <c r="LCZ996" s="17"/>
      <c r="LDA996" s="17"/>
      <c r="LDB996" s="17"/>
      <c r="LDC996" s="17"/>
      <c r="LDD996" s="17"/>
      <c r="LDE996" s="17"/>
      <c r="LDF996" s="17"/>
      <c r="LDG996" s="17"/>
      <c r="LDH996" s="17"/>
      <c r="LDI996" s="17"/>
      <c r="LDJ996" s="17"/>
      <c r="LDK996" s="17"/>
      <c r="LDL996" s="17"/>
      <c r="LDM996" s="17"/>
      <c r="LDN996" s="17"/>
      <c r="LDO996" s="17"/>
      <c r="LDP996" s="17"/>
      <c r="LDQ996" s="17"/>
      <c r="LDR996" s="17"/>
      <c r="LDS996" s="17"/>
      <c r="LDT996" s="17"/>
      <c r="LDU996" s="17"/>
      <c r="LDV996" s="17"/>
      <c r="LDW996" s="17"/>
      <c r="LDX996" s="17"/>
      <c r="LDY996" s="17"/>
      <c r="LDZ996" s="17"/>
      <c r="LEA996" s="17"/>
      <c r="LEB996" s="17"/>
      <c r="LEC996" s="17"/>
      <c r="LED996" s="17"/>
      <c r="LEE996" s="17"/>
      <c r="LEF996" s="17"/>
      <c r="LEG996" s="17"/>
      <c r="LEH996" s="17"/>
      <c r="LEI996" s="17"/>
      <c r="LEJ996" s="17"/>
      <c r="LEK996" s="17"/>
      <c r="LEL996" s="17"/>
      <c r="LEM996" s="17"/>
      <c r="LEN996" s="17"/>
      <c r="LEO996" s="17"/>
      <c r="LEP996" s="17"/>
      <c r="LEQ996" s="17"/>
      <c r="LER996" s="17"/>
      <c r="LES996" s="17"/>
      <c r="LET996" s="17"/>
      <c r="LEU996" s="17"/>
      <c r="LEV996" s="17"/>
      <c r="LEW996" s="17"/>
      <c r="LEX996" s="17"/>
      <c r="LEY996" s="17"/>
      <c r="LEZ996" s="17"/>
      <c r="LFA996" s="17"/>
      <c r="LFB996" s="17"/>
      <c r="LFC996" s="17"/>
      <c r="LFD996" s="17"/>
      <c r="LFE996" s="17"/>
      <c r="LFF996" s="17"/>
      <c r="LFG996" s="17"/>
      <c r="LFH996" s="17"/>
      <c r="LFI996" s="17"/>
      <c r="LFJ996" s="17"/>
      <c r="LFK996" s="17"/>
      <c r="LFL996" s="17"/>
      <c r="LFM996" s="17"/>
      <c r="LFN996" s="17"/>
      <c r="LFO996" s="17"/>
      <c r="LFP996" s="17"/>
      <c r="LFQ996" s="17"/>
      <c r="LFR996" s="17"/>
      <c r="LFS996" s="17"/>
      <c r="LFT996" s="17"/>
      <c r="LFU996" s="17"/>
      <c r="LFV996" s="17"/>
      <c r="LFW996" s="17"/>
      <c r="LFX996" s="17"/>
      <c r="LFY996" s="17"/>
      <c r="LFZ996" s="17"/>
      <c r="LGA996" s="17"/>
      <c r="LGB996" s="17"/>
      <c r="LGC996" s="17"/>
      <c r="LGD996" s="17"/>
      <c r="LGE996" s="17"/>
      <c r="LGF996" s="17"/>
      <c r="LGG996" s="17"/>
      <c r="LGH996" s="17"/>
      <c r="LGI996" s="17"/>
      <c r="LGJ996" s="17"/>
      <c r="LGK996" s="17"/>
      <c r="LGL996" s="17"/>
      <c r="LGM996" s="17"/>
      <c r="LGN996" s="17"/>
      <c r="LGO996" s="17"/>
      <c r="LGP996" s="17"/>
      <c r="LGQ996" s="17"/>
      <c r="LGR996" s="17"/>
      <c r="LGS996" s="17"/>
      <c r="LGT996" s="17"/>
      <c r="LGU996" s="17"/>
      <c r="LGV996" s="17"/>
      <c r="LGW996" s="17"/>
      <c r="LGX996" s="17"/>
      <c r="LGY996" s="17"/>
      <c r="LGZ996" s="17"/>
      <c r="LHA996" s="17"/>
      <c r="LHB996" s="17"/>
      <c r="LHC996" s="17"/>
      <c r="LHD996" s="17"/>
      <c r="LHE996" s="17"/>
      <c r="LHF996" s="17"/>
      <c r="LHG996" s="17"/>
      <c r="LHH996" s="17"/>
      <c r="LHI996" s="17"/>
      <c r="LHJ996" s="17"/>
      <c r="LHK996" s="17"/>
      <c r="LHL996" s="17"/>
      <c r="LHM996" s="17"/>
      <c r="LHN996" s="17"/>
      <c r="LHO996" s="17"/>
      <c r="LHP996" s="17"/>
      <c r="LHQ996" s="17"/>
      <c r="LHR996" s="17"/>
      <c r="LHS996" s="17"/>
      <c r="LHT996" s="17"/>
      <c r="LHU996" s="17"/>
      <c r="LHV996" s="17"/>
      <c r="LHW996" s="17"/>
      <c r="LHX996" s="17"/>
      <c r="LHY996" s="17"/>
      <c r="LHZ996" s="17"/>
      <c r="LIA996" s="17"/>
      <c r="LIB996" s="17"/>
      <c r="LIC996" s="17"/>
      <c r="LID996" s="17"/>
      <c r="LIE996" s="17"/>
      <c r="LIF996" s="17"/>
      <c r="LIG996" s="17"/>
      <c r="LIH996" s="17"/>
      <c r="LII996" s="17"/>
      <c r="LIJ996" s="17"/>
      <c r="LIK996" s="17"/>
      <c r="LIL996" s="17"/>
      <c r="LIM996" s="17"/>
      <c r="LIN996" s="17"/>
      <c r="LIO996" s="17"/>
      <c r="LIP996" s="17"/>
      <c r="LIQ996" s="17"/>
      <c r="LIR996" s="17"/>
      <c r="LIS996" s="17"/>
      <c r="LIT996" s="17"/>
      <c r="LIU996" s="17"/>
      <c r="LIV996" s="17"/>
      <c r="LIW996" s="17"/>
      <c r="LIX996" s="17"/>
      <c r="LIY996" s="17"/>
      <c r="LIZ996" s="17"/>
      <c r="LJA996" s="17"/>
      <c r="LJB996" s="17"/>
      <c r="LJC996" s="17"/>
      <c r="LJD996" s="17"/>
      <c r="LJE996" s="17"/>
      <c r="LJF996" s="17"/>
      <c r="LJG996" s="17"/>
      <c r="LJH996" s="17"/>
      <c r="LJI996" s="17"/>
      <c r="LJJ996" s="17"/>
      <c r="LJK996" s="17"/>
      <c r="LJL996" s="17"/>
      <c r="LJM996" s="17"/>
      <c r="LJN996" s="17"/>
      <c r="LJO996" s="17"/>
      <c r="LJP996" s="17"/>
      <c r="LJQ996" s="17"/>
      <c r="LJR996" s="17"/>
      <c r="LJS996" s="17"/>
      <c r="LJT996" s="17"/>
      <c r="LJU996" s="17"/>
      <c r="LJV996" s="17"/>
      <c r="LJW996" s="17"/>
      <c r="LJX996" s="17"/>
      <c r="LJY996" s="17"/>
      <c r="LJZ996" s="17"/>
      <c r="LKA996" s="17"/>
      <c r="LKB996" s="17"/>
      <c r="LKC996" s="17"/>
      <c r="LKD996" s="17"/>
      <c r="LKE996" s="17"/>
      <c r="LKF996" s="17"/>
      <c r="LKG996" s="17"/>
      <c r="LKH996" s="17"/>
      <c r="LKI996" s="17"/>
      <c r="LKJ996" s="17"/>
      <c r="LKK996" s="17"/>
      <c r="LKL996" s="17"/>
      <c r="LKM996" s="17"/>
      <c r="LKN996" s="17"/>
      <c r="LKO996" s="17"/>
      <c r="LKP996" s="17"/>
      <c r="LKQ996" s="17"/>
      <c r="LKR996" s="17"/>
      <c r="LKS996" s="17"/>
      <c r="LKT996" s="17"/>
      <c r="LKU996" s="17"/>
      <c r="LKV996" s="17"/>
      <c r="LKW996" s="17"/>
      <c r="LKX996" s="17"/>
      <c r="LKY996" s="17"/>
      <c r="LKZ996" s="17"/>
      <c r="LLA996" s="17"/>
      <c r="LLB996" s="17"/>
      <c r="LLC996" s="17"/>
      <c r="LLD996" s="17"/>
      <c r="LLE996" s="17"/>
      <c r="LLF996" s="17"/>
      <c r="LLG996" s="17"/>
      <c r="LLH996" s="17"/>
      <c r="LLI996" s="17"/>
      <c r="LLJ996" s="17"/>
      <c r="LLK996" s="17"/>
      <c r="LLL996" s="17"/>
      <c r="LLM996" s="17"/>
      <c r="LLN996" s="17"/>
      <c r="LLO996" s="17"/>
      <c r="LLP996" s="17"/>
      <c r="LLQ996" s="17"/>
      <c r="LLR996" s="17"/>
      <c r="LLS996" s="17"/>
      <c r="LLT996" s="17"/>
      <c r="LLU996" s="17"/>
      <c r="LLV996" s="17"/>
      <c r="LLW996" s="17"/>
      <c r="LLX996" s="17"/>
      <c r="LLY996" s="17"/>
      <c r="LLZ996" s="17"/>
      <c r="LMA996" s="17"/>
      <c r="LMB996" s="17"/>
      <c r="LMC996" s="17"/>
      <c r="LMD996" s="17"/>
      <c r="LME996" s="17"/>
      <c r="LMF996" s="17"/>
      <c r="LMG996" s="17"/>
      <c r="LMH996" s="17"/>
      <c r="LMI996" s="17"/>
      <c r="LMJ996" s="17"/>
      <c r="LMK996" s="17"/>
      <c r="LML996" s="17"/>
      <c r="LMM996" s="17"/>
      <c r="LMN996" s="17"/>
      <c r="LMO996" s="17"/>
      <c r="LMP996" s="17"/>
      <c r="LMQ996" s="17"/>
      <c r="LMR996" s="17"/>
      <c r="LMS996" s="17"/>
      <c r="LMT996" s="17"/>
      <c r="LMU996" s="17"/>
      <c r="LMV996" s="17"/>
      <c r="LMW996" s="17"/>
      <c r="LMX996" s="17"/>
      <c r="LMY996" s="17"/>
      <c r="LMZ996" s="17"/>
      <c r="LNA996" s="17"/>
      <c r="LNB996" s="17"/>
      <c r="LNC996" s="17"/>
      <c r="LND996" s="17"/>
      <c r="LNE996" s="17"/>
      <c r="LNF996" s="17"/>
      <c r="LNG996" s="17"/>
      <c r="LNH996" s="17"/>
      <c r="LNI996" s="17"/>
      <c r="LNJ996" s="17"/>
      <c r="LNK996" s="17"/>
      <c r="LNL996" s="17"/>
      <c r="LNM996" s="17"/>
      <c r="LNN996" s="17"/>
      <c r="LNO996" s="17"/>
      <c r="LNP996" s="17"/>
      <c r="LNQ996" s="17"/>
      <c r="LNR996" s="17"/>
      <c r="LNS996" s="17"/>
      <c r="LNT996" s="17"/>
      <c r="LNU996" s="17"/>
      <c r="LNV996" s="17"/>
      <c r="LNW996" s="17"/>
      <c r="LNX996" s="17"/>
      <c r="LNY996" s="17"/>
      <c r="LNZ996" s="17"/>
      <c r="LOA996" s="17"/>
      <c r="LOB996" s="17"/>
      <c r="LOC996" s="17"/>
      <c r="LOD996" s="17"/>
      <c r="LOE996" s="17"/>
      <c r="LOF996" s="17"/>
      <c r="LOG996" s="17"/>
      <c r="LOH996" s="17"/>
      <c r="LOI996" s="17"/>
      <c r="LOJ996" s="17"/>
      <c r="LOK996" s="17"/>
      <c r="LOL996" s="17"/>
      <c r="LOM996" s="17"/>
      <c r="LON996" s="17"/>
      <c r="LOO996" s="17"/>
      <c r="LOP996" s="17"/>
      <c r="LOQ996" s="17"/>
      <c r="LOR996" s="17"/>
      <c r="LOS996" s="17"/>
      <c r="LOT996" s="17"/>
      <c r="LOU996" s="17"/>
      <c r="LOV996" s="17"/>
      <c r="LOW996" s="17"/>
      <c r="LOX996" s="17"/>
      <c r="LOY996" s="17"/>
      <c r="LOZ996" s="17"/>
      <c r="LPA996" s="17"/>
      <c r="LPB996" s="17"/>
      <c r="LPC996" s="17"/>
      <c r="LPD996" s="17"/>
      <c r="LPE996" s="17"/>
      <c r="LPF996" s="17"/>
      <c r="LPG996" s="17"/>
      <c r="LPH996" s="17"/>
      <c r="LPI996" s="17"/>
      <c r="LPJ996" s="17"/>
      <c r="LPK996" s="17"/>
      <c r="LPL996" s="17"/>
      <c r="LPM996" s="17"/>
      <c r="LPN996" s="17"/>
      <c r="LPO996" s="17"/>
      <c r="LPP996" s="17"/>
      <c r="LPQ996" s="17"/>
      <c r="LPR996" s="17"/>
      <c r="LPS996" s="17"/>
      <c r="LPT996" s="17"/>
      <c r="LPU996" s="17"/>
      <c r="LPV996" s="17"/>
      <c r="LPW996" s="17"/>
      <c r="LPX996" s="17"/>
      <c r="LPY996" s="17"/>
      <c r="LPZ996" s="17"/>
      <c r="LQA996" s="17"/>
      <c r="LQB996" s="17"/>
      <c r="LQC996" s="17"/>
      <c r="LQD996" s="17"/>
      <c r="LQE996" s="17"/>
      <c r="LQF996" s="17"/>
      <c r="LQG996" s="17"/>
      <c r="LQH996" s="17"/>
      <c r="LQI996" s="17"/>
      <c r="LQJ996" s="17"/>
      <c r="LQK996" s="17"/>
      <c r="LQL996" s="17"/>
      <c r="LQM996" s="17"/>
      <c r="LQN996" s="17"/>
      <c r="LQO996" s="17"/>
      <c r="LQP996" s="17"/>
      <c r="LQQ996" s="17"/>
      <c r="LQR996" s="17"/>
      <c r="LQS996" s="17"/>
      <c r="LQT996" s="17"/>
      <c r="LQU996" s="17"/>
      <c r="LQV996" s="17"/>
      <c r="LQW996" s="17"/>
      <c r="LQX996" s="17"/>
      <c r="LQY996" s="17"/>
      <c r="LQZ996" s="17"/>
      <c r="LRA996" s="17"/>
      <c r="LRB996" s="17"/>
      <c r="LRC996" s="17"/>
      <c r="LRD996" s="17"/>
      <c r="LRE996" s="17"/>
      <c r="LRF996" s="17"/>
      <c r="LRG996" s="17"/>
      <c r="LRH996" s="17"/>
      <c r="LRI996" s="17"/>
      <c r="LRJ996" s="17"/>
      <c r="LRK996" s="17"/>
      <c r="LRL996" s="17"/>
      <c r="LRM996" s="17"/>
      <c r="LRN996" s="17"/>
      <c r="LRO996" s="17"/>
      <c r="LRP996" s="17"/>
      <c r="LRQ996" s="17"/>
      <c r="LRR996" s="17"/>
      <c r="LRS996" s="17"/>
      <c r="LRT996" s="17"/>
      <c r="LRU996" s="17"/>
      <c r="LRV996" s="17"/>
      <c r="LRW996" s="17"/>
      <c r="LRX996" s="17"/>
      <c r="LRY996" s="17"/>
      <c r="LRZ996" s="17"/>
      <c r="LSA996" s="17"/>
      <c r="LSB996" s="17"/>
      <c r="LSC996" s="17"/>
      <c r="LSD996" s="17"/>
      <c r="LSE996" s="17"/>
      <c r="LSF996" s="17"/>
      <c r="LSG996" s="17"/>
      <c r="LSH996" s="17"/>
      <c r="LSI996" s="17"/>
      <c r="LSJ996" s="17"/>
      <c r="LSK996" s="17"/>
      <c r="LSL996" s="17"/>
      <c r="LSM996" s="17"/>
      <c r="LSN996" s="17"/>
      <c r="LSO996" s="17"/>
      <c r="LSP996" s="17"/>
      <c r="LSQ996" s="17"/>
      <c r="LSR996" s="17"/>
      <c r="LSS996" s="17"/>
      <c r="LST996" s="17"/>
      <c r="LSU996" s="17"/>
      <c r="LSV996" s="17"/>
      <c r="LSW996" s="17"/>
      <c r="LSX996" s="17"/>
      <c r="LSY996" s="17"/>
      <c r="LSZ996" s="17"/>
      <c r="LTA996" s="17"/>
      <c r="LTB996" s="17"/>
      <c r="LTC996" s="17"/>
      <c r="LTD996" s="17"/>
      <c r="LTE996" s="17"/>
      <c r="LTF996" s="17"/>
      <c r="LTG996" s="17"/>
      <c r="LTH996" s="17"/>
      <c r="LTI996" s="17"/>
      <c r="LTJ996" s="17"/>
      <c r="LTK996" s="17"/>
      <c r="LTL996" s="17"/>
      <c r="LTM996" s="17"/>
      <c r="LTN996" s="17"/>
      <c r="LTO996" s="17"/>
      <c r="LTP996" s="17"/>
      <c r="LTQ996" s="17"/>
      <c r="LTR996" s="17"/>
      <c r="LTS996" s="17"/>
      <c r="LTT996" s="17"/>
      <c r="LTU996" s="17"/>
      <c r="LTV996" s="17"/>
      <c r="LTW996" s="17"/>
      <c r="LTX996" s="17"/>
      <c r="LTY996" s="17"/>
      <c r="LTZ996" s="17"/>
      <c r="LUA996" s="17"/>
      <c r="LUB996" s="17"/>
      <c r="LUC996" s="17"/>
      <c r="LUD996" s="17"/>
      <c r="LUE996" s="17"/>
      <c r="LUF996" s="17"/>
      <c r="LUG996" s="17"/>
      <c r="LUH996" s="17"/>
      <c r="LUI996" s="17"/>
      <c r="LUJ996" s="17"/>
      <c r="LUK996" s="17"/>
      <c r="LUL996" s="17"/>
      <c r="LUM996" s="17"/>
      <c r="LUN996" s="17"/>
      <c r="LUO996" s="17"/>
      <c r="LUP996" s="17"/>
      <c r="LUQ996" s="17"/>
      <c r="LUR996" s="17"/>
      <c r="LUS996" s="17"/>
      <c r="LUT996" s="17"/>
      <c r="LUU996" s="17"/>
      <c r="LUV996" s="17"/>
      <c r="LUW996" s="17"/>
      <c r="LUX996" s="17"/>
      <c r="LUY996" s="17"/>
      <c r="LUZ996" s="17"/>
      <c r="LVA996" s="17"/>
      <c r="LVB996" s="17"/>
      <c r="LVC996" s="17"/>
      <c r="LVD996" s="17"/>
      <c r="LVE996" s="17"/>
      <c r="LVF996" s="17"/>
      <c r="LVG996" s="17"/>
      <c r="LVH996" s="17"/>
      <c r="LVI996" s="17"/>
      <c r="LVJ996" s="17"/>
      <c r="LVK996" s="17"/>
      <c r="LVL996" s="17"/>
      <c r="LVM996" s="17"/>
      <c r="LVN996" s="17"/>
      <c r="LVO996" s="17"/>
      <c r="LVP996" s="17"/>
      <c r="LVQ996" s="17"/>
      <c r="LVR996" s="17"/>
      <c r="LVS996" s="17"/>
      <c r="LVT996" s="17"/>
      <c r="LVU996" s="17"/>
      <c r="LVV996" s="17"/>
      <c r="LVW996" s="17"/>
      <c r="LVX996" s="17"/>
      <c r="LVY996" s="17"/>
      <c r="LVZ996" s="17"/>
      <c r="LWA996" s="17"/>
      <c r="LWB996" s="17"/>
      <c r="LWC996" s="17"/>
      <c r="LWD996" s="17"/>
      <c r="LWE996" s="17"/>
      <c r="LWF996" s="17"/>
      <c r="LWG996" s="17"/>
      <c r="LWH996" s="17"/>
      <c r="LWI996" s="17"/>
      <c r="LWJ996" s="17"/>
      <c r="LWK996" s="17"/>
      <c r="LWL996" s="17"/>
      <c r="LWM996" s="17"/>
      <c r="LWN996" s="17"/>
      <c r="LWO996" s="17"/>
      <c r="LWP996" s="17"/>
      <c r="LWQ996" s="17"/>
      <c r="LWR996" s="17"/>
      <c r="LWS996" s="17"/>
      <c r="LWT996" s="17"/>
      <c r="LWU996" s="17"/>
      <c r="LWV996" s="17"/>
      <c r="LWW996" s="17"/>
      <c r="LWX996" s="17"/>
      <c r="LWY996" s="17"/>
      <c r="LWZ996" s="17"/>
      <c r="LXA996" s="17"/>
      <c r="LXB996" s="17"/>
      <c r="LXC996" s="17"/>
      <c r="LXD996" s="17"/>
      <c r="LXE996" s="17"/>
      <c r="LXF996" s="17"/>
      <c r="LXG996" s="17"/>
      <c r="LXH996" s="17"/>
      <c r="LXI996" s="17"/>
      <c r="LXJ996" s="17"/>
      <c r="LXK996" s="17"/>
      <c r="LXL996" s="17"/>
      <c r="LXM996" s="17"/>
      <c r="LXN996" s="17"/>
      <c r="LXO996" s="17"/>
      <c r="LXP996" s="17"/>
      <c r="LXQ996" s="17"/>
      <c r="LXR996" s="17"/>
      <c r="LXS996" s="17"/>
      <c r="LXT996" s="17"/>
      <c r="LXU996" s="17"/>
      <c r="LXV996" s="17"/>
      <c r="LXW996" s="17"/>
      <c r="LXX996" s="17"/>
      <c r="LXY996" s="17"/>
      <c r="LXZ996" s="17"/>
      <c r="LYA996" s="17"/>
      <c r="LYB996" s="17"/>
      <c r="LYC996" s="17"/>
      <c r="LYD996" s="17"/>
      <c r="LYE996" s="17"/>
      <c r="LYF996" s="17"/>
      <c r="LYG996" s="17"/>
      <c r="LYH996" s="17"/>
      <c r="LYI996" s="17"/>
      <c r="LYJ996" s="17"/>
      <c r="LYK996" s="17"/>
      <c r="LYL996" s="17"/>
      <c r="LYM996" s="17"/>
      <c r="LYN996" s="17"/>
      <c r="LYO996" s="17"/>
      <c r="LYP996" s="17"/>
      <c r="LYQ996" s="17"/>
      <c r="LYR996" s="17"/>
      <c r="LYS996" s="17"/>
      <c r="LYT996" s="17"/>
      <c r="LYU996" s="17"/>
      <c r="LYV996" s="17"/>
      <c r="LYW996" s="17"/>
      <c r="LYX996" s="17"/>
      <c r="LYY996" s="17"/>
      <c r="LYZ996" s="17"/>
      <c r="LZA996" s="17"/>
      <c r="LZB996" s="17"/>
      <c r="LZC996" s="17"/>
      <c r="LZD996" s="17"/>
      <c r="LZE996" s="17"/>
      <c r="LZF996" s="17"/>
      <c r="LZG996" s="17"/>
      <c r="LZH996" s="17"/>
      <c r="LZI996" s="17"/>
      <c r="LZJ996" s="17"/>
      <c r="LZK996" s="17"/>
      <c r="LZL996" s="17"/>
      <c r="LZM996" s="17"/>
      <c r="LZN996" s="17"/>
      <c r="LZO996" s="17"/>
      <c r="LZP996" s="17"/>
      <c r="LZQ996" s="17"/>
      <c r="LZR996" s="17"/>
      <c r="LZS996" s="17"/>
      <c r="LZT996" s="17"/>
      <c r="LZU996" s="17"/>
      <c r="LZV996" s="17"/>
      <c r="LZW996" s="17"/>
      <c r="LZX996" s="17"/>
      <c r="LZY996" s="17"/>
      <c r="LZZ996" s="17"/>
      <c r="MAA996" s="17"/>
      <c r="MAB996" s="17"/>
      <c r="MAC996" s="17"/>
      <c r="MAD996" s="17"/>
      <c r="MAE996" s="17"/>
      <c r="MAF996" s="17"/>
      <c r="MAG996" s="17"/>
      <c r="MAH996" s="17"/>
      <c r="MAI996" s="17"/>
      <c r="MAJ996" s="17"/>
      <c r="MAK996" s="17"/>
      <c r="MAL996" s="17"/>
      <c r="MAM996" s="17"/>
      <c r="MAN996" s="17"/>
      <c r="MAO996" s="17"/>
      <c r="MAP996" s="17"/>
      <c r="MAQ996" s="17"/>
      <c r="MAR996" s="17"/>
      <c r="MAS996" s="17"/>
      <c r="MAT996" s="17"/>
      <c r="MAU996" s="17"/>
      <c r="MAV996" s="17"/>
      <c r="MAW996" s="17"/>
      <c r="MAX996" s="17"/>
      <c r="MAY996" s="17"/>
      <c r="MAZ996" s="17"/>
      <c r="MBA996" s="17"/>
      <c r="MBB996" s="17"/>
      <c r="MBC996" s="17"/>
      <c r="MBD996" s="17"/>
      <c r="MBE996" s="17"/>
      <c r="MBF996" s="17"/>
      <c r="MBG996" s="17"/>
      <c r="MBH996" s="17"/>
      <c r="MBI996" s="17"/>
      <c r="MBJ996" s="17"/>
      <c r="MBK996" s="17"/>
      <c r="MBL996" s="17"/>
      <c r="MBM996" s="17"/>
      <c r="MBN996" s="17"/>
      <c r="MBO996" s="17"/>
      <c r="MBP996" s="17"/>
      <c r="MBQ996" s="17"/>
      <c r="MBR996" s="17"/>
      <c r="MBS996" s="17"/>
      <c r="MBT996" s="17"/>
      <c r="MBU996" s="17"/>
      <c r="MBV996" s="17"/>
      <c r="MBW996" s="17"/>
      <c r="MBX996" s="17"/>
      <c r="MBY996" s="17"/>
      <c r="MBZ996" s="17"/>
      <c r="MCA996" s="17"/>
      <c r="MCB996" s="17"/>
      <c r="MCC996" s="17"/>
      <c r="MCD996" s="17"/>
      <c r="MCE996" s="17"/>
      <c r="MCF996" s="17"/>
      <c r="MCG996" s="17"/>
      <c r="MCH996" s="17"/>
      <c r="MCI996" s="17"/>
      <c r="MCJ996" s="17"/>
      <c r="MCK996" s="17"/>
      <c r="MCL996" s="17"/>
      <c r="MCM996" s="17"/>
      <c r="MCN996" s="17"/>
      <c r="MCO996" s="17"/>
      <c r="MCP996" s="17"/>
      <c r="MCQ996" s="17"/>
      <c r="MCR996" s="17"/>
      <c r="MCS996" s="17"/>
      <c r="MCT996" s="17"/>
      <c r="MCU996" s="17"/>
      <c r="MCV996" s="17"/>
      <c r="MCW996" s="17"/>
      <c r="MCX996" s="17"/>
      <c r="MCY996" s="17"/>
      <c r="MCZ996" s="17"/>
      <c r="MDA996" s="17"/>
      <c r="MDB996" s="17"/>
      <c r="MDC996" s="17"/>
      <c r="MDD996" s="17"/>
      <c r="MDE996" s="17"/>
      <c r="MDF996" s="17"/>
      <c r="MDG996" s="17"/>
      <c r="MDH996" s="17"/>
      <c r="MDI996" s="17"/>
      <c r="MDJ996" s="17"/>
      <c r="MDK996" s="17"/>
      <c r="MDL996" s="17"/>
      <c r="MDM996" s="17"/>
      <c r="MDN996" s="17"/>
      <c r="MDO996" s="17"/>
      <c r="MDP996" s="17"/>
      <c r="MDQ996" s="17"/>
      <c r="MDR996" s="17"/>
      <c r="MDS996" s="17"/>
      <c r="MDT996" s="17"/>
      <c r="MDU996" s="17"/>
      <c r="MDV996" s="17"/>
      <c r="MDW996" s="17"/>
      <c r="MDX996" s="17"/>
      <c r="MDY996" s="17"/>
      <c r="MDZ996" s="17"/>
      <c r="MEA996" s="17"/>
      <c r="MEB996" s="17"/>
      <c r="MEC996" s="17"/>
      <c r="MED996" s="17"/>
      <c r="MEE996" s="17"/>
      <c r="MEF996" s="17"/>
      <c r="MEG996" s="17"/>
      <c r="MEH996" s="17"/>
      <c r="MEI996" s="17"/>
      <c r="MEJ996" s="17"/>
      <c r="MEK996" s="17"/>
      <c r="MEL996" s="17"/>
      <c r="MEM996" s="17"/>
      <c r="MEN996" s="17"/>
      <c r="MEO996" s="17"/>
      <c r="MEP996" s="17"/>
      <c r="MEQ996" s="17"/>
      <c r="MER996" s="17"/>
      <c r="MES996" s="17"/>
      <c r="MET996" s="17"/>
      <c r="MEU996" s="17"/>
      <c r="MEV996" s="17"/>
      <c r="MEW996" s="17"/>
      <c r="MEX996" s="17"/>
      <c r="MEY996" s="17"/>
      <c r="MEZ996" s="17"/>
      <c r="MFA996" s="17"/>
      <c r="MFB996" s="17"/>
      <c r="MFC996" s="17"/>
      <c r="MFD996" s="17"/>
      <c r="MFE996" s="17"/>
      <c r="MFF996" s="17"/>
      <c r="MFG996" s="17"/>
      <c r="MFH996" s="17"/>
      <c r="MFI996" s="17"/>
      <c r="MFJ996" s="17"/>
      <c r="MFK996" s="17"/>
      <c r="MFL996" s="17"/>
      <c r="MFM996" s="17"/>
      <c r="MFN996" s="17"/>
      <c r="MFO996" s="17"/>
      <c r="MFP996" s="17"/>
      <c r="MFQ996" s="17"/>
      <c r="MFR996" s="17"/>
      <c r="MFS996" s="17"/>
      <c r="MFT996" s="17"/>
      <c r="MFU996" s="17"/>
      <c r="MFV996" s="17"/>
      <c r="MFW996" s="17"/>
      <c r="MFX996" s="17"/>
      <c r="MFY996" s="17"/>
      <c r="MFZ996" s="17"/>
      <c r="MGA996" s="17"/>
      <c r="MGB996" s="17"/>
      <c r="MGC996" s="17"/>
      <c r="MGD996" s="17"/>
      <c r="MGE996" s="17"/>
      <c r="MGF996" s="17"/>
      <c r="MGG996" s="17"/>
      <c r="MGH996" s="17"/>
      <c r="MGI996" s="17"/>
      <c r="MGJ996" s="17"/>
      <c r="MGK996" s="17"/>
      <c r="MGL996" s="17"/>
      <c r="MGM996" s="17"/>
      <c r="MGN996" s="17"/>
      <c r="MGO996" s="17"/>
      <c r="MGP996" s="17"/>
      <c r="MGQ996" s="17"/>
      <c r="MGR996" s="17"/>
      <c r="MGS996" s="17"/>
      <c r="MGT996" s="17"/>
      <c r="MGU996" s="17"/>
      <c r="MGV996" s="17"/>
      <c r="MGW996" s="17"/>
      <c r="MGX996" s="17"/>
      <c r="MGY996" s="17"/>
      <c r="MGZ996" s="17"/>
      <c r="MHA996" s="17"/>
      <c r="MHB996" s="17"/>
      <c r="MHC996" s="17"/>
      <c r="MHD996" s="17"/>
      <c r="MHE996" s="17"/>
      <c r="MHF996" s="17"/>
      <c r="MHG996" s="17"/>
      <c r="MHH996" s="17"/>
      <c r="MHI996" s="17"/>
      <c r="MHJ996" s="17"/>
      <c r="MHK996" s="17"/>
      <c r="MHL996" s="17"/>
      <c r="MHM996" s="17"/>
      <c r="MHN996" s="17"/>
      <c r="MHO996" s="17"/>
      <c r="MHP996" s="17"/>
      <c r="MHQ996" s="17"/>
      <c r="MHR996" s="17"/>
      <c r="MHS996" s="17"/>
      <c r="MHT996" s="17"/>
      <c r="MHU996" s="17"/>
      <c r="MHV996" s="17"/>
      <c r="MHW996" s="17"/>
      <c r="MHX996" s="17"/>
      <c r="MHY996" s="17"/>
      <c r="MHZ996" s="17"/>
      <c r="MIA996" s="17"/>
      <c r="MIB996" s="17"/>
      <c r="MIC996" s="17"/>
      <c r="MID996" s="17"/>
      <c r="MIE996" s="17"/>
      <c r="MIF996" s="17"/>
      <c r="MIG996" s="17"/>
      <c r="MIH996" s="17"/>
      <c r="MII996" s="17"/>
      <c r="MIJ996" s="17"/>
      <c r="MIK996" s="17"/>
      <c r="MIL996" s="17"/>
      <c r="MIM996" s="17"/>
      <c r="MIN996" s="17"/>
      <c r="MIO996" s="17"/>
      <c r="MIP996" s="17"/>
      <c r="MIQ996" s="17"/>
      <c r="MIR996" s="17"/>
      <c r="MIS996" s="17"/>
      <c r="MIT996" s="17"/>
      <c r="MIU996" s="17"/>
      <c r="MIV996" s="17"/>
      <c r="MIW996" s="17"/>
      <c r="MIX996" s="17"/>
      <c r="MIY996" s="17"/>
      <c r="MIZ996" s="17"/>
      <c r="MJA996" s="17"/>
      <c r="MJB996" s="17"/>
      <c r="MJC996" s="17"/>
      <c r="MJD996" s="17"/>
      <c r="MJE996" s="17"/>
      <c r="MJF996" s="17"/>
      <c r="MJG996" s="17"/>
      <c r="MJH996" s="17"/>
      <c r="MJI996" s="17"/>
      <c r="MJJ996" s="17"/>
      <c r="MJK996" s="17"/>
      <c r="MJL996" s="17"/>
      <c r="MJM996" s="17"/>
      <c r="MJN996" s="17"/>
      <c r="MJO996" s="17"/>
      <c r="MJP996" s="17"/>
      <c r="MJQ996" s="17"/>
      <c r="MJR996" s="17"/>
      <c r="MJS996" s="17"/>
      <c r="MJT996" s="17"/>
      <c r="MJU996" s="17"/>
      <c r="MJV996" s="17"/>
      <c r="MJW996" s="17"/>
      <c r="MJX996" s="17"/>
      <c r="MJY996" s="17"/>
      <c r="MJZ996" s="17"/>
      <c r="MKA996" s="17"/>
      <c r="MKB996" s="17"/>
      <c r="MKC996" s="17"/>
      <c r="MKD996" s="17"/>
      <c r="MKE996" s="17"/>
      <c r="MKF996" s="17"/>
      <c r="MKG996" s="17"/>
      <c r="MKH996" s="17"/>
      <c r="MKI996" s="17"/>
      <c r="MKJ996" s="17"/>
      <c r="MKK996" s="17"/>
      <c r="MKL996" s="17"/>
      <c r="MKM996" s="17"/>
      <c r="MKN996" s="17"/>
      <c r="MKO996" s="17"/>
      <c r="MKP996" s="17"/>
      <c r="MKQ996" s="17"/>
      <c r="MKR996" s="17"/>
      <c r="MKS996" s="17"/>
      <c r="MKT996" s="17"/>
      <c r="MKU996" s="17"/>
      <c r="MKV996" s="17"/>
      <c r="MKW996" s="17"/>
      <c r="MKX996" s="17"/>
      <c r="MKY996" s="17"/>
      <c r="MKZ996" s="17"/>
      <c r="MLA996" s="17"/>
      <c r="MLB996" s="17"/>
      <c r="MLC996" s="17"/>
      <c r="MLD996" s="17"/>
      <c r="MLE996" s="17"/>
      <c r="MLF996" s="17"/>
      <c r="MLG996" s="17"/>
      <c r="MLH996" s="17"/>
      <c r="MLI996" s="17"/>
      <c r="MLJ996" s="17"/>
      <c r="MLK996" s="17"/>
      <c r="MLL996" s="17"/>
      <c r="MLM996" s="17"/>
      <c r="MLN996" s="17"/>
      <c r="MLO996" s="17"/>
      <c r="MLP996" s="17"/>
      <c r="MLQ996" s="17"/>
      <c r="MLR996" s="17"/>
      <c r="MLS996" s="17"/>
      <c r="MLT996" s="17"/>
      <c r="MLU996" s="17"/>
      <c r="MLV996" s="17"/>
      <c r="MLW996" s="17"/>
      <c r="MLX996" s="17"/>
      <c r="MLY996" s="17"/>
      <c r="MLZ996" s="17"/>
      <c r="MMA996" s="17"/>
      <c r="MMB996" s="17"/>
      <c r="MMC996" s="17"/>
      <c r="MMD996" s="17"/>
      <c r="MME996" s="17"/>
      <c r="MMF996" s="17"/>
      <c r="MMG996" s="17"/>
      <c r="MMH996" s="17"/>
      <c r="MMI996" s="17"/>
      <c r="MMJ996" s="17"/>
      <c r="MMK996" s="17"/>
      <c r="MML996" s="17"/>
      <c r="MMM996" s="17"/>
      <c r="MMN996" s="17"/>
      <c r="MMO996" s="17"/>
      <c r="MMP996" s="17"/>
      <c r="MMQ996" s="17"/>
      <c r="MMR996" s="17"/>
      <c r="MMS996" s="17"/>
      <c r="MMT996" s="17"/>
      <c r="MMU996" s="17"/>
      <c r="MMV996" s="17"/>
      <c r="MMW996" s="17"/>
      <c r="MMX996" s="17"/>
      <c r="MMY996" s="17"/>
      <c r="MMZ996" s="17"/>
      <c r="MNA996" s="17"/>
      <c r="MNB996" s="17"/>
      <c r="MNC996" s="17"/>
      <c r="MND996" s="17"/>
      <c r="MNE996" s="17"/>
      <c r="MNF996" s="17"/>
      <c r="MNG996" s="17"/>
      <c r="MNH996" s="17"/>
      <c r="MNI996" s="17"/>
      <c r="MNJ996" s="17"/>
      <c r="MNK996" s="17"/>
      <c r="MNL996" s="17"/>
      <c r="MNM996" s="17"/>
      <c r="MNN996" s="17"/>
      <c r="MNO996" s="17"/>
      <c r="MNP996" s="17"/>
      <c r="MNQ996" s="17"/>
      <c r="MNR996" s="17"/>
      <c r="MNS996" s="17"/>
      <c r="MNT996" s="17"/>
      <c r="MNU996" s="17"/>
      <c r="MNV996" s="17"/>
      <c r="MNW996" s="17"/>
      <c r="MNX996" s="17"/>
      <c r="MNY996" s="17"/>
      <c r="MNZ996" s="17"/>
      <c r="MOA996" s="17"/>
      <c r="MOB996" s="17"/>
      <c r="MOC996" s="17"/>
      <c r="MOD996" s="17"/>
      <c r="MOE996" s="17"/>
      <c r="MOF996" s="17"/>
      <c r="MOG996" s="17"/>
      <c r="MOH996" s="17"/>
      <c r="MOI996" s="17"/>
      <c r="MOJ996" s="17"/>
      <c r="MOK996" s="17"/>
      <c r="MOL996" s="17"/>
      <c r="MOM996" s="17"/>
      <c r="MON996" s="17"/>
      <c r="MOO996" s="17"/>
      <c r="MOP996" s="17"/>
      <c r="MOQ996" s="17"/>
      <c r="MOR996" s="17"/>
      <c r="MOS996" s="17"/>
      <c r="MOT996" s="17"/>
      <c r="MOU996" s="17"/>
      <c r="MOV996" s="17"/>
      <c r="MOW996" s="17"/>
      <c r="MOX996" s="17"/>
      <c r="MOY996" s="17"/>
      <c r="MOZ996" s="17"/>
      <c r="MPA996" s="17"/>
      <c r="MPB996" s="17"/>
      <c r="MPC996" s="17"/>
      <c r="MPD996" s="17"/>
      <c r="MPE996" s="17"/>
      <c r="MPF996" s="17"/>
      <c r="MPG996" s="17"/>
      <c r="MPH996" s="17"/>
      <c r="MPI996" s="17"/>
      <c r="MPJ996" s="17"/>
      <c r="MPK996" s="17"/>
      <c r="MPL996" s="17"/>
      <c r="MPM996" s="17"/>
      <c r="MPN996" s="17"/>
      <c r="MPO996" s="17"/>
      <c r="MPP996" s="17"/>
      <c r="MPQ996" s="17"/>
      <c r="MPR996" s="17"/>
      <c r="MPS996" s="17"/>
      <c r="MPT996" s="17"/>
      <c r="MPU996" s="17"/>
      <c r="MPV996" s="17"/>
      <c r="MPW996" s="17"/>
      <c r="MPX996" s="17"/>
      <c r="MPY996" s="17"/>
      <c r="MPZ996" s="17"/>
      <c r="MQA996" s="17"/>
      <c r="MQB996" s="17"/>
      <c r="MQC996" s="17"/>
      <c r="MQD996" s="17"/>
      <c r="MQE996" s="17"/>
      <c r="MQF996" s="17"/>
      <c r="MQG996" s="17"/>
      <c r="MQH996" s="17"/>
      <c r="MQI996" s="17"/>
      <c r="MQJ996" s="17"/>
      <c r="MQK996" s="17"/>
      <c r="MQL996" s="17"/>
      <c r="MQM996" s="17"/>
      <c r="MQN996" s="17"/>
      <c r="MQO996" s="17"/>
      <c r="MQP996" s="17"/>
      <c r="MQQ996" s="17"/>
      <c r="MQR996" s="17"/>
      <c r="MQS996" s="17"/>
      <c r="MQT996" s="17"/>
      <c r="MQU996" s="17"/>
      <c r="MQV996" s="17"/>
      <c r="MQW996" s="17"/>
      <c r="MQX996" s="17"/>
      <c r="MQY996" s="17"/>
      <c r="MQZ996" s="17"/>
      <c r="MRA996" s="17"/>
      <c r="MRB996" s="17"/>
      <c r="MRC996" s="17"/>
      <c r="MRD996" s="17"/>
      <c r="MRE996" s="17"/>
      <c r="MRF996" s="17"/>
      <c r="MRG996" s="17"/>
      <c r="MRH996" s="17"/>
      <c r="MRI996" s="17"/>
      <c r="MRJ996" s="17"/>
      <c r="MRK996" s="17"/>
      <c r="MRL996" s="17"/>
      <c r="MRM996" s="17"/>
      <c r="MRN996" s="17"/>
      <c r="MRO996" s="17"/>
      <c r="MRP996" s="17"/>
      <c r="MRQ996" s="17"/>
      <c r="MRR996" s="17"/>
      <c r="MRS996" s="17"/>
      <c r="MRT996" s="17"/>
      <c r="MRU996" s="17"/>
      <c r="MRV996" s="17"/>
      <c r="MRW996" s="17"/>
      <c r="MRX996" s="17"/>
      <c r="MRY996" s="17"/>
      <c r="MRZ996" s="17"/>
      <c r="MSA996" s="17"/>
      <c r="MSB996" s="17"/>
      <c r="MSC996" s="17"/>
      <c r="MSD996" s="17"/>
      <c r="MSE996" s="17"/>
      <c r="MSF996" s="17"/>
      <c r="MSG996" s="17"/>
      <c r="MSH996" s="17"/>
      <c r="MSI996" s="17"/>
      <c r="MSJ996" s="17"/>
      <c r="MSK996" s="17"/>
      <c r="MSL996" s="17"/>
      <c r="MSM996" s="17"/>
      <c r="MSN996" s="17"/>
      <c r="MSO996" s="17"/>
      <c r="MSP996" s="17"/>
      <c r="MSQ996" s="17"/>
      <c r="MSR996" s="17"/>
      <c r="MSS996" s="17"/>
      <c r="MST996" s="17"/>
      <c r="MSU996" s="17"/>
      <c r="MSV996" s="17"/>
      <c r="MSW996" s="17"/>
      <c r="MSX996" s="17"/>
      <c r="MSY996" s="17"/>
      <c r="MSZ996" s="17"/>
      <c r="MTA996" s="17"/>
      <c r="MTB996" s="17"/>
      <c r="MTC996" s="17"/>
      <c r="MTD996" s="17"/>
      <c r="MTE996" s="17"/>
      <c r="MTF996" s="17"/>
      <c r="MTG996" s="17"/>
      <c r="MTH996" s="17"/>
      <c r="MTI996" s="17"/>
      <c r="MTJ996" s="17"/>
      <c r="MTK996" s="17"/>
      <c r="MTL996" s="17"/>
      <c r="MTM996" s="17"/>
      <c r="MTN996" s="17"/>
      <c r="MTO996" s="17"/>
      <c r="MTP996" s="17"/>
      <c r="MTQ996" s="17"/>
      <c r="MTR996" s="17"/>
      <c r="MTS996" s="17"/>
      <c r="MTT996" s="17"/>
      <c r="MTU996" s="17"/>
      <c r="MTV996" s="17"/>
      <c r="MTW996" s="17"/>
      <c r="MTX996" s="17"/>
      <c r="MTY996" s="17"/>
      <c r="MTZ996" s="17"/>
      <c r="MUA996" s="17"/>
      <c r="MUB996" s="17"/>
      <c r="MUC996" s="17"/>
      <c r="MUD996" s="17"/>
      <c r="MUE996" s="17"/>
      <c r="MUF996" s="17"/>
      <c r="MUG996" s="17"/>
      <c r="MUH996" s="17"/>
      <c r="MUI996" s="17"/>
      <c r="MUJ996" s="17"/>
      <c r="MUK996" s="17"/>
      <c r="MUL996" s="17"/>
      <c r="MUM996" s="17"/>
      <c r="MUN996" s="17"/>
      <c r="MUO996" s="17"/>
      <c r="MUP996" s="17"/>
      <c r="MUQ996" s="17"/>
      <c r="MUR996" s="17"/>
      <c r="MUS996" s="17"/>
      <c r="MUT996" s="17"/>
      <c r="MUU996" s="17"/>
      <c r="MUV996" s="17"/>
      <c r="MUW996" s="17"/>
      <c r="MUX996" s="17"/>
      <c r="MUY996" s="17"/>
      <c r="MUZ996" s="17"/>
      <c r="MVA996" s="17"/>
      <c r="MVB996" s="17"/>
      <c r="MVC996" s="17"/>
      <c r="MVD996" s="17"/>
      <c r="MVE996" s="17"/>
      <c r="MVF996" s="17"/>
      <c r="MVG996" s="17"/>
      <c r="MVH996" s="17"/>
      <c r="MVI996" s="17"/>
      <c r="MVJ996" s="17"/>
      <c r="MVK996" s="17"/>
      <c r="MVL996" s="17"/>
      <c r="MVM996" s="17"/>
      <c r="MVN996" s="17"/>
      <c r="MVO996" s="17"/>
      <c r="MVP996" s="17"/>
      <c r="MVQ996" s="17"/>
      <c r="MVR996" s="17"/>
      <c r="MVS996" s="17"/>
      <c r="MVT996" s="17"/>
      <c r="MVU996" s="17"/>
      <c r="MVV996" s="17"/>
      <c r="MVW996" s="17"/>
      <c r="MVX996" s="17"/>
      <c r="MVY996" s="17"/>
      <c r="MVZ996" s="17"/>
      <c r="MWA996" s="17"/>
      <c r="MWB996" s="17"/>
      <c r="MWC996" s="17"/>
      <c r="MWD996" s="17"/>
      <c r="MWE996" s="17"/>
      <c r="MWF996" s="17"/>
      <c r="MWG996" s="17"/>
      <c r="MWH996" s="17"/>
      <c r="MWI996" s="17"/>
      <c r="MWJ996" s="17"/>
      <c r="MWK996" s="17"/>
      <c r="MWL996" s="17"/>
      <c r="MWM996" s="17"/>
      <c r="MWN996" s="17"/>
      <c r="MWO996" s="17"/>
      <c r="MWP996" s="17"/>
      <c r="MWQ996" s="17"/>
      <c r="MWR996" s="17"/>
      <c r="MWS996" s="17"/>
      <c r="MWT996" s="17"/>
      <c r="MWU996" s="17"/>
      <c r="MWV996" s="17"/>
      <c r="MWW996" s="17"/>
      <c r="MWX996" s="17"/>
      <c r="MWY996" s="17"/>
      <c r="MWZ996" s="17"/>
      <c r="MXA996" s="17"/>
      <c r="MXB996" s="17"/>
      <c r="MXC996" s="17"/>
      <c r="MXD996" s="17"/>
      <c r="MXE996" s="17"/>
      <c r="MXF996" s="17"/>
      <c r="MXG996" s="17"/>
      <c r="MXH996" s="17"/>
      <c r="MXI996" s="17"/>
      <c r="MXJ996" s="17"/>
      <c r="MXK996" s="17"/>
      <c r="MXL996" s="17"/>
      <c r="MXM996" s="17"/>
      <c r="MXN996" s="17"/>
      <c r="MXO996" s="17"/>
      <c r="MXP996" s="17"/>
      <c r="MXQ996" s="17"/>
      <c r="MXR996" s="17"/>
      <c r="MXS996" s="17"/>
      <c r="MXT996" s="17"/>
      <c r="MXU996" s="17"/>
      <c r="MXV996" s="17"/>
      <c r="MXW996" s="17"/>
      <c r="MXX996" s="17"/>
      <c r="MXY996" s="17"/>
      <c r="MXZ996" s="17"/>
      <c r="MYA996" s="17"/>
      <c r="MYB996" s="17"/>
      <c r="MYC996" s="17"/>
      <c r="MYD996" s="17"/>
      <c r="MYE996" s="17"/>
      <c r="MYF996" s="17"/>
      <c r="MYG996" s="17"/>
      <c r="MYH996" s="17"/>
      <c r="MYI996" s="17"/>
      <c r="MYJ996" s="17"/>
      <c r="MYK996" s="17"/>
      <c r="MYL996" s="17"/>
      <c r="MYM996" s="17"/>
      <c r="MYN996" s="17"/>
      <c r="MYO996" s="17"/>
      <c r="MYP996" s="17"/>
      <c r="MYQ996" s="17"/>
      <c r="MYR996" s="17"/>
      <c r="MYS996" s="17"/>
      <c r="MYT996" s="17"/>
      <c r="MYU996" s="17"/>
      <c r="MYV996" s="17"/>
      <c r="MYW996" s="17"/>
      <c r="MYX996" s="17"/>
      <c r="MYY996" s="17"/>
      <c r="MYZ996" s="17"/>
      <c r="MZA996" s="17"/>
      <c r="MZB996" s="17"/>
      <c r="MZC996" s="17"/>
      <c r="MZD996" s="17"/>
      <c r="MZE996" s="17"/>
      <c r="MZF996" s="17"/>
      <c r="MZG996" s="17"/>
      <c r="MZH996" s="17"/>
      <c r="MZI996" s="17"/>
      <c r="MZJ996" s="17"/>
      <c r="MZK996" s="17"/>
      <c r="MZL996" s="17"/>
      <c r="MZM996" s="17"/>
      <c r="MZN996" s="17"/>
      <c r="MZO996" s="17"/>
      <c r="MZP996" s="17"/>
      <c r="MZQ996" s="17"/>
      <c r="MZR996" s="17"/>
      <c r="MZS996" s="17"/>
      <c r="MZT996" s="17"/>
      <c r="MZU996" s="17"/>
      <c r="MZV996" s="17"/>
      <c r="MZW996" s="17"/>
      <c r="MZX996" s="17"/>
      <c r="MZY996" s="17"/>
      <c r="MZZ996" s="17"/>
      <c r="NAA996" s="17"/>
      <c r="NAB996" s="17"/>
      <c r="NAC996" s="17"/>
      <c r="NAD996" s="17"/>
      <c r="NAE996" s="17"/>
      <c r="NAF996" s="17"/>
      <c r="NAG996" s="17"/>
      <c r="NAH996" s="17"/>
      <c r="NAI996" s="17"/>
      <c r="NAJ996" s="17"/>
      <c r="NAK996" s="17"/>
      <c r="NAL996" s="17"/>
      <c r="NAM996" s="17"/>
      <c r="NAN996" s="17"/>
      <c r="NAO996" s="17"/>
      <c r="NAP996" s="17"/>
      <c r="NAQ996" s="17"/>
      <c r="NAR996" s="17"/>
      <c r="NAS996" s="17"/>
      <c r="NAT996" s="17"/>
      <c r="NAU996" s="17"/>
      <c r="NAV996" s="17"/>
      <c r="NAW996" s="17"/>
      <c r="NAX996" s="17"/>
      <c r="NAY996" s="17"/>
      <c r="NAZ996" s="17"/>
      <c r="NBA996" s="17"/>
      <c r="NBB996" s="17"/>
      <c r="NBC996" s="17"/>
      <c r="NBD996" s="17"/>
      <c r="NBE996" s="17"/>
      <c r="NBF996" s="17"/>
      <c r="NBG996" s="17"/>
      <c r="NBH996" s="17"/>
      <c r="NBI996" s="17"/>
      <c r="NBJ996" s="17"/>
      <c r="NBK996" s="17"/>
      <c r="NBL996" s="17"/>
      <c r="NBM996" s="17"/>
      <c r="NBN996" s="17"/>
      <c r="NBO996" s="17"/>
      <c r="NBP996" s="17"/>
      <c r="NBQ996" s="17"/>
      <c r="NBR996" s="17"/>
      <c r="NBS996" s="17"/>
      <c r="NBT996" s="17"/>
      <c r="NBU996" s="17"/>
      <c r="NBV996" s="17"/>
      <c r="NBW996" s="17"/>
      <c r="NBX996" s="17"/>
      <c r="NBY996" s="17"/>
      <c r="NBZ996" s="17"/>
      <c r="NCA996" s="17"/>
      <c r="NCB996" s="17"/>
      <c r="NCC996" s="17"/>
      <c r="NCD996" s="17"/>
      <c r="NCE996" s="17"/>
      <c r="NCF996" s="17"/>
      <c r="NCG996" s="17"/>
      <c r="NCH996" s="17"/>
      <c r="NCI996" s="17"/>
      <c r="NCJ996" s="17"/>
      <c r="NCK996" s="17"/>
      <c r="NCL996" s="17"/>
      <c r="NCM996" s="17"/>
      <c r="NCN996" s="17"/>
      <c r="NCO996" s="17"/>
      <c r="NCP996" s="17"/>
      <c r="NCQ996" s="17"/>
      <c r="NCR996" s="17"/>
      <c r="NCS996" s="17"/>
      <c r="NCT996" s="17"/>
      <c r="NCU996" s="17"/>
      <c r="NCV996" s="17"/>
      <c r="NCW996" s="17"/>
      <c r="NCX996" s="17"/>
      <c r="NCY996" s="17"/>
      <c r="NCZ996" s="17"/>
      <c r="NDA996" s="17"/>
      <c r="NDB996" s="17"/>
      <c r="NDC996" s="17"/>
      <c r="NDD996" s="17"/>
      <c r="NDE996" s="17"/>
      <c r="NDF996" s="17"/>
      <c r="NDG996" s="17"/>
      <c r="NDH996" s="17"/>
      <c r="NDI996" s="17"/>
      <c r="NDJ996" s="17"/>
      <c r="NDK996" s="17"/>
      <c r="NDL996" s="17"/>
      <c r="NDM996" s="17"/>
      <c r="NDN996" s="17"/>
      <c r="NDO996" s="17"/>
      <c r="NDP996" s="17"/>
      <c r="NDQ996" s="17"/>
      <c r="NDR996" s="17"/>
      <c r="NDS996" s="17"/>
      <c r="NDT996" s="17"/>
      <c r="NDU996" s="17"/>
      <c r="NDV996" s="17"/>
      <c r="NDW996" s="17"/>
      <c r="NDX996" s="17"/>
      <c r="NDY996" s="17"/>
      <c r="NDZ996" s="17"/>
      <c r="NEA996" s="17"/>
      <c r="NEB996" s="17"/>
      <c r="NEC996" s="17"/>
      <c r="NED996" s="17"/>
      <c r="NEE996" s="17"/>
      <c r="NEF996" s="17"/>
      <c r="NEG996" s="17"/>
      <c r="NEH996" s="17"/>
      <c r="NEI996" s="17"/>
      <c r="NEJ996" s="17"/>
      <c r="NEK996" s="17"/>
      <c r="NEL996" s="17"/>
      <c r="NEM996" s="17"/>
      <c r="NEN996" s="17"/>
      <c r="NEO996" s="17"/>
      <c r="NEP996" s="17"/>
      <c r="NEQ996" s="17"/>
      <c r="NER996" s="17"/>
      <c r="NES996" s="17"/>
      <c r="NET996" s="17"/>
      <c r="NEU996" s="17"/>
      <c r="NEV996" s="17"/>
      <c r="NEW996" s="17"/>
      <c r="NEX996" s="17"/>
      <c r="NEY996" s="17"/>
      <c r="NEZ996" s="17"/>
      <c r="NFA996" s="17"/>
      <c r="NFB996" s="17"/>
      <c r="NFC996" s="17"/>
      <c r="NFD996" s="17"/>
      <c r="NFE996" s="17"/>
      <c r="NFF996" s="17"/>
      <c r="NFG996" s="17"/>
      <c r="NFH996" s="17"/>
      <c r="NFI996" s="17"/>
      <c r="NFJ996" s="17"/>
      <c r="NFK996" s="17"/>
      <c r="NFL996" s="17"/>
      <c r="NFM996" s="17"/>
      <c r="NFN996" s="17"/>
      <c r="NFO996" s="17"/>
      <c r="NFP996" s="17"/>
      <c r="NFQ996" s="17"/>
      <c r="NFR996" s="17"/>
      <c r="NFS996" s="17"/>
      <c r="NFT996" s="17"/>
      <c r="NFU996" s="17"/>
      <c r="NFV996" s="17"/>
      <c r="NFW996" s="17"/>
      <c r="NFX996" s="17"/>
      <c r="NFY996" s="17"/>
      <c r="NFZ996" s="17"/>
      <c r="NGA996" s="17"/>
      <c r="NGB996" s="17"/>
      <c r="NGC996" s="17"/>
      <c r="NGD996" s="17"/>
      <c r="NGE996" s="17"/>
      <c r="NGF996" s="17"/>
      <c r="NGG996" s="17"/>
      <c r="NGH996" s="17"/>
      <c r="NGI996" s="17"/>
      <c r="NGJ996" s="17"/>
      <c r="NGK996" s="17"/>
      <c r="NGL996" s="17"/>
      <c r="NGM996" s="17"/>
      <c r="NGN996" s="17"/>
      <c r="NGO996" s="17"/>
      <c r="NGP996" s="17"/>
      <c r="NGQ996" s="17"/>
      <c r="NGR996" s="17"/>
      <c r="NGS996" s="17"/>
      <c r="NGT996" s="17"/>
      <c r="NGU996" s="17"/>
      <c r="NGV996" s="17"/>
      <c r="NGW996" s="17"/>
      <c r="NGX996" s="17"/>
      <c r="NGY996" s="17"/>
      <c r="NGZ996" s="17"/>
      <c r="NHA996" s="17"/>
      <c r="NHB996" s="17"/>
      <c r="NHC996" s="17"/>
      <c r="NHD996" s="17"/>
      <c r="NHE996" s="17"/>
      <c r="NHF996" s="17"/>
      <c r="NHG996" s="17"/>
      <c r="NHH996" s="17"/>
      <c r="NHI996" s="17"/>
      <c r="NHJ996" s="17"/>
      <c r="NHK996" s="17"/>
      <c r="NHL996" s="17"/>
      <c r="NHM996" s="17"/>
      <c r="NHN996" s="17"/>
      <c r="NHO996" s="17"/>
      <c r="NHP996" s="17"/>
      <c r="NHQ996" s="17"/>
      <c r="NHR996" s="17"/>
      <c r="NHS996" s="17"/>
      <c r="NHT996" s="17"/>
      <c r="NHU996" s="17"/>
      <c r="NHV996" s="17"/>
      <c r="NHW996" s="17"/>
      <c r="NHX996" s="17"/>
      <c r="NHY996" s="17"/>
      <c r="NHZ996" s="17"/>
      <c r="NIA996" s="17"/>
      <c r="NIB996" s="17"/>
      <c r="NIC996" s="17"/>
      <c r="NID996" s="17"/>
      <c r="NIE996" s="17"/>
      <c r="NIF996" s="17"/>
      <c r="NIG996" s="17"/>
      <c r="NIH996" s="17"/>
      <c r="NII996" s="17"/>
      <c r="NIJ996" s="17"/>
      <c r="NIK996" s="17"/>
      <c r="NIL996" s="17"/>
      <c r="NIM996" s="17"/>
      <c r="NIN996" s="17"/>
      <c r="NIO996" s="17"/>
      <c r="NIP996" s="17"/>
      <c r="NIQ996" s="17"/>
      <c r="NIR996" s="17"/>
      <c r="NIS996" s="17"/>
      <c r="NIT996" s="17"/>
      <c r="NIU996" s="17"/>
      <c r="NIV996" s="17"/>
      <c r="NIW996" s="17"/>
      <c r="NIX996" s="17"/>
      <c r="NIY996" s="17"/>
      <c r="NIZ996" s="17"/>
      <c r="NJA996" s="17"/>
      <c r="NJB996" s="17"/>
      <c r="NJC996" s="17"/>
      <c r="NJD996" s="17"/>
      <c r="NJE996" s="17"/>
      <c r="NJF996" s="17"/>
      <c r="NJG996" s="17"/>
      <c r="NJH996" s="17"/>
      <c r="NJI996" s="17"/>
      <c r="NJJ996" s="17"/>
      <c r="NJK996" s="17"/>
      <c r="NJL996" s="17"/>
      <c r="NJM996" s="17"/>
      <c r="NJN996" s="17"/>
      <c r="NJO996" s="17"/>
      <c r="NJP996" s="17"/>
      <c r="NJQ996" s="17"/>
      <c r="NJR996" s="17"/>
      <c r="NJS996" s="17"/>
      <c r="NJT996" s="17"/>
      <c r="NJU996" s="17"/>
      <c r="NJV996" s="17"/>
      <c r="NJW996" s="17"/>
      <c r="NJX996" s="17"/>
      <c r="NJY996" s="17"/>
      <c r="NJZ996" s="17"/>
      <c r="NKA996" s="17"/>
      <c r="NKB996" s="17"/>
      <c r="NKC996" s="17"/>
      <c r="NKD996" s="17"/>
      <c r="NKE996" s="17"/>
      <c r="NKF996" s="17"/>
      <c r="NKG996" s="17"/>
      <c r="NKH996" s="17"/>
      <c r="NKI996" s="17"/>
      <c r="NKJ996" s="17"/>
      <c r="NKK996" s="17"/>
      <c r="NKL996" s="17"/>
      <c r="NKM996" s="17"/>
      <c r="NKN996" s="17"/>
      <c r="NKO996" s="17"/>
      <c r="NKP996" s="17"/>
      <c r="NKQ996" s="17"/>
      <c r="NKR996" s="17"/>
      <c r="NKS996" s="17"/>
      <c r="NKT996" s="17"/>
      <c r="NKU996" s="17"/>
      <c r="NKV996" s="17"/>
      <c r="NKW996" s="17"/>
      <c r="NKX996" s="17"/>
      <c r="NKY996" s="17"/>
      <c r="NKZ996" s="17"/>
      <c r="NLA996" s="17"/>
      <c r="NLB996" s="17"/>
      <c r="NLC996" s="17"/>
      <c r="NLD996" s="17"/>
      <c r="NLE996" s="17"/>
      <c r="NLF996" s="17"/>
      <c r="NLG996" s="17"/>
      <c r="NLH996" s="17"/>
      <c r="NLI996" s="17"/>
      <c r="NLJ996" s="17"/>
      <c r="NLK996" s="17"/>
      <c r="NLL996" s="17"/>
      <c r="NLM996" s="17"/>
      <c r="NLN996" s="17"/>
      <c r="NLO996" s="17"/>
      <c r="NLP996" s="17"/>
      <c r="NLQ996" s="17"/>
      <c r="NLR996" s="17"/>
      <c r="NLS996" s="17"/>
      <c r="NLT996" s="17"/>
      <c r="NLU996" s="17"/>
      <c r="NLV996" s="17"/>
      <c r="NLW996" s="17"/>
      <c r="NLX996" s="17"/>
      <c r="NLY996" s="17"/>
      <c r="NLZ996" s="17"/>
      <c r="NMA996" s="17"/>
      <c r="NMB996" s="17"/>
      <c r="NMC996" s="17"/>
      <c r="NMD996" s="17"/>
      <c r="NME996" s="17"/>
      <c r="NMF996" s="17"/>
      <c r="NMG996" s="17"/>
      <c r="NMH996" s="17"/>
      <c r="NMI996" s="17"/>
      <c r="NMJ996" s="17"/>
      <c r="NMK996" s="17"/>
      <c r="NML996" s="17"/>
      <c r="NMM996" s="17"/>
      <c r="NMN996" s="17"/>
      <c r="NMO996" s="17"/>
      <c r="NMP996" s="17"/>
      <c r="NMQ996" s="17"/>
      <c r="NMR996" s="17"/>
      <c r="NMS996" s="17"/>
      <c r="NMT996" s="17"/>
      <c r="NMU996" s="17"/>
      <c r="NMV996" s="17"/>
      <c r="NMW996" s="17"/>
      <c r="NMX996" s="17"/>
      <c r="NMY996" s="17"/>
      <c r="NMZ996" s="17"/>
      <c r="NNA996" s="17"/>
      <c r="NNB996" s="17"/>
      <c r="NNC996" s="17"/>
      <c r="NND996" s="17"/>
      <c r="NNE996" s="17"/>
      <c r="NNF996" s="17"/>
      <c r="NNG996" s="17"/>
      <c r="NNH996" s="17"/>
      <c r="NNI996" s="17"/>
      <c r="NNJ996" s="17"/>
      <c r="NNK996" s="17"/>
      <c r="NNL996" s="17"/>
      <c r="NNM996" s="17"/>
      <c r="NNN996" s="17"/>
      <c r="NNO996" s="17"/>
      <c r="NNP996" s="17"/>
      <c r="NNQ996" s="17"/>
      <c r="NNR996" s="17"/>
      <c r="NNS996" s="17"/>
      <c r="NNT996" s="17"/>
      <c r="NNU996" s="17"/>
      <c r="NNV996" s="17"/>
      <c r="NNW996" s="17"/>
      <c r="NNX996" s="17"/>
      <c r="NNY996" s="17"/>
      <c r="NNZ996" s="17"/>
      <c r="NOA996" s="17"/>
      <c r="NOB996" s="17"/>
      <c r="NOC996" s="17"/>
      <c r="NOD996" s="17"/>
      <c r="NOE996" s="17"/>
      <c r="NOF996" s="17"/>
      <c r="NOG996" s="17"/>
      <c r="NOH996" s="17"/>
      <c r="NOI996" s="17"/>
      <c r="NOJ996" s="17"/>
      <c r="NOK996" s="17"/>
      <c r="NOL996" s="17"/>
      <c r="NOM996" s="17"/>
      <c r="NON996" s="17"/>
      <c r="NOO996" s="17"/>
      <c r="NOP996" s="17"/>
      <c r="NOQ996" s="17"/>
      <c r="NOR996" s="17"/>
      <c r="NOS996" s="17"/>
      <c r="NOT996" s="17"/>
      <c r="NOU996" s="17"/>
      <c r="NOV996" s="17"/>
      <c r="NOW996" s="17"/>
      <c r="NOX996" s="17"/>
      <c r="NOY996" s="17"/>
      <c r="NOZ996" s="17"/>
      <c r="NPA996" s="17"/>
      <c r="NPB996" s="17"/>
      <c r="NPC996" s="17"/>
      <c r="NPD996" s="17"/>
      <c r="NPE996" s="17"/>
      <c r="NPF996" s="17"/>
      <c r="NPG996" s="17"/>
      <c r="NPH996" s="17"/>
      <c r="NPI996" s="17"/>
      <c r="NPJ996" s="17"/>
      <c r="NPK996" s="17"/>
      <c r="NPL996" s="17"/>
      <c r="NPM996" s="17"/>
      <c r="NPN996" s="17"/>
      <c r="NPO996" s="17"/>
      <c r="NPP996" s="17"/>
      <c r="NPQ996" s="17"/>
      <c r="NPR996" s="17"/>
      <c r="NPS996" s="17"/>
      <c r="NPT996" s="17"/>
      <c r="NPU996" s="17"/>
      <c r="NPV996" s="17"/>
      <c r="NPW996" s="17"/>
      <c r="NPX996" s="17"/>
      <c r="NPY996" s="17"/>
      <c r="NPZ996" s="17"/>
      <c r="NQA996" s="17"/>
      <c r="NQB996" s="17"/>
      <c r="NQC996" s="17"/>
      <c r="NQD996" s="17"/>
      <c r="NQE996" s="17"/>
      <c r="NQF996" s="17"/>
      <c r="NQG996" s="17"/>
      <c r="NQH996" s="17"/>
      <c r="NQI996" s="17"/>
      <c r="NQJ996" s="17"/>
      <c r="NQK996" s="17"/>
      <c r="NQL996" s="17"/>
      <c r="NQM996" s="17"/>
      <c r="NQN996" s="17"/>
      <c r="NQO996" s="17"/>
      <c r="NQP996" s="17"/>
      <c r="NQQ996" s="17"/>
      <c r="NQR996" s="17"/>
      <c r="NQS996" s="17"/>
      <c r="NQT996" s="17"/>
      <c r="NQU996" s="17"/>
      <c r="NQV996" s="17"/>
      <c r="NQW996" s="17"/>
      <c r="NQX996" s="17"/>
      <c r="NQY996" s="17"/>
      <c r="NQZ996" s="17"/>
      <c r="NRA996" s="17"/>
      <c r="NRB996" s="17"/>
      <c r="NRC996" s="17"/>
      <c r="NRD996" s="17"/>
      <c r="NRE996" s="17"/>
      <c r="NRF996" s="17"/>
      <c r="NRG996" s="17"/>
      <c r="NRH996" s="17"/>
      <c r="NRI996" s="17"/>
      <c r="NRJ996" s="17"/>
      <c r="NRK996" s="17"/>
      <c r="NRL996" s="17"/>
      <c r="NRM996" s="17"/>
      <c r="NRN996" s="17"/>
      <c r="NRO996" s="17"/>
      <c r="NRP996" s="17"/>
      <c r="NRQ996" s="17"/>
      <c r="NRR996" s="17"/>
      <c r="NRS996" s="17"/>
      <c r="NRT996" s="17"/>
      <c r="NRU996" s="17"/>
      <c r="NRV996" s="17"/>
      <c r="NRW996" s="17"/>
      <c r="NRX996" s="17"/>
      <c r="NRY996" s="17"/>
      <c r="NRZ996" s="17"/>
      <c r="NSA996" s="17"/>
      <c r="NSB996" s="17"/>
      <c r="NSC996" s="17"/>
      <c r="NSD996" s="17"/>
      <c r="NSE996" s="17"/>
      <c r="NSF996" s="17"/>
      <c r="NSG996" s="17"/>
      <c r="NSH996" s="17"/>
      <c r="NSI996" s="17"/>
      <c r="NSJ996" s="17"/>
      <c r="NSK996" s="17"/>
      <c r="NSL996" s="17"/>
      <c r="NSM996" s="17"/>
      <c r="NSN996" s="17"/>
      <c r="NSO996" s="17"/>
      <c r="NSP996" s="17"/>
      <c r="NSQ996" s="17"/>
      <c r="NSR996" s="17"/>
      <c r="NSS996" s="17"/>
      <c r="NST996" s="17"/>
      <c r="NSU996" s="17"/>
      <c r="NSV996" s="17"/>
      <c r="NSW996" s="17"/>
      <c r="NSX996" s="17"/>
      <c r="NSY996" s="17"/>
      <c r="NSZ996" s="17"/>
      <c r="NTA996" s="17"/>
      <c r="NTB996" s="17"/>
      <c r="NTC996" s="17"/>
      <c r="NTD996" s="17"/>
      <c r="NTE996" s="17"/>
      <c r="NTF996" s="17"/>
      <c r="NTG996" s="17"/>
      <c r="NTH996" s="17"/>
      <c r="NTI996" s="17"/>
      <c r="NTJ996" s="17"/>
      <c r="NTK996" s="17"/>
      <c r="NTL996" s="17"/>
      <c r="NTM996" s="17"/>
      <c r="NTN996" s="17"/>
      <c r="NTO996" s="17"/>
      <c r="NTP996" s="17"/>
      <c r="NTQ996" s="17"/>
      <c r="NTR996" s="17"/>
      <c r="NTS996" s="17"/>
      <c r="NTT996" s="17"/>
      <c r="NTU996" s="17"/>
      <c r="NTV996" s="17"/>
      <c r="NTW996" s="17"/>
      <c r="NTX996" s="17"/>
      <c r="NTY996" s="17"/>
      <c r="NTZ996" s="17"/>
      <c r="NUA996" s="17"/>
      <c r="NUB996" s="17"/>
      <c r="NUC996" s="17"/>
      <c r="NUD996" s="17"/>
      <c r="NUE996" s="17"/>
      <c r="NUF996" s="17"/>
      <c r="NUG996" s="17"/>
      <c r="NUH996" s="17"/>
      <c r="NUI996" s="17"/>
      <c r="NUJ996" s="17"/>
      <c r="NUK996" s="17"/>
      <c r="NUL996" s="17"/>
      <c r="NUM996" s="17"/>
      <c r="NUN996" s="17"/>
      <c r="NUO996" s="17"/>
      <c r="NUP996" s="17"/>
      <c r="NUQ996" s="17"/>
      <c r="NUR996" s="17"/>
      <c r="NUS996" s="17"/>
      <c r="NUT996" s="17"/>
      <c r="NUU996" s="17"/>
      <c r="NUV996" s="17"/>
      <c r="NUW996" s="17"/>
      <c r="NUX996" s="17"/>
      <c r="NUY996" s="17"/>
      <c r="NUZ996" s="17"/>
      <c r="NVA996" s="17"/>
      <c r="NVB996" s="17"/>
      <c r="NVC996" s="17"/>
      <c r="NVD996" s="17"/>
      <c r="NVE996" s="17"/>
      <c r="NVF996" s="17"/>
      <c r="NVG996" s="17"/>
      <c r="NVH996" s="17"/>
      <c r="NVI996" s="17"/>
      <c r="NVJ996" s="17"/>
      <c r="NVK996" s="17"/>
      <c r="NVL996" s="17"/>
      <c r="NVM996" s="17"/>
      <c r="NVN996" s="17"/>
      <c r="NVO996" s="17"/>
      <c r="NVP996" s="17"/>
      <c r="NVQ996" s="17"/>
      <c r="NVR996" s="17"/>
      <c r="NVS996" s="17"/>
      <c r="NVT996" s="17"/>
      <c r="NVU996" s="17"/>
      <c r="NVV996" s="17"/>
      <c r="NVW996" s="17"/>
      <c r="NVX996" s="17"/>
      <c r="NVY996" s="17"/>
      <c r="NVZ996" s="17"/>
      <c r="NWA996" s="17"/>
      <c r="NWB996" s="17"/>
      <c r="NWC996" s="17"/>
      <c r="NWD996" s="17"/>
      <c r="NWE996" s="17"/>
      <c r="NWF996" s="17"/>
      <c r="NWG996" s="17"/>
      <c r="NWH996" s="17"/>
      <c r="NWI996" s="17"/>
      <c r="NWJ996" s="17"/>
      <c r="NWK996" s="17"/>
      <c r="NWL996" s="17"/>
      <c r="NWM996" s="17"/>
      <c r="NWN996" s="17"/>
      <c r="NWO996" s="17"/>
      <c r="NWP996" s="17"/>
      <c r="NWQ996" s="17"/>
      <c r="NWR996" s="17"/>
      <c r="NWS996" s="17"/>
      <c r="NWT996" s="17"/>
      <c r="NWU996" s="17"/>
      <c r="NWV996" s="17"/>
      <c r="NWW996" s="17"/>
      <c r="NWX996" s="17"/>
      <c r="NWY996" s="17"/>
      <c r="NWZ996" s="17"/>
      <c r="NXA996" s="17"/>
      <c r="NXB996" s="17"/>
      <c r="NXC996" s="17"/>
      <c r="NXD996" s="17"/>
      <c r="NXE996" s="17"/>
      <c r="NXF996" s="17"/>
      <c r="NXG996" s="17"/>
      <c r="NXH996" s="17"/>
      <c r="NXI996" s="17"/>
      <c r="NXJ996" s="17"/>
      <c r="NXK996" s="17"/>
      <c r="NXL996" s="17"/>
      <c r="NXM996" s="17"/>
      <c r="NXN996" s="17"/>
      <c r="NXO996" s="17"/>
      <c r="NXP996" s="17"/>
      <c r="NXQ996" s="17"/>
      <c r="NXR996" s="17"/>
      <c r="NXS996" s="17"/>
      <c r="NXT996" s="17"/>
      <c r="NXU996" s="17"/>
      <c r="NXV996" s="17"/>
      <c r="NXW996" s="17"/>
      <c r="NXX996" s="17"/>
      <c r="NXY996" s="17"/>
      <c r="NXZ996" s="17"/>
      <c r="NYA996" s="17"/>
      <c r="NYB996" s="17"/>
      <c r="NYC996" s="17"/>
      <c r="NYD996" s="17"/>
      <c r="NYE996" s="17"/>
      <c r="NYF996" s="17"/>
      <c r="NYG996" s="17"/>
      <c r="NYH996" s="17"/>
      <c r="NYI996" s="17"/>
      <c r="NYJ996" s="17"/>
      <c r="NYK996" s="17"/>
      <c r="NYL996" s="17"/>
      <c r="NYM996" s="17"/>
      <c r="NYN996" s="17"/>
      <c r="NYO996" s="17"/>
      <c r="NYP996" s="17"/>
      <c r="NYQ996" s="17"/>
      <c r="NYR996" s="17"/>
      <c r="NYS996" s="17"/>
      <c r="NYT996" s="17"/>
      <c r="NYU996" s="17"/>
      <c r="NYV996" s="17"/>
      <c r="NYW996" s="17"/>
      <c r="NYX996" s="17"/>
      <c r="NYY996" s="17"/>
      <c r="NYZ996" s="17"/>
      <c r="NZA996" s="17"/>
      <c r="NZB996" s="17"/>
      <c r="NZC996" s="17"/>
      <c r="NZD996" s="17"/>
      <c r="NZE996" s="17"/>
      <c r="NZF996" s="17"/>
      <c r="NZG996" s="17"/>
      <c r="NZH996" s="17"/>
      <c r="NZI996" s="17"/>
      <c r="NZJ996" s="17"/>
      <c r="NZK996" s="17"/>
      <c r="NZL996" s="17"/>
      <c r="NZM996" s="17"/>
      <c r="NZN996" s="17"/>
      <c r="NZO996" s="17"/>
      <c r="NZP996" s="17"/>
      <c r="NZQ996" s="17"/>
      <c r="NZR996" s="17"/>
      <c r="NZS996" s="17"/>
      <c r="NZT996" s="17"/>
      <c r="NZU996" s="17"/>
      <c r="NZV996" s="17"/>
      <c r="NZW996" s="17"/>
      <c r="NZX996" s="17"/>
      <c r="NZY996" s="17"/>
      <c r="NZZ996" s="17"/>
      <c r="OAA996" s="17"/>
      <c r="OAB996" s="17"/>
      <c r="OAC996" s="17"/>
      <c r="OAD996" s="17"/>
      <c r="OAE996" s="17"/>
      <c r="OAF996" s="17"/>
      <c r="OAG996" s="17"/>
      <c r="OAH996" s="17"/>
      <c r="OAI996" s="17"/>
      <c r="OAJ996" s="17"/>
      <c r="OAK996" s="17"/>
      <c r="OAL996" s="17"/>
      <c r="OAM996" s="17"/>
      <c r="OAN996" s="17"/>
      <c r="OAO996" s="17"/>
      <c r="OAP996" s="17"/>
      <c r="OAQ996" s="17"/>
      <c r="OAR996" s="17"/>
      <c r="OAS996" s="17"/>
      <c r="OAT996" s="17"/>
      <c r="OAU996" s="17"/>
      <c r="OAV996" s="17"/>
      <c r="OAW996" s="17"/>
      <c r="OAX996" s="17"/>
      <c r="OAY996" s="17"/>
      <c r="OAZ996" s="17"/>
      <c r="OBA996" s="17"/>
      <c r="OBB996" s="17"/>
      <c r="OBC996" s="17"/>
      <c r="OBD996" s="17"/>
      <c r="OBE996" s="17"/>
      <c r="OBF996" s="17"/>
      <c r="OBG996" s="17"/>
      <c r="OBH996" s="17"/>
      <c r="OBI996" s="17"/>
      <c r="OBJ996" s="17"/>
      <c r="OBK996" s="17"/>
      <c r="OBL996" s="17"/>
      <c r="OBM996" s="17"/>
      <c r="OBN996" s="17"/>
      <c r="OBO996" s="17"/>
      <c r="OBP996" s="17"/>
      <c r="OBQ996" s="17"/>
      <c r="OBR996" s="17"/>
      <c r="OBS996" s="17"/>
      <c r="OBT996" s="17"/>
      <c r="OBU996" s="17"/>
      <c r="OBV996" s="17"/>
      <c r="OBW996" s="17"/>
      <c r="OBX996" s="17"/>
      <c r="OBY996" s="17"/>
      <c r="OBZ996" s="17"/>
      <c r="OCA996" s="17"/>
      <c r="OCB996" s="17"/>
      <c r="OCC996" s="17"/>
      <c r="OCD996" s="17"/>
      <c r="OCE996" s="17"/>
      <c r="OCF996" s="17"/>
      <c r="OCG996" s="17"/>
      <c r="OCH996" s="17"/>
      <c r="OCI996" s="17"/>
      <c r="OCJ996" s="17"/>
      <c r="OCK996" s="17"/>
      <c r="OCL996" s="17"/>
      <c r="OCM996" s="17"/>
      <c r="OCN996" s="17"/>
      <c r="OCO996" s="17"/>
      <c r="OCP996" s="17"/>
      <c r="OCQ996" s="17"/>
      <c r="OCR996" s="17"/>
      <c r="OCS996" s="17"/>
      <c r="OCT996" s="17"/>
      <c r="OCU996" s="17"/>
      <c r="OCV996" s="17"/>
      <c r="OCW996" s="17"/>
      <c r="OCX996" s="17"/>
      <c r="OCY996" s="17"/>
      <c r="OCZ996" s="17"/>
      <c r="ODA996" s="17"/>
      <c r="ODB996" s="17"/>
      <c r="ODC996" s="17"/>
      <c r="ODD996" s="17"/>
      <c r="ODE996" s="17"/>
      <c r="ODF996" s="17"/>
      <c r="ODG996" s="17"/>
      <c r="ODH996" s="17"/>
      <c r="ODI996" s="17"/>
      <c r="ODJ996" s="17"/>
      <c r="ODK996" s="17"/>
      <c r="ODL996" s="17"/>
      <c r="ODM996" s="17"/>
      <c r="ODN996" s="17"/>
      <c r="ODO996" s="17"/>
      <c r="ODP996" s="17"/>
      <c r="ODQ996" s="17"/>
      <c r="ODR996" s="17"/>
      <c r="ODS996" s="17"/>
      <c r="ODT996" s="17"/>
      <c r="ODU996" s="17"/>
      <c r="ODV996" s="17"/>
      <c r="ODW996" s="17"/>
      <c r="ODX996" s="17"/>
      <c r="ODY996" s="17"/>
      <c r="ODZ996" s="17"/>
      <c r="OEA996" s="17"/>
      <c r="OEB996" s="17"/>
      <c r="OEC996" s="17"/>
      <c r="OED996" s="17"/>
      <c r="OEE996" s="17"/>
      <c r="OEF996" s="17"/>
      <c r="OEG996" s="17"/>
      <c r="OEH996" s="17"/>
      <c r="OEI996" s="17"/>
      <c r="OEJ996" s="17"/>
      <c r="OEK996" s="17"/>
      <c r="OEL996" s="17"/>
      <c r="OEM996" s="17"/>
      <c r="OEN996" s="17"/>
      <c r="OEO996" s="17"/>
      <c r="OEP996" s="17"/>
      <c r="OEQ996" s="17"/>
      <c r="OER996" s="17"/>
      <c r="OES996" s="17"/>
      <c r="OET996" s="17"/>
      <c r="OEU996" s="17"/>
      <c r="OEV996" s="17"/>
      <c r="OEW996" s="17"/>
      <c r="OEX996" s="17"/>
      <c r="OEY996" s="17"/>
      <c r="OEZ996" s="17"/>
      <c r="OFA996" s="17"/>
      <c r="OFB996" s="17"/>
      <c r="OFC996" s="17"/>
      <c r="OFD996" s="17"/>
      <c r="OFE996" s="17"/>
      <c r="OFF996" s="17"/>
      <c r="OFG996" s="17"/>
      <c r="OFH996" s="17"/>
      <c r="OFI996" s="17"/>
      <c r="OFJ996" s="17"/>
      <c r="OFK996" s="17"/>
      <c r="OFL996" s="17"/>
      <c r="OFM996" s="17"/>
      <c r="OFN996" s="17"/>
      <c r="OFO996" s="17"/>
      <c r="OFP996" s="17"/>
      <c r="OFQ996" s="17"/>
      <c r="OFR996" s="17"/>
      <c r="OFS996" s="17"/>
      <c r="OFT996" s="17"/>
      <c r="OFU996" s="17"/>
      <c r="OFV996" s="17"/>
      <c r="OFW996" s="17"/>
      <c r="OFX996" s="17"/>
      <c r="OFY996" s="17"/>
      <c r="OFZ996" s="17"/>
      <c r="OGA996" s="17"/>
      <c r="OGB996" s="17"/>
      <c r="OGC996" s="17"/>
      <c r="OGD996" s="17"/>
      <c r="OGE996" s="17"/>
      <c r="OGF996" s="17"/>
      <c r="OGG996" s="17"/>
      <c r="OGH996" s="17"/>
      <c r="OGI996" s="17"/>
      <c r="OGJ996" s="17"/>
      <c r="OGK996" s="17"/>
      <c r="OGL996" s="17"/>
      <c r="OGM996" s="17"/>
      <c r="OGN996" s="17"/>
      <c r="OGO996" s="17"/>
      <c r="OGP996" s="17"/>
      <c r="OGQ996" s="17"/>
      <c r="OGR996" s="17"/>
      <c r="OGS996" s="17"/>
      <c r="OGT996" s="17"/>
      <c r="OGU996" s="17"/>
      <c r="OGV996" s="17"/>
      <c r="OGW996" s="17"/>
      <c r="OGX996" s="17"/>
      <c r="OGY996" s="17"/>
      <c r="OGZ996" s="17"/>
      <c r="OHA996" s="17"/>
      <c r="OHB996" s="17"/>
      <c r="OHC996" s="17"/>
      <c r="OHD996" s="17"/>
      <c r="OHE996" s="17"/>
      <c r="OHF996" s="17"/>
      <c r="OHG996" s="17"/>
      <c r="OHH996" s="17"/>
      <c r="OHI996" s="17"/>
      <c r="OHJ996" s="17"/>
      <c r="OHK996" s="17"/>
      <c r="OHL996" s="17"/>
      <c r="OHM996" s="17"/>
      <c r="OHN996" s="17"/>
      <c r="OHO996" s="17"/>
      <c r="OHP996" s="17"/>
      <c r="OHQ996" s="17"/>
      <c r="OHR996" s="17"/>
      <c r="OHS996" s="17"/>
      <c r="OHT996" s="17"/>
      <c r="OHU996" s="17"/>
      <c r="OHV996" s="17"/>
      <c r="OHW996" s="17"/>
      <c r="OHX996" s="17"/>
      <c r="OHY996" s="17"/>
      <c r="OHZ996" s="17"/>
      <c r="OIA996" s="17"/>
      <c r="OIB996" s="17"/>
      <c r="OIC996" s="17"/>
      <c r="OID996" s="17"/>
      <c r="OIE996" s="17"/>
      <c r="OIF996" s="17"/>
      <c r="OIG996" s="17"/>
      <c r="OIH996" s="17"/>
      <c r="OII996" s="17"/>
      <c r="OIJ996" s="17"/>
      <c r="OIK996" s="17"/>
      <c r="OIL996" s="17"/>
      <c r="OIM996" s="17"/>
      <c r="OIN996" s="17"/>
      <c r="OIO996" s="17"/>
      <c r="OIP996" s="17"/>
      <c r="OIQ996" s="17"/>
      <c r="OIR996" s="17"/>
      <c r="OIS996" s="17"/>
      <c r="OIT996" s="17"/>
      <c r="OIU996" s="17"/>
      <c r="OIV996" s="17"/>
      <c r="OIW996" s="17"/>
      <c r="OIX996" s="17"/>
      <c r="OIY996" s="17"/>
      <c r="OIZ996" s="17"/>
      <c r="OJA996" s="17"/>
      <c r="OJB996" s="17"/>
      <c r="OJC996" s="17"/>
      <c r="OJD996" s="17"/>
      <c r="OJE996" s="17"/>
      <c r="OJF996" s="17"/>
      <c r="OJG996" s="17"/>
      <c r="OJH996" s="17"/>
      <c r="OJI996" s="17"/>
      <c r="OJJ996" s="17"/>
      <c r="OJK996" s="17"/>
      <c r="OJL996" s="17"/>
      <c r="OJM996" s="17"/>
      <c r="OJN996" s="17"/>
      <c r="OJO996" s="17"/>
      <c r="OJP996" s="17"/>
      <c r="OJQ996" s="17"/>
      <c r="OJR996" s="17"/>
      <c r="OJS996" s="17"/>
      <c r="OJT996" s="17"/>
      <c r="OJU996" s="17"/>
      <c r="OJV996" s="17"/>
      <c r="OJW996" s="17"/>
      <c r="OJX996" s="17"/>
      <c r="OJY996" s="17"/>
      <c r="OJZ996" s="17"/>
      <c r="OKA996" s="17"/>
      <c r="OKB996" s="17"/>
      <c r="OKC996" s="17"/>
      <c r="OKD996" s="17"/>
      <c r="OKE996" s="17"/>
      <c r="OKF996" s="17"/>
      <c r="OKG996" s="17"/>
      <c r="OKH996" s="17"/>
      <c r="OKI996" s="17"/>
      <c r="OKJ996" s="17"/>
      <c r="OKK996" s="17"/>
      <c r="OKL996" s="17"/>
      <c r="OKM996" s="17"/>
      <c r="OKN996" s="17"/>
      <c r="OKO996" s="17"/>
      <c r="OKP996" s="17"/>
      <c r="OKQ996" s="17"/>
      <c r="OKR996" s="17"/>
      <c r="OKS996" s="17"/>
      <c r="OKT996" s="17"/>
      <c r="OKU996" s="17"/>
      <c r="OKV996" s="17"/>
      <c r="OKW996" s="17"/>
      <c r="OKX996" s="17"/>
      <c r="OKY996" s="17"/>
      <c r="OKZ996" s="17"/>
      <c r="OLA996" s="17"/>
      <c r="OLB996" s="17"/>
      <c r="OLC996" s="17"/>
      <c r="OLD996" s="17"/>
      <c r="OLE996" s="17"/>
      <c r="OLF996" s="17"/>
      <c r="OLG996" s="17"/>
      <c r="OLH996" s="17"/>
      <c r="OLI996" s="17"/>
      <c r="OLJ996" s="17"/>
      <c r="OLK996" s="17"/>
      <c r="OLL996" s="17"/>
      <c r="OLM996" s="17"/>
      <c r="OLN996" s="17"/>
      <c r="OLO996" s="17"/>
      <c r="OLP996" s="17"/>
      <c r="OLQ996" s="17"/>
      <c r="OLR996" s="17"/>
      <c r="OLS996" s="17"/>
      <c r="OLT996" s="17"/>
      <c r="OLU996" s="17"/>
      <c r="OLV996" s="17"/>
      <c r="OLW996" s="17"/>
      <c r="OLX996" s="17"/>
      <c r="OLY996" s="17"/>
      <c r="OLZ996" s="17"/>
      <c r="OMA996" s="17"/>
      <c r="OMB996" s="17"/>
      <c r="OMC996" s="17"/>
      <c r="OMD996" s="17"/>
      <c r="OME996" s="17"/>
      <c r="OMF996" s="17"/>
      <c r="OMG996" s="17"/>
      <c r="OMH996" s="17"/>
      <c r="OMI996" s="17"/>
      <c r="OMJ996" s="17"/>
      <c r="OMK996" s="17"/>
      <c r="OML996" s="17"/>
      <c r="OMM996" s="17"/>
      <c r="OMN996" s="17"/>
      <c r="OMO996" s="17"/>
      <c r="OMP996" s="17"/>
      <c r="OMQ996" s="17"/>
      <c r="OMR996" s="17"/>
      <c r="OMS996" s="17"/>
      <c r="OMT996" s="17"/>
      <c r="OMU996" s="17"/>
      <c r="OMV996" s="17"/>
      <c r="OMW996" s="17"/>
      <c r="OMX996" s="17"/>
      <c r="OMY996" s="17"/>
      <c r="OMZ996" s="17"/>
      <c r="ONA996" s="17"/>
      <c r="ONB996" s="17"/>
      <c r="ONC996" s="17"/>
      <c r="OND996" s="17"/>
      <c r="ONE996" s="17"/>
      <c r="ONF996" s="17"/>
      <c r="ONG996" s="17"/>
      <c r="ONH996" s="17"/>
      <c r="ONI996" s="17"/>
      <c r="ONJ996" s="17"/>
      <c r="ONK996" s="17"/>
      <c r="ONL996" s="17"/>
      <c r="ONM996" s="17"/>
      <c r="ONN996" s="17"/>
      <c r="ONO996" s="17"/>
      <c r="ONP996" s="17"/>
      <c r="ONQ996" s="17"/>
      <c r="ONR996" s="17"/>
      <c r="ONS996" s="17"/>
      <c r="ONT996" s="17"/>
      <c r="ONU996" s="17"/>
      <c r="ONV996" s="17"/>
      <c r="ONW996" s="17"/>
      <c r="ONX996" s="17"/>
      <c r="ONY996" s="17"/>
      <c r="ONZ996" s="17"/>
      <c r="OOA996" s="17"/>
      <c r="OOB996" s="17"/>
      <c r="OOC996" s="17"/>
      <c r="OOD996" s="17"/>
      <c r="OOE996" s="17"/>
      <c r="OOF996" s="17"/>
      <c r="OOG996" s="17"/>
      <c r="OOH996" s="17"/>
      <c r="OOI996" s="17"/>
      <c r="OOJ996" s="17"/>
      <c r="OOK996" s="17"/>
      <c r="OOL996" s="17"/>
      <c r="OOM996" s="17"/>
      <c r="OON996" s="17"/>
      <c r="OOO996" s="17"/>
      <c r="OOP996" s="17"/>
      <c r="OOQ996" s="17"/>
      <c r="OOR996" s="17"/>
      <c r="OOS996" s="17"/>
      <c r="OOT996" s="17"/>
      <c r="OOU996" s="17"/>
      <c r="OOV996" s="17"/>
      <c r="OOW996" s="17"/>
      <c r="OOX996" s="17"/>
      <c r="OOY996" s="17"/>
      <c r="OOZ996" s="17"/>
      <c r="OPA996" s="17"/>
      <c r="OPB996" s="17"/>
      <c r="OPC996" s="17"/>
      <c r="OPD996" s="17"/>
      <c r="OPE996" s="17"/>
      <c r="OPF996" s="17"/>
      <c r="OPG996" s="17"/>
      <c r="OPH996" s="17"/>
      <c r="OPI996" s="17"/>
      <c r="OPJ996" s="17"/>
      <c r="OPK996" s="17"/>
      <c r="OPL996" s="17"/>
      <c r="OPM996" s="17"/>
      <c r="OPN996" s="17"/>
      <c r="OPO996" s="17"/>
      <c r="OPP996" s="17"/>
      <c r="OPQ996" s="17"/>
      <c r="OPR996" s="17"/>
      <c r="OPS996" s="17"/>
      <c r="OPT996" s="17"/>
      <c r="OPU996" s="17"/>
      <c r="OPV996" s="17"/>
      <c r="OPW996" s="17"/>
      <c r="OPX996" s="17"/>
      <c r="OPY996" s="17"/>
      <c r="OPZ996" s="17"/>
      <c r="OQA996" s="17"/>
      <c r="OQB996" s="17"/>
      <c r="OQC996" s="17"/>
      <c r="OQD996" s="17"/>
      <c r="OQE996" s="17"/>
      <c r="OQF996" s="17"/>
      <c r="OQG996" s="17"/>
      <c r="OQH996" s="17"/>
      <c r="OQI996" s="17"/>
      <c r="OQJ996" s="17"/>
      <c r="OQK996" s="17"/>
      <c r="OQL996" s="17"/>
      <c r="OQM996" s="17"/>
      <c r="OQN996" s="17"/>
      <c r="OQO996" s="17"/>
      <c r="OQP996" s="17"/>
      <c r="OQQ996" s="17"/>
      <c r="OQR996" s="17"/>
      <c r="OQS996" s="17"/>
      <c r="OQT996" s="17"/>
      <c r="OQU996" s="17"/>
      <c r="OQV996" s="17"/>
      <c r="OQW996" s="17"/>
      <c r="OQX996" s="17"/>
      <c r="OQY996" s="17"/>
      <c r="OQZ996" s="17"/>
      <c r="ORA996" s="17"/>
      <c r="ORB996" s="17"/>
      <c r="ORC996" s="17"/>
      <c r="ORD996" s="17"/>
      <c r="ORE996" s="17"/>
      <c r="ORF996" s="17"/>
      <c r="ORG996" s="17"/>
      <c r="ORH996" s="17"/>
      <c r="ORI996" s="17"/>
      <c r="ORJ996" s="17"/>
      <c r="ORK996" s="17"/>
      <c r="ORL996" s="17"/>
      <c r="ORM996" s="17"/>
      <c r="ORN996" s="17"/>
      <c r="ORO996" s="17"/>
      <c r="ORP996" s="17"/>
      <c r="ORQ996" s="17"/>
      <c r="ORR996" s="17"/>
      <c r="ORS996" s="17"/>
      <c r="ORT996" s="17"/>
      <c r="ORU996" s="17"/>
      <c r="ORV996" s="17"/>
      <c r="ORW996" s="17"/>
      <c r="ORX996" s="17"/>
      <c r="ORY996" s="17"/>
      <c r="ORZ996" s="17"/>
      <c r="OSA996" s="17"/>
      <c r="OSB996" s="17"/>
      <c r="OSC996" s="17"/>
      <c r="OSD996" s="17"/>
      <c r="OSE996" s="17"/>
      <c r="OSF996" s="17"/>
      <c r="OSG996" s="17"/>
      <c r="OSH996" s="17"/>
      <c r="OSI996" s="17"/>
      <c r="OSJ996" s="17"/>
      <c r="OSK996" s="17"/>
      <c r="OSL996" s="17"/>
      <c r="OSM996" s="17"/>
      <c r="OSN996" s="17"/>
      <c r="OSO996" s="17"/>
      <c r="OSP996" s="17"/>
      <c r="OSQ996" s="17"/>
      <c r="OSR996" s="17"/>
      <c r="OSS996" s="17"/>
      <c r="OST996" s="17"/>
      <c r="OSU996" s="17"/>
      <c r="OSV996" s="17"/>
      <c r="OSW996" s="17"/>
      <c r="OSX996" s="17"/>
      <c r="OSY996" s="17"/>
      <c r="OSZ996" s="17"/>
      <c r="OTA996" s="17"/>
      <c r="OTB996" s="17"/>
      <c r="OTC996" s="17"/>
      <c r="OTD996" s="17"/>
      <c r="OTE996" s="17"/>
      <c r="OTF996" s="17"/>
      <c r="OTG996" s="17"/>
      <c r="OTH996" s="17"/>
      <c r="OTI996" s="17"/>
      <c r="OTJ996" s="17"/>
      <c r="OTK996" s="17"/>
      <c r="OTL996" s="17"/>
      <c r="OTM996" s="17"/>
      <c r="OTN996" s="17"/>
      <c r="OTO996" s="17"/>
      <c r="OTP996" s="17"/>
      <c r="OTQ996" s="17"/>
      <c r="OTR996" s="17"/>
      <c r="OTS996" s="17"/>
      <c r="OTT996" s="17"/>
      <c r="OTU996" s="17"/>
      <c r="OTV996" s="17"/>
      <c r="OTW996" s="17"/>
      <c r="OTX996" s="17"/>
      <c r="OTY996" s="17"/>
      <c r="OTZ996" s="17"/>
      <c r="OUA996" s="17"/>
      <c r="OUB996" s="17"/>
      <c r="OUC996" s="17"/>
      <c r="OUD996" s="17"/>
      <c r="OUE996" s="17"/>
      <c r="OUF996" s="17"/>
      <c r="OUG996" s="17"/>
      <c r="OUH996" s="17"/>
      <c r="OUI996" s="17"/>
      <c r="OUJ996" s="17"/>
      <c r="OUK996" s="17"/>
      <c r="OUL996" s="17"/>
      <c r="OUM996" s="17"/>
      <c r="OUN996" s="17"/>
      <c r="OUO996" s="17"/>
      <c r="OUP996" s="17"/>
      <c r="OUQ996" s="17"/>
      <c r="OUR996" s="17"/>
      <c r="OUS996" s="17"/>
      <c r="OUT996" s="17"/>
      <c r="OUU996" s="17"/>
      <c r="OUV996" s="17"/>
      <c r="OUW996" s="17"/>
      <c r="OUX996" s="17"/>
      <c r="OUY996" s="17"/>
      <c r="OUZ996" s="17"/>
      <c r="OVA996" s="17"/>
      <c r="OVB996" s="17"/>
      <c r="OVC996" s="17"/>
      <c r="OVD996" s="17"/>
      <c r="OVE996" s="17"/>
      <c r="OVF996" s="17"/>
      <c r="OVG996" s="17"/>
      <c r="OVH996" s="17"/>
      <c r="OVI996" s="17"/>
      <c r="OVJ996" s="17"/>
      <c r="OVK996" s="17"/>
      <c r="OVL996" s="17"/>
      <c r="OVM996" s="17"/>
      <c r="OVN996" s="17"/>
      <c r="OVO996" s="17"/>
      <c r="OVP996" s="17"/>
      <c r="OVQ996" s="17"/>
      <c r="OVR996" s="17"/>
      <c r="OVS996" s="17"/>
      <c r="OVT996" s="17"/>
      <c r="OVU996" s="17"/>
      <c r="OVV996" s="17"/>
      <c r="OVW996" s="17"/>
      <c r="OVX996" s="17"/>
      <c r="OVY996" s="17"/>
      <c r="OVZ996" s="17"/>
      <c r="OWA996" s="17"/>
      <c r="OWB996" s="17"/>
      <c r="OWC996" s="17"/>
      <c r="OWD996" s="17"/>
      <c r="OWE996" s="17"/>
      <c r="OWF996" s="17"/>
      <c r="OWG996" s="17"/>
      <c r="OWH996" s="17"/>
      <c r="OWI996" s="17"/>
      <c r="OWJ996" s="17"/>
      <c r="OWK996" s="17"/>
      <c r="OWL996" s="17"/>
      <c r="OWM996" s="17"/>
      <c r="OWN996" s="17"/>
      <c r="OWO996" s="17"/>
      <c r="OWP996" s="17"/>
      <c r="OWQ996" s="17"/>
      <c r="OWR996" s="17"/>
      <c r="OWS996" s="17"/>
      <c r="OWT996" s="17"/>
      <c r="OWU996" s="17"/>
      <c r="OWV996" s="17"/>
      <c r="OWW996" s="17"/>
      <c r="OWX996" s="17"/>
      <c r="OWY996" s="17"/>
      <c r="OWZ996" s="17"/>
      <c r="OXA996" s="17"/>
      <c r="OXB996" s="17"/>
      <c r="OXC996" s="17"/>
      <c r="OXD996" s="17"/>
      <c r="OXE996" s="17"/>
      <c r="OXF996" s="17"/>
      <c r="OXG996" s="17"/>
      <c r="OXH996" s="17"/>
      <c r="OXI996" s="17"/>
      <c r="OXJ996" s="17"/>
      <c r="OXK996" s="17"/>
      <c r="OXL996" s="17"/>
      <c r="OXM996" s="17"/>
      <c r="OXN996" s="17"/>
      <c r="OXO996" s="17"/>
      <c r="OXP996" s="17"/>
      <c r="OXQ996" s="17"/>
      <c r="OXR996" s="17"/>
      <c r="OXS996" s="17"/>
      <c r="OXT996" s="17"/>
      <c r="OXU996" s="17"/>
      <c r="OXV996" s="17"/>
      <c r="OXW996" s="17"/>
      <c r="OXX996" s="17"/>
      <c r="OXY996" s="17"/>
      <c r="OXZ996" s="17"/>
      <c r="OYA996" s="17"/>
      <c r="OYB996" s="17"/>
      <c r="OYC996" s="17"/>
      <c r="OYD996" s="17"/>
      <c r="OYE996" s="17"/>
      <c r="OYF996" s="17"/>
      <c r="OYG996" s="17"/>
      <c r="OYH996" s="17"/>
      <c r="OYI996" s="17"/>
      <c r="OYJ996" s="17"/>
      <c r="OYK996" s="17"/>
      <c r="OYL996" s="17"/>
      <c r="OYM996" s="17"/>
      <c r="OYN996" s="17"/>
      <c r="OYO996" s="17"/>
      <c r="OYP996" s="17"/>
      <c r="OYQ996" s="17"/>
      <c r="OYR996" s="17"/>
      <c r="OYS996" s="17"/>
      <c r="OYT996" s="17"/>
      <c r="OYU996" s="17"/>
      <c r="OYV996" s="17"/>
      <c r="OYW996" s="17"/>
      <c r="OYX996" s="17"/>
      <c r="OYY996" s="17"/>
      <c r="OYZ996" s="17"/>
      <c r="OZA996" s="17"/>
      <c r="OZB996" s="17"/>
      <c r="OZC996" s="17"/>
      <c r="OZD996" s="17"/>
      <c r="OZE996" s="17"/>
      <c r="OZF996" s="17"/>
      <c r="OZG996" s="17"/>
      <c r="OZH996" s="17"/>
      <c r="OZI996" s="17"/>
      <c r="OZJ996" s="17"/>
      <c r="OZK996" s="17"/>
      <c r="OZL996" s="17"/>
      <c r="OZM996" s="17"/>
      <c r="OZN996" s="17"/>
      <c r="OZO996" s="17"/>
      <c r="OZP996" s="17"/>
      <c r="OZQ996" s="17"/>
      <c r="OZR996" s="17"/>
      <c r="OZS996" s="17"/>
      <c r="OZT996" s="17"/>
      <c r="OZU996" s="17"/>
      <c r="OZV996" s="17"/>
      <c r="OZW996" s="17"/>
      <c r="OZX996" s="17"/>
      <c r="OZY996" s="17"/>
      <c r="OZZ996" s="17"/>
      <c r="PAA996" s="17"/>
      <c r="PAB996" s="17"/>
      <c r="PAC996" s="17"/>
      <c r="PAD996" s="17"/>
      <c r="PAE996" s="17"/>
      <c r="PAF996" s="17"/>
      <c r="PAG996" s="17"/>
      <c r="PAH996" s="17"/>
      <c r="PAI996" s="17"/>
      <c r="PAJ996" s="17"/>
      <c r="PAK996" s="17"/>
      <c r="PAL996" s="17"/>
      <c r="PAM996" s="17"/>
      <c r="PAN996" s="17"/>
      <c r="PAO996" s="17"/>
      <c r="PAP996" s="17"/>
      <c r="PAQ996" s="17"/>
      <c r="PAR996" s="17"/>
      <c r="PAS996" s="17"/>
      <c r="PAT996" s="17"/>
      <c r="PAU996" s="17"/>
      <c r="PAV996" s="17"/>
      <c r="PAW996" s="17"/>
      <c r="PAX996" s="17"/>
      <c r="PAY996" s="17"/>
      <c r="PAZ996" s="17"/>
      <c r="PBA996" s="17"/>
      <c r="PBB996" s="17"/>
      <c r="PBC996" s="17"/>
      <c r="PBD996" s="17"/>
      <c r="PBE996" s="17"/>
      <c r="PBF996" s="17"/>
      <c r="PBG996" s="17"/>
      <c r="PBH996" s="17"/>
      <c r="PBI996" s="17"/>
      <c r="PBJ996" s="17"/>
      <c r="PBK996" s="17"/>
      <c r="PBL996" s="17"/>
      <c r="PBM996" s="17"/>
      <c r="PBN996" s="17"/>
      <c r="PBO996" s="17"/>
      <c r="PBP996" s="17"/>
      <c r="PBQ996" s="17"/>
      <c r="PBR996" s="17"/>
      <c r="PBS996" s="17"/>
      <c r="PBT996" s="17"/>
      <c r="PBU996" s="17"/>
      <c r="PBV996" s="17"/>
      <c r="PBW996" s="17"/>
      <c r="PBX996" s="17"/>
      <c r="PBY996" s="17"/>
      <c r="PBZ996" s="17"/>
      <c r="PCA996" s="17"/>
      <c r="PCB996" s="17"/>
      <c r="PCC996" s="17"/>
      <c r="PCD996" s="17"/>
      <c r="PCE996" s="17"/>
      <c r="PCF996" s="17"/>
      <c r="PCG996" s="17"/>
      <c r="PCH996" s="17"/>
      <c r="PCI996" s="17"/>
      <c r="PCJ996" s="17"/>
      <c r="PCK996" s="17"/>
      <c r="PCL996" s="17"/>
      <c r="PCM996" s="17"/>
      <c r="PCN996" s="17"/>
      <c r="PCO996" s="17"/>
      <c r="PCP996" s="17"/>
      <c r="PCQ996" s="17"/>
      <c r="PCR996" s="17"/>
      <c r="PCS996" s="17"/>
      <c r="PCT996" s="17"/>
      <c r="PCU996" s="17"/>
      <c r="PCV996" s="17"/>
      <c r="PCW996" s="17"/>
      <c r="PCX996" s="17"/>
      <c r="PCY996" s="17"/>
      <c r="PCZ996" s="17"/>
      <c r="PDA996" s="17"/>
      <c r="PDB996" s="17"/>
      <c r="PDC996" s="17"/>
      <c r="PDD996" s="17"/>
      <c r="PDE996" s="17"/>
      <c r="PDF996" s="17"/>
      <c r="PDG996" s="17"/>
      <c r="PDH996" s="17"/>
      <c r="PDI996" s="17"/>
      <c r="PDJ996" s="17"/>
      <c r="PDK996" s="17"/>
      <c r="PDL996" s="17"/>
      <c r="PDM996" s="17"/>
      <c r="PDN996" s="17"/>
      <c r="PDO996" s="17"/>
      <c r="PDP996" s="17"/>
      <c r="PDQ996" s="17"/>
      <c r="PDR996" s="17"/>
      <c r="PDS996" s="17"/>
      <c r="PDT996" s="17"/>
      <c r="PDU996" s="17"/>
      <c r="PDV996" s="17"/>
      <c r="PDW996" s="17"/>
      <c r="PDX996" s="17"/>
      <c r="PDY996" s="17"/>
      <c r="PDZ996" s="17"/>
      <c r="PEA996" s="17"/>
      <c r="PEB996" s="17"/>
      <c r="PEC996" s="17"/>
      <c r="PED996" s="17"/>
      <c r="PEE996" s="17"/>
      <c r="PEF996" s="17"/>
      <c r="PEG996" s="17"/>
      <c r="PEH996" s="17"/>
      <c r="PEI996" s="17"/>
      <c r="PEJ996" s="17"/>
      <c r="PEK996" s="17"/>
      <c r="PEL996" s="17"/>
      <c r="PEM996" s="17"/>
      <c r="PEN996" s="17"/>
      <c r="PEO996" s="17"/>
      <c r="PEP996" s="17"/>
      <c r="PEQ996" s="17"/>
      <c r="PER996" s="17"/>
      <c r="PES996" s="17"/>
      <c r="PET996" s="17"/>
      <c r="PEU996" s="17"/>
      <c r="PEV996" s="17"/>
      <c r="PEW996" s="17"/>
      <c r="PEX996" s="17"/>
      <c r="PEY996" s="17"/>
      <c r="PEZ996" s="17"/>
      <c r="PFA996" s="17"/>
      <c r="PFB996" s="17"/>
      <c r="PFC996" s="17"/>
      <c r="PFD996" s="17"/>
      <c r="PFE996" s="17"/>
      <c r="PFF996" s="17"/>
      <c r="PFG996" s="17"/>
      <c r="PFH996" s="17"/>
      <c r="PFI996" s="17"/>
      <c r="PFJ996" s="17"/>
      <c r="PFK996" s="17"/>
      <c r="PFL996" s="17"/>
      <c r="PFM996" s="17"/>
      <c r="PFN996" s="17"/>
      <c r="PFO996" s="17"/>
      <c r="PFP996" s="17"/>
      <c r="PFQ996" s="17"/>
      <c r="PFR996" s="17"/>
      <c r="PFS996" s="17"/>
      <c r="PFT996" s="17"/>
      <c r="PFU996" s="17"/>
      <c r="PFV996" s="17"/>
      <c r="PFW996" s="17"/>
      <c r="PFX996" s="17"/>
      <c r="PFY996" s="17"/>
      <c r="PFZ996" s="17"/>
      <c r="PGA996" s="17"/>
      <c r="PGB996" s="17"/>
      <c r="PGC996" s="17"/>
      <c r="PGD996" s="17"/>
      <c r="PGE996" s="17"/>
      <c r="PGF996" s="17"/>
      <c r="PGG996" s="17"/>
      <c r="PGH996" s="17"/>
      <c r="PGI996" s="17"/>
      <c r="PGJ996" s="17"/>
      <c r="PGK996" s="17"/>
      <c r="PGL996" s="17"/>
      <c r="PGM996" s="17"/>
      <c r="PGN996" s="17"/>
      <c r="PGO996" s="17"/>
      <c r="PGP996" s="17"/>
      <c r="PGQ996" s="17"/>
      <c r="PGR996" s="17"/>
      <c r="PGS996" s="17"/>
      <c r="PGT996" s="17"/>
      <c r="PGU996" s="17"/>
      <c r="PGV996" s="17"/>
      <c r="PGW996" s="17"/>
      <c r="PGX996" s="17"/>
      <c r="PGY996" s="17"/>
      <c r="PGZ996" s="17"/>
      <c r="PHA996" s="17"/>
      <c r="PHB996" s="17"/>
      <c r="PHC996" s="17"/>
      <c r="PHD996" s="17"/>
      <c r="PHE996" s="17"/>
      <c r="PHF996" s="17"/>
      <c r="PHG996" s="17"/>
      <c r="PHH996" s="17"/>
      <c r="PHI996" s="17"/>
      <c r="PHJ996" s="17"/>
      <c r="PHK996" s="17"/>
      <c r="PHL996" s="17"/>
      <c r="PHM996" s="17"/>
      <c r="PHN996" s="17"/>
      <c r="PHO996" s="17"/>
      <c r="PHP996" s="17"/>
      <c r="PHQ996" s="17"/>
      <c r="PHR996" s="17"/>
      <c r="PHS996" s="17"/>
      <c r="PHT996" s="17"/>
      <c r="PHU996" s="17"/>
      <c r="PHV996" s="17"/>
      <c r="PHW996" s="17"/>
      <c r="PHX996" s="17"/>
      <c r="PHY996" s="17"/>
      <c r="PHZ996" s="17"/>
      <c r="PIA996" s="17"/>
      <c r="PIB996" s="17"/>
      <c r="PIC996" s="17"/>
      <c r="PID996" s="17"/>
      <c r="PIE996" s="17"/>
      <c r="PIF996" s="17"/>
      <c r="PIG996" s="17"/>
      <c r="PIH996" s="17"/>
      <c r="PII996" s="17"/>
      <c r="PIJ996" s="17"/>
      <c r="PIK996" s="17"/>
      <c r="PIL996" s="17"/>
      <c r="PIM996" s="17"/>
      <c r="PIN996" s="17"/>
      <c r="PIO996" s="17"/>
      <c r="PIP996" s="17"/>
      <c r="PIQ996" s="17"/>
      <c r="PIR996" s="17"/>
      <c r="PIS996" s="17"/>
      <c r="PIT996" s="17"/>
      <c r="PIU996" s="17"/>
      <c r="PIV996" s="17"/>
      <c r="PIW996" s="17"/>
      <c r="PIX996" s="17"/>
      <c r="PIY996" s="17"/>
      <c r="PIZ996" s="17"/>
      <c r="PJA996" s="17"/>
      <c r="PJB996" s="17"/>
      <c r="PJC996" s="17"/>
      <c r="PJD996" s="17"/>
      <c r="PJE996" s="17"/>
      <c r="PJF996" s="17"/>
      <c r="PJG996" s="17"/>
      <c r="PJH996" s="17"/>
      <c r="PJI996" s="17"/>
      <c r="PJJ996" s="17"/>
      <c r="PJK996" s="17"/>
      <c r="PJL996" s="17"/>
      <c r="PJM996" s="17"/>
      <c r="PJN996" s="17"/>
      <c r="PJO996" s="17"/>
      <c r="PJP996" s="17"/>
      <c r="PJQ996" s="17"/>
      <c r="PJR996" s="17"/>
      <c r="PJS996" s="17"/>
      <c r="PJT996" s="17"/>
      <c r="PJU996" s="17"/>
      <c r="PJV996" s="17"/>
      <c r="PJW996" s="17"/>
      <c r="PJX996" s="17"/>
      <c r="PJY996" s="17"/>
      <c r="PJZ996" s="17"/>
      <c r="PKA996" s="17"/>
      <c r="PKB996" s="17"/>
      <c r="PKC996" s="17"/>
      <c r="PKD996" s="17"/>
      <c r="PKE996" s="17"/>
      <c r="PKF996" s="17"/>
      <c r="PKG996" s="17"/>
      <c r="PKH996" s="17"/>
      <c r="PKI996" s="17"/>
      <c r="PKJ996" s="17"/>
      <c r="PKK996" s="17"/>
      <c r="PKL996" s="17"/>
      <c r="PKM996" s="17"/>
      <c r="PKN996" s="17"/>
      <c r="PKO996" s="17"/>
      <c r="PKP996" s="17"/>
      <c r="PKQ996" s="17"/>
      <c r="PKR996" s="17"/>
      <c r="PKS996" s="17"/>
      <c r="PKT996" s="17"/>
      <c r="PKU996" s="17"/>
      <c r="PKV996" s="17"/>
      <c r="PKW996" s="17"/>
      <c r="PKX996" s="17"/>
      <c r="PKY996" s="17"/>
      <c r="PKZ996" s="17"/>
      <c r="PLA996" s="17"/>
      <c r="PLB996" s="17"/>
      <c r="PLC996" s="17"/>
      <c r="PLD996" s="17"/>
      <c r="PLE996" s="17"/>
      <c r="PLF996" s="17"/>
      <c r="PLG996" s="17"/>
      <c r="PLH996" s="17"/>
      <c r="PLI996" s="17"/>
      <c r="PLJ996" s="17"/>
      <c r="PLK996" s="17"/>
      <c r="PLL996" s="17"/>
      <c r="PLM996" s="17"/>
      <c r="PLN996" s="17"/>
      <c r="PLO996" s="17"/>
      <c r="PLP996" s="17"/>
      <c r="PLQ996" s="17"/>
      <c r="PLR996" s="17"/>
      <c r="PLS996" s="17"/>
      <c r="PLT996" s="17"/>
      <c r="PLU996" s="17"/>
      <c r="PLV996" s="17"/>
      <c r="PLW996" s="17"/>
      <c r="PLX996" s="17"/>
      <c r="PLY996" s="17"/>
      <c r="PLZ996" s="17"/>
      <c r="PMA996" s="17"/>
      <c r="PMB996" s="17"/>
      <c r="PMC996" s="17"/>
      <c r="PMD996" s="17"/>
      <c r="PME996" s="17"/>
      <c r="PMF996" s="17"/>
      <c r="PMG996" s="17"/>
      <c r="PMH996" s="17"/>
      <c r="PMI996" s="17"/>
      <c r="PMJ996" s="17"/>
      <c r="PMK996" s="17"/>
      <c r="PML996" s="17"/>
      <c r="PMM996" s="17"/>
      <c r="PMN996" s="17"/>
      <c r="PMO996" s="17"/>
      <c r="PMP996" s="17"/>
      <c r="PMQ996" s="17"/>
      <c r="PMR996" s="17"/>
      <c r="PMS996" s="17"/>
      <c r="PMT996" s="17"/>
      <c r="PMU996" s="17"/>
      <c r="PMV996" s="17"/>
      <c r="PMW996" s="17"/>
      <c r="PMX996" s="17"/>
      <c r="PMY996" s="17"/>
      <c r="PMZ996" s="17"/>
      <c r="PNA996" s="17"/>
      <c r="PNB996" s="17"/>
      <c r="PNC996" s="17"/>
      <c r="PND996" s="17"/>
      <c r="PNE996" s="17"/>
      <c r="PNF996" s="17"/>
      <c r="PNG996" s="17"/>
      <c r="PNH996" s="17"/>
      <c r="PNI996" s="17"/>
      <c r="PNJ996" s="17"/>
      <c r="PNK996" s="17"/>
      <c r="PNL996" s="17"/>
      <c r="PNM996" s="17"/>
      <c r="PNN996" s="17"/>
      <c r="PNO996" s="17"/>
      <c r="PNP996" s="17"/>
      <c r="PNQ996" s="17"/>
      <c r="PNR996" s="17"/>
      <c r="PNS996" s="17"/>
      <c r="PNT996" s="17"/>
      <c r="PNU996" s="17"/>
      <c r="PNV996" s="17"/>
      <c r="PNW996" s="17"/>
      <c r="PNX996" s="17"/>
      <c r="PNY996" s="17"/>
      <c r="PNZ996" s="17"/>
      <c r="POA996" s="17"/>
      <c r="POB996" s="17"/>
      <c r="POC996" s="17"/>
      <c r="POD996" s="17"/>
      <c r="POE996" s="17"/>
      <c r="POF996" s="17"/>
      <c r="POG996" s="17"/>
      <c r="POH996" s="17"/>
      <c r="POI996" s="17"/>
      <c r="POJ996" s="17"/>
      <c r="POK996" s="17"/>
      <c r="POL996" s="17"/>
      <c r="POM996" s="17"/>
      <c r="PON996" s="17"/>
      <c r="POO996" s="17"/>
      <c r="POP996" s="17"/>
      <c r="POQ996" s="17"/>
      <c r="POR996" s="17"/>
      <c r="POS996" s="17"/>
      <c r="POT996" s="17"/>
      <c r="POU996" s="17"/>
      <c r="POV996" s="17"/>
      <c r="POW996" s="17"/>
      <c r="POX996" s="17"/>
      <c r="POY996" s="17"/>
      <c r="POZ996" s="17"/>
      <c r="PPA996" s="17"/>
      <c r="PPB996" s="17"/>
      <c r="PPC996" s="17"/>
      <c r="PPD996" s="17"/>
      <c r="PPE996" s="17"/>
      <c r="PPF996" s="17"/>
      <c r="PPG996" s="17"/>
      <c r="PPH996" s="17"/>
      <c r="PPI996" s="17"/>
      <c r="PPJ996" s="17"/>
      <c r="PPK996" s="17"/>
      <c r="PPL996" s="17"/>
      <c r="PPM996" s="17"/>
      <c r="PPN996" s="17"/>
      <c r="PPO996" s="17"/>
      <c r="PPP996" s="17"/>
      <c r="PPQ996" s="17"/>
      <c r="PPR996" s="17"/>
      <c r="PPS996" s="17"/>
      <c r="PPT996" s="17"/>
      <c r="PPU996" s="17"/>
      <c r="PPV996" s="17"/>
      <c r="PPW996" s="17"/>
      <c r="PPX996" s="17"/>
      <c r="PPY996" s="17"/>
      <c r="PPZ996" s="17"/>
      <c r="PQA996" s="17"/>
      <c r="PQB996" s="17"/>
      <c r="PQC996" s="17"/>
      <c r="PQD996" s="17"/>
      <c r="PQE996" s="17"/>
      <c r="PQF996" s="17"/>
      <c r="PQG996" s="17"/>
      <c r="PQH996" s="17"/>
      <c r="PQI996" s="17"/>
      <c r="PQJ996" s="17"/>
      <c r="PQK996" s="17"/>
      <c r="PQL996" s="17"/>
      <c r="PQM996" s="17"/>
      <c r="PQN996" s="17"/>
      <c r="PQO996" s="17"/>
      <c r="PQP996" s="17"/>
      <c r="PQQ996" s="17"/>
      <c r="PQR996" s="17"/>
      <c r="PQS996" s="17"/>
      <c r="PQT996" s="17"/>
      <c r="PQU996" s="17"/>
      <c r="PQV996" s="17"/>
      <c r="PQW996" s="17"/>
      <c r="PQX996" s="17"/>
      <c r="PQY996" s="17"/>
      <c r="PQZ996" s="17"/>
      <c r="PRA996" s="17"/>
      <c r="PRB996" s="17"/>
      <c r="PRC996" s="17"/>
      <c r="PRD996" s="17"/>
      <c r="PRE996" s="17"/>
      <c r="PRF996" s="17"/>
      <c r="PRG996" s="17"/>
      <c r="PRH996" s="17"/>
      <c r="PRI996" s="17"/>
      <c r="PRJ996" s="17"/>
      <c r="PRK996" s="17"/>
      <c r="PRL996" s="17"/>
      <c r="PRM996" s="17"/>
      <c r="PRN996" s="17"/>
      <c r="PRO996" s="17"/>
      <c r="PRP996" s="17"/>
      <c r="PRQ996" s="17"/>
      <c r="PRR996" s="17"/>
      <c r="PRS996" s="17"/>
      <c r="PRT996" s="17"/>
      <c r="PRU996" s="17"/>
      <c r="PRV996" s="17"/>
      <c r="PRW996" s="17"/>
      <c r="PRX996" s="17"/>
      <c r="PRY996" s="17"/>
      <c r="PRZ996" s="17"/>
      <c r="PSA996" s="17"/>
      <c r="PSB996" s="17"/>
      <c r="PSC996" s="17"/>
      <c r="PSD996" s="17"/>
      <c r="PSE996" s="17"/>
      <c r="PSF996" s="17"/>
      <c r="PSG996" s="17"/>
      <c r="PSH996" s="17"/>
      <c r="PSI996" s="17"/>
      <c r="PSJ996" s="17"/>
      <c r="PSK996" s="17"/>
      <c r="PSL996" s="17"/>
      <c r="PSM996" s="17"/>
      <c r="PSN996" s="17"/>
      <c r="PSO996" s="17"/>
      <c r="PSP996" s="17"/>
      <c r="PSQ996" s="17"/>
      <c r="PSR996" s="17"/>
      <c r="PSS996" s="17"/>
      <c r="PST996" s="17"/>
      <c r="PSU996" s="17"/>
      <c r="PSV996" s="17"/>
      <c r="PSW996" s="17"/>
      <c r="PSX996" s="17"/>
      <c r="PSY996" s="17"/>
      <c r="PSZ996" s="17"/>
      <c r="PTA996" s="17"/>
      <c r="PTB996" s="17"/>
      <c r="PTC996" s="17"/>
      <c r="PTD996" s="17"/>
      <c r="PTE996" s="17"/>
      <c r="PTF996" s="17"/>
      <c r="PTG996" s="17"/>
      <c r="PTH996" s="17"/>
      <c r="PTI996" s="17"/>
      <c r="PTJ996" s="17"/>
      <c r="PTK996" s="17"/>
      <c r="PTL996" s="17"/>
      <c r="PTM996" s="17"/>
      <c r="PTN996" s="17"/>
      <c r="PTO996" s="17"/>
      <c r="PTP996" s="17"/>
      <c r="PTQ996" s="17"/>
      <c r="PTR996" s="17"/>
      <c r="PTS996" s="17"/>
      <c r="PTT996" s="17"/>
      <c r="PTU996" s="17"/>
      <c r="PTV996" s="17"/>
      <c r="PTW996" s="17"/>
      <c r="PTX996" s="17"/>
      <c r="PTY996" s="17"/>
      <c r="PTZ996" s="17"/>
      <c r="PUA996" s="17"/>
      <c r="PUB996" s="17"/>
      <c r="PUC996" s="17"/>
      <c r="PUD996" s="17"/>
      <c r="PUE996" s="17"/>
      <c r="PUF996" s="17"/>
      <c r="PUG996" s="17"/>
      <c r="PUH996" s="17"/>
      <c r="PUI996" s="17"/>
      <c r="PUJ996" s="17"/>
      <c r="PUK996" s="17"/>
      <c r="PUL996" s="17"/>
      <c r="PUM996" s="17"/>
      <c r="PUN996" s="17"/>
      <c r="PUO996" s="17"/>
      <c r="PUP996" s="17"/>
      <c r="PUQ996" s="17"/>
      <c r="PUR996" s="17"/>
      <c r="PUS996" s="17"/>
      <c r="PUT996" s="17"/>
      <c r="PUU996" s="17"/>
      <c r="PUV996" s="17"/>
      <c r="PUW996" s="17"/>
      <c r="PUX996" s="17"/>
      <c r="PUY996" s="17"/>
      <c r="PUZ996" s="17"/>
      <c r="PVA996" s="17"/>
      <c r="PVB996" s="17"/>
      <c r="PVC996" s="17"/>
      <c r="PVD996" s="17"/>
      <c r="PVE996" s="17"/>
      <c r="PVF996" s="17"/>
      <c r="PVG996" s="17"/>
      <c r="PVH996" s="17"/>
      <c r="PVI996" s="17"/>
      <c r="PVJ996" s="17"/>
      <c r="PVK996" s="17"/>
      <c r="PVL996" s="17"/>
      <c r="PVM996" s="17"/>
      <c r="PVN996" s="17"/>
      <c r="PVO996" s="17"/>
      <c r="PVP996" s="17"/>
      <c r="PVQ996" s="17"/>
      <c r="PVR996" s="17"/>
      <c r="PVS996" s="17"/>
      <c r="PVT996" s="17"/>
      <c r="PVU996" s="17"/>
      <c r="PVV996" s="17"/>
      <c r="PVW996" s="17"/>
      <c r="PVX996" s="17"/>
      <c r="PVY996" s="17"/>
      <c r="PVZ996" s="17"/>
      <c r="PWA996" s="17"/>
      <c r="PWB996" s="17"/>
      <c r="PWC996" s="17"/>
      <c r="PWD996" s="17"/>
      <c r="PWE996" s="17"/>
      <c r="PWF996" s="17"/>
      <c r="PWG996" s="17"/>
      <c r="PWH996" s="17"/>
      <c r="PWI996" s="17"/>
      <c r="PWJ996" s="17"/>
      <c r="PWK996" s="17"/>
      <c r="PWL996" s="17"/>
      <c r="PWM996" s="17"/>
      <c r="PWN996" s="17"/>
      <c r="PWO996" s="17"/>
      <c r="PWP996" s="17"/>
      <c r="PWQ996" s="17"/>
      <c r="PWR996" s="17"/>
      <c r="PWS996" s="17"/>
      <c r="PWT996" s="17"/>
      <c r="PWU996" s="17"/>
      <c r="PWV996" s="17"/>
      <c r="PWW996" s="17"/>
      <c r="PWX996" s="17"/>
      <c r="PWY996" s="17"/>
      <c r="PWZ996" s="17"/>
      <c r="PXA996" s="17"/>
      <c r="PXB996" s="17"/>
      <c r="PXC996" s="17"/>
      <c r="PXD996" s="17"/>
      <c r="PXE996" s="17"/>
      <c r="PXF996" s="17"/>
      <c r="PXG996" s="17"/>
      <c r="PXH996" s="17"/>
      <c r="PXI996" s="17"/>
      <c r="PXJ996" s="17"/>
      <c r="PXK996" s="17"/>
      <c r="PXL996" s="17"/>
      <c r="PXM996" s="17"/>
      <c r="PXN996" s="17"/>
      <c r="PXO996" s="17"/>
      <c r="PXP996" s="17"/>
      <c r="PXQ996" s="17"/>
      <c r="PXR996" s="17"/>
      <c r="PXS996" s="17"/>
      <c r="PXT996" s="17"/>
      <c r="PXU996" s="17"/>
      <c r="PXV996" s="17"/>
      <c r="PXW996" s="17"/>
      <c r="PXX996" s="17"/>
      <c r="PXY996" s="17"/>
      <c r="PXZ996" s="17"/>
      <c r="PYA996" s="17"/>
      <c r="PYB996" s="17"/>
      <c r="PYC996" s="17"/>
      <c r="PYD996" s="17"/>
      <c r="PYE996" s="17"/>
      <c r="PYF996" s="17"/>
      <c r="PYG996" s="17"/>
      <c r="PYH996" s="17"/>
      <c r="PYI996" s="17"/>
      <c r="PYJ996" s="17"/>
      <c r="PYK996" s="17"/>
      <c r="PYL996" s="17"/>
      <c r="PYM996" s="17"/>
      <c r="PYN996" s="17"/>
      <c r="PYO996" s="17"/>
      <c r="PYP996" s="17"/>
      <c r="PYQ996" s="17"/>
      <c r="PYR996" s="17"/>
      <c r="PYS996" s="17"/>
      <c r="PYT996" s="17"/>
      <c r="PYU996" s="17"/>
      <c r="PYV996" s="17"/>
      <c r="PYW996" s="17"/>
      <c r="PYX996" s="17"/>
      <c r="PYY996" s="17"/>
      <c r="PYZ996" s="17"/>
      <c r="PZA996" s="17"/>
      <c r="PZB996" s="17"/>
      <c r="PZC996" s="17"/>
      <c r="PZD996" s="17"/>
      <c r="PZE996" s="17"/>
      <c r="PZF996" s="17"/>
      <c r="PZG996" s="17"/>
      <c r="PZH996" s="17"/>
      <c r="PZI996" s="17"/>
      <c r="PZJ996" s="17"/>
      <c r="PZK996" s="17"/>
      <c r="PZL996" s="17"/>
      <c r="PZM996" s="17"/>
      <c r="PZN996" s="17"/>
      <c r="PZO996" s="17"/>
      <c r="PZP996" s="17"/>
      <c r="PZQ996" s="17"/>
      <c r="PZR996" s="17"/>
      <c r="PZS996" s="17"/>
      <c r="PZT996" s="17"/>
      <c r="PZU996" s="17"/>
      <c r="PZV996" s="17"/>
      <c r="PZW996" s="17"/>
      <c r="PZX996" s="17"/>
      <c r="PZY996" s="17"/>
      <c r="PZZ996" s="17"/>
      <c r="QAA996" s="17"/>
      <c r="QAB996" s="17"/>
      <c r="QAC996" s="17"/>
      <c r="QAD996" s="17"/>
      <c r="QAE996" s="17"/>
      <c r="QAF996" s="17"/>
      <c r="QAG996" s="17"/>
      <c r="QAH996" s="17"/>
      <c r="QAI996" s="17"/>
      <c r="QAJ996" s="17"/>
      <c r="QAK996" s="17"/>
      <c r="QAL996" s="17"/>
      <c r="QAM996" s="17"/>
      <c r="QAN996" s="17"/>
      <c r="QAO996" s="17"/>
      <c r="QAP996" s="17"/>
      <c r="QAQ996" s="17"/>
      <c r="QAR996" s="17"/>
      <c r="QAS996" s="17"/>
      <c r="QAT996" s="17"/>
      <c r="QAU996" s="17"/>
      <c r="QAV996" s="17"/>
      <c r="QAW996" s="17"/>
      <c r="QAX996" s="17"/>
      <c r="QAY996" s="17"/>
      <c r="QAZ996" s="17"/>
      <c r="QBA996" s="17"/>
      <c r="QBB996" s="17"/>
      <c r="QBC996" s="17"/>
      <c r="QBD996" s="17"/>
      <c r="QBE996" s="17"/>
      <c r="QBF996" s="17"/>
      <c r="QBG996" s="17"/>
      <c r="QBH996" s="17"/>
      <c r="QBI996" s="17"/>
      <c r="QBJ996" s="17"/>
      <c r="QBK996" s="17"/>
      <c r="QBL996" s="17"/>
      <c r="QBM996" s="17"/>
      <c r="QBN996" s="17"/>
      <c r="QBO996" s="17"/>
      <c r="QBP996" s="17"/>
      <c r="QBQ996" s="17"/>
      <c r="QBR996" s="17"/>
      <c r="QBS996" s="17"/>
      <c r="QBT996" s="17"/>
      <c r="QBU996" s="17"/>
      <c r="QBV996" s="17"/>
      <c r="QBW996" s="17"/>
      <c r="QBX996" s="17"/>
      <c r="QBY996" s="17"/>
      <c r="QBZ996" s="17"/>
      <c r="QCA996" s="17"/>
      <c r="QCB996" s="17"/>
      <c r="QCC996" s="17"/>
      <c r="QCD996" s="17"/>
      <c r="QCE996" s="17"/>
      <c r="QCF996" s="17"/>
      <c r="QCG996" s="17"/>
      <c r="QCH996" s="17"/>
      <c r="QCI996" s="17"/>
      <c r="QCJ996" s="17"/>
      <c r="QCK996" s="17"/>
      <c r="QCL996" s="17"/>
      <c r="QCM996" s="17"/>
      <c r="QCN996" s="17"/>
      <c r="QCO996" s="17"/>
      <c r="QCP996" s="17"/>
      <c r="QCQ996" s="17"/>
      <c r="QCR996" s="17"/>
      <c r="QCS996" s="17"/>
      <c r="QCT996" s="17"/>
      <c r="QCU996" s="17"/>
      <c r="QCV996" s="17"/>
      <c r="QCW996" s="17"/>
      <c r="QCX996" s="17"/>
      <c r="QCY996" s="17"/>
      <c r="QCZ996" s="17"/>
      <c r="QDA996" s="17"/>
      <c r="QDB996" s="17"/>
      <c r="QDC996" s="17"/>
      <c r="QDD996" s="17"/>
      <c r="QDE996" s="17"/>
      <c r="QDF996" s="17"/>
      <c r="QDG996" s="17"/>
      <c r="QDH996" s="17"/>
      <c r="QDI996" s="17"/>
      <c r="QDJ996" s="17"/>
      <c r="QDK996" s="17"/>
      <c r="QDL996" s="17"/>
      <c r="QDM996" s="17"/>
      <c r="QDN996" s="17"/>
      <c r="QDO996" s="17"/>
      <c r="QDP996" s="17"/>
      <c r="QDQ996" s="17"/>
      <c r="QDR996" s="17"/>
      <c r="QDS996" s="17"/>
      <c r="QDT996" s="17"/>
      <c r="QDU996" s="17"/>
      <c r="QDV996" s="17"/>
      <c r="QDW996" s="17"/>
      <c r="QDX996" s="17"/>
      <c r="QDY996" s="17"/>
      <c r="QDZ996" s="17"/>
      <c r="QEA996" s="17"/>
      <c r="QEB996" s="17"/>
      <c r="QEC996" s="17"/>
      <c r="QED996" s="17"/>
      <c r="QEE996" s="17"/>
      <c r="QEF996" s="17"/>
      <c r="QEG996" s="17"/>
      <c r="QEH996" s="17"/>
      <c r="QEI996" s="17"/>
      <c r="QEJ996" s="17"/>
      <c r="QEK996" s="17"/>
      <c r="QEL996" s="17"/>
      <c r="QEM996" s="17"/>
      <c r="QEN996" s="17"/>
      <c r="QEO996" s="17"/>
      <c r="QEP996" s="17"/>
      <c r="QEQ996" s="17"/>
      <c r="QER996" s="17"/>
      <c r="QES996" s="17"/>
      <c r="QET996" s="17"/>
      <c r="QEU996" s="17"/>
      <c r="QEV996" s="17"/>
      <c r="QEW996" s="17"/>
      <c r="QEX996" s="17"/>
      <c r="QEY996" s="17"/>
      <c r="QEZ996" s="17"/>
      <c r="QFA996" s="17"/>
      <c r="QFB996" s="17"/>
      <c r="QFC996" s="17"/>
      <c r="QFD996" s="17"/>
      <c r="QFE996" s="17"/>
      <c r="QFF996" s="17"/>
      <c r="QFG996" s="17"/>
      <c r="QFH996" s="17"/>
      <c r="QFI996" s="17"/>
      <c r="QFJ996" s="17"/>
      <c r="QFK996" s="17"/>
      <c r="QFL996" s="17"/>
      <c r="QFM996" s="17"/>
      <c r="QFN996" s="17"/>
      <c r="QFO996" s="17"/>
      <c r="QFP996" s="17"/>
      <c r="QFQ996" s="17"/>
      <c r="QFR996" s="17"/>
      <c r="QFS996" s="17"/>
      <c r="QFT996" s="17"/>
      <c r="QFU996" s="17"/>
      <c r="QFV996" s="17"/>
      <c r="QFW996" s="17"/>
      <c r="QFX996" s="17"/>
      <c r="QFY996" s="17"/>
      <c r="QFZ996" s="17"/>
      <c r="QGA996" s="17"/>
      <c r="QGB996" s="17"/>
      <c r="QGC996" s="17"/>
      <c r="QGD996" s="17"/>
      <c r="QGE996" s="17"/>
      <c r="QGF996" s="17"/>
      <c r="QGG996" s="17"/>
      <c r="QGH996" s="17"/>
      <c r="QGI996" s="17"/>
      <c r="QGJ996" s="17"/>
      <c r="QGK996" s="17"/>
      <c r="QGL996" s="17"/>
      <c r="QGM996" s="17"/>
      <c r="QGN996" s="17"/>
      <c r="QGO996" s="17"/>
      <c r="QGP996" s="17"/>
      <c r="QGQ996" s="17"/>
      <c r="QGR996" s="17"/>
      <c r="QGS996" s="17"/>
      <c r="QGT996" s="17"/>
      <c r="QGU996" s="17"/>
      <c r="QGV996" s="17"/>
      <c r="QGW996" s="17"/>
      <c r="QGX996" s="17"/>
      <c r="QGY996" s="17"/>
      <c r="QGZ996" s="17"/>
      <c r="QHA996" s="17"/>
      <c r="QHB996" s="17"/>
      <c r="QHC996" s="17"/>
      <c r="QHD996" s="17"/>
      <c r="QHE996" s="17"/>
      <c r="QHF996" s="17"/>
      <c r="QHG996" s="17"/>
      <c r="QHH996" s="17"/>
      <c r="QHI996" s="17"/>
      <c r="QHJ996" s="17"/>
      <c r="QHK996" s="17"/>
      <c r="QHL996" s="17"/>
      <c r="QHM996" s="17"/>
      <c r="QHN996" s="17"/>
      <c r="QHO996" s="17"/>
      <c r="QHP996" s="17"/>
      <c r="QHQ996" s="17"/>
      <c r="QHR996" s="17"/>
      <c r="QHS996" s="17"/>
      <c r="QHT996" s="17"/>
      <c r="QHU996" s="17"/>
      <c r="QHV996" s="17"/>
      <c r="QHW996" s="17"/>
      <c r="QHX996" s="17"/>
      <c r="QHY996" s="17"/>
      <c r="QHZ996" s="17"/>
      <c r="QIA996" s="17"/>
      <c r="QIB996" s="17"/>
      <c r="QIC996" s="17"/>
      <c r="QID996" s="17"/>
      <c r="QIE996" s="17"/>
      <c r="QIF996" s="17"/>
      <c r="QIG996" s="17"/>
      <c r="QIH996" s="17"/>
      <c r="QII996" s="17"/>
      <c r="QIJ996" s="17"/>
      <c r="QIK996" s="17"/>
      <c r="QIL996" s="17"/>
      <c r="QIM996" s="17"/>
      <c r="QIN996" s="17"/>
      <c r="QIO996" s="17"/>
      <c r="QIP996" s="17"/>
      <c r="QIQ996" s="17"/>
      <c r="QIR996" s="17"/>
      <c r="QIS996" s="17"/>
      <c r="QIT996" s="17"/>
      <c r="QIU996" s="17"/>
      <c r="QIV996" s="17"/>
      <c r="QIW996" s="17"/>
      <c r="QIX996" s="17"/>
      <c r="QIY996" s="17"/>
      <c r="QIZ996" s="17"/>
      <c r="QJA996" s="17"/>
      <c r="QJB996" s="17"/>
      <c r="QJC996" s="17"/>
      <c r="QJD996" s="17"/>
      <c r="QJE996" s="17"/>
      <c r="QJF996" s="17"/>
      <c r="QJG996" s="17"/>
      <c r="QJH996" s="17"/>
      <c r="QJI996" s="17"/>
      <c r="QJJ996" s="17"/>
      <c r="QJK996" s="17"/>
      <c r="QJL996" s="17"/>
      <c r="QJM996" s="17"/>
      <c r="QJN996" s="17"/>
      <c r="QJO996" s="17"/>
      <c r="QJP996" s="17"/>
      <c r="QJQ996" s="17"/>
      <c r="QJR996" s="17"/>
      <c r="QJS996" s="17"/>
      <c r="QJT996" s="17"/>
      <c r="QJU996" s="17"/>
      <c r="QJV996" s="17"/>
      <c r="QJW996" s="17"/>
      <c r="QJX996" s="17"/>
      <c r="QJY996" s="17"/>
      <c r="QJZ996" s="17"/>
      <c r="QKA996" s="17"/>
      <c r="QKB996" s="17"/>
      <c r="QKC996" s="17"/>
      <c r="QKD996" s="17"/>
      <c r="QKE996" s="17"/>
      <c r="QKF996" s="17"/>
      <c r="QKG996" s="17"/>
      <c r="QKH996" s="17"/>
      <c r="QKI996" s="17"/>
      <c r="QKJ996" s="17"/>
      <c r="QKK996" s="17"/>
      <c r="QKL996" s="17"/>
      <c r="QKM996" s="17"/>
      <c r="QKN996" s="17"/>
      <c r="QKO996" s="17"/>
      <c r="QKP996" s="17"/>
      <c r="QKQ996" s="17"/>
      <c r="QKR996" s="17"/>
      <c r="QKS996" s="17"/>
      <c r="QKT996" s="17"/>
      <c r="QKU996" s="17"/>
      <c r="QKV996" s="17"/>
      <c r="QKW996" s="17"/>
      <c r="QKX996" s="17"/>
      <c r="QKY996" s="17"/>
      <c r="QKZ996" s="17"/>
      <c r="QLA996" s="17"/>
      <c r="QLB996" s="17"/>
      <c r="QLC996" s="17"/>
      <c r="QLD996" s="17"/>
      <c r="QLE996" s="17"/>
      <c r="QLF996" s="17"/>
      <c r="QLG996" s="17"/>
      <c r="QLH996" s="17"/>
      <c r="QLI996" s="17"/>
      <c r="QLJ996" s="17"/>
      <c r="QLK996" s="17"/>
      <c r="QLL996" s="17"/>
      <c r="QLM996" s="17"/>
      <c r="QLN996" s="17"/>
      <c r="QLO996" s="17"/>
      <c r="QLP996" s="17"/>
      <c r="QLQ996" s="17"/>
      <c r="QLR996" s="17"/>
      <c r="QLS996" s="17"/>
      <c r="QLT996" s="17"/>
      <c r="QLU996" s="17"/>
      <c r="QLV996" s="17"/>
      <c r="QLW996" s="17"/>
      <c r="QLX996" s="17"/>
      <c r="QLY996" s="17"/>
      <c r="QLZ996" s="17"/>
      <c r="QMA996" s="17"/>
      <c r="QMB996" s="17"/>
      <c r="QMC996" s="17"/>
      <c r="QMD996" s="17"/>
      <c r="QME996" s="17"/>
      <c r="QMF996" s="17"/>
      <c r="QMG996" s="17"/>
      <c r="QMH996" s="17"/>
      <c r="QMI996" s="17"/>
      <c r="QMJ996" s="17"/>
      <c r="QMK996" s="17"/>
      <c r="QML996" s="17"/>
      <c r="QMM996" s="17"/>
      <c r="QMN996" s="17"/>
      <c r="QMO996" s="17"/>
      <c r="QMP996" s="17"/>
      <c r="QMQ996" s="17"/>
      <c r="QMR996" s="17"/>
      <c r="QMS996" s="17"/>
      <c r="QMT996" s="17"/>
      <c r="QMU996" s="17"/>
      <c r="QMV996" s="17"/>
      <c r="QMW996" s="17"/>
      <c r="QMX996" s="17"/>
      <c r="QMY996" s="17"/>
      <c r="QMZ996" s="17"/>
      <c r="QNA996" s="17"/>
      <c r="QNB996" s="17"/>
      <c r="QNC996" s="17"/>
      <c r="QND996" s="17"/>
      <c r="QNE996" s="17"/>
      <c r="QNF996" s="17"/>
      <c r="QNG996" s="17"/>
      <c r="QNH996" s="17"/>
      <c r="QNI996" s="17"/>
      <c r="QNJ996" s="17"/>
      <c r="QNK996" s="17"/>
      <c r="QNL996" s="17"/>
      <c r="QNM996" s="17"/>
      <c r="QNN996" s="17"/>
      <c r="QNO996" s="17"/>
      <c r="QNP996" s="17"/>
      <c r="QNQ996" s="17"/>
      <c r="QNR996" s="17"/>
      <c r="QNS996" s="17"/>
      <c r="QNT996" s="17"/>
      <c r="QNU996" s="17"/>
      <c r="QNV996" s="17"/>
      <c r="QNW996" s="17"/>
      <c r="QNX996" s="17"/>
      <c r="QNY996" s="17"/>
      <c r="QNZ996" s="17"/>
      <c r="QOA996" s="17"/>
      <c r="QOB996" s="17"/>
      <c r="QOC996" s="17"/>
      <c r="QOD996" s="17"/>
      <c r="QOE996" s="17"/>
      <c r="QOF996" s="17"/>
      <c r="QOG996" s="17"/>
      <c r="QOH996" s="17"/>
      <c r="QOI996" s="17"/>
      <c r="QOJ996" s="17"/>
      <c r="QOK996" s="17"/>
      <c r="QOL996" s="17"/>
      <c r="QOM996" s="17"/>
      <c r="QON996" s="17"/>
      <c r="QOO996" s="17"/>
      <c r="QOP996" s="17"/>
      <c r="QOQ996" s="17"/>
      <c r="QOR996" s="17"/>
      <c r="QOS996" s="17"/>
      <c r="QOT996" s="17"/>
      <c r="QOU996" s="17"/>
      <c r="QOV996" s="17"/>
      <c r="QOW996" s="17"/>
      <c r="QOX996" s="17"/>
      <c r="QOY996" s="17"/>
      <c r="QOZ996" s="17"/>
      <c r="QPA996" s="17"/>
      <c r="QPB996" s="17"/>
      <c r="QPC996" s="17"/>
      <c r="QPD996" s="17"/>
      <c r="QPE996" s="17"/>
      <c r="QPF996" s="17"/>
      <c r="QPG996" s="17"/>
      <c r="QPH996" s="17"/>
      <c r="QPI996" s="17"/>
      <c r="QPJ996" s="17"/>
      <c r="QPK996" s="17"/>
      <c r="QPL996" s="17"/>
      <c r="QPM996" s="17"/>
      <c r="QPN996" s="17"/>
      <c r="QPO996" s="17"/>
      <c r="QPP996" s="17"/>
      <c r="QPQ996" s="17"/>
      <c r="QPR996" s="17"/>
      <c r="QPS996" s="17"/>
      <c r="QPT996" s="17"/>
      <c r="QPU996" s="17"/>
      <c r="QPV996" s="17"/>
      <c r="QPW996" s="17"/>
      <c r="QPX996" s="17"/>
      <c r="QPY996" s="17"/>
      <c r="QPZ996" s="17"/>
      <c r="QQA996" s="17"/>
      <c r="QQB996" s="17"/>
      <c r="QQC996" s="17"/>
      <c r="QQD996" s="17"/>
      <c r="QQE996" s="17"/>
      <c r="QQF996" s="17"/>
      <c r="QQG996" s="17"/>
      <c r="QQH996" s="17"/>
      <c r="QQI996" s="17"/>
      <c r="QQJ996" s="17"/>
      <c r="QQK996" s="17"/>
      <c r="QQL996" s="17"/>
      <c r="QQM996" s="17"/>
      <c r="QQN996" s="17"/>
      <c r="QQO996" s="17"/>
      <c r="QQP996" s="17"/>
      <c r="QQQ996" s="17"/>
      <c r="QQR996" s="17"/>
      <c r="QQS996" s="17"/>
      <c r="QQT996" s="17"/>
      <c r="QQU996" s="17"/>
      <c r="QQV996" s="17"/>
      <c r="QQW996" s="17"/>
      <c r="QQX996" s="17"/>
      <c r="QQY996" s="17"/>
      <c r="QQZ996" s="17"/>
      <c r="QRA996" s="17"/>
      <c r="QRB996" s="17"/>
      <c r="QRC996" s="17"/>
      <c r="QRD996" s="17"/>
      <c r="QRE996" s="17"/>
      <c r="QRF996" s="17"/>
      <c r="QRG996" s="17"/>
      <c r="QRH996" s="17"/>
      <c r="QRI996" s="17"/>
      <c r="QRJ996" s="17"/>
      <c r="QRK996" s="17"/>
      <c r="QRL996" s="17"/>
      <c r="QRM996" s="17"/>
      <c r="QRN996" s="17"/>
      <c r="QRO996" s="17"/>
      <c r="QRP996" s="17"/>
      <c r="QRQ996" s="17"/>
      <c r="QRR996" s="17"/>
      <c r="QRS996" s="17"/>
      <c r="QRT996" s="17"/>
      <c r="QRU996" s="17"/>
      <c r="QRV996" s="17"/>
      <c r="QRW996" s="17"/>
      <c r="QRX996" s="17"/>
      <c r="QRY996" s="17"/>
      <c r="QRZ996" s="17"/>
      <c r="QSA996" s="17"/>
      <c r="QSB996" s="17"/>
      <c r="QSC996" s="17"/>
      <c r="QSD996" s="17"/>
      <c r="QSE996" s="17"/>
      <c r="QSF996" s="17"/>
      <c r="QSG996" s="17"/>
      <c r="QSH996" s="17"/>
      <c r="QSI996" s="17"/>
      <c r="QSJ996" s="17"/>
      <c r="QSK996" s="17"/>
      <c r="QSL996" s="17"/>
      <c r="QSM996" s="17"/>
      <c r="QSN996" s="17"/>
      <c r="QSO996" s="17"/>
      <c r="QSP996" s="17"/>
      <c r="QSQ996" s="17"/>
      <c r="QSR996" s="17"/>
      <c r="QSS996" s="17"/>
      <c r="QST996" s="17"/>
      <c r="QSU996" s="17"/>
      <c r="QSV996" s="17"/>
      <c r="QSW996" s="17"/>
      <c r="QSX996" s="17"/>
      <c r="QSY996" s="17"/>
      <c r="QSZ996" s="17"/>
      <c r="QTA996" s="17"/>
      <c r="QTB996" s="17"/>
      <c r="QTC996" s="17"/>
      <c r="QTD996" s="17"/>
      <c r="QTE996" s="17"/>
      <c r="QTF996" s="17"/>
      <c r="QTG996" s="17"/>
      <c r="QTH996" s="17"/>
      <c r="QTI996" s="17"/>
      <c r="QTJ996" s="17"/>
      <c r="QTK996" s="17"/>
      <c r="QTL996" s="17"/>
      <c r="QTM996" s="17"/>
      <c r="QTN996" s="17"/>
      <c r="QTO996" s="17"/>
      <c r="QTP996" s="17"/>
      <c r="QTQ996" s="17"/>
      <c r="QTR996" s="17"/>
      <c r="QTS996" s="17"/>
      <c r="QTT996" s="17"/>
      <c r="QTU996" s="17"/>
      <c r="QTV996" s="17"/>
      <c r="QTW996" s="17"/>
      <c r="QTX996" s="17"/>
      <c r="QTY996" s="17"/>
      <c r="QTZ996" s="17"/>
      <c r="QUA996" s="17"/>
      <c r="QUB996" s="17"/>
      <c r="QUC996" s="17"/>
      <c r="QUD996" s="17"/>
      <c r="QUE996" s="17"/>
      <c r="QUF996" s="17"/>
      <c r="QUG996" s="17"/>
      <c r="QUH996" s="17"/>
      <c r="QUI996" s="17"/>
      <c r="QUJ996" s="17"/>
      <c r="QUK996" s="17"/>
      <c r="QUL996" s="17"/>
      <c r="QUM996" s="17"/>
      <c r="QUN996" s="17"/>
      <c r="QUO996" s="17"/>
      <c r="QUP996" s="17"/>
      <c r="QUQ996" s="17"/>
      <c r="QUR996" s="17"/>
      <c r="QUS996" s="17"/>
      <c r="QUT996" s="17"/>
      <c r="QUU996" s="17"/>
      <c r="QUV996" s="17"/>
      <c r="QUW996" s="17"/>
      <c r="QUX996" s="17"/>
      <c r="QUY996" s="17"/>
      <c r="QUZ996" s="17"/>
      <c r="QVA996" s="17"/>
      <c r="QVB996" s="17"/>
      <c r="QVC996" s="17"/>
      <c r="QVD996" s="17"/>
      <c r="QVE996" s="17"/>
      <c r="QVF996" s="17"/>
      <c r="QVG996" s="17"/>
      <c r="QVH996" s="17"/>
      <c r="QVI996" s="17"/>
      <c r="QVJ996" s="17"/>
      <c r="QVK996" s="17"/>
      <c r="QVL996" s="17"/>
      <c r="QVM996" s="17"/>
      <c r="QVN996" s="17"/>
      <c r="QVO996" s="17"/>
      <c r="QVP996" s="17"/>
      <c r="QVQ996" s="17"/>
      <c r="QVR996" s="17"/>
      <c r="QVS996" s="17"/>
      <c r="QVT996" s="17"/>
      <c r="QVU996" s="17"/>
      <c r="QVV996" s="17"/>
      <c r="QVW996" s="17"/>
      <c r="QVX996" s="17"/>
      <c r="QVY996" s="17"/>
      <c r="QVZ996" s="17"/>
      <c r="QWA996" s="17"/>
      <c r="QWB996" s="17"/>
      <c r="QWC996" s="17"/>
      <c r="QWD996" s="17"/>
      <c r="QWE996" s="17"/>
      <c r="QWF996" s="17"/>
      <c r="QWG996" s="17"/>
      <c r="QWH996" s="17"/>
      <c r="QWI996" s="17"/>
      <c r="QWJ996" s="17"/>
      <c r="QWK996" s="17"/>
      <c r="QWL996" s="17"/>
      <c r="QWM996" s="17"/>
      <c r="QWN996" s="17"/>
      <c r="QWO996" s="17"/>
      <c r="QWP996" s="17"/>
      <c r="QWQ996" s="17"/>
      <c r="QWR996" s="17"/>
      <c r="QWS996" s="17"/>
      <c r="QWT996" s="17"/>
      <c r="QWU996" s="17"/>
      <c r="QWV996" s="17"/>
      <c r="QWW996" s="17"/>
      <c r="QWX996" s="17"/>
      <c r="QWY996" s="17"/>
      <c r="QWZ996" s="17"/>
      <c r="QXA996" s="17"/>
      <c r="QXB996" s="17"/>
      <c r="QXC996" s="17"/>
      <c r="QXD996" s="17"/>
      <c r="QXE996" s="17"/>
      <c r="QXF996" s="17"/>
      <c r="QXG996" s="17"/>
      <c r="QXH996" s="17"/>
      <c r="QXI996" s="17"/>
      <c r="QXJ996" s="17"/>
      <c r="QXK996" s="17"/>
      <c r="QXL996" s="17"/>
      <c r="QXM996" s="17"/>
      <c r="QXN996" s="17"/>
      <c r="QXO996" s="17"/>
      <c r="QXP996" s="17"/>
      <c r="QXQ996" s="17"/>
      <c r="QXR996" s="17"/>
      <c r="QXS996" s="17"/>
      <c r="QXT996" s="17"/>
      <c r="QXU996" s="17"/>
      <c r="QXV996" s="17"/>
      <c r="QXW996" s="17"/>
      <c r="QXX996" s="17"/>
      <c r="QXY996" s="17"/>
      <c r="QXZ996" s="17"/>
      <c r="QYA996" s="17"/>
      <c r="QYB996" s="17"/>
      <c r="QYC996" s="17"/>
      <c r="QYD996" s="17"/>
      <c r="QYE996" s="17"/>
      <c r="QYF996" s="17"/>
      <c r="QYG996" s="17"/>
      <c r="QYH996" s="17"/>
      <c r="QYI996" s="17"/>
      <c r="QYJ996" s="17"/>
      <c r="QYK996" s="17"/>
      <c r="QYL996" s="17"/>
      <c r="QYM996" s="17"/>
      <c r="QYN996" s="17"/>
      <c r="QYO996" s="17"/>
      <c r="QYP996" s="17"/>
      <c r="QYQ996" s="17"/>
      <c r="QYR996" s="17"/>
      <c r="QYS996" s="17"/>
      <c r="QYT996" s="17"/>
      <c r="QYU996" s="17"/>
      <c r="QYV996" s="17"/>
      <c r="QYW996" s="17"/>
      <c r="QYX996" s="17"/>
      <c r="QYY996" s="17"/>
      <c r="QYZ996" s="17"/>
      <c r="QZA996" s="17"/>
      <c r="QZB996" s="17"/>
      <c r="QZC996" s="17"/>
      <c r="QZD996" s="17"/>
      <c r="QZE996" s="17"/>
      <c r="QZF996" s="17"/>
      <c r="QZG996" s="17"/>
      <c r="QZH996" s="17"/>
      <c r="QZI996" s="17"/>
      <c r="QZJ996" s="17"/>
      <c r="QZK996" s="17"/>
      <c r="QZL996" s="17"/>
      <c r="QZM996" s="17"/>
      <c r="QZN996" s="17"/>
      <c r="QZO996" s="17"/>
      <c r="QZP996" s="17"/>
      <c r="QZQ996" s="17"/>
      <c r="QZR996" s="17"/>
      <c r="QZS996" s="17"/>
      <c r="QZT996" s="17"/>
      <c r="QZU996" s="17"/>
      <c r="QZV996" s="17"/>
      <c r="QZW996" s="17"/>
      <c r="QZX996" s="17"/>
      <c r="QZY996" s="17"/>
      <c r="QZZ996" s="17"/>
      <c r="RAA996" s="17"/>
      <c r="RAB996" s="17"/>
      <c r="RAC996" s="17"/>
      <c r="RAD996" s="17"/>
      <c r="RAE996" s="17"/>
      <c r="RAF996" s="17"/>
      <c r="RAG996" s="17"/>
      <c r="RAH996" s="17"/>
      <c r="RAI996" s="17"/>
      <c r="RAJ996" s="17"/>
      <c r="RAK996" s="17"/>
      <c r="RAL996" s="17"/>
      <c r="RAM996" s="17"/>
      <c r="RAN996" s="17"/>
      <c r="RAO996" s="17"/>
      <c r="RAP996" s="17"/>
      <c r="RAQ996" s="17"/>
      <c r="RAR996" s="17"/>
      <c r="RAS996" s="17"/>
      <c r="RAT996" s="17"/>
      <c r="RAU996" s="17"/>
      <c r="RAV996" s="17"/>
      <c r="RAW996" s="17"/>
      <c r="RAX996" s="17"/>
      <c r="RAY996" s="17"/>
      <c r="RAZ996" s="17"/>
      <c r="RBA996" s="17"/>
      <c r="RBB996" s="17"/>
      <c r="RBC996" s="17"/>
      <c r="RBD996" s="17"/>
      <c r="RBE996" s="17"/>
      <c r="RBF996" s="17"/>
      <c r="RBG996" s="17"/>
      <c r="RBH996" s="17"/>
      <c r="RBI996" s="17"/>
      <c r="RBJ996" s="17"/>
      <c r="RBK996" s="17"/>
      <c r="RBL996" s="17"/>
      <c r="RBM996" s="17"/>
      <c r="RBN996" s="17"/>
      <c r="RBO996" s="17"/>
      <c r="RBP996" s="17"/>
      <c r="RBQ996" s="17"/>
      <c r="RBR996" s="17"/>
      <c r="RBS996" s="17"/>
      <c r="RBT996" s="17"/>
      <c r="RBU996" s="17"/>
      <c r="RBV996" s="17"/>
      <c r="RBW996" s="17"/>
      <c r="RBX996" s="17"/>
      <c r="RBY996" s="17"/>
      <c r="RBZ996" s="17"/>
      <c r="RCA996" s="17"/>
      <c r="RCB996" s="17"/>
      <c r="RCC996" s="17"/>
      <c r="RCD996" s="17"/>
      <c r="RCE996" s="17"/>
      <c r="RCF996" s="17"/>
      <c r="RCG996" s="17"/>
      <c r="RCH996" s="17"/>
      <c r="RCI996" s="17"/>
      <c r="RCJ996" s="17"/>
      <c r="RCK996" s="17"/>
      <c r="RCL996" s="17"/>
      <c r="RCM996" s="17"/>
      <c r="RCN996" s="17"/>
      <c r="RCO996" s="17"/>
      <c r="RCP996" s="17"/>
      <c r="RCQ996" s="17"/>
      <c r="RCR996" s="17"/>
      <c r="RCS996" s="17"/>
      <c r="RCT996" s="17"/>
      <c r="RCU996" s="17"/>
      <c r="RCV996" s="17"/>
      <c r="RCW996" s="17"/>
      <c r="RCX996" s="17"/>
      <c r="RCY996" s="17"/>
      <c r="RCZ996" s="17"/>
      <c r="RDA996" s="17"/>
      <c r="RDB996" s="17"/>
      <c r="RDC996" s="17"/>
      <c r="RDD996" s="17"/>
      <c r="RDE996" s="17"/>
      <c r="RDF996" s="17"/>
      <c r="RDG996" s="17"/>
      <c r="RDH996" s="17"/>
      <c r="RDI996" s="17"/>
      <c r="RDJ996" s="17"/>
      <c r="RDK996" s="17"/>
      <c r="RDL996" s="17"/>
      <c r="RDM996" s="17"/>
      <c r="RDN996" s="17"/>
      <c r="RDO996" s="17"/>
      <c r="RDP996" s="17"/>
      <c r="RDQ996" s="17"/>
      <c r="RDR996" s="17"/>
      <c r="RDS996" s="17"/>
      <c r="RDT996" s="17"/>
      <c r="RDU996" s="17"/>
      <c r="RDV996" s="17"/>
      <c r="RDW996" s="17"/>
      <c r="RDX996" s="17"/>
      <c r="RDY996" s="17"/>
      <c r="RDZ996" s="17"/>
      <c r="REA996" s="17"/>
      <c r="REB996" s="17"/>
      <c r="REC996" s="17"/>
      <c r="RED996" s="17"/>
      <c r="REE996" s="17"/>
      <c r="REF996" s="17"/>
      <c r="REG996" s="17"/>
      <c r="REH996" s="17"/>
      <c r="REI996" s="17"/>
      <c r="REJ996" s="17"/>
      <c r="REK996" s="17"/>
      <c r="REL996" s="17"/>
      <c r="REM996" s="17"/>
      <c r="REN996" s="17"/>
      <c r="REO996" s="17"/>
      <c r="REP996" s="17"/>
      <c r="REQ996" s="17"/>
      <c r="RER996" s="17"/>
      <c r="RES996" s="17"/>
      <c r="RET996" s="17"/>
      <c r="REU996" s="17"/>
      <c r="REV996" s="17"/>
      <c r="REW996" s="17"/>
      <c r="REX996" s="17"/>
      <c r="REY996" s="17"/>
      <c r="REZ996" s="17"/>
      <c r="RFA996" s="17"/>
      <c r="RFB996" s="17"/>
      <c r="RFC996" s="17"/>
      <c r="RFD996" s="17"/>
      <c r="RFE996" s="17"/>
      <c r="RFF996" s="17"/>
      <c r="RFG996" s="17"/>
      <c r="RFH996" s="17"/>
      <c r="RFI996" s="17"/>
      <c r="RFJ996" s="17"/>
      <c r="RFK996" s="17"/>
      <c r="RFL996" s="17"/>
      <c r="RFM996" s="17"/>
      <c r="RFN996" s="17"/>
      <c r="RFO996" s="17"/>
      <c r="RFP996" s="17"/>
      <c r="RFQ996" s="17"/>
      <c r="RFR996" s="17"/>
      <c r="RFS996" s="17"/>
      <c r="RFT996" s="17"/>
      <c r="RFU996" s="17"/>
      <c r="RFV996" s="17"/>
      <c r="RFW996" s="17"/>
      <c r="RFX996" s="17"/>
      <c r="RFY996" s="17"/>
      <c r="RFZ996" s="17"/>
      <c r="RGA996" s="17"/>
      <c r="RGB996" s="17"/>
      <c r="RGC996" s="17"/>
      <c r="RGD996" s="17"/>
      <c r="RGE996" s="17"/>
      <c r="RGF996" s="17"/>
      <c r="RGG996" s="17"/>
      <c r="RGH996" s="17"/>
      <c r="RGI996" s="17"/>
      <c r="RGJ996" s="17"/>
      <c r="RGK996" s="17"/>
      <c r="RGL996" s="17"/>
      <c r="RGM996" s="17"/>
      <c r="RGN996" s="17"/>
      <c r="RGO996" s="17"/>
      <c r="RGP996" s="17"/>
      <c r="RGQ996" s="17"/>
      <c r="RGR996" s="17"/>
      <c r="RGS996" s="17"/>
      <c r="RGT996" s="17"/>
      <c r="RGU996" s="17"/>
      <c r="RGV996" s="17"/>
      <c r="RGW996" s="17"/>
      <c r="RGX996" s="17"/>
      <c r="RGY996" s="17"/>
      <c r="RGZ996" s="17"/>
      <c r="RHA996" s="17"/>
      <c r="RHB996" s="17"/>
      <c r="RHC996" s="17"/>
      <c r="RHD996" s="17"/>
      <c r="RHE996" s="17"/>
      <c r="RHF996" s="17"/>
      <c r="RHG996" s="17"/>
      <c r="RHH996" s="17"/>
      <c r="RHI996" s="17"/>
      <c r="RHJ996" s="17"/>
      <c r="RHK996" s="17"/>
      <c r="RHL996" s="17"/>
      <c r="RHM996" s="17"/>
      <c r="RHN996" s="17"/>
      <c r="RHO996" s="17"/>
      <c r="RHP996" s="17"/>
      <c r="RHQ996" s="17"/>
      <c r="RHR996" s="17"/>
      <c r="RHS996" s="17"/>
      <c r="RHT996" s="17"/>
      <c r="RHU996" s="17"/>
      <c r="RHV996" s="17"/>
      <c r="RHW996" s="17"/>
      <c r="RHX996" s="17"/>
      <c r="RHY996" s="17"/>
      <c r="RHZ996" s="17"/>
      <c r="RIA996" s="17"/>
      <c r="RIB996" s="17"/>
      <c r="RIC996" s="17"/>
      <c r="RID996" s="17"/>
      <c r="RIE996" s="17"/>
      <c r="RIF996" s="17"/>
      <c r="RIG996" s="17"/>
      <c r="RIH996" s="17"/>
      <c r="RII996" s="17"/>
      <c r="RIJ996" s="17"/>
      <c r="RIK996" s="17"/>
      <c r="RIL996" s="17"/>
      <c r="RIM996" s="17"/>
      <c r="RIN996" s="17"/>
      <c r="RIO996" s="17"/>
      <c r="RIP996" s="17"/>
      <c r="RIQ996" s="17"/>
      <c r="RIR996" s="17"/>
      <c r="RIS996" s="17"/>
      <c r="RIT996" s="17"/>
      <c r="RIU996" s="17"/>
      <c r="RIV996" s="17"/>
      <c r="RIW996" s="17"/>
      <c r="RIX996" s="17"/>
      <c r="RIY996" s="17"/>
      <c r="RIZ996" s="17"/>
      <c r="RJA996" s="17"/>
      <c r="RJB996" s="17"/>
      <c r="RJC996" s="17"/>
      <c r="RJD996" s="17"/>
      <c r="RJE996" s="17"/>
      <c r="RJF996" s="17"/>
      <c r="RJG996" s="17"/>
      <c r="RJH996" s="17"/>
      <c r="RJI996" s="17"/>
      <c r="RJJ996" s="17"/>
      <c r="RJK996" s="17"/>
      <c r="RJL996" s="17"/>
      <c r="RJM996" s="17"/>
      <c r="RJN996" s="17"/>
      <c r="RJO996" s="17"/>
      <c r="RJP996" s="17"/>
      <c r="RJQ996" s="17"/>
      <c r="RJR996" s="17"/>
      <c r="RJS996" s="17"/>
      <c r="RJT996" s="17"/>
      <c r="RJU996" s="17"/>
      <c r="RJV996" s="17"/>
      <c r="RJW996" s="17"/>
      <c r="RJX996" s="17"/>
      <c r="RJY996" s="17"/>
      <c r="RJZ996" s="17"/>
      <c r="RKA996" s="17"/>
      <c r="RKB996" s="17"/>
      <c r="RKC996" s="17"/>
      <c r="RKD996" s="17"/>
      <c r="RKE996" s="17"/>
      <c r="RKF996" s="17"/>
      <c r="RKG996" s="17"/>
      <c r="RKH996" s="17"/>
      <c r="RKI996" s="17"/>
      <c r="RKJ996" s="17"/>
      <c r="RKK996" s="17"/>
      <c r="RKL996" s="17"/>
      <c r="RKM996" s="17"/>
      <c r="RKN996" s="17"/>
      <c r="RKO996" s="17"/>
      <c r="RKP996" s="17"/>
      <c r="RKQ996" s="17"/>
      <c r="RKR996" s="17"/>
      <c r="RKS996" s="17"/>
      <c r="RKT996" s="17"/>
      <c r="RKU996" s="17"/>
      <c r="RKV996" s="17"/>
      <c r="RKW996" s="17"/>
      <c r="RKX996" s="17"/>
      <c r="RKY996" s="17"/>
      <c r="RKZ996" s="17"/>
      <c r="RLA996" s="17"/>
      <c r="RLB996" s="17"/>
      <c r="RLC996" s="17"/>
      <c r="RLD996" s="17"/>
      <c r="RLE996" s="17"/>
      <c r="RLF996" s="17"/>
      <c r="RLG996" s="17"/>
      <c r="RLH996" s="17"/>
      <c r="RLI996" s="17"/>
      <c r="RLJ996" s="17"/>
      <c r="RLK996" s="17"/>
      <c r="RLL996" s="17"/>
      <c r="RLM996" s="17"/>
      <c r="RLN996" s="17"/>
      <c r="RLO996" s="17"/>
      <c r="RLP996" s="17"/>
      <c r="RLQ996" s="17"/>
      <c r="RLR996" s="17"/>
      <c r="RLS996" s="17"/>
      <c r="RLT996" s="17"/>
      <c r="RLU996" s="17"/>
      <c r="RLV996" s="17"/>
      <c r="RLW996" s="17"/>
      <c r="RLX996" s="17"/>
      <c r="RLY996" s="17"/>
      <c r="RLZ996" s="17"/>
      <c r="RMA996" s="17"/>
      <c r="RMB996" s="17"/>
      <c r="RMC996" s="17"/>
      <c r="RMD996" s="17"/>
      <c r="RME996" s="17"/>
      <c r="RMF996" s="17"/>
      <c r="RMG996" s="17"/>
      <c r="RMH996" s="17"/>
      <c r="RMI996" s="17"/>
      <c r="RMJ996" s="17"/>
      <c r="RMK996" s="17"/>
      <c r="RML996" s="17"/>
      <c r="RMM996" s="17"/>
      <c r="RMN996" s="17"/>
      <c r="RMO996" s="17"/>
      <c r="RMP996" s="17"/>
      <c r="RMQ996" s="17"/>
      <c r="RMR996" s="17"/>
      <c r="RMS996" s="17"/>
      <c r="RMT996" s="17"/>
      <c r="RMU996" s="17"/>
      <c r="RMV996" s="17"/>
      <c r="RMW996" s="17"/>
      <c r="RMX996" s="17"/>
      <c r="RMY996" s="17"/>
      <c r="RMZ996" s="17"/>
      <c r="RNA996" s="17"/>
      <c r="RNB996" s="17"/>
      <c r="RNC996" s="17"/>
      <c r="RND996" s="17"/>
      <c r="RNE996" s="17"/>
      <c r="RNF996" s="17"/>
      <c r="RNG996" s="17"/>
      <c r="RNH996" s="17"/>
      <c r="RNI996" s="17"/>
      <c r="RNJ996" s="17"/>
      <c r="RNK996" s="17"/>
      <c r="RNL996" s="17"/>
      <c r="RNM996" s="17"/>
      <c r="RNN996" s="17"/>
      <c r="RNO996" s="17"/>
      <c r="RNP996" s="17"/>
      <c r="RNQ996" s="17"/>
      <c r="RNR996" s="17"/>
      <c r="RNS996" s="17"/>
      <c r="RNT996" s="17"/>
      <c r="RNU996" s="17"/>
      <c r="RNV996" s="17"/>
      <c r="RNW996" s="17"/>
      <c r="RNX996" s="17"/>
      <c r="RNY996" s="17"/>
      <c r="RNZ996" s="17"/>
      <c r="ROA996" s="17"/>
      <c r="ROB996" s="17"/>
      <c r="ROC996" s="17"/>
      <c r="ROD996" s="17"/>
      <c r="ROE996" s="17"/>
      <c r="ROF996" s="17"/>
      <c r="ROG996" s="17"/>
      <c r="ROH996" s="17"/>
      <c r="ROI996" s="17"/>
      <c r="ROJ996" s="17"/>
      <c r="ROK996" s="17"/>
      <c r="ROL996" s="17"/>
      <c r="ROM996" s="17"/>
      <c r="RON996" s="17"/>
      <c r="ROO996" s="17"/>
      <c r="ROP996" s="17"/>
      <c r="ROQ996" s="17"/>
      <c r="ROR996" s="17"/>
      <c r="ROS996" s="17"/>
      <c r="ROT996" s="17"/>
      <c r="ROU996" s="17"/>
      <c r="ROV996" s="17"/>
      <c r="ROW996" s="17"/>
      <c r="ROX996" s="17"/>
      <c r="ROY996" s="17"/>
      <c r="ROZ996" s="17"/>
      <c r="RPA996" s="17"/>
      <c r="RPB996" s="17"/>
      <c r="RPC996" s="17"/>
      <c r="RPD996" s="17"/>
      <c r="RPE996" s="17"/>
      <c r="RPF996" s="17"/>
      <c r="RPG996" s="17"/>
      <c r="RPH996" s="17"/>
      <c r="RPI996" s="17"/>
      <c r="RPJ996" s="17"/>
      <c r="RPK996" s="17"/>
      <c r="RPL996" s="17"/>
      <c r="RPM996" s="17"/>
      <c r="RPN996" s="17"/>
      <c r="RPO996" s="17"/>
      <c r="RPP996" s="17"/>
      <c r="RPQ996" s="17"/>
      <c r="RPR996" s="17"/>
      <c r="RPS996" s="17"/>
      <c r="RPT996" s="17"/>
      <c r="RPU996" s="17"/>
      <c r="RPV996" s="17"/>
      <c r="RPW996" s="17"/>
      <c r="RPX996" s="17"/>
      <c r="RPY996" s="17"/>
      <c r="RPZ996" s="17"/>
      <c r="RQA996" s="17"/>
      <c r="RQB996" s="17"/>
      <c r="RQC996" s="17"/>
      <c r="RQD996" s="17"/>
      <c r="RQE996" s="17"/>
      <c r="RQF996" s="17"/>
      <c r="RQG996" s="17"/>
      <c r="RQH996" s="17"/>
      <c r="RQI996" s="17"/>
      <c r="RQJ996" s="17"/>
      <c r="RQK996" s="17"/>
      <c r="RQL996" s="17"/>
      <c r="RQM996" s="17"/>
      <c r="RQN996" s="17"/>
      <c r="RQO996" s="17"/>
      <c r="RQP996" s="17"/>
      <c r="RQQ996" s="17"/>
      <c r="RQR996" s="17"/>
      <c r="RQS996" s="17"/>
      <c r="RQT996" s="17"/>
      <c r="RQU996" s="17"/>
      <c r="RQV996" s="17"/>
      <c r="RQW996" s="17"/>
      <c r="RQX996" s="17"/>
      <c r="RQY996" s="17"/>
      <c r="RQZ996" s="17"/>
      <c r="RRA996" s="17"/>
      <c r="RRB996" s="17"/>
      <c r="RRC996" s="17"/>
      <c r="RRD996" s="17"/>
      <c r="RRE996" s="17"/>
      <c r="RRF996" s="17"/>
      <c r="RRG996" s="17"/>
      <c r="RRH996" s="17"/>
      <c r="RRI996" s="17"/>
      <c r="RRJ996" s="17"/>
      <c r="RRK996" s="17"/>
      <c r="RRL996" s="17"/>
      <c r="RRM996" s="17"/>
      <c r="RRN996" s="17"/>
      <c r="RRO996" s="17"/>
      <c r="RRP996" s="17"/>
      <c r="RRQ996" s="17"/>
      <c r="RRR996" s="17"/>
      <c r="RRS996" s="17"/>
      <c r="RRT996" s="17"/>
      <c r="RRU996" s="17"/>
      <c r="RRV996" s="17"/>
      <c r="RRW996" s="17"/>
      <c r="RRX996" s="17"/>
      <c r="RRY996" s="17"/>
      <c r="RRZ996" s="17"/>
      <c r="RSA996" s="17"/>
      <c r="RSB996" s="17"/>
      <c r="RSC996" s="17"/>
      <c r="RSD996" s="17"/>
      <c r="RSE996" s="17"/>
      <c r="RSF996" s="17"/>
      <c r="RSG996" s="17"/>
      <c r="RSH996" s="17"/>
      <c r="RSI996" s="17"/>
      <c r="RSJ996" s="17"/>
      <c r="RSK996" s="17"/>
      <c r="RSL996" s="17"/>
      <c r="RSM996" s="17"/>
      <c r="RSN996" s="17"/>
      <c r="RSO996" s="17"/>
      <c r="RSP996" s="17"/>
      <c r="RSQ996" s="17"/>
      <c r="RSR996" s="17"/>
      <c r="RSS996" s="17"/>
      <c r="RST996" s="17"/>
      <c r="RSU996" s="17"/>
      <c r="RSV996" s="17"/>
      <c r="RSW996" s="17"/>
      <c r="RSX996" s="17"/>
      <c r="RSY996" s="17"/>
      <c r="RSZ996" s="17"/>
      <c r="RTA996" s="17"/>
      <c r="RTB996" s="17"/>
      <c r="RTC996" s="17"/>
      <c r="RTD996" s="17"/>
      <c r="RTE996" s="17"/>
      <c r="RTF996" s="17"/>
      <c r="RTG996" s="17"/>
      <c r="RTH996" s="17"/>
      <c r="RTI996" s="17"/>
      <c r="RTJ996" s="17"/>
      <c r="RTK996" s="17"/>
      <c r="RTL996" s="17"/>
      <c r="RTM996" s="17"/>
      <c r="RTN996" s="17"/>
      <c r="RTO996" s="17"/>
      <c r="RTP996" s="17"/>
      <c r="RTQ996" s="17"/>
      <c r="RTR996" s="17"/>
      <c r="RTS996" s="17"/>
      <c r="RTT996" s="17"/>
      <c r="RTU996" s="17"/>
      <c r="RTV996" s="17"/>
      <c r="RTW996" s="17"/>
      <c r="RTX996" s="17"/>
      <c r="RTY996" s="17"/>
      <c r="RTZ996" s="17"/>
      <c r="RUA996" s="17"/>
      <c r="RUB996" s="17"/>
      <c r="RUC996" s="17"/>
      <c r="RUD996" s="17"/>
      <c r="RUE996" s="17"/>
      <c r="RUF996" s="17"/>
      <c r="RUG996" s="17"/>
      <c r="RUH996" s="17"/>
      <c r="RUI996" s="17"/>
      <c r="RUJ996" s="17"/>
      <c r="RUK996" s="17"/>
      <c r="RUL996" s="17"/>
      <c r="RUM996" s="17"/>
      <c r="RUN996" s="17"/>
      <c r="RUO996" s="17"/>
      <c r="RUP996" s="17"/>
      <c r="RUQ996" s="17"/>
      <c r="RUR996" s="17"/>
      <c r="RUS996" s="17"/>
      <c r="RUT996" s="17"/>
      <c r="RUU996" s="17"/>
      <c r="RUV996" s="17"/>
      <c r="RUW996" s="17"/>
      <c r="RUX996" s="17"/>
      <c r="RUY996" s="17"/>
      <c r="RUZ996" s="17"/>
      <c r="RVA996" s="17"/>
      <c r="RVB996" s="17"/>
      <c r="RVC996" s="17"/>
      <c r="RVD996" s="17"/>
      <c r="RVE996" s="17"/>
      <c r="RVF996" s="17"/>
      <c r="RVG996" s="17"/>
      <c r="RVH996" s="17"/>
      <c r="RVI996" s="17"/>
      <c r="RVJ996" s="17"/>
      <c r="RVK996" s="17"/>
      <c r="RVL996" s="17"/>
      <c r="RVM996" s="17"/>
      <c r="RVN996" s="17"/>
      <c r="RVO996" s="17"/>
      <c r="RVP996" s="17"/>
      <c r="RVQ996" s="17"/>
      <c r="RVR996" s="17"/>
      <c r="RVS996" s="17"/>
      <c r="RVT996" s="17"/>
      <c r="RVU996" s="17"/>
      <c r="RVV996" s="17"/>
      <c r="RVW996" s="17"/>
      <c r="RVX996" s="17"/>
      <c r="RVY996" s="17"/>
      <c r="RVZ996" s="17"/>
      <c r="RWA996" s="17"/>
      <c r="RWB996" s="17"/>
      <c r="RWC996" s="17"/>
      <c r="RWD996" s="17"/>
      <c r="RWE996" s="17"/>
      <c r="RWF996" s="17"/>
      <c r="RWG996" s="17"/>
      <c r="RWH996" s="17"/>
      <c r="RWI996" s="17"/>
      <c r="RWJ996" s="17"/>
      <c r="RWK996" s="17"/>
      <c r="RWL996" s="17"/>
      <c r="RWM996" s="17"/>
      <c r="RWN996" s="17"/>
      <c r="RWO996" s="17"/>
      <c r="RWP996" s="17"/>
      <c r="RWQ996" s="17"/>
      <c r="RWR996" s="17"/>
      <c r="RWS996" s="17"/>
      <c r="RWT996" s="17"/>
      <c r="RWU996" s="17"/>
      <c r="RWV996" s="17"/>
      <c r="RWW996" s="17"/>
      <c r="RWX996" s="17"/>
      <c r="RWY996" s="17"/>
      <c r="RWZ996" s="17"/>
      <c r="RXA996" s="17"/>
      <c r="RXB996" s="17"/>
      <c r="RXC996" s="17"/>
      <c r="RXD996" s="17"/>
      <c r="RXE996" s="17"/>
      <c r="RXF996" s="17"/>
      <c r="RXG996" s="17"/>
      <c r="RXH996" s="17"/>
      <c r="RXI996" s="17"/>
      <c r="RXJ996" s="17"/>
      <c r="RXK996" s="17"/>
      <c r="RXL996" s="17"/>
      <c r="RXM996" s="17"/>
      <c r="RXN996" s="17"/>
      <c r="RXO996" s="17"/>
      <c r="RXP996" s="17"/>
      <c r="RXQ996" s="17"/>
      <c r="RXR996" s="17"/>
      <c r="RXS996" s="17"/>
      <c r="RXT996" s="17"/>
      <c r="RXU996" s="17"/>
      <c r="RXV996" s="17"/>
      <c r="RXW996" s="17"/>
      <c r="RXX996" s="17"/>
      <c r="RXY996" s="17"/>
      <c r="RXZ996" s="17"/>
      <c r="RYA996" s="17"/>
      <c r="RYB996" s="17"/>
      <c r="RYC996" s="17"/>
      <c r="RYD996" s="17"/>
      <c r="RYE996" s="17"/>
      <c r="RYF996" s="17"/>
      <c r="RYG996" s="17"/>
      <c r="RYH996" s="17"/>
      <c r="RYI996" s="17"/>
      <c r="RYJ996" s="17"/>
      <c r="RYK996" s="17"/>
      <c r="RYL996" s="17"/>
      <c r="RYM996" s="17"/>
      <c r="RYN996" s="17"/>
      <c r="RYO996" s="17"/>
      <c r="RYP996" s="17"/>
      <c r="RYQ996" s="17"/>
      <c r="RYR996" s="17"/>
      <c r="RYS996" s="17"/>
      <c r="RYT996" s="17"/>
      <c r="RYU996" s="17"/>
      <c r="RYV996" s="17"/>
      <c r="RYW996" s="17"/>
      <c r="RYX996" s="17"/>
      <c r="RYY996" s="17"/>
      <c r="RYZ996" s="17"/>
      <c r="RZA996" s="17"/>
      <c r="RZB996" s="17"/>
      <c r="RZC996" s="17"/>
      <c r="RZD996" s="17"/>
      <c r="RZE996" s="17"/>
      <c r="RZF996" s="17"/>
      <c r="RZG996" s="17"/>
      <c r="RZH996" s="17"/>
      <c r="RZI996" s="17"/>
      <c r="RZJ996" s="17"/>
      <c r="RZK996" s="17"/>
      <c r="RZL996" s="17"/>
      <c r="RZM996" s="17"/>
      <c r="RZN996" s="17"/>
      <c r="RZO996" s="17"/>
      <c r="RZP996" s="17"/>
      <c r="RZQ996" s="17"/>
      <c r="RZR996" s="17"/>
      <c r="RZS996" s="17"/>
      <c r="RZT996" s="17"/>
      <c r="RZU996" s="17"/>
      <c r="RZV996" s="17"/>
      <c r="RZW996" s="17"/>
      <c r="RZX996" s="17"/>
      <c r="RZY996" s="17"/>
      <c r="RZZ996" s="17"/>
      <c r="SAA996" s="17"/>
      <c r="SAB996" s="17"/>
      <c r="SAC996" s="17"/>
      <c r="SAD996" s="17"/>
      <c r="SAE996" s="17"/>
      <c r="SAF996" s="17"/>
      <c r="SAG996" s="17"/>
      <c r="SAH996" s="17"/>
      <c r="SAI996" s="17"/>
      <c r="SAJ996" s="17"/>
      <c r="SAK996" s="17"/>
      <c r="SAL996" s="17"/>
      <c r="SAM996" s="17"/>
      <c r="SAN996" s="17"/>
      <c r="SAO996" s="17"/>
      <c r="SAP996" s="17"/>
      <c r="SAQ996" s="17"/>
      <c r="SAR996" s="17"/>
      <c r="SAS996" s="17"/>
      <c r="SAT996" s="17"/>
      <c r="SAU996" s="17"/>
      <c r="SAV996" s="17"/>
      <c r="SAW996" s="17"/>
      <c r="SAX996" s="17"/>
      <c r="SAY996" s="17"/>
      <c r="SAZ996" s="17"/>
      <c r="SBA996" s="17"/>
      <c r="SBB996" s="17"/>
      <c r="SBC996" s="17"/>
      <c r="SBD996" s="17"/>
      <c r="SBE996" s="17"/>
      <c r="SBF996" s="17"/>
      <c r="SBG996" s="17"/>
      <c r="SBH996" s="17"/>
      <c r="SBI996" s="17"/>
      <c r="SBJ996" s="17"/>
      <c r="SBK996" s="17"/>
      <c r="SBL996" s="17"/>
      <c r="SBM996" s="17"/>
      <c r="SBN996" s="17"/>
      <c r="SBO996" s="17"/>
      <c r="SBP996" s="17"/>
      <c r="SBQ996" s="17"/>
      <c r="SBR996" s="17"/>
      <c r="SBS996" s="17"/>
      <c r="SBT996" s="17"/>
      <c r="SBU996" s="17"/>
      <c r="SBV996" s="17"/>
      <c r="SBW996" s="17"/>
      <c r="SBX996" s="17"/>
      <c r="SBY996" s="17"/>
      <c r="SBZ996" s="17"/>
      <c r="SCA996" s="17"/>
      <c r="SCB996" s="17"/>
      <c r="SCC996" s="17"/>
      <c r="SCD996" s="17"/>
      <c r="SCE996" s="17"/>
      <c r="SCF996" s="17"/>
      <c r="SCG996" s="17"/>
      <c r="SCH996" s="17"/>
      <c r="SCI996" s="17"/>
      <c r="SCJ996" s="17"/>
      <c r="SCK996" s="17"/>
      <c r="SCL996" s="17"/>
      <c r="SCM996" s="17"/>
      <c r="SCN996" s="17"/>
      <c r="SCO996" s="17"/>
      <c r="SCP996" s="17"/>
      <c r="SCQ996" s="17"/>
      <c r="SCR996" s="17"/>
      <c r="SCS996" s="17"/>
      <c r="SCT996" s="17"/>
      <c r="SCU996" s="17"/>
      <c r="SCV996" s="17"/>
      <c r="SCW996" s="17"/>
      <c r="SCX996" s="17"/>
      <c r="SCY996" s="17"/>
      <c r="SCZ996" s="17"/>
      <c r="SDA996" s="17"/>
      <c r="SDB996" s="17"/>
      <c r="SDC996" s="17"/>
      <c r="SDD996" s="17"/>
      <c r="SDE996" s="17"/>
      <c r="SDF996" s="17"/>
      <c r="SDG996" s="17"/>
      <c r="SDH996" s="17"/>
      <c r="SDI996" s="17"/>
      <c r="SDJ996" s="17"/>
      <c r="SDK996" s="17"/>
      <c r="SDL996" s="17"/>
      <c r="SDM996" s="17"/>
      <c r="SDN996" s="17"/>
      <c r="SDO996" s="17"/>
      <c r="SDP996" s="17"/>
      <c r="SDQ996" s="17"/>
      <c r="SDR996" s="17"/>
      <c r="SDS996" s="17"/>
      <c r="SDT996" s="17"/>
      <c r="SDU996" s="17"/>
      <c r="SDV996" s="17"/>
      <c r="SDW996" s="17"/>
      <c r="SDX996" s="17"/>
      <c r="SDY996" s="17"/>
      <c r="SDZ996" s="17"/>
      <c r="SEA996" s="17"/>
      <c r="SEB996" s="17"/>
      <c r="SEC996" s="17"/>
      <c r="SED996" s="17"/>
      <c r="SEE996" s="17"/>
      <c r="SEF996" s="17"/>
      <c r="SEG996" s="17"/>
      <c r="SEH996" s="17"/>
      <c r="SEI996" s="17"/>
      <c r="SEJ996" s="17"/>
      <c r="SEK996" s="17"/>
      <c r="SEL996" s="17"/>
      <c r="SEM996" s="17"/>
      <c r="SEN996" s="17"/>
      <c r="SEO996" s="17"/>
      <c r="SEP996" s="17"/>
      <c r="SEQ996" s="17"/>
      <c r="SER996" s="17"/>
      <c r="SES996" s="17"/>
      <c r="SET996" s="17"/>
      <c r="SEU996" s="17"/>
      <c r="SEV996" s="17"/>
      <c r="SEW996" s="17"/>
      <c r="SEX996" s="17"/>
      <c r="SEY996" s="17"/>
      <c r="SEZ996" s="17"/>
      <c r="SFA996" s="17"/>
      <c r="SFB996" s="17"/>
      <c r="SFC996" s="17"/>
      <c r="SFD996" s="17"/>
      <c r="SFE996" s="17"/>
      <c r="SFF996" s="17"/>
      <c r="SFG996" s="17"/>
      <c r="SFH996" s="17"/>
      <c r="SFI996" s="17"/>
      <c r="SFJ996" s="17"/>
      <c r="SFK996" s="17"/>
      <c r="SFL996" s="17"/>
      <c r="SFM996" s="17"/>
      <c r="SFN996" s="17"/>
      <c r="SFO996" s="17"/>
      <c r="SFP996" s="17"/>
      <c r="SFQ996" s="17"/>
      <c r="SFR996" s="17"/>
      <c r="SFS996" s="17"/>
      <c r="SFT996" s="17"/>
      <c r="SFU996" s="17"/>
      <c r="SFV996" s="17"/>
      <c r="SFW996" s="17"/>
      <c r="SFX996" s="17"/>
      <c r="SFY996" s="17"/>
      <c r="SFZ996" s="17"/>
      <c r="SGA996" s="17"/>
      <c r="SGB996" s="17"/>
      <c r="SGC996" s="17"/>
      <c r="SGD996" s="17"/>
      <c r="SGE996" s="17"/>
      <c r="SGF996" s="17"/>
      <c r="SGG996" s="17"/>
      <c r="SGH996" s="17"/>
      <c r="SGI996" s="17"/>
      <c r="SGJ996" s="17"/>
      <c r="SGK996" s="17"/>
      <c r="SGL996" s="17"/>
      <c r="SGM996" s="17"/>
      <c r="SGN996" s="17"/>
      <c r="SGO996" s="17"/>
      <c r="SGP996" s="17"/>
      <c r="SGQ996" s="17"/>
      <c r="SGR996" s="17"/>
      <c r="SGS996" s="17"/>
      <c r="SGT996" s="17"/>
      <c r="SGU996" s="17"/>
      <c r="SGV996" s="17"/>
      <c r="SGW996" s="17"/>
      <c r="SGX996" s="17"/>
      <c r="SGY996" s="17"/>
      <c r="SGZ996" s="17"/>
      <c r="SHA996" s="17"/>
      <c r="SHB996" s="17"/>
      <c r="SHC996" s="17"/>
      <c r="SHD996" s="17"/>
      <c r="SHE996" s="17"/>
      <c r="SHF996" s="17"/>
      <c r="SHG996" s="17"/>
      <c r="SHH996" s="17"/>
      <c r="SHI996" s="17"/>
      <c r="SHJ996" s="17"/>
      <c r="SHK996" s="17"/>
      <c r="SHL996" s="17"/>
      <c r="SHM996" s="17"/>
      <c r="SHN996" s="17"/>
      <c r="SHO996" s="17"/>
      <c r="SHP996" s="17"/>
      <c r="SHQ996" s="17"/>
      <c r="SHR996" s="17"/>
      <c r="SHS996" s="17"/>
      <c r="SHT996" s="17"/>
      <c r="SHU996" s="17"/>
      <c r="SHV996" s="17"/>
      <c r="SHW996" s="17"/>
      <c r="SHX996" s="17"/>
      <c r="SHY996" s="17"/>
      <c r="SHZ996" s="17"/>
      <c r="SIA996" s="17"/>
      <c r="SIB996" s="17"/>
      <c r="SIC996" s="17"/>
      <c r="SID996" s="17"/>
      <c r="SIE996" s="17"/>
      <c r="SIF996" s="17"/>
      <c r="SIG996" s="17"/>
      <c r="SIH996" s="17"/>
      <c r="SII996" s="17"/>
      <c r="SIJ996" s="17"/>
      <c r="SIK996" s="17"/>
      <c r="SIL996" s="17"/>
      <c r="SIM996" s="17"/>
      <c r="SIN996" s="17"/>
      <c r="SIO996" s="17"/>
      <c r="SIP996" s="17"/>
      <c r="SIQ996" s="17"/>
      <c r="SIR996" s="17"/>
      <c r="SIS996" s="17"/>
      <c r="SIT996" s="17"/>
      <c r="SIU996" s="17"/>
      <c r="SIV996" s="17"/>
      <c r="SIW996" s="17"/>
      <c r="SIX996" s="17"/>
      <c r="SIY996" s="17"/>
      <c r="SIZ996" s="17"/>
      <c r="SJA996" s="17"/>
      <c r="SJB996" s="17"/>
      <c r="SJC996" s="17"/>
      <c r="SJD996" s="17"/>
      <c r="SJE996" s="17"/>
      <c r="SJF996" s="17"/>
      <c r="SJG996" s="17"/>
      <c r="SJH996" s="17"/>
      <c r="SJI996" s="17"/>
      <c r="SJJ996" s="17"/>
      <c r="SJK996" s="17"/>
      <c r="SJL996" s="17"/>
      <c r="SJM996" s="17"/>
      <c r="SJN996" s="17"/>
      <c r="SJO996" s="17"/>
      <c r="SJP996" s="17"/>
      <c r="SJQ996" s="17"/>
      <c r="SJR996" s="17"/>
      <c r="SJS996" s="17"/>
      <c r="SJT996" s="17"/>
      <c r="SJU996" s="17"/>
      <c r="SJV996" s="17"/>
      <c r="SJW996" s="17"/>
      <c r="SJX996" s="17"/>
      <c r="SJY996" s="17"/>
      <c r="SJZ996" s="17"/>
      <c r="SKA996" s="17"/>
      <c r="SKB996" s="17"/>
      <c r="SKC996" s="17"/>
      <c r="SKD996" s="17"/>
      <c r="SKE996" s="17"/>
      <c r="SKF996" s="17"/>
      <c r="SKG996" s="17"/>
      <c r="SKH996" s="17"/>
      <c r="SKI996" s="17"/>
      <c r="SKJ996" s="17"/>
      <c r="SKK996" s="17"/>
      <c r="SKL996" s="17"/>
      <c r="SKM996" s="17"/>
      <c r="SKN996" s="17"/>
      <c r="SKO996" s="17"/>
      <c r="SKP996" s="17"/>
      <c r="SKQ996" s="17"/>
      <c r="SKR996" s="17"/>
      <c r="SKS996" s="17"/>
      <c r="SKT996" s="17"/>
      <c r="SKU996" s="17"/>
      <c r="SKV996" s="17"/>
      <c r="SKW996" s="17"/>
      <c r="SKX996" s="17"/>
      <c r="SKY996" s="17"/>
      <c r="SKZ996" s="17"/>
      <c r="SLA996" s="17"/>
      <c r="SLB996" s="17"/>
      <c r="SLC996" s="17"/>
      <c r="SLD996" s="17"/>
      <c r="SLE996" s="17"/>
      <c r="SLF996" s="17"/>
      <c r="SLG996" s="17"/>
      <c r="SLH996" s="17"/>
      <c r="SLI996" s="17"/>
      <c r="SLJ996" s="17"/>
      <c r="SLK996" s="17"/>
      <c r="SLL996" s="17"/>
      <c r="SLM996" s="17"/>
      <c r="SLN996" s="17"/>
      <c r="SLO996" s="17"/>
      <c r="SLP996" s="17"/>
      <c r="SLQ996" s="17"/>
      <c r="SLR996" s="17"/>
      <c r="SLS996" s="17"/>
      <c r="SLT996" s="17"/>
      <c r="SLU996" s="17"/>
      <c r="SLV996" s="17"/>
      <c r="SLW996" s="17"/>
      <c r="SLX996" s="17"/>
      <c r="SLY996" s="17"/>
      <c r="SLZ996" s="17"/>
      <c r="SMA996" s="17"/>
      <c r="SMB996" s="17"/>
      <c r="SMC996" s="17"/>
      <c r="SMD996" s="17"/>
      <c r="SME996" s="17"/>
      <c r="SMF996" s="17"/>
      <c r="SMG996" s="17"/>
      <c r="SMH996" s="17"/>
      <c r="SMI996" s="17"/>
      <c r="SMJ996" s="17"/>
      <c r="SMK996" s="17"/>
      <c r="SML996" s="17"/>
      <c r="SMM996" s="17"/>
      <c r="SMN996" s="17"/>
      <c r="SMO996" s="17"/>
      <c r="SMP996" s="17"/>
      <c r="SMQ996" s="17"/>
      <c r="SMR996" s="17"/>
      <c r="SMS996" s="17"/>
      <c r="SMT996" s="17"/>
      <c r="SMU996" s="17"/>
      <c r="SMV996" s="17"/>
      <c r="SMW996" s="17"/>
      <c r="SMX996" s="17"/>
      <c r="SMY996" s="17"/>
      <c r="SMZ996" s="17"/>
      <c r="SNA996" s="17"/>
      <c r="SNB996" s="17"/>
      <c r="SNC996" s="17"/>
      <c r="SND996" s="17"/>
      <c r="SNE996" s="17"/>
      <c r="SNF996" s="17"/>
      <c r="SNG996" s="17"/>
      <c r="SNH996" s="17"/>
      <c r="SNI996" s="17"/>
      <c r="SNJ996" s="17"/>
      <c r="SNK996" s="17"/>
      <c r="SNL996" s="17"/>
      <c r="SNM996" s="17"/>
      <c r="SNN996" s="17"/>
      <c r="SNO996" s="17"/>
      <c r="SNP996" s="17"/>
      <c r="SNQ996" s="17"/>
      <c r="SNR996" s="17"/>
      <c r="SNS996" s="17"/>
      <c r="SNT996" s="17"/>
      <c r="SNU996" s="17"/>
      <c r="SNV996" s="17"/>
      <c r="SNW996" s="17"/>
      <c r="SNX996" s="17"/>
      <c r="SNY996" s="17"/>
      <c r="SNZ996" s="17"/>
      <c r="SOA996" s="17"/>
      <c r="SOB996" s="17"/>
      <c r="SOC996" s="17"/>
      <c r="SOD996" s="17"/>
      <c r="SOE996" s="17"/>
      <c r="SOF996" s="17"/>
      <c r="SOG996" s="17"/>
      <c r="SOH996" s="17"/>
      <c r="SOI996" s="17"/>
      <c r="SOJ996" s="17"/>
      <c r="SOK996" s="17"/>
      <c r="SOL996" s="17"/>
      <c r="SOM996" s="17"/>
      <c r="SON996" s="17"/>
      <c r="SOO996" s="17"/>
      <c r="SOP996" s="17"/>
      <c r="SOQ996" s="17"/>
      <c r="SOR996" s="17"/>
      <c r="SOS996" s="17"/>
      <c r="SOT996" s="17"/>
      <c r="SOU996" s="17"/>
      <c r="SOV996" s="17"/>
      <c r="SOW996" s="17"/>
      <c r="SOX996" s="17"/>
      <c r="SOY996" s="17"/>
      <c r="SOZ996" s="17"/>
      <c r="SPA996" s="17"/>
      <c r="SPB996" s="17"/>
      <c r="SPC996" s="17"/>
      <c r="SPD996" s="17"/>
      <c r="SPE996" s="17"/>
      <c r="SPF996" s="17"/>
      <c r="SPG996" s="17"/>
      <c r="SPH996" s="17"/>
      <c r="SPI996" s="17"/>
      <c r="SPJ996" s="17"/>
      <c r="SPK996" s="17"/>
      <c r="SPL996" s="17"/>
      <c r="SPM996" s="17"/>
      <c r="SPN996" s="17"/>
      <c r="SPO996" s="17"/>
      <c r="SPP996" s="17"/>
      <c r="SPQ996" s="17"/>
      <c r="SPR996" s="17"/>
      <c r="SPS996" s="17"/>
      <c r="SPT996" s="17"/>
      <c r="SPU996" s="17"/>
      <c r="SPV996" s="17"/>
      <c r="SPW996" s="17"/>
      <c r="SPX996" s="17"/>
      <c r="SPY996" s="17"/>
      <c r="SPZ996" s="17"/>
      <c r="SQA996" s="17"/>
      <c r="SQB996" s="17"/>
      <c r="SQC996" s="17"/>
      <c r="SQD996" s="17"/>
      <c r="SQE996" s="17"/>
      <c r="SQF996" s="17"/>
      <c r="SQG996" s="17"/>
      <c r="SQH996" s="17"/>
      <c r="SQI996" s="17"/>
      <c r="SQJ996" s="17"/>
      <c r="SQK996" s="17"/>
      <c r="SQL996" s="17"/>
      <c r="SQM996" s="17"/>
      <c r="SQN996" s="17"/>
      <c r="SQO996" s="17"/>
      <c r="SQP996" s="17"/>
      <c r="SQQ996" s="17"/>
      <c r="SQR996" s="17"/>
      <c r="SQS996" s="17"/>
      <c r="SQT996" s="17"/>
      <c r="SQU996" s="17"/>
      <c r="SQV996" s="17"/>
      <c r="SQW996" s="17"/>
      <c r="SQX996" s="17"/>
      <c r="SQY996" s="17"/>
      <c r="SQZ996" s="17"/>
      <c r="SRA996" s="17"/>
      <c r="SRB996" s="17"/>
      <c r="SRC996" s="17"/>
      <c r="SRD996" s="17"/>
      <c r="SRE996" s="17"/>
      <c r="SRF996" s="17"/>
      <c r="SRG996" s="17"/>
      <c r="SRH996" s="17"/>
      <c r="SRI996" s="17"/>
      <c r="SRJ996" s="17"/>
      <c r="SRK996" s="17"/>
      <c r="SRL996" s="17"/>
      <c r="SRM996" s="17"/>
      <c r="SRN996" s="17"/>
      <c r="SRO996" s="17"/>
      <c r="SRP996" s="17"/>
      <c r="SRQ996" s="17"/>
      <c r="SRR996" s="17"/>
      <c r="SRS996" s="17"/>
      <c r="SRT996" s="17"/>
      <c r="SRU996" s="17"/>
      <c r="SRV996" s="17"/>
      <c r="SRW996" s="17"/>
      <c r="SRX996" s="17"/>
      <c r="SRY996" s="17"/>
      <c r="SRZ996" s="17"/>
      <c r="SSA996" s="17"/>
      <c r="SSB996" s="17"/>
      <c r="SSC996" s="17"/>
      <c r="SSD996" s="17"/>
      <c r="SSE996" s="17"/>
      <c r="SSF996" s="17"/>
      <c r="SSG996" s="17"/>
      <c r="SSH996" s="17"/>
      <c r="SSI996" s="17"/>
      <c r="SSJ996" s="17"/>
      <c r="SSK996" s="17"/>
      <c r="SSL996" s="17"/>
      <c r="SSM996" s="17"/>
      <c r="SSN996" s="17"/>
      <c r="SSO996" s="17"/>
      <c r="SSP996" s="17"/>
      <c r="SSQ996" s="17"/>
      <c r="SSR996" s="17"/>
      <c r="SSS996" s="17"/>
      <c r="SST996" s="17"/>
      <c r="SSU996" s="17"/>
      <c r="SSV996" s="17"/>
      <c r="SSW996" s="17"/>
      <c r="SSX996" s="17"/>
      <c r="SSY996" s="17"/>
      <c r="SSZ996" s="17"/>
      <c r="STA996" s="17"/>
      <c r="STB996" s="17"/>
      <c r="STC996" s="17"/>
      <c r="STD996" s="17"/>
      <c r="STE996" s="17"/>
      <c r="STF996" s="17"/>
      <c r="STG996" s="17"/>
      <c r="STH996" s="17"/>
      <c r="STI996" s="17"/>
      <c r="STJ996" s="17"/>
      <c r="STK996" s="17"/>
      <c r="STL996" s="17"/>
      <c r="STM996" s="17"/>
      <c r="STN996" s="17"/>
      <c r="STO996" s="17"/>
      <c r="STP996" s="17"/>
      <c r="STQ996" s="17"/>
      <c r="STR996" s="17"/>
      <c r="STS996" s="17"/>
      <c r="STT996" s="17"/>
      <c r="STU996" s="17"/>
      <c r="STV996" s="17"/>
      <c r="STW996" s="17"/>
      <c r="STX996" s="17"/>
      <c r="STY996" s="17"/>
      <c r="STZ996" s="17"/>
      <c r="SUA996" s="17"/>
      <c r="SUB996" s="17"/>
      <c r="SUC996" s="17"/>
      <c r="SUD996" s="17"/>
      <c r="SUE996" s="17"/>
      <c r="SUF996" s="17"/>
      <c r="SUG996" s="17"/>
      <c r="SUH996" s="17"/>
      <c r="SUI996" s="17"/>
      <c r="SUJ996" s="17"/>
      <c r="SUK996" s="17"/>
      <c r="SUL996" s="17"/>
      <c r="SUM996" s="17"/>
      <c r="SUN996" s="17"/>
      <c r="SUO996" s="17"/>
      <c r="SUP996" s="17"/>
      <c r="SUQ996" s="17"/>
      <c r="SUR996" s="17"/>
      <c r="SUS996" s="17"/>
      <c r="SUT996" s="17"/>
      <c r="SUU996" s="17"/>
      <c r="SUV996" s="17"/>
      <c r="SUW996" s="17"/>
      <c r="SUX996" s="17"/>
      <c r="SUY996" s="17"/>
      <c r="SUZ996" s="17"/>
      <c r="SVA996" s="17"/>
      <c r="SVB996" s="17"/>
      <c r="SVC996" s="17"/>
      <c r="SVD996" s="17"/>
      <c r="SVE996" s="17"/>
      <c r="SVF996" s="17"/>
      <c r="SVG996" s="17"/>
      <c r="SVH996" s="17"/>
      <c r="SVI996" s="17"/>
      <c r="SVJ996" s="17"/>
      <c r="SVK996" s="17"/>
      <c r="SVL996" s="17"/>
      <c r="SVM996" s="17"/>
      <c r="SVN996" s="17"/>
      <c r="SVO996" s="17"/>
      <c r="SVP996" s="17"/>
      <c r="SVQ996" s="17"/>
      <c r="SVR996" s="17"/>
      <c r="SVS996" s="17"/>
      <c r="SVT996" s="17"/>
      <c r="SVU996" s="17"/>
      <c r="SVV996" s="17"/>
      <c r="SVW996" s="17"/>
      <c r="SVX996" s="17"/>
      <c r="SVY996" s="17"/>
      <c r="SVZ996" s="17"/>
      <c r="SWA996" s="17"/>
      <c r="SWB996" s="17"/>
      <c r="SWC996" s="17"/>
      <c r="SWD996" s="17"/>
      <c r="SWE996" s="17"/>
      <c r="SWF996" s="17"/>
      <c r="SWG996" s="17"/>
      <c r="SWH996" s="17"/>
      <c r="SWI996" s="17"/>
      <c r="SWJ996" s="17"/>
      <c r="SWK996" s="17"/>
      <c r="SWL996" s="17"/>
      <c r="SWM996" s="17"/>
      <c r="SWN996" s="17"/>
      <c r="SWO996" s="17"/>
      <c r="SWP996" s="17"/>
      <c r="SWQ996" s="17"/>
      <c r="SWR996" s="17"/>
      <c r="SWS996" s="17"/>
      <c r="SWT996" s="17"/>
      <c r="SWU996" s="17"/>
      <c r="SWV996" s="17"/>
      <c r="SWW996" s="17"/>
      <c r="SWX996" s="17"/>
      <c r="SWY996" s="17"/>
      <c r="SWZ996" s="17"/>
      <c r="SXA996" s="17"/>
      <c r="SXB996" s="17"/>
      <c r="SXC996" s="17"/>
      <c r="SXD996" s="17"/>
      <c r="SXE996" s="17"/>
      <c r="SXF996" s="17"/>
      <c r="SXG996" s="17"/>
      <c r="SXH996" s="17"/>
      <c r="SXI996" s="17"/>
      <c r="SXJ996" s="17"/>
      <c r="SXK996" s="17"/>
      <c r="SXL996" s="17"/>
      <c r="SXM996" s="17"/>
      <c r="SXN996" s="17"/>
      <c r="SXO996" s="17"/>
      <c r="SXP996" s="17"/>
      <c r="SXQ996" s="17"/>
      <c r="SXR996" s="17"/>
      <c r="SXS996" s="17"/>
      <c r="SXT996" s="17"/>
      <c r="SXU996" s="17"/>
      <c r="SXV996" s="17"/>
      <c r="SXW996" s="17"/>
      <c r="SXX996" s="17"/>
      <c r="SXY996" s="17"/>
      <c r="SXZ996" s="17"/>
      <c r="SYA996" s="17"/>
      <c r="SYB996" s="17"/>
      <c r="SYC996" s="17"/>
      <c r="SYD996" s="17"/>
      <c r="SYE996" s="17"/>
      <c r="SYF996" s="17"/>
      <c r="SYG996" s="17"/>
      <c r="SYH996" s="17"/>
      <c r="SYI996" s="17"/>
      <c r="SYJ996" s="17"/>
      <c r="SYK996" s="17"/>
      <c r="SYL996" s="17"/>
      <c r="SYM996" s="17"/>
      <c r="SYN996" s="17"/>
      <c r="SYO996" s="17"/>
      <c r="SYP996" s="17"/>
      <c r="SYQ996" s="17"/>
      <c r="SYR996" s="17"/>
      <c r="SYS996" s="17"/>
      <c r="SYT996" s="17"/>
      <c r="SYU996" s="17"/>
      <c r="SYV996" s="17"/>
      <c r="SYW996" s="17"/>
      <c r="SYX996" s="17"/>
      <c r="SYY996" s="17"/>
      <c r="SYZ996" s="17"/>
      <c r="SZA996" s="17"/>
      <c r="SZB996" s="17"/>
      <c r="SZC996" s="17"/>
      <c r="SZD996" s="17"/>
      <c r="SZE996" s="17"/>
      <c r="SZF996" s="17"/>
      <c r="SZG996" s="17"/>
      <c r="SZH996" s="17"/>
      <c r="SZI996" s="17"/>
      <c r="SZJ996" s="17"/>
      <c r="SZK996" s="17"/>
      <c r="SZL996" s="17"/>
      <c r="SZM996" s="17"/>
      <c r="SZN996" s="17"/>
      <c r="SZO996" s="17"/>
      <c r="SZP996" s="17"/>
      <c r="SZQ996" s="17"/>
      <c r="SZR996" s="17"/>
      <c r="SZS996" s="17"/>
      <c r="SZT996" s="17"/>
      <c r="SZU996" s="17"/>
      <c r="SZV996" s="17"/>
      <c r="SZW996" s="17"/>
      <c r="SZX996" s="17"/>
      <c r="SZY996" s="17"/>
      <c r="SZZ996" s="17"/>
      <c r="TAA996" s="17"/>
      <c r="TAB996" s="17"/>
      <c r="TAC996" s="17"/>
      <c r="TAD996" s="17"/>
      <c r="TAE996" s="17"/>
      <c r="TAF996" s="17"/>
      <c r="TAG996" s="17"/>
      <c r="TAH996" s="17"/>
      <c r="TAI996" s="17"/>
      <c r="TAJ996" s="17"/>
      <c r="TAK996" s="17"/>
      <c r="TAL996" s="17"/>
      <c r="TAM996" s="17"/>
      <c r="TAN996" s="17"/>
      <c r="TAO996" s="17"/>
      <c r="TAP996" s="17"/>
      <c r="TAQ996" s="17"/>
      <c r="TAR996" s="17"/>
      <c r="TAS996" s="17"/>
      <c r="TAT996" s="17"/>
      <c r="TAU996" s="17"/>
      <c r="TAV996" s="17"/>
      <c r="TAW996" s="17"/>
      <c r="TAX996" s="17"/>
      <c r="TAY996" s="17"/>
      <c r="TAZ996" s="17"/>
      <c r="TBA996" s="17"/>
      <c r="TBB996" s="17"/>
      <c r="TBC996" s="17"/>
      <c r="TBD996" s="17"/>
      <c r="TBE996" s="17"/>
      <c r="TBF996" s="17"/>
      <c r="TBG996" s="17"/>
      <c r="TBH996" s="17"/>
      <c r="TBI996" s="17"/>
      <c r="TBJ996" s="17"/>
      <c r="TBK996" s="17"/>
      <c r="TBL996" s="17"/>
      <c r="TBM996" s="17"/>
      <c r="TBN996" s="17"/>
      <c r="TBO996" s="17"/>
      <c r="TBP996" s="17"/>
      <c r="TBQ996" s="17"/>
      <c r="TBR996" s="17"/>
      <c r="TBS996" s="17"/>
      <c r="TBT996" s="17"/>
      <c r="TBU996" s="17"/>
      <c r="TBV996" s="17"/>
      <c r="TBW996" s="17"/>
      <c r="TBX996" s="17"/>
      <c r="TBY996" s="17"/>
      <c r="TBZ996" s="17"/>
      <c r="TCA996" s="17"/>
      <c r="TCB996" s="17"/>
      <c r="TCC996" s="17"/>
      <c r="TCD996" s="17"/>
      <c r="TCE996" s="17"/>
      <c r="TCF996" s="17"/>
      <c r="TCG996" s="17"/>
      <c r="TCH996" s="17"/>
      <c r="TCI996" s="17"/>
      <c r="TCJ996" s="17"/>
      <c r="TCK996" s="17"/>
      <c r="TCL996" s="17"/>
      <c r="TCM996" s="17"/>
      <c r="TCN996" s="17"/>
      <c r="TCO996" s="17"/>
      <c r="TCP996" s="17"/>
      <c r="TCQ996" s="17"/>
      <c r="TCR996" s="17"/>
      <c r="TCS996" s="17"/>
      <c r="TCT996" s="17"/>
      <c r="TCU996" s="17"/>
      <c r="TCV996" s="17"/>
      <c r="TCW996" s="17"/>
      <c r="TCX996" s="17"/>
      <c r="TCY996" s="17"/>
      <c r="TCZ996" s="17"/>
      <c r="TDA996" s="17"/>
      <c r="TDB996" s="17"/>
      <c r="TDC996" s="17"/>
      <c r="TDD996" s="17"/>
      <c r="TDE996" s="17"/>
      <c r="TDF996" s="17"/>
      <c r="TDG996" s="17"/>
      <c r="TDH996" s="17"/>
      <c r="TDI996" s="17"/>
      <c r="TDJ996" s="17"/>
      <c r="TDK996" s="17"/>
      <c r="TDL996" s="17"/>
      <c r="TDM996" s="17"/>
      <c r="TDN996" s="17"/>
      <c r="TDO996" s="17"/>
      <c r="TDP996" s="17"/>
      <c r="TDQ996" s="17"/>
      <c r="TDR996" s="17"/>
      <c r="TDS996" s="17"/>
      <c r="TDT996" s="17"/>
      <c r="TDU996" s="17"/>
      <c r="TDV996" s="17"/>
      <c r="TDW996" s="17"/>
      <c r="TDX996" s="17"/>
      <c r="TDY996" s="17"/>
      <c r="TDZ996" s="17"/>
      <c r="TEA996" s="17"/>
      <c r="TEB996" s="17"/>
      <c r="TEC996" s="17"/>
      <c r="TED996" s="17"/>
      <c r="TEE996" s="17"/>
      <c r="TEF996" s="17"/>
      <c r="TEG996" s="17"/>
      <c r="TEH996" s="17"/>
      <c r="TEI996" s="17"/>
      <c r="TEJ996" s="17"/>
      <c r="TEK996" s="17"/>
      <c r="TEL996" s="17"/>
      <c r="TEM996" s="17"/>
      <c r="TEN996" s="17"/>
      <c r="TEO996" s="17"/>
      <c r="TEP996" s="17"/>
      <c r="TEQ996" s="17"/>
      <c r="TER996" s="17"/>
      <c r="TES996" s="17"/>
      <c r="TET996" s="17"/>
      <c r="TEU996" s="17"/>
      <c r="TEV996" s="17"/>
      <c r="TEW996" s="17"/>
      <c r="TEX996" s="17"/>
      <c r="TEY996" s="17"/>
      <c r="TEZ996" s="17"/>
      <c r="TFA996" s="17"/>
      <c r="TFB996" s="17"/>
      <c r="TFC996" s="17"/>
      <c r="TFD996" s="17"/>
      <c r="TFE996" s="17"/>
      <c r="TFF996" s="17"/>
      <c r="TFG996" s="17"/>
      <c r="TFH996" s="17"/>
      <c r="TFI996" s="17"/>
      <c r="TFJ996" s="17"/>
      <c r="TFK996" s="17"/>
      <c r="TFL996" s="17"/>
      <c r="TFM996" s="17"/>
      <c r="TFN996" s="17"/>
      <c r="TFO996" s="17"/>
      <c r="TFP996" s="17"/>
      <c r="TFQ996" s="17"/>
      <c r="TFR996" s="17"/>
      <c r="TFS996" s="17"/>
      <c r="TFT996" s="17"/>
      <c r="TFU996" s="17"/>
      <c r="TFV996" s="17"/>
      <c r="TFW996" s="17"/>
      <c r="TFX996" s="17"/>
      <c r="TFY996" s="17"/>
      <c r="TFZ996" s="17"/>
      <c r="TGA996" s="17"/>
      <c r="TGB996" s="17"/>
      <c r="TGC996" s="17"/>
      <c r="TGD996" s="17"/>
      <c r="TGE996" s="17"/>
      <c r="TGF996" s="17"/>
      <c r="TGG996" s="17"/>
      <c r="TGH996" s="17"/>
      <c r="TGI996" s="17"/>
      <c r="TGJ996" s="17"/>
      <c r="TGK996" s="17"/>
      <c r="TGL996" s="17"/>
      <c r="TGM996" s="17"/>
      <c r="TGN996" s="17"/>
      <c r="TGO996" s="17"/>
      <c r="TGP996" s="17"/>
      <c r="TGQ996" s="17"/>
      <c r="TGR996" s="17"/>
      <c r="TGS996" s="17"/>
      <c r="TGT996" s="17"/>
      <c r="TGU996" s="17"/>
      <c r="TGV996" s="17"/>
      <c r="TGW996" s="17"/>
      <c r="TGX996" s="17"/>
      <c r="TGY996" s="17"/>
      <c r="TGZ996" s="17"/>
      <c r="THA996" s="17"/>
      <c r="THB996" s="17"/>
      <c r="THC996" s="17"/>
      <c r="THD996" s="17"/>
      <c r="THE996" s="17"/>
      <c r="THF996" s="17"/>
      <c r="THG996" s="17"/>
      <c r="THH996" s="17"/>
      <c r="THI996" s="17"/>
      <c r="THJ996" s="17"/>
      <c r="THK996" s="17"/>
      <c r="THL996" s="17"/>
      <c r="THM996" s="17"/>
      <c r="THN996" s="17"/>
      <c r="THO996" s="17"/>
      <c r="THP996" s="17"/>
      <c r="THQ996" s="17"/>
      <c r="THR996" s="17"/>
      <c r="THS996" s="17"/>
      <c r="THT996" s="17"/>
      <c r="THU996" s="17"/>
      <c r="THV996" s="17"/>
      <c r="THW996" s="17"/>
      <c r="THX996" s="17"/>
      <c r="THY996" s="17"/>
      <c r="THZ996" s="17"/>
      <c r="TIA996" s="17"/>
      <c r="TIB996" s="17"/>
      <c r="TIC996" s="17"/>
      <c r="TID996" s="17"/>
      <c r="TIE996" s="17"/>
      <c r="TIF996" s="17"/>
      <c r="TIG996" s="17"/>
      <c r="TIH996" s="17"/>
      <c r="TII996" s="17"/>
      <c r="TIJ996" s="17"/>
      <c r="TIK996" s="17"/>
      <c r="TIL996" s="17"/>
      <c r="TIM996" s="17"/>
      <c r="TIN996" s="17"/>
      <c r="TIO996" s="17"/>
      <c r="TIP996" s="17"/>
      <c r="TIQ996" s="17"/>
      <c r="TIR996" s="17"/>
      <c r="TIS996" s="17"/>
      <c r="TIT996" s="17"/>
      <c r="TIU996" s="17"/>
      <c r="TIV996" s="17"/>
      <c r="TIW996" s="17"/>
      <c r="TIX996" s="17"/>
      <c r="TIY996" s="17"/>
      <c r="TIZ996" s="17"/>
      <c r="TJA996" s="17"/>
      <c r="TJB996" s="17"/>
      <c r="TJC996" s="17"/>
      <c r="TJD996" s="17"/>
      <c r="TJE996" s="17"/>
      <c r="TJF996" s="17"/>
      <c r="TJG996" s="17"/>
      <c r="TJH996" s="17"/>
      <c r="TJI996" s="17"/>
      <c r="TJJ996" s="17"/>
      <c r="TJK996" s="17"/>
      <c r="TJL996" s="17"/>
      <c r="TJM996" s="17"/>
      <c r="TJN996" s="17"/>
      <c r="TJO996" s="17"/>
      <c r="TJP996" s="17"/>
      <c r="TJQ996" s="17"/>
      <c r="TJR996" s="17"/>
      <c r="TJS996" s="17"/>
      <c r="TJT996" s="17"/>
      <c r="TJU996" s="17"/>
      <c r="TJV996" s="17"/>
      <c r="TJW996" s="17"/>
      <c r="TJX996" s="17"/>
      <c r="TJY996" s="17"/>
      <c r="TJZ996" s="17"/>
      <c r="TKA996" s="17"/>
      <c r="TKB996" s="17"/>
      <c r="TKC996" s="17"/>
      <c r="TKD996" s="17"/>
      <c r="TKE996" s="17"/>
      <c r="TKF996" s="17"/>
      <c r="TKG996" s="17"/>
      <c r="TKH996" s="17"/>
      <c r="TKI996" s="17"/>
      <c r="TKJ996" s="17"/>
      <c r="TKK996" s="17"/>
      <c r="TKL996" s="17"/>
      <c r="TKM996" s="17"/>
      <c r="TKN996" s="17"/>
      <c r="TKO996" s="17"/>
      <c r="TKP996" s="17"/>
      <c r="TKQ996" s="17"/>
      <c r="TKR996" s="17"/>
      <c r="TKS996" s="17"/>
      <c r="TKT996" s="17"/>
      <c r="TKU996" s="17"/>
      <c r="TKV996" s="17"/>
      <c r="TKW996" s="17"/>
      <c r="TKX996" s="17"/>
      <c r="TKY996" s="17"/>
      <c r="TKZ996" s="17"/>
      <c r="TLA996" s="17"/>
      <c r="TLB996" s="17"/>
      <c r="TLC996" s="17"/>
      <c r="TLD996" s="17"/>
      <c r="TLE996" s="17"/>
      <c r="TLF996" s="17"/>
      <c r="TLG996" s="17"/>
      <c r="TLH996" s="17"/>
      <c r="TLI996" s="17"/>
      <c r="TLJ996" s="17"/>
      <c r="TLK996" s="17"/>
      <c r="TLL996" s="17"/>
      <c r="TLM996" s="17"/>
      <c r="TLN996" s="17"/>
      <c r="TLO996" s="17"/>
      <c r="TLP996" s="17"/>
      <c r="TLQ996" s="17"/>
      <c r="TLR996" s="17"/>
      <c r="TLS996" s="17"/>
      <c r="TLT996" s="17"/>
      <c r="TLU996" s="17"/>
      <c r="TLV996" s="17"/>
      <c r="TLW996" s="17"/>
      <c r="TLX996" s="17"/>
      <c r="TLY996" s="17"/>
      <c r="TLZ996" s="17"/>
      <c r="TMA996" s="17"/>
      <c r="TMB996" s="17"/>
      <c r="TMC996" s="17"/>
      <c r="TMD996" s="17"/>
      <c r="TME996" s="17"/>
      <c r="TMF996" s="17"/>
      <c r="TMG996" s="17"/>
      <c r="TMH996" s="17"/>
      <c r="TMI996" s="17"/>
      <c r="TMJ996" s="17"/>
      <c r="TMK996" s="17"/>
      <c r="TML996" s="17"/>
      <c r="TMM996" s="17"/>
      <c r="TMN996" s="17"/>
      <c r="TMO996" s="17"/>
      <c r="TMP996" s="17"/>
      <c r="TMQ996" s="17"/>
      <c r="TMR996" s="17"/>
      <c r="TMS996" s="17"/>
      <c r="TMT996" s="17"/>
      <c r="TMU996" s="17"/>
      <c r="TMV996" s="17"/>
      <c r="TMW996" s="17"/>
      <c r="TMX996" s="17"/>
      <c r="TMY996" s="17"/>
      <c r="TMZ996" s="17"/>
      <c r="TNA996" s="17"/>
      <c r="TNB996" s="17"/>
      <c r="TNC996" s="17"/>
      <c r="TND996" s="17"/>
      <c r="TNE996" s="17"/>
      <c r="TNF996" s="17"/>
      <c r="TNG996" s="17"/>
      <c r="TNH996" s="17"/>
      <c r="TNI996" s="17"/>
      <c r="TNJ996" s="17"/>
      <c r="TNK996" s="17"/>
      <c r="TNL996" s="17"/>
      <c r="TNM996" s="17"/>
      <c r="TNN996" s="17"/>
      <c r="TNO996" s="17"/>
      <c r="TNP996" s="17"/>
      <c r="TNQ996" s="17"/>
      <c r="TNR996" s="17"/>
      <c r="TNS996" s="17"/>
      <c r="TNT996" s="17"/>
      <c r="TNU996" s="17"/>
      <c r="TNV996" s="17"/>
      <c r="TNW996" s="17"/>
      <c r="TNX996" s="17"/>
      <c r="TNY996" s="17"/>
      <c r="TNZ996" s="17"/>
      <c r="TOA996" s="17"/>
      <c r="TOB996" s="17"/>
      <c r="TOC996" s="17"/>
      <c r="TOD996" s="17"/>
      <c r="TOE996" s="17"/>
      <c r="TOF996" s="17"/>
      <c r="TOG996" s="17"/>
      <c r="TOH996" s="17"/>
      <c r="TOI996" s="17"/>
      <c r="TOJ996" s="17"/>
      <c r="TOK996" s="17"/>
      <c r="TOL996" s="17"/>
      <c r="TOM996" s="17"/>
      <c r="TON996" s="17"/>
      <c r="TOO996" s="17"/>
      <c r="TOP996" s="17"/>
      <c r="TOQ996" s="17"/>
      <c r="TOR996" s="17"/>
      <c r="TOS996" s="17"/>
      <c r="TOT996" s="17"/>
      <c r="TOU996" s="17"/>
      <c r="TOV996" s="17"/>
      <c r="TOW996" s="17"/>
      <c r="TOX996" s="17"/>
      <c r="TOY996" s="17"/>
      <c r="TOZ996" s="17"/>
      <c r="TPA996" s="17"/>
      <c r="TPB996" s="17"/>
      <c r="TPC996" s="17"/>
      <c r="TPD996" s="17"/>
      <c r="TPE996" s="17"/>
      <c r="TPF996" s="17"/>
      <c r="TPG996" s="17"/>
      <c r="TPH996" s="17"/>
      <c r="TPI996" s="17"/>
      <c r="TPJ996" s="17"/>
      <c r="TPK996" s="17"/>
      <c r="TPL996" s="17"/>
      <c r="TPM996" s="17"/>
      <c r="TPN996" s="17"/>
      <c r="TPO996" s="17"/>
      <c r="TPP996" s="17"/>
      <c r="TPQ996" s="17"/>
      <c r="TPR996" s="17"/>
      <c r="TPS996" s="17"/>
      <c r="TPT996" s="17"/>
      <c r="TPU996" s="17"/>
      <c r="TPV996" s="17"/>
      <c r="TPW996" s="17"/>
      <c r="TPX996" s="17"/>
      <c r="TPY996" s="17"/>
      <c r="TPZ996" s="17"/>
      <c r="TQA996" s="17"/>
      <c r="TQB996" s="17"/>
      <c r="TQC996" s="17"/>
      <c r="TQD996" s="17"/>
      <c r="TQE996" s="17"/>
      <c r="TQF996" s="17"/>
      <c r="TQG996" s="17"/>
      <c r="TQH996" s="17"/>
      <c r="TQI996" s="17"/>
      <c r="TQJ996" s="17"/>
      <c r="TQK996" s="17"/>
      <c r="TQL996" s="17"/>
      <c r="TQM996" s="17"/>
      <c r="TQN996" s="17"/>
      <c r="TQO996" s="17"/>
      <c r="TQP996" s="17"/>
      <c r="TQQ996" s="17"/>
      <c r="TQR996" s="17"/>
      <c r="TQS996" s="17"/>
      <c r="TQT996" s="17"/>
      <c r="TQU996" s="17"/>
      <c r="TQV996" s="17"/>
      <c r="TQW996" s="17"/>
      <c r="TQX996" s="17"/>
      <c r="TQY996" s="17"/>
      <c r="TQZ996" s="17"/>
      <c r="TRA996" s="17"/>
      <c r="TRB996" s="17"/>
      <c r="TRC996" s="17"/>
      <c r="TRD996" s="17"/>
      <c r="TRE996" s="17"/>
      <c r="TRF996" s="17"/>
      <c r="TRG996" s="17"/>
      <c r="TRH996" s="17"/>
      <c r="TRI996" s="17"/>
      <c r="TRJ996" s="17"/>
      <c r="TRK996" s="17"/>
      <c r="TRL996" s="17"/>
      <c r="TRM996" s="17"/>
      <c r="TRN996" s="17"/>
      <c r="TRO996" s="17"/>
      <c r="TRP996" s="17"/>
      <c r="TRQ996" s="17"/>
      <c r="TRR996" s="17"/>
      <c r="TRS996" s="17"/>
      <c r="TRT996" s="17"/>
      <c r="TRU996" s="17"/>
      <c r="TRV996" s="17"/>
      <c r="TRW996" s="17"/>
      <c r="TRX996" s="17"/>
      <c r="TRY996" s="17"/>
      <c r="TRZ996" s="17"/>
      <c r="TSA996" s="17"/>
      <c r="TSB996" s="17"/>
      <c r="TSC996" s="17"/>
      <c r="TSD996" s="17"/>
      <c r="TSE996" s="17"/>
      <c r="TSF996" s="17"/>
      <c r="TSG996" s="17"/>
      <c r="TSH996" s="17"/>
      <c r="TSI996" s="17"/>
      <c r="TSJ996" s="17"/>
      <c r="TSK996" s="17"/>
      <c r="TSL996" s="17"/>
      <c r="TSM996" s="17"/>
      <c r="TSN996" s="17"/>
      <c r="TSO996" s="17"/>
      <c r="TSP996" s="17"/>
      <c r="TSQ996" s="17"/>
      <c r="TSR996" s="17"/>
      <c r="TSS996" s="17"/>
      <c r="TST996" s="17"/>
      <c r="TSU996" s="17"/>
      <c r="TSV996" s="17"/>
      <c r="TSW996" s="17"/>
      <c r="TSX996" s="17"/>
      <c r="TSY996" s="17"/>
      <c r="TSZ996" s="17"/>
      <c r="TTA996" s="17"/>
      <c r="TTB996" s="17"/>
      <c r="TTC996" s="17"/>
      <c r="TTD996" s="17"/>
      <c r="TTE996" s="17"/>
      <c r="TTF996" s="17"/>
      <c r="TTG996" s="17"/>
      <c r="TTH996" s="17"/>
      <c r="TTI996" s="17"/>
      <c r="TTJ996" s="17"/>
      <c r="TTK996" s="17"/>
      <c r="TTL996" s="17"/>
      <c r="TTM996" s="17"/>
      <c r="TTN996" s="17"/>
      <c r="TTO996" s="17"/>
      <c r="TTP996" s="17"/>
      <c r="TTQ996" s="17"/>
      <c r="TTR996" s="17"/>
      <c r="TTS996" s="17"/>
      <c r="TTT996" s="17"/>
      <c r="TTU996" s="17"/>
      <c r="TTV996" s="17"/>
      <c r="TTW996" s="17"/>
      <c r="TTX996" s="17"/>
      <c r="TTY996" s="17"/>
      <c r="TTZ996" s="17"/>
      <c r="TUA996" s="17"/>
      <c r="TUB996" s="17"/>
      <c r="TUC996" s="17"/>
      <c r="TUD996" s="17"/>
      <c r="TUE996" s="17"/>
      <c r="TUF996" s="17"/>
      <c r="TUG996" s="17"/>
      <c r="TUH996" s="17"/>
      <c r="TUI996" s="17"/>
      <c r="TUJ996" s="17"/>
      <c r="TUK996" s="17"/>
      <c r="TUL996" s="17"/>
      <c r="TUM996" s="17"/>
      <c r="TUN996" s="17"/>
      <c r="TUO996" s="17"/>
      <c r="TUP996" s="17"/>
      <c r="TUQ996" s="17"/>
      <c r="TUR996" s="17"/>
      <c r="TUS996" s="17"/>
      <c r="TUT996" s="17"/>
      <c r="TUU996" s="17"/>
      <c r="TUV996" s="17"/>
      <c r="TUW996" s="17"/>
      <c r="TUX996" s="17"/>
      <c r="TUY996" s="17"/>
      <c r="TUZ996" s="17"/>
      <c r="TVA996" s="17"/>
      <c r="TVB996" s="17"/>
      <c r="TVC996" s="17"/>
      <c r="TVD996" s="17"/>
      <c r="TVE996" s="17"/>
      <c r="TVF996" s="17"/>
      <c r="TVG996" s="17"/>
      <c r="TVH996" s="17"/>
      <c r="TVI996" s="17"/>
      <c r="TVJ996" s="17"/>
      <c r="TVK996" s="17"/>
      <c r="TVL996" s="17"/>
      <c r="TVM996" s="17"/>
      <c r="TVN996" s="17"/>
      <c r="TVO996" s="17"/>
      <c r="TVP996" s="17"/>
      <c r="TVQ996" s="17"/>
      <c r="TVR996" s="17"/>
      <c r="TVS996" s="17"/>
      <c r="TVT996" s="17"/>
      <c r="TVU996" s="17"/>
      <c r="TVV996" s="17"/>
      <c r="TVW996" s="17"/>
      <c r="TVX996" s="17"/>
      <c r="TVY996" s="17"/>
      <c r="TVZ996" s="17"/>
      <c r="TWA996" s="17"/>
      <c r="TWB996" s="17"/>
      <c r="TWC996" s="17"/>
      <c r="TWD996" s="17"/>
      <c r="TWE996" s="17"/>
      <c r="TWF996" s="17"/>
      <c r="TWG996" s="17"/>
      <c r="TWH996" s="17"/>
      <c r="TWI996" s="17"/>
      <c r="TWJ996" s="17"/>
      <c r="TWK996" s="17"/>
      <c r="TWL996" s="17"/>
      <c r="TWM996" s="17"/>
      <c r="TWN996" s="17"/>
      <c r="TWO996" s="17"/>
      <c r="TWP996" s="17"/>
      <c r="TWQ996" s="17"/>
      <c r="TWR996" s="17"/>
      <c r="TWS996" s="17"/>
      <c r="TWT996" s="17"/>
      <c r="TWU996" s="17"/>
      <c r="TWV996" s="17"/>
      <c r="TWW996" s="17"/>
      <c r="TWX996" s="17"/>
      <c r="TWY996" s="17"/>
      <c r="TWZ996" s="17"/>
      <c r="TXA996" s="17"/>
      <c r="TXB996" s="17"/>
      <c r="TXC996" s="17"/>
      <c r="TXD996" s="17"/>
      <c r="TXE996" s="17"/>
      <c r="TXF996" s="17"/>
      <c r="TXG996" s="17"/>
      <c r="TXH996" s="17"/>
      <c r="TXI996" s="17"/>
      <c r="TXJ996" s="17"/>
      <c r="TXK996" s="17"/>
      <c r="TXL996" s="17"/>
      <c r="TXM996" s="17"/>
      <c r="TXN996" s="17"/>
      <c r="TXO996" s="17"/>
      <c r="TXP996" s="17"/>
      <c r="TXQ996" s="17"/>
      <c r="TXR996" s="17"/>
      <c r="TXS996" s="17"/>
      <c r="TXT996" s="17"/>
      <c r="TXU996" s="17"/>
      <c r="TXV996" s="17"/>
      <c r="TXW996" s="17"/>
      <c r="TXX996" s="17"/>
      <c r="TXY996" s="17"/>
      <c r="TXZ996" s="17"/>
      <c r="TYA996" s="17"/>
      <c r="TYB996" s="17"/>
      <c r="TYC996" s="17"/>
      <c r="TYD996" s="17"/>
      <c r="TYE996" s="17"/>
      <c r="TYF996" s="17"/>
      <c r="TYG996" s="17"/>
      <c r="TYH996" s="17"/>
      <c r="TYI996" s="17"/>
      <c r="TYJ996" s="17"/>
      <c r="TYK996" s="17"/>
      <c r="TYL996" s="17"/>
      <c r="TYM996" s="17"/>
      <c r="TYN996" s="17"/>
      <c r="TYO996" s="17"/>
      <c r="TYP996" s="17"/>
      <c r="TYQ996" s="17"/>
      <c r="TYR996" s="17"/>
      <c r="TYS996" s="17"/>
      <c r="TYT996" s="17"/>
      <c r="TYU996" s="17"/>
      <c r="TYV996" s="17"/>
      <c r="TYW996" s="17"/>
      <c r="TYX996" s="17"/>
      <c r="TYY996" s="17"/>
      <c r="TYZ996" s="17"/>
      <c r="TZA996" s="17"/>
      <c r="TZB996" s="17"/>
      <c r="TZC996" s="17"/>
      <c r="TZD996" s="17"/>
      <c r="TZE996" s="17"/>
      <c r="TZF996" s="17"/>
      <c r="TZG996" s="17"/>
      <c r="TZH996" s="17"/>
      <c r="TZI996" s="17"/>
      <c r="TZJ996" s="17"/>
      <c r="TZK996" s="17"/>
      <c r="TZL996" s="17"/>
      <c r="TZM996" s="17"/>
      <c r="TZN996" s="17"/>
      <c r="TZO996" s="17"/>
      <c r="TZP996" s="17"/>
      <c r="TZQ996" s="17"/>
      <c r="TZR996" s="17"/>
      <c r="TZS996" s="17"/>
      <c r="TZT996" s="17"/>
      <c r="TZU996" s="17"/>
      <c r="TZV996" s="17"/>
      <c r="TZW996" s="17"/>
      <c r="TZX996" s="17"/>
      <c r="TZY996" s="17"/>
      <c r="TZZ996" s="17"/>
      <c r="UAA996" s="17"/>
      <c r="UAB996" s="17"/>
      <c r="UAC996" s="17"/>
      <c r="UAD996" s="17"/>
      <c r="UAE996" s="17"/>
      <c r="UAF996" s="17"/>
      <c r="UAG996" s="17"/>
      <c r="UAH996" s="17"/>
      <c r="UAI996" s="17"/>
      <c r="UAJ996" s="17"/>
      <c r="UAK996" s="17"/>
      <c r="UAL996" s="17"/>
      <c r="UAM996" s="17"/>
      <c r="UAN996" s="17"/>
      <c r="UAO996" s="17"/>
      <c r="UAP996" s="17"/>
      <c r="UAQ996" s="17"/>
      <c r="UAR996" s="17"/>
      <c r="UAS996" s="17"/>
      <c r="UAT996" s="17"/>
      <c r="UAU996" s="17"/>
      <c r="UAV996" s="17"/>
      <c r="UAW996" s="17"/>
      <c r="UAX996" s="17"/>
      <c r="UAY996" s="17"/>
      <c r="UAZ996" s="17"/>
      <c r="UBA996" s="17"/>
      <c r="UBB996" s="17"/>
      <c r="UBC996" s="17"/>
      <c r="UBD996" s="17"/>
      <c r="UBE996" s="17"/>
      <c r="UBF996" s="17"/>
      <c r="UBG996" s="17"/>
      <c r="UBH996" s="17"/>
      <c r="UBI996" s="17"/>
      <c r="UBJ996" s="17"/>
      <c r="UBK996" s="17"/>
      <c r="UBL996" s="17"/>
      <c r="UBM996" s="17"/>
      <c r="UBN996" s="17"/>
      <c r="UBO996" s="17"/>
      <c r="UBP996" s="17"/>
      <c r="UBQ996" s="17"/>
      <c r="UBR996" s="17"/>
      <c r="UBS996" s="17"/>
      <c r="UBT996" s="17"/>
      <c r="UBU996" s="17"/>
      <c r="UBV996" s="17"/>
      <c r="UBW996" s="17"/>
      <c r="UBX996" s="17"/>
      <c r="UBY996" s="17"/>
      <c r="UBZ996" s="17"/>
      <c r="UCA996" s="17"/>
      <c r="UCB996" s="17"/>
      <c r="UCC996" s="17"/>
      <c r="UCD996" s="17"/>
      <c r="UCE996" s="17"/>
      <c r="UCF996" s="17"/>
      <c r="UCG996" s="17"/>
      <c r="UCH996" s="17"/>
      <c r="UCI996" s="17"/>
      <c r="UCJ996" s="17"/>
      <c r="UCK996" s="17"/>
      <c r="UCL996" s="17"/>
      <c r="UCM996" s="17"/>
      <c r="UCN996" s="17"/>
      <c r="UCO996" s="17"/>
      <c r="UCP996" s="17"/>
      <c r="UCQ996" s="17"/>
      <c r="UCR996" s="17"/>
      <c r="UCS996" s="17"/>
      <c r="UCT996" s="17"/>
      <c r="UCU996" s="17"/>
      <c r="UCV996" s="17"/>
      <c r="UCW996" s="17"/>
      <c r="UCX996" s="17"/>
      <c r="UCY996" s="17"/>
      <c r="UCZ996" s="17"/>
      <c r="UDA996" s="17"/>
      <c r="UDB996" s="17"/>
      <c r="UDC996" s="17"/>
      <c r="UDD996" s="17"/>
      <c r="UDE996" s="17"/>
      <c r="UDF996" s="17"/>
      <c r="UDG996" s="17"/>
      <c r="UDH996" s="17"/>
      <c r="UDI996" s="17"/>
      <c r="UDJ996" s="17"/>
      <c r="UDK996" s="17"/>
      <c r="UDL996" s="17"/>
      <c r="UDM996" s="17"/>
      <c r="UDN996" s="17"/>
      <c r="UDO996" s="17"/>
      <c r="UDP996" s="17"/>
      <c r="UDQ996" s="17"/>
      <c r="UDR996" s="17"/>
      <c r="UDS996" s="17"/>
      <c r="UDT996" s="17"/>
      <c r="UDU996" s="17"/>
      <c r="UDV996" s="17"/>
      <c r="UDW996" s="17"/>
      <c r="UDX996" s="17"/>
      <c r="UDY996" s="17"/>
      <c r="UDZ996" s="17"/>
      <c r="UEA996" s="17"/>
      <c r="UEB996" s="17"/>
      <c r="UEC996" s="17"/>
      <c r="UED996" s="17"/>
      <c r="UEE996" s="17"/>
      <c r="UEF996" s="17"/>
      <c r="UEG996" s="17"/>
      <c r="UEH996" s="17"/>
      <c r="UEI996" s="17"/>
      <c r="UEJ996" s="17"/>
      <c r="UEK996" s="17"/>
      <c r="UEL996" s="17"/>
      <c r="UEM996" s="17"/>
      <c r="UEN996" s="17"/>
      <c r="UEO996" s="17"/>
      <c r="UEP996" s="17"/>
      <c r="UEQ996" s="17"/>
      <c r="UER996" s="17"/>
      <c r="UES996" s="17"/>
      <c r="UET996" s="17"/>
      <c r="UEU996" s="17"/>
      <c r="UEV996" s="17"/>
      <c r="UEW996" s="17"/>
      <c r="UEX996" s="17"/>
      <c r="UEY996" s="17"/>
      <c r="UEZ996" s="17"/>
      <c r="UFA996" s="17"/>
      <c r="UFB996" s="17"/>
      <c r="UFC996" s="17"/>
      <c r="UFD996" s="17"/>
      <c r="UFE996" s="17"/>
      <c r="UFF996" s="17"/>
      <c r="UFG996" s="17"/>
      <c r="UFH996" s="17"/>
      <c r="UFI996" s="17"/>
      <c r="UFJ996" s="17"/>
      <c r="UFK996" s="17"/>
      <c r="UFL996" s="17"/>
      <c r="UFM996" s="17"/>
      <c r="UFN996" s="17"/>
      <c r="UFO996" s="17"/>
      <c r="UFP996" s="17"/>
      <c r="UFQ996" s="17"/>
      <c r="UFR996" s="17"/>
      <c r="UFS996" s="17"/>
      <c r="UFT996" s="17"/>
      <c r="UFU996" s="17"/>
      <c r="UFV996" s="17"/>
      <c r="UFW996" s="17"/>
      <c r="UFX996" s="17"/>
      <c r="UFY996" s="17"/>
      <c r="UFZ996" s="17"/>
      <c r="UGA996" s="17"/>
      <c r="UGB996" s="17"/>
      <c r="UGC996" s="17"/>
      <c r="UGD996" s="17"/>
      <c r="UGE996" s="17"/>
      <c r="UGF996" s="17"/>
      <c r="UGG996" s="17"/>
      <c r="UGH996" s="17"/>
      <c r="UGI996" s="17"/>
      <c r="UGJ996" s="17"/>
      <c r="UGK996" s="17"/>
      <c r="UGL996" s="17"/>
      <c r="UGM996" s="17"/>
      <c r="UGN996" s="17"/>
      <c r="UGO996" s="17"/>
      <c r="UGP996" s="17"/>
      <c r="UGQ996" s="17"/>
      <c r="UGR996" s="17"/>
      <c r="UGS996" s="17"/>
      <c r="UGT996" s="17"/>
      <c r="UGU996" s="17"/>
      <c r="UGV996" s="17"/>
      <c r="UGW996" s="17"/>
      <c r="UGX996" s="17"/>
      <c r="UGY996" s="17"/>
      <c r="UGZ996" s="17"/>
      <c r="UHA996" s="17"/>
      <c r="UHB996" s="17"/>
      <c r="UHC996" s="17"/>
      <c r="UHD996" s="17"/>
      <c r="UHE996" s="17"/>
      <c r="UHF996" s="17"/>
      <c r="UHG996" s="17"/>
      <c r="UHH996" s="17"/>
      <c r="UHI996" s="17"/>
      <c r="UHJ996" s="17"/>
      <c r="UHK996" s="17"/>
      <c r="UHL996" s="17"/>
      <c r="UHM996" s="17"/>
      <c r="UHN996" s="17"/>
      <c r="UHO996" s="17"/>
      <c r="UHP996" s="17"/>
      <c r="UHQ996" s="17"/>
      <c r="UHR996" s="17"/>
      <c r="UHS996" s="17"/>
      <c r="UHT996" s="17"/>
      <c r="UHU996" s="17"/>
      <c r="UHV996" s="17"/>
      <c r="UHW996" s="17"/>
      <c r="UHX996" s="17"/>
      <c r="UHY996" s="17"/>
      <c r="UHZ996" s="17"/>
      <c r="UIA996" s="17"/>
      <c r="UIB996" s="17"/>
      <c r="UIC996" s="17"/>
      <c r="UID996" s="17"/>
      <c r="UIE996" s="17"/>
      <c r="UIF996" s="17"/>
      <c r="UIG996" s="17"/>
      <c r="UIH996" s="17"/>
      <c r="UII996" s="17"/>
      <c r="UIJ996" s="17"/>
      <c r="UIK996" s="17"/>
      <c r="UIL996" s="17"/>
      <c r="UIM996" s="17"/>
      <c r="UIN996" s="17"/>
      <c r="UIO996" s="17"/>
      <c r="UIP996" s="17"/>
      <c r="UIQ996" s="17"/>
      <c r="UIR996" s="17"/>
      <c r="UIS996" s="17"/>
      <c r="UIT996" s="17"/>
      <c r="UIU996" s="17"/>
      <c r="UIV996" s="17"/>
      <c r="UIW996" s="17"/>
      <c r="UIX996" s="17"/>
      <c r="UIY996" s="17"/>
      <c r="UIZ996" s="17"/>
      <c r="UJA996" s="17"/>
      <c r="UJB996" s="17"/>
      <c r="UJC996" s="17"/>
      <c r="UJD996" s="17"/>
      <c r="UJE996" s="17"/>
      <c r="UJF996" s="17"/>
      <c r="UJG996" s="17"/>
      <c r="UJH996" s="17"/>
      <c r="UJI996" s="17"/>
      <c r="UJJ996" s="17"/>
      <c r="UJK996" s="17"/>
      <c r="UJL996" s="17"/>
      <c r="UJM996" s="17"/>
      <c r="UJN996" s="17"/>
      <c r="UJO996" s="17"/>
      <c r="UJP996" s="17"/>
      <c r="UJQ996" s="17"/>
      <c r="UJR996" s="17"/>
      <c r="UJS996" s="17"/>
      <c r="UJT996" s="17"/>
      <c r="UJU996" s="17"/>
      <c r="UJV996" s="17"/>
      <c r="UJW996" s="17"/>
      <c r="UJX996" s="17"/>
      <c r="UJY996" s="17"/>
      <c r="UJZ996" s="17"/>
      <c r="UKA996" s="17"/>
      <c r="UKB996" s="17"/>
      <c r="UKC996" s="17"/>
      <c r="UKD996" s="17"/>
      <c r="UKE996" s="17"/>
      <c r="UKF996" s="17"/>
      <c r="UKG996" s="17"/>
      <c r="UKH996" s="17"/>
      <c r="UKI996" s="17"/>
      <c r="UKJ996" s="17"/>
      <c r="UKK996" s="17"/>
      <c r="UKL996" s="17"/>
      <c r="UKM996" s="17"/>
      <c r="UKN996" s="17"/>
      <c r="UKO996" s="17"/>
      <c r="UKP996" s="17"/>
      <c r="UKQ996" s="17"/>
      <c r="UKR996" s="17"/>
      <c r="UKS996" s="17"/>
      <c r="UKT996" s="17"/>
      <c r="UKU996" s="17"/>
      <c r="UKV996" s="17"/>
      <c r="UKW996" s="17"/>
      <c r="UKX996" s="17"/>
      <c r="UKY996" s="17"/>
      <c r="UKZ996" s="17"/>
      <c r="ULA996" s="17"/>
      <c r="ULB996" s="17"/>
      <c r="ULC996" s="17"/>
      <c r="ULD996" s="17"/>
      <c r="ULE996" s="17"/>
      <c r="ULF996" s="17"/>
      <c r="ULG996" s="17"/>
      <c r="ULH996" s="17"/>
      <c r="ULI996" s="17"/>
      <c r="ULJ996" s="17"/>
      <c r="ULK996" s="17"/>
      <c r="ULL996" s="17"/>
      <c r="ULM996" s="17"/>
      <c r="ULN996" s="17"/>
      <c r="ULO996" s="17"/>
      <c r="ULP996" s="17"/>
      <c r="ULQ996" s="17"/>
      <c r="ULR996" s="17"/>
      <c r="ULS996" s="17"/>
      <c r="ULT996" s="17"/>
      <c r="ULU996" s="17"/>
      <c r="ULV996" s="17"/>
      <c r="ULW996" s="17"/>
      <c r="ULX996" s="17"/>
      <c r="ULY996" s="17"/>
      <c r="ULZ996" s="17"/>
      <c r="UMA996" s="17"/>
      <c r="UMB996" s="17"/>
      <c r="UMC996" s="17"/>
      <c r="UMD996" s="17"/>
      <c r="UME996" s="17"/>
      <c r="UMF996" s="17"/>
      <c r="UMG996" s="17"/>
      <c r="UMH996" s="17"/>
      <c r="UMI996" s="17"/>
      <c r="UMJ996" s="17"/>
      <c r="UMK996" s="17"/>
      <c r="UML996" s="17"/>
      <c r="UMM996" s="17"/>
      <c r="UMN996" s="17"/>
      <c r="UMO996" s="17"/>
      <c r="UMP996" s="17"/>
      <c r="UMQ996" s="17"/>
      <c r="UMR996" s="17"/>
      <c r="UMS996" s="17"/>
      <c r="UMT996" s="17"/>
      <c r="UMU996" s="17"/>
      <c r="UMV996" s="17"/>
      <c r="UMW996" s="17"/>
      <c r="UMX996" s="17"/>
      <c r="UMY996" s="17"/>
      <c r="UMZ996" s="17"/>
      <c r="UNA996" s="17"/>
      <c r="UNB996" s="17"/>
      <c r="UNC996" s="17"/>
      <c r="UND996" s="17"/>
      <c r="UNE996" s="17"/>
      <c r="UNF996" s="17"/>
      <c r="UNG996" s="17"/>
      <c r="UNH996" s="17"/>
      <c r="UNI996" s="17"/>
      <c r="UNJ996" s="17"/>
      <c r="UNK996" s="17"/>
      <c r="UNL996" s="17"/>
      <c r="UNM996" s="17"/>
      <c r="UNN996" s="17"/>
      <c r="UNO996" s="17"/>
      <c r="UNP996" s="17"/>
      <c r="UNQ996" s="17"/>
      <c r="UNR996" s="17"/>
      <c r="UNS996" s="17"/>
      <c r="UNT996" s="17"/>
      <c r="UNU996" s="17"/>
      <c r="UNV996" s="17"/>
      <c r="UNW996" s="17"/>
      <c r="UNX996" s="17"/>
      <c r="UNY996" s="17"/>
      <c r="UNZ996" s="17"/>
      <c r="UOA996" s="17"/>
      <c r="UOB996" s="17"/>
      <c r="UOC996" s="17"/>
      <c r="UOD996" s="17"/>
      <c r="UOE996" s="17"/>
      <c r="UOF996" s="17"/>
      <c r="UOG996" s="17"/>
      <c r="UOH996" s="17"/>
      <c r="UOI996" s="17"/>
      <c r="UOJ996" s="17"/>
      <c r="UOK996" s="17"/>
      <c r="UOL996" s="17"/>
      <c r="UOM996" s="17"/>
      <c r="UON996" s="17"/>
      <c r="UOO996" s="17"/>
      <c r="UOP996" s="17"/>
      <c r="UOQ996" s="17"/>
      <c r="UOR996" s="17"/>
      <c r="UOS996" s="17"/>
      <c r="UOT996" s="17"/>
      <c r="UOU996" s="17"/>
      <c r="UOV996" s="17"/>
      <c r="UOW996" s="17"/>
      <c r="UOX996" s="17"/>
      <c r="UOY996" s="17"/>
      <c r="UOZ996" s="17"/>
      <c r="UPA996" s="17"/>
      <c r="UPB996" s="17"/>
      <c r="UPC996" s="17"/>
      <c r="UPD996" s="17"/>
      <c r="UPE996" s="17"/>
      <c r="UPF996" s="17"/>
      <c r="UPG996" s="17"/>
      <c r="UPH996" s="17"/>
      <c r="UPI996" s="17"/>
      <c r="UPJ996" s="17"/>
      <c r="UPK996" s="17"/>
      <c r="UPL996" s="17"/>
      <c r="UPM996" s="17"/>
      <c r="UPN996" s="17"/>
      <c r="UPO996" s="17"/>
      <c r="UPP996" s="17"/>
      <c r="UPQ996" s="17"/>
      <c r="UPR996" s="17"/>
      <c r="UPS996" s="17"/>
      <c r="UPT996" s="17"/>
      <c r="UPU996" s="17"/>
      <c r="UPV996" s="17"/>
      <c r="UPW996" s="17"/>
      <c r="UPX996" s="17"/>
      <c r="UPY996" s="17"/>
      <c r="UPZ996" s="17"/>
      <c r="UQA996" s="17"/>
      <c r="UQB996" s="17"/>
      <c r="UQC996" s="17"/>
      <c r="UQD996" s="17"/>
      <c r="UQE996" s="17"/>
      <c r="UQF996" s="17"/>
      <c r="UQG996" s="17"/>
      <c r="UQH996" s="17"/>
      <c r="UQI996" s="17"/>
      <c r="UQJ996" s="17"/>
      <c r="UQK996" s="17"/>
      <c r="UQL996" s="17"/>
      <c r="UQM996" s="17"/>
      <c r="UQN996" s="17"/>
      <c r="UQO996" s="17"/>
      <c r="UQP996" s="17"/>
      <c r="UQQ996" s="17"/>
      <c r="UQR996" s="17"/>
      <c r="UQS996" s="17"/>
      <c r="UQT996" s="17"/>
      <c r="UQU996" s="17"/>
      <c r="UQV996" s="17"/>
      <c r="UQW996" s="17"/>
      <c r="UQX996" s="17"/>
      <c r="UQY996" s="17"/>
      <c r="UQZ996" s="17"/>
      <c r="URA996" s="17"/>
      <c r="URB996" s="17"/>
      <c r="URC996" s="17"/>
      <c r="URD996" s="17"/>
      <c r="URE996" s="17"/>
      <c r="URF996" s="17"/>
      <c r="URG996" s="17"/>
      <c r="URH996" s="17"/>
      <c r="URI996" s="17"/>
      <c r="URJ996" s="17"/>
      <c r="URK996" s="17"/>
      <c r="URL996" s="17"/>
      <c r="URM996" s="17"/>
      <c r="URN996" s="17"/>
      <c r="URO996" s="17"/>
      <c r="URP996" s="17"/>
      <c r="URQ996" s="17"/>
      <c r="URR996" s="17"/>
      <c r="URS996" s="17"/>
      <c r="URT996" s="17"/>
      <c r="URU996" s="17"/>
      <c r="URV996" s="17"/>
      <c r="URW996" s="17"/>
      <c r="URX996" s="17"/>
      <c r="URY996" s="17"/>
      <c r="URZ996" s="17"/>
      <c r="USA996" s="17"/>
      <c r="USB996" s="17"/>
      <c r="USC996" s="17"/>
      <c r="USD996" s="17"/>
      <c r="USE996" s="17"/>
      <c r="USF996" s="17"/>
      <c r="USG996" s="17"/>
      <c r="USH996" s="17"/>
      <c r="USI996" s="17"/>
      <c r="USJ996" s="17"/>
      <c r="USK996" s="17"/>
      <c r="USL996" s="17"/>
      <c r="USM996" s="17"/>
      <c r="USN996" s="17"/>
      <c r="USO996" s="17"/>
      <c r="USP996" s="17"/>
      <c r="USQ996" s="17"/>
      <c r="USR996" s="17"/>
      <c r="USS996" s="17"/>
      <c r="UST996" s="17"/>
      <c r="USU996" s="17"/>
      <c r="USV996" s="17"/>
      <c r="USW996" s="17"/>
      <c r="USX996" s="17"/>
      <c r="USY996" s="17"/>
      <c r="USZ996" s="17"/>
      <c r="UTA996" s="17"/>
      <c r="UTB996" s="17"/>
      <c r="UTC996" s="17"/>
      <c r="UTD996" s="17"/>
      <c r="UTE996" s="17"/>
      <c r="UTF996" s="17"/>
      <c r="UTG996" s="17"/>
      <c r="UTH996" s="17"/>
      <c r="UTI996" s="17"/>
      <c r="UTJ996" s="17"/>
      <c r="UTK996" s="17"/>
      <c r="UTL996" s="17"/>
      <c r="UTM996" s="17"/>
      <c r="UTN996" s="17"/>
      <c r="UTO996" s="17"/>
      <c r="UTP996" s="17"/>
      <c r="UTQ996" s="17"/>
      <c r="UTR996" s="17"/>
      <c r="UTS996" s="17"/>
      <c r="UTT996" s="17"/>
      <c r="UTU996" s="17"/>
      <c r="UTV996" s="17"/>
      <c r="UTW996" s="17"/>
      <c r="UTX996" s="17"/>
      <c r="UTY996" s="17"/>
      <c r="UTZ996" s="17"/>
      <c r="UUA996" s="17"/>
      <c r="UUB996" s="17"/>
      <c r="UUC996" s="17"/>
      <c r="UUD996" s="17"/>
      <c r="UUE996" s="17"/>
      <c r="UUF996" s="17"/>
      <c r="UUG996" s="17"/>
      <c r="UUH996" s="17"/>
      <c r="UUI996" s="17"/>
      <c r="UUJ996" s="17"/>
      <c r="UUK996" s="17"/>
      <c r="UUL996" s="17"/>
      <c r="UUM996" s="17"/>
      <c r="UUN996" s="17"/>
      <c r="UUO996" s="17"/>
      <c r="UUP996" s="17"/>
      <c r="UUQ996" s="17"/>
      <c r="UUR996" s="17"/>
      <c r="UUS996" s="17"/>
      <c r="UUT996" s="17"/>
      <c r="UUU996" s="17"/>
      <c r="UUV996" s="17"/>
      <c r="UUW996" s="17"/>
      <c r="UUX996" s="17"/>
      <c r="UUY996" s="17"/>
      <c r="UUZ996" s="17"/>
      <c r="UVA996" s="17"/>
      <c r="UVB996" s="17"/>
      <c r="UVC996" s="17"/>
      <c r="UVD996" s="17"/>
      <c r="UVE996" s="17"/>
      <c r="UVF996" s="17"/>
      <c r="UVG996" s="17"/>
      <c r="UVH996" s="17"/>
      <c r="UVI996" s="17"/>
      <c r="UVJ996" s="17"/>
      <c r="UVK996" s="17"/>
      <c r="UVL996" s="17"/>
      <c r="UVM996" s="17"/>
      <c r="UVN996" s="17"/>
      <c r="UVO996" s="17"/>
      <c r="UVP996" s="17"/>
      <c r="UVQ996" s="17"/>
      <c r="UVR996" s="17"/>
      <c r="UVS996" s="17"/>
      <c r="UVT996" s="17"/>
      <c r="UVU996" s="17"/>
      <c r="UVV996" s="17"/>
      <c r="UVW996" s="17"/>
      <c r="UVX996" s="17"/>
      <c r="UVY996" s="17"/>
      <c r="UVZ996" s="17"/>
      <c r="UWA996" s="17"/>
      <c r="UWB996" s="17"/>
      <c r="UWC996" s="17"/>
      <c r="UWD996" s="17"/>
      <c r="UWE996" s="17"/>
      <c r="UWF996" s="17"/>
      <c r="UWG996" s="17"/>
      <c r="UWH996" s="17"/>
      <c r="UWI996" s="17"/>
      <c r="UWJ996" s="17"/>
      <c r="UWK996" s="17"/>
      <c r="UWL996" s="17"/>
      <c r="UWM996" s="17"/>
      <c r="UWN996" s="17"/>
      <c r="UWO996" s="17"/>
      <c r="UWP996" s="17"/>
      <c r="UWQ996" s="17"/>
      <c r="UWR996" s="17"/>
      <c r="UWS996" s="17"/>
      <c r="UWT996" s="17"/>
      <c r="UWU996" s="17"/>
      <c r="UWV996" s="17"/>
      <c r="UWW996" s="17"/>
      <c r="UWX996" s="17"/>
      <c r="UWY996" s="17"/>
      <c r="UWZ996" s="17"/>
      <c r="UXA996" s="17"/>
      <c r="UXB996" s="17"/>
      <c r="UXC996" s="17"/>
      <c r="UXD996" s="17"/>
      <c r="UXE996" s="17"/>
      <c r="UXF996" s="17"/>
      <c r="UXG996" s="17"/>
      <c r="UXH996" s="17"/>
      <c r="UXI996" s="17"/>
      <c r="UXJ996" s="17"/>
      <c r="UXK996" s="17"/>
      <c r="UXL996" s="17"/>
      <c r="UXM996" s="17"/>
      <c r="UXN996" s="17"/>
      <c r="UXO996" s="17"/>
      <c r="UXP996" s="17"/>
      <c r="UXQ996" s="17"/>
      <c r="UXR996" s="17"/>
      <c r="UXS996" s="17"/>
      <c r="UXT996" s="17"/>
      <c r="UXU996" s="17"/>
      <c r="UXV996" s="17"/>
      <c r="UXW996" s="17"/>
      <c r="UXX996" s="17"/>
      <c r="UXY996" s="17"/>
      <c r="UXZ996" s="17"/>
      <c r="UYA996" s="17"/>
      <c r="UYB996" s="17"/>
      <c r="UYC996" s="17"/>
      <c r="UYD996" s="17"/>
      <c r="UYE996" s="17"/>
      <c r="UYF996" s="17"/>
      <c r="UYG996" s="17"/>
      <c r="UYH996" s="17"/>
      <c r="UYI996" s="17"/>
      <c r="UYJ996" s="17"/>
      <c r="UYK996" s="17"/>
      <c r="UYL996" s="17"/>
      <c r="UYM996" s="17"/>
      <c r="UYN996" s="17"/>
      <c r="UYO996" s="17"/>
      <c r="UYP996" s="17"/>
      <c r="UYQ996" s="17"/>
      <c r="UYR996" s="17"/>
      <c r="UYS996" s="17"/>
      <c r="UYT996" s="17"/>
      <c r="UYU996" s="17"/>
      <c r="UYV996" s="17"/>
      <c r="UYW996" s="17"/>
      <c r="UYX996" s="17"/>
      <c r="UYY996" s="17"/>
      <c r="UYZ996" s="17"/>
      <c r="UZA996" s="17"/>
      <c r="UZB996" s="17"/>
      <c r="UZC996" s="17"/>
      <c r="UZD996" s="17"/>
      <c r="UZE996" s="17"/>
      <c r="UZF996" s="17"/>
      <c r="UZG996" s="17"/>
      <c r="UZH996" s="17"/>
      <c r="UZI996" s="17"/>
      <c r="UZJ996" s="17"/>
      <c r="UZK996" s="17"/>
      <c r="UZL996" s="17"/>
      <c r="UZM996" s="17"/>
      <c r="UZN996" s="17"/>
      <c r="UZO996" s="17"/>
      <c r="UZP996" s="17"/>
      <c r="UZQ996" s="17"/>
      <c r="UZR996" s="17"/>
      <c r="UZS996" s="17"/>
      <c r="UZT996" s="17"/>
      <c r="UZU996" s="17"/>
      <c r="UZV996" s="17"/>
      <c r="UZW996" s="17"/>
      <c r="UZX996" s="17"/>
      <c r="UZY996" s="17"/>
      <c r="UZZ996" s="17"/>
      <c r="VAA996" s="17"/>
      <c r="VAB996" s="17"/>
      <c r="VAC996" s="17"/>
      <c r="VAD996" s="17"/>
      <c r="VAE996" s="17"/>
      <c r="VAF996" s="17"/>
      <c r="VAG996" s="17"/>
      <c r="VAH996" s="17"/>
      <c r="VAI996" s="17"/>
      <c r="VAJ996" s="17"/>
      <c r="VAK996" s="17"/>
      <c r="VAL996" s="17"/>
      <c r="VAM996" s="17"/>
      <c r="VAN996" s="17"/>
      <c r="VAO996" s="17"/>
      <c r="VAP996" s="17"/>
      <c r="VAQ996" s="17"/>
      <c r="VAR996" s="17"/>
      <c r="VAS996" s="17"/>
      <c r="VAT996" s="17"/>
      <c r="VAU996" s="17"/>
      <c r="VAV996" s="17"/>
      <c r="VAW996" s="17"/>
      <c r="VAX996" s="17"/>
      <c r="VAY996" s="17"/>
      <c r="VAZ996" s="17"/>
      <c r="VBA996" s="17"/>
      <c r="VBB996" s="17"/>
      <c r="VBC996" s="17"/>
      <c r="VBD996" s="17"/>
      <c r="VBE996" s="17"/>
      <c r="VBF996" s="17"/>
      <c r="VBG996" s="17"/>
      <c r="VBH996" s="17"/>
      <c r="VBI996" s="17"/>
      <c r="VBJ996" s="17"/>
      <c r="VBK996" s="17"/>
      <c r="VBL996" s="17"/>
      <c r="VBM996" s="17"/>
      <c r="VBN996" s="17"/>
      <c r="VBO996" s="17"/>
      <c r="VBP996" s="17"/>
      <c r="VBQ996" s="17"/>
      <c r="VBR996" s="17"/>
      <c r="VBS996" s="17"/>
      <c r="VBT996" s="17"/>
      <c r="VBU996" s="17"/>
      <c r="VBV996" s="17"/>
      <c r="VBW996" s="17"/>
      <c r="VBX996" s="17"/>
      <c r="VBY996" s="17"/>
      <c r="VBZ996" s="17"/>
      <c r="VCA996" s="17"/>
      <c r="VCB996" s="17"/>
      <c r="VCC996" s="17"/>
      <c r="VCD996" s="17"/>
      <c r="VCE996" s="17"/>
      <c r="VCF996" s="17"/>
      <c r="VCG996" s="17"/>
      <c r="VCH996" s="17"/>
      <c r="VCI996" s="17"/>
      <c r="VCJ996" s="17"/>
      <c r="VCK996" s="17"/>
      <c r="VCL996" s="17"/>
      <c r="VCM996" s="17"/>
      <c r="VCN996" s="17"/>
      <c r="VCO996" s="17"/>
      <c r="VCP996" s="17"/>
      <c r="VCQ996" s="17"/>
      <c r="VCR996" s="17"/>
      <c r="VCS996" s="17"/>
      <c r="VCT996" s="17"/>
      <c r="VCU996" s="17"/>
      <c r="VCV996" s="17"/>
      <c r="VCW996" s="17"/>
      <c r="VCX996" s="17"/>
      <c r="VCY996" s="17"/>
      <c r="VCZ996" s="17"/>
      <c r="VDA996" s="17"/>
      <c r="VDB996" s="17"/>
      <c r="VDC996" s="17"/>
      <c r="VDD996" s="17"/>
      <c r="VDE996" s="17"/>
      <c r="VDF996" s="17"/>
      <c r="VDG996" s="17"/>
      <c r="VDH996" s="17"/>
      <c r="VDI996" s="17"/>
      <c r="VDJ996" s="17"/>
      <c r="VDK996" s="17"/>
      <c r="VDL996" s="17"/>
      <c r="VDM996" s="17"/>
      <c r="VDN996" s="17"/>
      <c r="VDO996" s="17"/>
      <c r="VDP996" s="17"/>
      <c r="VDQ996" s="17"/>
      <c r="VDR996" s="17"/>
      <c r="VDS996" s="17"/>
      <c r="VDT996" s="17"/>
      <c r="VDU996" s="17"/>
      <c r="VDV996" s="17"/>
      <c r="VDW996" s="17"/>
      <c r="VDX996" s="17"/>
      <c r="VDY996" s="17"/>
      <c r="VDZ996" s="17"/>
      <c r="VEA996" s="17"/>
      <c r="VEB996" s="17"/>
      <c r="VEC996" s="17"/>
      <c r="VED996" s="17"/>
      <c r="VEE996" s="17"/>
      <c r="VEF996" s="17"/>
      <c r="VEG996" s="17"/>
      <c r="VEH996" s="17"/>
      <c r="VEI996" s="17"/>
      <c r="VEJ996" s="17"/>
      <c r="VEK996" s="17"/>
      <c r="VEL996" s="17"/>
      <c r="VEM996" s="17"/>
      <c r="VEN996" s="17"/>
      <c r="VEO996" s="17"/>
      <c r="VEP996" s="17"/>
      <c r="VEQ996" s="17"/>
      <c r="VER996" s="17"/>
      <c r="VES996" s="17"/>
      <c r="VET996" s="17"/>
      <c r="VEU996" s="17"/>
      <c r="VEV996" s="17"/>
      <c r="VEW996" s="17"/>
      <c r="VEX996" s="17"/>
      <c r="VEY996" s="17"/>
      <c r="VEZ996" s="17"/>
      <c r="VFA996" s="17"/>
      <c r="VFB996" s="17"/>
      <c r="VFC996" s="17"/>
      <c r="VFD996" s="17"/>
      <c r="VFE996" s="17"/>
      <c r="VFF996" s="17"/>
      <c r="VFG996" s="17"/>
      <c r="VFH996" s="17"/>
      <c r="VFI996" s="17"/>
      <c r="VFJ996" s="17"/>
      <c r="VFK996" s="17"/>
      <c r="VFL996" s="17"/>
      <c r="VFM996" s="17"/>
      <c r="VFN996" s="17"/>
      <c r="VFO996" s="17"/>
      <c r="VFP996" s="17"/>
      <c r="VFQ996" s="17"/>
      <c r="VFR996" s="17"/>
      <c r="VFS996" s="17"/>
      <c r="VFT996" s="17"/>
      <c r="VFU996" s="17"/>
      <c r="VFV996" s="17"/>
      <c r="VFW996" s="17"/>
      <c r="VFX996" s="17"/>
      <c r="VFY996" s="17"/>
      <c r="VFZ996" s="17"/>
      <c r="VGA996" s="17"/>
      <c r="VGB996" s="17"/>
      <c r="VGC996" s="17"/>
      <c r="VGD996" s="17"/>
      <c r="VGE996" s="17"/>
      <c r="VGF996" s="17"/>
      <c r="VGG996" s="17"/>
      <c r="VGH996" s="17"/>
      <c r="VGI996" s="17"/>
      <c r="VGJ996" s="17"/>
      <c r="VGK996" s="17"/>
      <c r="VGL996" s="17"/>
      <c r="VGM996" s="17"/>
      <c r="VGN996" s="17"/>
      <c r="VGO996" s="17"/>
      <c r="VGP996" s="17"/>
      <c r="VGQ996" s="17"/>
      <c r="VGR996" s="17"/>
      <c r="VGS996" s="17"/>
      <c r="VGT996" s="17"/>
      <c r="VGU996" s="17"/>
      <c r="VGV996" s="17"/>
      <c r="VGW996" s="17"/>
      <c r="VGX996" s="17"/>
      <c r="VGY996" s="17"/>
      <c r="VGZ996" s="17"/>
      <c r="VHA996" s="17"/>
      <c r="VHB996" s="17"/>
      <c r="VHC996" s="17"/>
      <c r="VHD996" s="17"/>
      <c r="VHE996" s="17"/>
      <c r="VHF996" s="17"/>
      <c r="VHG996" s="17"/>
      <c r="VHH996" s="17"/>
      <c r="VHI996" s="17"/>
      <c r="VHJ996" s="17"/>
      <c r="VHK996" s="17"/>
      <c r="VHL996" s="17"/>
      <c r="VHM996" s="17"/>
      <c r="VHN996" s="17"/>
      <c r="VHO996" s="17"/>
      <c r="VHP996" s="17"/>
      <c r="VHQ996" s="17"/>
      <c r="VHR996" s="17"/>
      <c r="VHS996" s="17"/>
      <c r="VHT996" s="17"/>
      <c r="VHU996" s="17"/>
      <c r="VHV996" s="17"/>
      <c r="VHW996" s="17"/>
      <c r="VHX996" s="17"/>
      <c r="VHY996" s="17"/>
      <c r="VHZ996" s="17"/>
      <c r="VIA996" s="17"/>
      <c r="VIB996" s="17"/>
      <c r="VIC996" s="17"/>
      <c r="VID996" s="17"/>
      <c r="VIE996" s="17"/>
      <c r="VIF996" s="17"/>
      <c r="VIG996" s="17"/>
      <c r="VIH996" s="17"/>
      <c r="VII996" s="17"/>
      <c r="VIJ996" s="17"/>
      <c r="VIK996" s="17"/>
      <c r="VIL996" s="17"/>
      <c r="VIM996" s="17"/>
      <c r="VIN996" s="17"/>
      <c r="VIO996" s="17"/>
      <c r="VIP996" s="17"/>
      <c r="VIQ996" s="17"/>
      <c r="VIR996" s="17"/>
      <c r="VIS996" s="17"/>
      <c r="VIT996" s="17"/>
      <c r="VIU996" s="17"/>
      <c r="VIV996" s="17"/>
      <c r="VIW996" s="17"/>
      <c r="VIX996" s="17"/>
      <c r="VIY996" s="17"/>
      <c r="VIZ996" s="17"/>
      <c r="VJA996" s="17"/>
      <c r="VJB996" s="17"/>
      <c r="VJC996" s="17"/>
      <c r="VJD996" s="17"/>
      <c r="VJE996" s="17"/>
      <c r="VJF996" s="17"/>
      <c r="VJG996" s="17"/>
      <c r="VJH996" s="17"/>
      <c r="VJI996" s="17"/>
      <c r="VJJ996" s="17"/>
      <c r="VJK996" s="17"/>
      <c r="VJL996" s="17"/>
      <c r="VJM996" s="17"/>
      <c r="VJN996" s="17"/>
      <c r="VJO996" s="17"/>
      <c r="VJP996" s="17"/>
      <c r="VJQ996" s="17"/>
      <c r="VJR996" s="17"/>
      <c r="VJS996" s="17"/>
      <c r="VJT996" s="17"/>
      <c r="VJU996" s="17"/>
      <c r="VJV996" s="17"/>
      <c r="VJW996" s="17"/>
      <c r="VJX996" s="17"/>
      <c r="VJY996" s="17"/>
      <c r="VJZ996" s="17"/>
      <c r="VKA996" s="17"/>
      <c r="VKB996" s="17"/>
      <c r="VKC996" s="17"/>
      <c r="VKD996" s="17"/>
      <c r="VKE996" s="17"/>
      <c r="VKF996" s="17"/>
      <c r="VKG996" s="17"/>
      <c r="VKH996" s="17"/>
      <c r="VKI996" s="17"/>
      <c r="VKJ996" s="17"/>
      <c r="VKK996" s="17"/>
      <c r="VKL996" s="17"/>
      <c r="VKM996" s="17"/>
      <c r="VKN996" s="17"/>
      <c r="VKO996" s="17"/>
      <c r="VKP996" s="17"/>
      <c r="VKQ996" s="17"/>
      <c r="VKR996" s="17"/>
      <c r="VKS996" s="17"/>
      <c r="VKT996" s="17"/>
      <c r="VKU996" s="17"/>
      <c r="VKV996" s="17"/>
      <c r="VKW996" s="17"/>
      <c r="VKX996" s="17"/>
      <c r="VKY996" s="17"/>
      <c r="VKZ996" s="17"/>
      <c r="VLA996" s="17"/>
      <c r="VLB996" s="17"/>
      <c r="VLC996" s="17"/>
      <c r="VLD996" s="17"/>
      <c r="VLE996" s="17"/>
      <c r="VLF996" s="17"/>
      <c r="VLG996" s="17"/>
      <c r="VLH996" s="17"/>
      <c r="VLI996" s="17"/>
      <c r="VLJ996" s="17"/>
      <c r="VLK996" s="17"/>
      <c r="VLL996" s="17"/>
      <c r="VLM996" s="17"/>
      <c r="VLN996" s="17"/>
      <c r="VLO996" s="17"/>
      <c r="VLP996" s="17"/>
      <c r="VLQ996" s="17"/>
      <c r="VLR996" s="17"/>
      <c r="VLS996" s="17"/>
      <c r="VLT996" s="17"/>
      <c r="VLU996" s="17"/>
      <c r="VLV996" s="17"/>
      <c r="VLW996" s="17"/>
      <c r="VLX996" s="17"/>
      <c r="VLY996" s="17"/>
      <c r="VLZ996" s="17"/>
      <c r="VMA996" s="17"/>
      <c r="VMB996" s="17"/>
      <c r="VMC996" s="17"/>
      <c r="VMD996" s="17"/>
      <c r="VME996" s="17"/>
      <c r="VMF996" s="17"/>
      <c r="VMG996" s="17"/>
      <c r="VMH996" s="17"/>
      <c r="VMI996" s="17"/>
      <c r="VMJ996" s="17"/>
      <c r="VMK996" s="17"/>
      <c r="VML996" s="17"/>
      <c r="VMM996" s="17"/>
      <c r="VMN996" s="17"/>
      <c r="VMO996" s="17"/>
      <c r="VMP996" s="17"/>
      <c r="VMQ996" s="17"/>
      <c r="VMR996" s="17"/>
      <c r="VMS996" s="17"/>
      <c r="VMT996" s="17"/>
      <c r="VMU996" s="17"/>
      <c r="VMV996" s="17"/>
      <c r="VMW996" s="17"/>
      <c r="VMX996" s="17"/>
      <c r="VMY996" s="17"/>
      <c r="VMZ996" s="17"/>
      <c r="VNA996" s="17"/>
      <c r="VNB996" s="17"/>
      <c r="VNC996" s="17"/>
      <c r="VND996" s="17"/>
      <c r="VNE996" s="17"/>
      <c r="VNF996" s="17"/>
      <c r="VNG996" s="17"/>
      <c r="VNH996" s="17"/>
      <c r="VNI996" s="17"/>
      <c r="VNJ996" s="17"/>
      <c r="VNK996" s="17"/>
      <c r="VNL996" s="17"/>
      <c r="VNM996" s="17"/>
      <c r="VNN996" s="17"/>
      <c r="VNO996" s="17"/>
      <c r="VNP996" s="17"/>
      <c r="VNQ996" s="17"/>
      <c r="VNR996" s="17"/>
      <c r="VNS996" s="17"/>
      <c r="VNT996" s="17"/>
      <c r="VNU996" s="17"/>
      <c r="VNV996" s="17"/>
      <c r="VNW996" s="17"/>
      <c r="VNX996" s="17"/>
      <c r="VNY996" s="17"/>
      <c r="VNZ996" s="17"/>
      <c r="VOA996" s="17"/>
      <c r="VOB996" s="17"/>
      <c r="VOC996" s="17"/>
      <c r="VOD996" s="17"/>
      <c r="VOE996" s="17"/>
      <c r="VOF996" s="17"/>
      <c r="VOG996" s="17"/>
      <c r="VOH996" s="17"/>
      <c r="VOI996" s="17"/>
      <c r="VOJ996" s="17"/>
      <c r="VOK996" s="17"/>
      <c r="VOL996" s="17"/>
      <c r="VOM996" s="17"/>
      <c r="VON996" s="17"/>
      <c r="VOO996" s="17"/>
      <c r="VOP996" s="17"/>
      <c r="VOQ996" s="17"/>
      <c r="VOR996" s="17"/>
      <c r="VOS996" s="17"/>
      <c r="VOT996" s="17"/>
      <c r="VOU996" s="17"/>
      <c r="VOV996" s="17"/>
      <c r="VOW996" s="17"/>
      <c r="VOX996" s="17"/>
      <c r="VOY996" s="17"/>
      <c r="VOZ996" s="17"/>
      <c r="VPA996" s="17"/>
      <c r="VPB996" s="17"/>
      <c r="VPC996" s="17"/>
      <c r="VPD996" s="17"/>
      <c r="VPE996" s="17"/>
      <c r="VPF996" s="17"/>
      <c r="VPG996" s="17"/>
      <c r="VPH996" s="17"/>
      <c r="VPI996" s="17"/>
      <c r="VPJ996" s="17"/>
      <c r="VPK996" s="17"/>
      <c r="VPL996" s="17"/>
      <c r="VPM996" s="17"/>
      <c r="VPN996" s="17"/>
      <c r="VPO996" s="17"/>
      <c r="VPP996" s="17"/>
      <c r="VPQ996" s="17"/>
      <c r="VPR996" s="17"/>
      <c r="VPS996" s="17"/>
      <c r="VPT996" s="17"/>
      <c r="VPU996" s="17"/>
      <c r="VPV996" s="17"/>
      <c r="VPW996" s="17"/>
      <c r="VPX996" s="17"/>
      <c r="VPY996" s="17"/>
      <c r="VPZ996" s="17"/>
      <c r="VQA996" s="17"/>
      <c r="VQB996" s="17"/>
      <c r="VQC996" s="17"/>
      <c r="VQD996" s="17"/>
      <c r="VQE996" s="17"/>
      <c r="VQF996" s="17"/>
      <c r="VQG996" s="17"/>
      <c r="VQH996" s="17"/>
      <c r="VQI996" s="17"/>
      <c r="VQJ996" s="17"/>
      <c r="VQK996" s="17"/>
      <c r="VQL996" s="17"/>
      <c r="VQM996" s="17"/>
      <c r="VQN996" s="17"/>
      <c r="VQO996" s="17"/>
      <c r="VQP996" s="17"/>
      <c r="VQQ996" s="17"/>
      <c r="VQR996" s="17"/>
      <c r="VQS996" s="17"/>
      <c r="VQT996" s="17"/>
      <c r="VQU996" s="17"/>
      <c r="VQV996" s="17"/>
      <c r="VQW996" s="17"/>
      <c r="VQX996" s="17"/>
      <c r="VQY996" s="17"/>
      <c r="VQZ996" s="17"/>
      <c r="VRA996" s="17"/>
      <c r="VRB996" s="17"/>
      <c r="VRC996" s="17"/>
      <c r="VRD996" s="17"/>
      <c r="VRE996" s="17"/>
      <c r="VRF996" s="17"/>
      <c r="VRG996" s="17"/>
      <c r="VRH996" s="17"/>
      <c r="VRI996" s="17"/>
      <c r="VRJ996" s="17"/>
      <c r="VRK996" s="17"/>
      <c r="VRL996" s="17"/>
      <c r="VRM996" s="17"/>
      <c r="VRN996" s="17"/>
      <c r="VRO996" s="17"/>
      <c r="VRP996" s="17"/>
      <c r="VRQ996" s="17"/>
      <c r="VRR996" s="17"/>
      <c r="VRS996" s="17"/>
      <c r="VRT996" s="17"/>
      <c r="VRU996" s="17"/>
      <c r="VRV996" s="17"/>
      <c r="VRW996" s="17"/>
      <c r="VRX996" s="17"/>
      <c r="VRY996" s="17"/>
      <c r="VRZ996" s="17"/>
      <c r="VSA996" s="17"/>
      <c r="VSB996" s="17"/>
      <c r="VSC996" s="17"/>
      <c r="VSD996" s="17"/>
      <c r="VSE996" s="17"/>
      <c r="VSF996" s="17"/>
      <c r="VSG996" s="17"/>
      <c r="VSH996" s="17"/>
      <c r="VSI996" s="17"/>
      <c r="VSJ996" s="17"/>
      <c r="VSK996" s="17"/>
      <c r="VSL996" s="17"/>
      <c r="VSM996" s="17"/>
      <c r="VSN996" s="17"/>
      <c r="VSO996" s="17"/>
      <c r="VSP996" s="17"/>
      <c r="VSQ996" s="17"/>
      <c r="VSR996" s="17"/>
      <c r="VSS996" s="17"/>
      <c r="VST996" s="17"/>
      <c r="VSU996" s="17"/>
      <c r="VSV996" s="17"/>
      <c r="VSW996" s="17"/>
      <c r="VSX996" s="17"/>
      <c r="VSY996" s="17"/>
      <c r="VSZ996" s="17"/>
      <c r="VTA996" s="17"/>
      <c r="VTB996" s="17"/>
      <c r="VTC996" s="17"/>
      <c r="VTD996" s="17"/>
      <c r="VTE996" s="17"/>
      <c r="VTF996" s="17"/>
      <c r="VTG996" s="17"/>
      <c r="VTH996" s="17"/>
      <c r="VTI996" s="17"/>
      <c r="VTJ996" s="17"/>
      <c r="VTK996" s="17"/>
      <c r="VTL996" s="17"/>
      <c r="VTM996" s="17"/>
      <c r="VTN996" s="17"/>
      <c r="VTO996" s="17"/>
      <c r="VTP996" s="17"/>
      <c r="VTQ996" s="17"/>
      <c r="VTR996" s="17"/>
      <c r="VTS996" s="17"/>
      <c r="VTT996" s="17"/>
      <c r="VTU996" s="17"/>
      <c r="VTV996" s="17"/>
      <c r="VTW996" s="17"/>
      <c r="VTX996" s="17"/>
      <c r="VTY996" s="17"/>
      <c r="VTZ996" s="17"/>
      <c r="VUA996" s="17"/>
      <c r="VUB996" s="17"/>
      <c r="VUC996" s="17"/>
      <c r="VUD996" s="17"/>
      <c r="VUE996" s="17"/>
      <c r="VUF996" s="17"/>
      <c r="VUG996" s="17"/>
      <c r="VUH996" s="17"/>
      <c r="VUI996" s="17"/>
      <c r="VUJ996" s="17"/>
      <c r="VUK996" s="17"/>
      <c r="VUL996" s="17"/>
      <c r="VUM996" s="17"/>
      <c r="VUN996" s="17"/>
      <c r="VUO996" s="17"/>
      <c r="VUP996" s="17"/>
      <c r="VUQ996" s="17"/>
      <c r="VUR996" s="17"/>
      <c r="VUS996" s="17"/>
      <c r="VUT996" s="17"/>
      <c r="VUU996" s="17"/>
      <c r="VUV996" s="17"/>
      <c r="VUW996" s="17"/>
      <c r="VUX996" s="17"/>
      <c r="VUY996" s="17"/>
      <c r="VUZ996" s="17"/>
      <c r="VVA996" s="17"/>
      <c r="VVB996" s="17"/>
      <c r="VVC996" s="17"/>
      <c r="VVD996" s="17"/>
      <c r="VVE996" s="17"/>
      <c r="VVF996" s="17"/>
      <c r="VVG996" s="17"/>
      <c r="VVH996" s="17"/>
      <c r="VVI996" s="17"/>
      <c r="VVJ996" s="17"/>
      <c r="VVK996" s="17"/>
      <c r="VVL996" s="17"/>
      <c r="VVM996" s="17"/>
      <c r="VVN996" s="17"/>
      <c r="VVO996" s="17"/>
      <c r="VVP996" s="17"/>
      <c r="VVQ996" s="17"/>
      <c r="VVR996" s="17"/>
      <c r="VVS996" s="17"/>
      <c r="VVT996" s="17"/>
      <c r="VVU996" s="17"/>
      <c r="VVV996" s="17"/>
      <c r="VVW996" s="17"/>
      <c r="VVX996" s="17"/>
      <c r="VVY996" s="17"/>
      <c r="VVZ996" s="17"/>
      <c r="VWA996" s="17"/>
      <c r="VWB996" s="17"/>
      <c r="VWC996" s="17"/>
      <c r="VWD996" s="17"/>
      <c r="VWE996" s="17"/>
      <c r="VWF996" s="17"/>
      <c r="VWG996" s="17"/>
      <c r="VWH996" s="17"/>
      <c r="VWI996" s="17"/>
      <c r="VWJ996" s="17"/>
      <c r="VWK996" s="17"/>
      <c r="VWL996" s="17"/>
      <c r="VWM996" s="17"/>
      <c r="VWN996" s="17"/>
      <c r="VWO996" s="17"/>
      <c r="VWP996" s="17"/>
      <c r="VWQ996" s="17"/>
      <c r="VWR996" s="17"/>
      <c r="VWS996" s="17"/>
      <c r="VWT996" s="17"/>
      <c r="VWU996" s="17"/>
      <c r="VWV996" s="17"/>
      <c r="VWW996" s="17"/>
      <c r="VWX996" s="17"/>
      <c r="VWY996" s="17"/>
      <c r="VWZ996" s="17"/>
      <c r="VXA996" s="17"/>
      <c r="VXB996" s="17"/>
      <c r="VXC996" s="17"/>
      <c r="VXD996" s="17"/>
      <c r="VXE996" s="17"/>
      <c r="VXF996" s="17"/>
      <c r="VXG996" s="17"/>
      <c r="VXH996" s="17"/>
      <c r="VXI996" s="17"/>
      <c r="VXJ996" s="17"/>
      <c r="VXK996" s="17"/>
      <c r="VXL996" s="17"/>
      <c r="VXM996" s="17"/>
      <c r="VXN996" s="17"/>
      <c r="VXO996" s="17"/>
      <c r="VXP996" s="17"/>
      <c r="VXQ996" s="17"/>
      <c r="VXR996" s="17"/>
      <c r="VXS996" s="17"/>
      <c r="VXT996" s="17"/>
      <c r="VXU996" s="17"/>
      <c r="VXV996" s="17"/>
      <c r="VXW996" s="17"/>
      <c r="VXX996" s="17"/>
      <c r="VXY996" s="17"/>
      <c r="VXZ996" s="17"/>
      <c r="VYA996" s="17"/>
      <c r="VYB996" s="17"/>
      <c r="VYC996" s="17"/>
      <c r="VYD996" s="17"/>
      <c r="VYE996" s="17"/>
      <c r="VYF996" s="17"/>
      <c r="VYG996" s="17"/>
      <c r="VYH996" s="17"/>
      <c r="VYI996" s="17"/>
      <c r="VYJ996" s="17"/>
      <c r="VYK996" s="17"/>
      <c r="VYL996" s="17"/>
      <c r="VYM996" s="17"/>
      <c r="VYN996" s="17"/>
      <c r="VYO996" s="17"/>
      <c r="VYP996" s="17"/>
      <c r="VYQ996" s="17"/>
      <c r="VYR996" s="17"/>
      <c r="VYS996" s="17"/>
      <c r="VYT996" s="17"/>
      <c r="VYU996" s="17"/>
      <c r="VYV996" s="17"/>
      <c r="VYW996" s="17"/>
      <c r="VYX996" s="17"/>
      <c r="VYY996" s="17"/>
      <c r="VYZ996" s="17"/>
      <c r="VZA996" s="17"/>
      <c r="VZB996" s="17"/>
      <c r="VZC996" s="17"/>
      <c r="VZD996" s="17"/>
      <c r="VZE996" s="17"/>
      <c r="VZF996" s="17"/>
      <c r="VZG996" s="17"/>
      <c r="VZH996" s="17"/>
      <c r="VZI996" s="17"/>
      <c r="VZJ996" s="17"/>
      <c r="VZK996" s="17"/>
      <c r="VZL996" s="17"/>
      <c r="VZM996" s="17"/>
      <c r="VZN996" s="17"/>
      <c r="VZO996" s="17"/>
      <c r="VZP996" s="17"/>
      <c r="VZQ996" s="17"/>
      <c r="VZR996" s="17"/>
      <c r="VZS996" s="17"/>
      <c r="VZT996" s="17"/>
      <c r="VZU996" s="17"/>
      <c r="VZV996" s="17"/>
      <c r="VZW996" s="17"/>
      <c r="VZX996" s="17"/>
      <c r="VZY996" s="17"/>
      <c r="VZZ996" s="17"/>
      <c r="WAA996" s="17"/>
      <c r="WAB996" s="17"/>
      <c r="WAC996" s="17"/>
      <c r="WAD996" s="17"/>
      <c r="WAE996" s="17"/>
      <c r="WAF996" s="17"/>
      <c r="WAG996" s="17"/>
      <c r="WAH996" s="17"/>
      <c r="WAI996" s="17"/>
      <c r="WAJ996" s="17"/>
      <c r="WAK996" s="17"/>
      <c r="WAL996" s="17"/>
      <c r="WAM996" s="17"/>
      <c r="WAN996" s="17"/>
      <c r="WAO996" s="17"/>
      <c r="WAP996" s="17"/>
      <c r="WAQ996" s="17"/>
      <c r="WAR996" s="17"/>
      <c r="WAS996" s="17"/>
      <c r="WAT996" s="17"/>
      <c r="WAU996" s="17"/>
      <c r="WAV996" s="17"/>
      <c r="WAW996" s="17"/>
      <c r="WAX996" s="17"/>
      <c r="WAY996" s="17"/>
      <c r="WAZ996" s="17"/>
      <c r="WBA996" s="17"/>
      <c r="WBB996" s="17"/>
      <c r="WBC996" s="17"/>
      <c r="WBD996" s="17"/>
      <c r="WBE996" s="17"/>
      <c r="WBF996" s="17"/>
      <c r="WBG996" s="17"/>
      <c r="WBH996" s="17"/>
      <c r="WBI996" s="17"/>
      <c r="WBJ996" s="17"/>
      <c r="WBK996" s="17"/>
      <c r="WBL996" s="17"/>
      <c r="WBM996" s="17"/>
      <c r="WBN996" s="17"/>
      <c r="WBO996" s="17"/>
      <c r="WBP996" s="17"/>
      <c r="WBQ996" s="17"/>
      <c r="WBR996" s="17"/>
      <c r="WBS996" s="17"/>
      <c r="WBT996" s="17"/>
      <c r="WBU996" s="17"/>
      <c r="WBV996" s="17"/>
      <c r="WBW996" s="17"/>
      <c r="WBX996" s="17"/>
      <c r="WBY996" s="17"/>
      <c r="WBZ996" s="17"/>
      <c r="WCA996" s="17"/>
      <c r="WCB996" s="17"/>
      <c r="WCC996" s="17"/>
      <c r="WCD996" s="17"/>
      <c r="WCE996" s="17"/>
      <c r="WCF996" s="17"/>
      <c r="WCG996" s="17"/>
      <c r="WCH996" s="17"/>
      <c r="WCI996" s="17"/>
      <c r="WCJ996" s="17"/>
      <c r="WCK996" s="17"/>
      <c r="WCL996" s="17"/>
      <c r="WCM996" s="17"/>
      <c r="WCN996" s="17"/>
      <c r="WCO996" s="17"/>
      <c r="WCP996" s="17"/>
      <c r="WCQ996" s="17"/>
      <c r="WCR996" s="17"/>
      <c r="WCS996" s="17"/>
      <c r="WCT996" s="17"/>
      <c r="WCU996" s="17"/>
      <c r="WCV996" s="17"/>
      <c r="WCW996" s="17"/>
      <c r="WCX996" s="17"/>
      <c r="WCY996" s="17"/>
      <c r="WCZ996" s="17"/>
      <c r="WDA996" s="17"/>
      <c r="WDB996" s="17"/>
      <c r="WDC996" s="17"/>
      <c r="WDD996" s="17"/>
      <c r="WDE996" s="17"/>
      <c r="WDF996" s="17"/>
      <c r="WDG996" s="17"/>
      <c r="WDH996" s="17"/>
      <c r="WDI996" s="17"/>
      <c r="WDJ996" s="17"/>
      <c r="WDK996" s="17"/>
      <c r="WDL996" s="17"/>
      <c r="WDM996" s="17"/>
      <c r="WDN996" s="17"/>
      <c r="WDO996" s="17"/>
      <c r="WDP996" s="17"/>
      <c r="WDQ996" s="17"/>
      <c r="WDR996" s="17"/>
      <c r="WDS996" s="17"/>
      <c r="WDT996" s="17"/>
      <c r="WDU996" s="17"/>
      <c r="WDV996" s="17"/>
      <c r="WDW996" s="17"/>
      <c r="WDX996" s="17"/>
      <c r="WDY996" s="17"/>
      <c r="WDZ996" s="17"/>
      <c r="WEA996" s="17"/>
      <c r="WEB996" s="17"/>
      <c r="WEC996" s="17"/>
      <c r="WED996" s="17"/>
      <c r="WEE996" s="17"/>
      <c r="WEF996" s="17"/>
      <c r="WEG996" s="17"/>
      <c r="WEH996" s="17"/>
      <c r="WEI996" s="17"/>
      <c r="WEJ996" s="17"/>
      <c r="WEK996" s="17"/>
      <c r="WEL996" s="17"/>
      <c r="WEM996" s="17"/>
      <c r="WEN996" s="17"/>
      <c r="WEO996" s="17"/>
      <c r="WEP996" s="17"/>
      <c r="WEQ996" s="17"/>
      <c r="WER996" s="17"/>
      <c r="WES996" s="17"/>
      <c r="WET996" s="17"/>
      <c r="WEU996" s="17"/>
      <c r="WEV996" s="17"/>
      <c r="WEW996" s="17"/>
      <c r="WEX996" s="17"/>
      <c r="WEY996" s="17"/>
      <c r="WEZ996" s="17"/>
      <c r="WFA996" s="17"/>
      <c r="WFB996" s="17"/>
      <c r="WFC996" s="17"/>
      <c r="WFD996" s="17"/>
      <c r="WFE996" s="17"/>
      <c r="WFF996" s="17"/>
      <c r="WFG996" s="17"/>
      <c r="WFH996" s="17"/>
      <c r="WFI996" s="17"/>
      <c r="WFJ996" s="17"/>
      <c r="WFK996" s="17"/>
      <c r="WFL996" s="17"/>
      <c r="WFM996" s="17"/>
      <c r="WFN996" s="17"/>
      <c r="WFO996" s="17"/>
      <c r="WFP996" s="17"/>
      <c r="WFQ996" s="17"/>
      <c r="WFR996" s="17"/>
      <c r="WFS996" s="17"/>
      <c r="WFT996" s="17"/>
      <c r="WFU996" s="17"/>
      <c r="WFV996" s="17"/>
      <c r="WFW996" s="17"/>
      <c r="WFX996" s="17"/>
      <c r="WFY996" s="17"/>
      <c r="WFZ996" s="17"/>
      <c r="WGA996" s="17"/>
      <c r="WGB996" s="17"/>
      <c r="WGC996" s="17"/>
      <c r="WGD996" s="17"/>
      <c r="WGE996" s="17"/>
      <c r="WGF996" s="17"/>
      <c r="WGG996" s="17"/>
      <c r="WGH996" s="17"/>
      <c r="WGI996" s="17"/>
      <c r="WGJ996" s="17"/>
      <c r="WGK996" s="17"/>
      <c r="WGL996" s="17"/>
      <c r="WGM996" s="17"/>
      <c r="WGN996" s="17"/>
      <c r="WGO996" s="17"/>
      <c r="WGP996" s="17"/>
      <c r="WGQ996" s="17"/>
      <c r="WGR996" s="17"/>
      <c r="WGS996" s="17"/>
      <c r="WGT996" s="17"/>
      <c r="WGU996" s="17"/>
      <c r="WGV996" s="17"/>
      <c r="WGW996" s="17"/>
      <c r="WGX996" s="17"/>
      <c r="WGY996" s="17"/>
      <c r="WGZ996" s="17"/>
      <c r="WHA996" s="17"/>
      <c r="WHB996" s="17"/>
      <c r="WHC996" s="17"/>
      <c r="WHD996" s="17"/>
      <c r="WHE996" s="17"/>
      <c r="WHF996" s="17"/>
      <c r="WHG996" s="17"/>
      <c r="WHH996" s="17"/>
      <c r="WHI996" s="17"/>
      <c r="WHJ996" s="17"/>
      <c r="WHK996" s="17"/>
      <c r="WHL996" s="17"/>
      <c r="WHM996" s="17"/>
      <c r="WHN996" s="17"/>
      <c r="WHO996" s="17"/>
      <c r="WHP996" s="17"/>
      <c r="WHQ996" s="17"/>
      <c r="WHR996" s="17"/>
      <c r="WHS996" s="17"/>
      <c r="WHT996" s="17"/>
      <c r="WHU996" s="17"/>
      <c r="WHV996" s="17"/>
      <c r="WHW996" s="17"/>
      <c r="WHX996" s="17"/>
      <c r="WHY996" s="17"/>
      <c r="WHZ996" s="17"/>
      <c r="WIA996" s="17"/>
      <c r="WIB996" s="17"/>
      <c r="WIC996" s="17"/>
      <c r="WID996" s="17"/>
      <c r="WIE996" s="17"/>
      <c r="WIF996" s="17"/>
      <c r="WIG996" s="17"/>
      <c r="WIH996" s="17"/>
      <c r="WII996" s="17"/>
      <c r="WIJ996" s="17"/>
      <c r="WIK996" s="17"/>
      <c r="WIL996" s="17"/>
      <c r="WIM996" s="17"/>
      <c r="WIN996" s="17"/>
      <c r="WIO996" s="17"/>
      <c r="WIP996" s="17"/>
      <c r="WIQ996" s="17"/>
      <c r="WIR996" s="17"/>
      <c r="WIS996" s="17"/>
      <c r="WIT996" s="17"/>
      <c r="WIU996" s="17"/>
      <c r="WIV996" s="17"/>
      <c r="WIW996" s="17"/>
      <c r="WIX996" s="17"/>
      <c r="WIY996" s="17"/>
      <c r="WIZ996" s="17"/>
      <c r="WJA996" s="17"/>
      <c r="WJB996" s="17"/>
      <c r="WJC996" s="17"/>
      <c r="WJD996" s="17"/>
      <c r="WJE996" s="17"/>
      <c r="WJF996" s="17"/>
      <c r="WJG996" s="17"/>
      <c r="WJH996" s="17"/>
      <c r="WJI996" s="17"/>
      <c r="WJJ996" s="17"/>
      <c r="WJK996" s="17"/>
      <c r="WJL996" s="17"/>
      <c r="WJM996" s="17"/>
      <c r="WJN996" s="17"/>
      <c r="WJO996" s="17"/>
      <c r="WJP996" s="17"/>
      <c r="WJQ996" s="17"/>
      <c r="WJR996" s="17"/>
      <c r="WJS996" s="17"/>
      <c r="WJT996" s="17"/>
      <c r="WJU996" s="17"/>
      <c r="WJV996" s="17"/>
      <c r="WJW996" s="17"/>
      <c r="WJX996" s="17"/>
      <c r="WJY996" s="17"/>
      <c r="WJZ996" s="17"/>
      <c r="WKA996" s="17"/>
      <c r="WKB996" s="17"/>
      <c r="WKC996" s="17"/>
      <c r="WKD996" s="17"/>
      <c r="WKE996" s="17"/>
      <c r="WKF996" s="17"/>
      <c r="WKG996" s="17"/>
      <c r="WKH996" s="17"/>
      <c r="WKI996" s="17"/>
      <c r="WKJ996" s="17"/>
      <c r="WKK996" s="17"/>
      <c r="WKL996" s="17"/>
      <c r="WKM996" s="17"/>
      <c r="WKN996" s="17"/>
      <c r="WKO996" s="17"/>
      <c r="WKP996" s="17"/>
      <c r="WKQ996" s="17"/>
      <c r="WKR996" s="17"/>
      <c r="WKS996" s="17"/>
      <c r="WKT996" s="17"/>
      <c r="WKU996" s="17"/>
      <c r="WKV996" s="17"/>
      <c r="WKW996" s="17"/>
      <c r="WKX996" s="17"/>
      <c r="WKY996" s="17"/>
      <c r="WKZ996" s="17"/>
      <c r="WLA996" s="17"/>
      <c r="WLB996" s="17"/>
      <c r="WLC996" s="17"/>
      <c r="WLD996" s="17"/>
      <c r="WLE996" s="17"/>
      <c r="WLF996" s="17"/>
      <c r="WLG996" s="17"/>
      <c r="WLH996" s="17"/>
      <c r="WLI996" s="17"/>
      <c r="WLJ996" s="17"/>
      <c r="WLK996" s="17"/>
      <c r="WLL996" s="17"/>
      <c r="WLM996" s="17"/>
      <c r="WLN996" s="17"/>
      <c r="WLO996" s="17"/>
      <c r="WLP996" s="17"/>
      <c r="WLQ996" s="17"/>
      <c r="WLR996" s="17"/>
      <c r="WLS996" s="17"/>
      <c r="WLT996" s="17"/>
      <c r="WLU996" s="17"/>
      <c r="WLV996" s="17"/>
      <c r="WLW996" s="17"/>
      <c r="WLX996" s="17"/>
      <c r="WLY996" s="17"/>
      <c r="WLZ996" s="17"/>
      <c r="WMA996" s="17"/>
      <c r="WMB996" s="17"/>
      <c r="WMC996" s="17"/>
      <c r="WMD996" s="17"/>
      <c r="WME996" s="17"/>
      <c r="WMF996" s="17"/>
      <c r="WMG996" s="17"/>
      <c r="WMH996" s="17"/>
      <c r="WMI996" s="17"/>
      <c r="WMJ996" s="17"/>
      <c r="WMK996" s="17"/>
      <c r="WML996" s="17"/>
      <c r="WMM996" s="17"/>
      <c r="WMN996" s="17"/>
      <c r="WMO996" s="17"/>
      <c r="WMP996" s="17"/>
      <c r="WMQ996" s="17"/>
      <c r="WMR996" s="17"/>
      <c r="WMS996" s="17"/>
      <c r="WMT996" s="17"/>
      <c r="WMU996" s="17"/>
      <c r="WMV996" s="17"/>
      <c r="WMW996" s="17"/>
      <c r="WMX996" s="17"/>
      <c r="WMY996" s="17"/>
      <c r="WMZ996" s="17"/>
      <c r="WNA996" s="17"/>
      <c r="WNB996" s="17"/>
      <c r="WNC996" s="17"/>
      <c r="WND996" s="17"/>
      <c r="WNE996" s="17"/>
      <c r="WNF996" s="17"/>
      <c r="WNG996" s="17"/>
      <c r="WNH996" s="17"/>
      <c r="WNI996" s="17"/>
      <c r="WNJ996" s="17"/>
      <c r="WNK996" s="17"/>
      <c r="WNL996" s="17"/>
      <c r="WNM996" s="17"/>
      <c r="WNN996" s="17"/>
      <c r="WNO996" s="17"/>
      <c r="WNP996" s="17"/>
      <c r="WNQ996" s="17"/>
      <c r="WNR996" s="17"/>
      <c r="WNS996" s="17"/>
      <c r="WNT996" s="17"/>
      <c r="WNU996" s="17"/>
      <c r="WNV996" s="17"/>
      <c r="WNW996" s="17"/>
      <c r="WNX996" s="17"/>
      <c r="WNY996" s="17"/>
      <c r="WNZ996" s="17"/>
      <c r="WOA996" s="17"/>
      <c r="WOB996" s="17"/>
      <c r="WOC996" s="17"/>
      <c r="WOD996" s="17"/>
      <c r="WOE996" s="17"/>
      <c r="WOF996" s="17"/>
      <c r="WOG996" s="17"/>
      <c r="WOH996" s="17"/>
      <c r="WOI996" s="17"/>
      <c r="WOJ996" s="17"/>
      <c r="WOK996" s="17"/>
      <c r="WOL996" s="17"/>
      <c r="WOM996" s="17"/>
      <c r="WON996" s="17"/>
      <c r="WOO996" s="17"/>
      <c r="WOP996" s="17"/>
      <c r="WOQ996" s="17"/>
      <c r="WOR996" s="17"/>
      <c r="WOS996" s="17"/>
      <c r="WOT996" s="17"/>
      <c r="WOU996" s="17"/>
      <c r="WOV996" s="17"/>
      <c r="WOW996" s="17"/>
      <c r="WOX996" s="17"/>
      <c r="WOY996" s="17"/>
      <c r="WOZ996" s="17"/>
      <c r="WPA996" s="17"/>
      <c r="WPB996" s="17"/>
      <c r="WPC996" s="17"/>
      <c r="WPD996" s="17"/>
      <c r="WPE996" s="17"/>
      <c r="WPF996" s="17"/>
      <c r="WPG996" s="17"/>
      <c r="WPH996" s="17"/>
      <c r="WPI996" s="17"/>
      <c r="WPJ996" s="17"/>
      <c r="WPK996" s="17"/>
      <c r="WPL996" s="17"/>
      <c r="WPM996" s="17"/>
      <c r="WPN996" s="17"/>
      <c r="WPO996" s="17"/>
      <c r="WPP996" s="17"/>
      <c r="WPQ996" s="17"/>
      <c r="WPR996" s="17"/>
      <c r="WPS996" s="17"/>
      <c r="WPT996" s="17"/>
      <c r="WPU996" s="17"/>
      <c r="WPV996" s="17"/>
      <c r="WPW996" s="17"/>
      <c r="WPX996" s="17"/>
      <c r="WPY996" s="17"/>
      <c r="WPZ996" s="17"/>
      <c r="WQA996" s="17"/>
      <c r="WQB996" s="17"/>
      <c r="WQC996" s="17"/>
      <c r="WQD996" s="17"/>
      <c r="WQE996" s="17"/>
      <c r="WQF996" s="17"/>
      <c r="WQG996" s="17"/>
      <c r="WQH996" s="17"/>
      <c r="WQI996" s="17"/>
      <c r="WQJ996" s="17"/>
      <c r="WQK996" s="17"/>
      <c r="WQL996" s="17"/>
      <c r="WQM996" s="17"/>
      <c r="WQN996" s="17"/>
      <c r="WQO996" s="17"/>
      <c r="WQP996" s="17"/>
      <c r="WQQ996" s="17"/>
      <c r="WQR996" s="17"/>
      <c r="WQS996" s="17"/>
      <c r="WQT996" s="17"/>
      <c r="WQU996" s="17"/>
      <c r="WQV996" s="17"/>
      <c r="WQW996" s="17"/>
      <c r="WQX996" s="17"/>
      <c r="WQY996" s="17"/>
      <c r="WQZ996" s="17"/>
      <c r="WRA996" s="17"/>
      <c r="WRB996" s="17"/>
      <c r="WRC996" s="17"/>
      <c r="WRD996" s="17"/>
      <c r="WRE996" s="17"/>
      <c r="WRF996" s="17"/>
      <c r="WRG996" s="17"/>
      <c r="WRH996" s="17"/>
      <c r="WRI996" s="17"/>
      <c r="WRJ996" s="17"/>
      <c r="WRK996" s="17"/>
      <c r="WRL996" s="17"/>
      <c r="WRM996" s="17"/>
      <c r="WRN996" s="17"/>
      <c r="WRO996" s="17"/>
      <c r="WRP996" s="17"/>
      <c r="WRQ996" s="17"/>
      <c r="WRR996" s="17"/>
      <c r="WRS996" s="17"/>
      <c r="WRT996" s="17"/>
      <c r="WRU996" s="17"/>
      <c r="WRV996" s="17"/>
      <c r="WRW996" s="17"/>
      <c r="WRX996" s="17"/>
      <c r="WRY996" s="17"/>
      <c r="WRZ996" s="17"/>
      <c r="WSA996" s="17"/>
      <c r="WSB996" s="17"/>
      <c r="WSC996" s="17"/>
      <c r="WSD996" s="17"/>
      <c r="WSE996" s="17"/>
      <c r="WSF996" s="17"/>
      <c r="WSG996" s="17"/>
      <c r="WSH996" s="17"/>
      <c r="WSI996" s="17"/>
      <c r="WSJ996" s="17"/>
      <c r="WSK996" s="17"/>
      <c r="WSL996" s="17"/>
      <c r="WSM996" s="17"/>
      <c r="WSN996" s="17"/>
      <c r="WSO996" s="17"/>
      <c r="WSP996" s="17"/>
      <c r="WSQ996" s="17"/>
      <c r="WSR996" s="17"/>
      <c r="WSS996" s="17"/>
      <c r="WST996" s="17"/>
      <c r="WSU996" s="17"/>
      <c r="WSV996" s="17"/>
      <c r="WSW996" s="17"/>
      <c r="WSX996" s="17"/>
      <c r="WSY996" s="17"/>
      <c r="WSZ996" s="17"/>
      <c r="WTA996" s="17"/>
      <c r="WTB996" s="17"/>
      <c r="WTC996" s="17"/>
      <c r="WTD996" s="17"/>
      <c r="WTE996" s="17"/>
      <c r="WTF996" s="17"/>
      <c r="WTG996" s="17"/>
      <c r="WTH996" s="17"/>
      <c r="WTI996" s="17"/>
      <c r="WTJ996" s="17"/>
      <c r="WTK996" s="17"/>
      <c r="WTL996" s="17"/>
      <c r="WTM996" s="17"/>
      <c r="WTN996" s="17"/>
      <c r="WTO996" s="17"/>
      <c r="WTP996" s="17"/>
      <c r="WTQ996" s="17"/>
      <c r="WTR996" s="17"/>
      <c r="WTS996" s="17"/>
      <c r="WTT996" s="17"/>
      <c r="WTU996" s="17"/>
      <c r="WTV996" s="17"/>
      <c r="WTW996" s="17"/>
      <c r="WTX996" s="17"/>
      <c r="WTY996" s="17"/>
      <c r="WTZ996" s="17"/>
      <c r="WUA996" s="17"/>
      <c r="WUB996" s="17"/>
      <c r="WUC996" s="17"/>
      <c r="WUD996" s="17"/>
      <c r="WUE996" s="17"/>
      <c r="WUF996" s="17"/>
      <c r="WUG996" s="17"/>
      <c r="WUH996" s="17"/>
      <c r="WUI996" s="17"/>
    </row>
    <row r="997" spans="1:16103" s="18" customFormat="1" hidden="1" x14ac:dyDescent="0.25">
      <c r="A997" s="17"/>
      <c r="B997" s="17"/>
      <c r="C997" s="17"/>
      <c r="D997" s="17"/>
      <c r="E997" s="17"/>
      <c r="G997" s="19"/>
      <c r="H997" s="20"/>
      <c r="J997" s="22"/>
      <c r="K997" s="22"/>
      <c r="L997" s="22"/>
      <c r="M997" s="21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17"/>
      <c r="DJ997" s="17"/>
      <c r="DK997" s="17"/>
      <c r="DL997" s="17"/>
      <c r="DM997" s="17"/>
      <c r="DN997" s="17"/>
      <c r="DO997" s="17"/>
      <c r="DP997" s="17"/>
      <c r="DQ997" s="17"/>
      <c r="DR997" s="17"/>
      <c r="DS997" s="17"/>
      <c r="DT997" s="17"/>
      <c r="DU997" s="17"/>
      <c r="DV997" s="17"/>
      <c r="DW997" s="17"/>
      <c r="DX997" s="17"/>
      <c r="DY997" s="17"/>
      <c r="DZ997" s="17"/>
      <c r="EA997" s="17"/>
      <c r="EB997" s="17"/>
      <c r="EC997" s="17"/>
      <c r="ED997" s="17"/>
      <c r="EE997" s="17"/>
      <c r="EF997" s="17"/>
      <c r="EG997" s="17"/>
      <c r="EH997" s="17"/>
      <c r="EI997" s="17"/>
      <c r="EJ997" s="17"/>
      <c r="EK997" s="17"/>
      <c r="EL997" s="17"/>
      <c r="EM997" s="17"/>
      <c r="EN997" s="17"/>
      <c r="EO997" s="17"/>
      <c r="EP997" s="17"/>
      <c r="EQ997" s="17"/>
      <c r="ER997" s="17"/>
      <c r="ES997" s="17"/>
      <c r="ET997" s="17"/>
      <c r="EU997" s="17"/>
      <c r="EV997" s="17"/>
      <c r="EW997" s="17"/>
      <c r="EX997" s="17"/>
      <c r="EY997" s="17"/>
      <c r="EZ997" s="17"/>
      <c r="FA997" s="17"/>
      <c r="FB997" s="17"/>
      <c r="FC997" s="17"/>
      <c r="FD997" s="17"/>
      <c r="FE997" s="17"/>
      <c r="FF997" s="17"/>
      <c r="FG997" s="17"/>
      <c r="FH997" s="17"/>
      <c r="FI997" s="17"/>
      <c r="FJ997" s="17"/>
      <c r="FK997" s="17"/>
      <c r="FL997" s="17"/>
      <c r="FM997" s="17"/>
      <c r="FN997" s="17"/>
      <c r="FO997" s="17"/>
      <c r="FP997" s="17"/>
      <c r="FQ997" s="17"/>
      <c r="FR997" s="17"/>
      <c r="FS997" s="17"/>
      <c r="FT997" s="17"/>
      <c r="FU997" s="17"/>
      <c r="FV997" s="17"/>
      <c r="FW997" s="17"/>
      <c r="FX997" s="17"/>
      <c r="FY997" s="17"/>
      <c r="FZ997" s="17"/>
      <c r="GA997" s="17"/>
      <c r="GB997" s="17"/>
      <c r="GC997" s="17"/>
      <c r="GD997" s="17"/>
      <c r="GE997" s="17"/>
      <c r="GF997" s="17"/>
      <c r="GG997" s="17"/>
      <c r="GH997" s="17"/>
      <c r="GI997" s="17"/>
      <c r="GJ997" s="17"/>
      <c r="GK997" s="17"/>
      <c r="GL997" s="17"/>
      <c r="GM997" s="17"/>
      <c r="GN997" s="17"/>
      <c r="GO997" s="17"/>
      <c r="GP997" s="17"/>
      <c r="GQ997" s="17"/>
      <c r="GR997" s="17"/>
      <c r="GS997" s="17"/>
      <c r="GT997" s="17"/>
      <c r="GU997" s="17"/>
      <c r="GV997" s="17"/>
      <c r="GW997" s="17"/>
      <c r="GX997" s="17"/>
      <c r="GY997" s="17"/>
      <c r="GZ997" s="17"/>
      <c r="HA997" s="17"/>
      <c r="HB997" s="17"/>
      <c r="HC997" s="17"/>
      <c r="HD997" s="17"/>
      <c r="HE997" s="17"/>
      <c r="HF997" s="17"/>
      <c r="HG997" s="17"/>
      <c r="HH997" s="17"/>
      <c r="HI997" s="17"/>
      <c r="HJ997" s="17"/>
      <c r="HK997" s="17"/>
      <c r="HL997" s="17"/>
      <c r="HM997" s="17"/>
      <c r="HN997" s="17"/>
      <c r="HO997" s="17"/>
      <c r="HP997" s="17"/>
      <c r="HQ997" s="17"/>
      <c r="HR997" s="17"/>
      <c r="HS997" s="17"/>
      <c r="HT997" s="17"/>
      <c r="HU997" s="17"/>
      <c r="HV997" s="17"/>
      <c r="HW997" s="17"/>
      <c r="HX997" s="17"/>
      <c r="HY997" s="17"/>
      <c r="HZ997" s="17"/>
      <c r="IA997" s="17"/>
      <c r="IB997" s="17"/>
      <c r="IC997" s="17"/>
      <c r="ID997" s="17"/>
      <c r="IE997" s="17"/>
      <c r="IF997" s="17"/>
      <c r="IG997" s="17"/>
      <c r="IH997" s="17"/>
      <c r="II997" s="17"/>
      <c r="IJ997" s="17"/>
      <c r="IK997" s="17"/>
      <c r="IL997" s="17"/>
      <c r="IM997" s="17"/>
      <c r="IN997" s="17"/>
      <c r="IO997" s="17"/>
      <c r="IP997" s="17"/>
      <c r="IQ997" s="17"/>
      <c r="IR997" s="17"/>
      <c r="IS997" s="17"/>
      <c r="IT997" s="17"/>
      <c r="IU997" s="17"/>
      <c r="IV997" s="17"/>
      <c r="IW997" s="17"/>
      <c r="IX997" s="17"/>
      <c r="IY997" s="17"/>
      <c r="IZ997" s="17"/>
      <c r="JA997" s="17"/>
      <c r="JB997" s="17"/>
      <c r="JC997" s="17"/>
      <c r="JD997" s="17"/>
      <c r="JE997" s="17"/>
      <c r="JF997" s="17"/>
      <c r="JG997" s="17"/>
      <c r="JH997" s="17"/>
      <c r="JI997" s="17"/>
      <c r="JJ997" s="17"/>
      <c r="JK997" s="17"/>
      <c r="JL997" s="17"/>
      <c r="JM997" s="17"/>
      <c r="JN997" s="17"/>
      <c r="JO997" s="17"/>
      <c r="JP997" s="17"/>
      <c r="JQ997" s="17"/>
      <c r="JR997" s="17"/>
      <c r="JS997" s="17"/>
      <c r="JT997" s="17"/>
      <c r="JU997" s="17"/>
      <c r="JV997" s="17"/>
      <c r="JW997" s="17"/>
      <c r="JX997" s="17"/>
      <c r="JY997" s="17"/>
      <c r="JZ997" s="17"/>
      <c r="KA997" s="17"/>
      <c r="KB997" s="17"/>
      <c r="KC997" s="17"/>
      <c r="KD997" s="17"/>
      <c r="KE997" s="17"/>
      <c r="KF997" s="17"/>
      <c r="KG997" s="17"/>
      <c r="KH997" s="17"/>
      <c r="KI997" s="17"/>
      <c r="KJ997" s="17"/>
      <c r="KK997" s="17"/>
      <c r="KL997" s="17"/>
      <c r="KM997" s="17"/>
      <c r="KN997" s="17"/>
      <c r="KO997" s="17"/>
      <c r="KP997" s="17"/>
      <c r="KQ997" s="17"/>
      <c r="KR997" s="17"/>
      <c r="KS997" s="17"/>
      <c r="KT997" s="17"/>
      <c r="KU997" s="17"/>
      <c r="KV997" s="17"/>
      <c r="KW997" s="17"/>
      <c r="KX997" s="17"/>
      <c r="KY997" s="17"/>
      <c r="KZ997" s="17"/>
      <c r="LA997" s="17"/>
      <c r="LB997" s="17"/>
      <c r="LC997" s="17"/>
      <c r="LD997" s="17"/>
      <c r="LE997" s="17"/>
      <c r="LF997" s="17"/>
      <c r="LG997" s="17"/>
      <c r="LH997" s="17"/>
      <c r="LI997" s="17"/>
      <c r="LJ997" s="17"/>
      <c r="LK997" s="17"/>
      <c r="LL997" s="17"/>
      <c r="LM997" s="17"/>
      <c r="LN997" s="17"/>
      <c r="LO997" s="17"/>
      <c r="LP997" s="17"/>
      <c r="LQ997" s="17"/>
      <c r="LR997" s="17"/>
      <c r="LS997" s="17"/>
      <c r="LT997" s="17"/>
      <c r="LU997" s="17"/>
      <c r="LV997" s="17"/>
      <c r="LW997" s="17"/>
      <c r="LX997" s="17"/>
      <c r="LY997" s="17"/>
      <c r="LZ997" s="17"/>
      <c r="MA997" s="17"/>
      <c r="MB997" s="17"/>
      <c r="MC997" s="17"/>
      <c r="MD997" s="17"/>
      <c r="ME997" s="17"/>
      <c r="MF997" s="17"/>
      <c r="MG997" s="17"/>
      <c r="MH997" s="17"/>
      <c r="MI997" s="17"/>
      <c r="MJ997" s="17"/>
      <c r="MK997" s="17"/>
      <c r="ML997" s="17"/>
      <c r="MM997" s="17"/>
      <c r="MN997" s="17"/>
      <c r="MO997" s="17"/>
      <c r="MP997" s="17"/>
      <c r="MQ997" s="17"/>
      <c r="MR997" s="17"/>
      <c r="MS997" s="17"/>
      <c r="MT997" s="17"/>
      <c r="MU997" s="17"/>
      <c r="MV997" s="17"/>
      <c r="MW997" s="17"/>
      <c r="MX997" s="17"/>
      <c r="MY997" s="17"/>
      <c r="MZ997" s="17"/>
      <c r="NA997" s="17"/>
      <c r="NB997" s="17"/>
      <c r="NC997" s="17"/>
      <c r="ND997" s="17"/>
      <c r="NE997" s="17"/>
      <c r="NF997" s="17"/>
      <c r="NG997" s="17"/>
      <c r="NH997" s="17"/>
      <c r="NI997" s="17"/>
      <c r="NJ997" s="17"/>
      <c r="NK997" s="17"/>
      <c r="NL997" s="17"/>
      <c r="NM997" s="17"/>
      <c r="NN997" s="17"/>
      <c r="NO997" s="17"/>
      <c r="NP997" s="17"/>
      <c r="NQ997" s="17"/>
      <c r="NR997" s="17"/>
      <c r="NS997" s="17"/>
      <c r="NT997" s="17"/>
      <c r="NU997" s="17"/>
      <c r="NV997" s="17"/>
      <c r="NW997" s="17"/>
      <c r="NX997" s="17"/>
      <c r="NY997" s="17"/>
      <c r="NZ997" s="17"/>
      <c r="OA997" s="17"/>
      <c r="OB997" s="17"/>
      <c r="OC997" s="17"/>
      <c r="OD997" s="17"/>
      <c r="OE997" s="17"/>
      <c r="OF997" s="17"/>
      <c r="OG997" s="17"/>
      <c r="OH997" s="17"/>
      <c r="OI997" s="17"/>
      <c r="OJ997" s="17"/>
      <c r="OK997" s="17"/>
      <c r="OL997" s="17"/>
      <c r="OM997" s="17"/>
      <c r="ON997" s="17"/>
      <c r="OO997" s="17"/>
      <c r="OP997" s="17"/>
      <c r="OQ997" s="17"/>
      <c r="OR997" s="17"/>
      <c r="OS997" s="17"/>
      <c r="OT997" s="17"/>
      <c r="OU997" s="17"/>
      <c r="OV997" s="17"/>
      <c r="OW997" s="17"/>
      <c r="OX997" s="17"/>
      <c r="OY997" s="17"/>
      <c r="OZ997" s="17"/>
      <c r="PA997" s="17"/>
      <c r="PB997" s="17"/>
      <c r="PC997" s="17"/>
      <c r="PD997" s="17"/>
      <c r="PE997" s="17"/>
      <c r="PF997" s="17"/>
      <c r="PG997" s="17"/>
      <c r="PH997" s="17"/>
      <c r="PI997" s="17"/>
      <c r="PJ997" s="17"/>
      <c r="PK997" s="17"/>
      <c r="PL997" s="17"/>
      <c r="PM997" s="17"/>
      <c r="PN997" s="17"/>
      <c r="PO997" s="17"/>
      <c r="PP997" s="17"/>
      <c r="PQ997" s="17"/>
      <c r="PR997" s="17"/>
      <c r="PS997" s="17"/>
      <c r="PT997" s="17"/>
      <c r="PU997" s="17"/>
      <c r="PV997" s="17"/>
      <c r="PW997" s="17"/>
      <c r="PX997" s="17"/>
      <c r="PY997" s="17"/>
      <c r="PZ997" s="17"/>
      <c r="QA997" s="17"/>
      <c r="QB997" s="17"/>
      <c r="QC997" s="17"/>
      <c r="QD997" s="17"/>
      <c r="QE997" s="17"/>
      <c r="QF997" s="17"/>
      <c r="QG997" s="17"/>
      <c r="QH997" s="17"/>
      <c r="QI997" s="17"/>
      <c r="QJ997" s="17"/>
      <c r="QK997" s="17"/>
      <c r="QL997" s="17"/>
      <c r="QM997" s="17"/>
      <c r="QN997" s="17"/>
      <c r="QO997" s="17"/>
      <c r="QP997" s="17"/>
      <c r="QQ997" s="17"/>
      <c r="QR997" s="17"/>
      <c r="QS997" s="17"/>
      <c r="QT997" s="17"/>
      <c r="QU997" s="17"/>
      <c r="QV997" s="17"/>
      <c r="QW997" s="17"/>
      <c r="QX997" s="17"/>
      <c r="QY997" s="17"/>
      <c r="QZ997" s="17"/>
      <c r="RA997" s="17"/>
      <c r="RB997" s="17"/>
      <c r="RC997" s="17"/>
      <c r="RD997" s="17"/>
      <c r="RE997" s="17"/>
      <c r="RF997" s="17"/>
      <c r="RG997" s="17"/>
      <c r="RH997" s="17"/>
      <c r="RI997" s="17"/>
      <c r="RJ997" s="17"/>
      <c r="RK997" s="17"/>
      <c r="RL997" s="17"/>
      <c r="RM997" s="17"/>
      <c r="RN997" s="17"/>
      <c r="RO997" s="17"/>
      <c r="RP997" s="17"/>
      <c r="RQ997" s="17"/>
      <c r="RR997" s="17"/>
      <c r="RS997" s="17"/>
      <c r="RT997" s="17"/>
      <c r="RU997" s="17"/>
      <c r="RV997" s="17"/>
      <c r="RW997" s="17"/>
      <c r="RX997" s="17"/>
      <c r="RY997" s="17"/>
      <c r="RZ997" s="17"/>
      <c r="SA997" s="17"/>
      <c r="SB997" s="17"/>
      <c r="SC997" s="17"/>
      <c r="SD997" s="17"/>
      <c r="SE997" s="17"/>
      <c r="SF997" s="17"/>
      <c r="SG997" s="17"/>
      <c r="SH997" s="17"/>
      <c r="SI997" s="17"/>
      <c r="SJ997" s="17"/>
      <c r="SK997" s="17"/>
      <c r="SL997" s="17"/>
      <c r="SM997" s="17"/>
      <c r="SN997" s="17"/>
      <c r="SO997" s="17"/>
      <c r="SP997" s="17"/>
      <c r="SQ997" s="17"/>
      <c r="SR997" s="17"/>
      <c r="SS997" s="17"/>
      <c r="ST997" s="17"/>
      <c r="SU997" s="17"/>
      <c r="SV997" s="17"/>
      <c r="SW997" s="17"/>
      <c r="SX997" s="17"/>
      <c r="SY997" s="17"/>
      <c r="SZ997" s="17"/>
      <c r="TA997" s="17"/>
      <c r="TB997" s="17"/>
      <c r="TC997" s="17"/>
      <c r="TD997" s="17"/>
      <c r="TE997" s="17"/>
      <c r="TF997" s="17"/>
      <c r="TG997" s="17"/>
      <c r="TH997" s="17"/>
      <c r="TI997" s="17"/>
      <c r="TJ997" s="17"/>
      <c r="TK997" s="17"/>
      <c r="TL997" s="17"/>
      <c r="TM997" s="17"/>
      <c r="TN997" s="17"/>
      <c r="TO997" s="17"/>
      <c r="TP997" s="17"/>
      <c r="TQ997" s="17"/>
      <c r="TR997" s="17"/>
      <c r="TS997" s="17"/>
      <c r="TT997" s="17"/>
      <c r="TU997" s="17"/>
      <c r="TV997" s="17"/>
      <c r="TW997" s="17"/>
      <c r="TX997" s="17"/>
      <c r="TY997" s="17"/>
      <c r="TZ997" s="17"/>
      <c r="UA997" s="17"/>
      <c r="UB997" s="17"/>
      <c r="UC997" s="17"/>
      <c r="UD997" s="17"/>
      <c r="UE997" s="17"/>
      <c r="UF997" s="17"/>
      <c r="UG997" s="17"/>
      <c r="UH997" s="17"/>
      <c r="UI997" s="17"/>
      <c r="UJ997" s="17"/>
      <c r="UK997" s="17"/>
      <c r="UL997" s="17"/>
      <c r="UM997" s="17"/>
      <c r="UN997" s="17"/>
      <c r="UO997" s="17"/>
      <c r="UP997" s="17"/>
      <c r="UQ997" s="17"/>
      <c r="UR997" s="17"/>
      <c r="US997" s="17"/>
      <c r="UT997" s="17"/>
      <c r="UU997" s="17"/>
      <c r="UV997" s="17"/>
      <c r="UW997" s="17"/>
      <c r="UX997" s="17"/>
      <c r="UY997" s="17"/>
      <c r="UZ997" s="17"/>
      <c r="VA997" s="17"/>
      <c r="VB997" s="17"/>
      <c r="VC997" s="17"/>
      <c r="VD997" s="17"/>
      <c r="VE997" s="17"/>
      <c r="VF997" s="17"/>
      <c r="VG997" s="17"/>
      <c r="VH997" s="17"/>
      <c r="VI997" s="17"/>
      <c r="VJ997" s="17"/>
      <c r="VK997" s="17"/>
      <c r="VL997" s="17"/>
      <c r="VM997" s="17"/>
      <c r="VN997" s="17"/>
      <c r="VO997" s="17"/>
      <c r="VP997" s="17"/>
      <c r="VQ997" s="17"/>
      <c r="VR997" s="17"/>
      <c r="VS997" s="17"/>
      <c r="VT997" s="17"/>
      <c r="VU997" s="17"/>
      <c r="VV997" s="17"/>
      <c r="VW997" s="17"/>
      <c r="VX997" s="17"/>
      <c r="VY997" s="17"/>
      <c r="VZ997" s="17"/>
      <c r="WA997" s="17"/>
      <c r="WB997" s="17"/>
      <c r="WC997" s="17"/>
      <c r="WD997" s="17"/>
      <c r="WE997" s="17"/>
      <c r="WF997" s="17"/>
      <c r="WG997" s="17"/>
      <c r="WH997" s="17"/>
      <c r="WI997" s="17"/>
      <c r="WJ997" s="17"/>
      <c r="WK997" s="17"/>
      <c r="WL997" s="17"/>
      <c r="WM997" s="17"/>
      <c r="WN997" s="17"/>
      <c r="WO997" s="17"/>
      <c r="WP997" s="17"/>
      <c r="WQ997" s="17"/>
      <c r="WR997" s="17"/>
      <c r="WS997" s="17"/>
      <c r="WT997" s="17"/>
      <c r="WU997" s="17"/>
      <c r="WV997" s="17"/>
      <c r="WW997" s="17"/>
      <c r="WX997" s="17"/>
      <c r="WY997" s="17"/>
      <c r="WZ997" s="17"/>
      <c r="XA997" s="17"/>
      <c r="XB997" s="17"/>
      <c r="XC997" s="17"/>
      <c r="XD997" s="17"/>
      <c r="XE997" s="17"/>
      <c r="XF997" s="17"/>
      <c r="XG997" s="17"/>
      <c r="XH997" s="17"/>
      <c r="XI997" s="17"/>
      <c r="XJ997" s="17"/>
      <c r="XK997" s="17"/>
      <c r="XL997" s="17"/>
      <c r="XM997" s="17"/>
      <c r="XN997" s="17"/>
      <c r="XO997" s="17"/>
      <c r="XP997" s="17"/>
      <c r="XQ997" s="17"/>
      <c r="XR997" s="17"/>
      <c r="XS997" s="17"/>
      <c r="XT997" s="17"/>
      <c r="XU997" s="17"/>
      <c r="XV997" s="17"/>
      <c r="XW997" s="17"/>
      <c r="XX997" s="17"/>
      <c r="XY997" s="17"/>
      <c r="XZ997" s="17"/>
      <c r="YA997" s="17"/>
      <c r="YB997" s="17"/>
      <c r="YC997" s="17"/>
      <c r="YD997" s="17"/>
      <c r="YE997" s="17"/>
      <c r="YF997" s="17"/>
      <c r="YG997" s="17"/>
      <c r="YH997" s="17"/>
      <c r="YI997" s="17"/>
      <c r="YJ997" s="17"/>
      <c r="YK997" s="17"/>
      <c r="YL997" s="17"/>
      <c r="YM997" s="17"/>
      <c r="YN997" s="17"/>
      <c r="YO997" s="17"/>
      <c r="YP997" s="17"/>
      <c r="YQ997" s="17"/>
      <c r="YR997" s="17"/>
      <c r="YS997" s="17"/>
      <c r="YT997" s="17"/>
      <c r="YU997" s="17"/>
      <c r="YV997" s="17"/>
      <c r="YW997" s="17"/>
      <c r="YX997" s="17"/>
      <c r="YY997" s="17"/>
      <c r="YZ997" s="17"/>
      <c r="ZA997" s="17"/>
      <c r="ZB997" s="17"/>
      <c r="ZC997" s="17"/>
      <c r="ZD997" s="17"/>
      <c r="ZE997" s="17"/>
      <c r="ZF997" s="17"/>
      <c r="ZG997" s="17"/>
      <c r="ZH997" s="17"/>
      <c r="ZI997" s="17"/>
      <c r="ZJ997" s="17"/>
      <c r="ZK997" s="17"/>
      <c r="ZL997" s="17"/>
      <c r="ZM997" s="17"/>
      <c r="ZN997" s="17"/>
      <c r="ZO997" s="17"/>
      <c r="ZP997" s="17"/>
      <c r="ZQ997" s="17"/>
      <c r="ZR997" s="17"/>
      <c r="ZS997" s="17"/>
      <c r="ZT997" s="17"/>
      <c r="ZU997" s="17"/>
      <c r="ZV997" s="17"/>
      <c r="ZW997" s="17"/>
      <c r="ZX997" s="17"/>
      <c r="ZY997" s="17"/>
      <c r="ZZ997" s="17"/>
      <c r="AAA997" s="17"/>
      <c r="AAB997" s="17"/>
      <c r="AAC997" s="17"/>
      <c r="AAD997" s="17"/>
      <c r="AAE997" s="17"/>
      <c r="AAF997" s="17"/>
      <c r="AAG997" s="17"/>
      <c r="AAH997" s="17"/>
      <c r="AAI997" s="17"/>
      <c r="AAJ997" s="17"/>
      <c r="AAK997" s="17"/>
      <c r="AAL997" s="17"/>
      <c r="AAM997" s="17"/>
      <c r="AAN997" s="17"/>
      <c r="AAO997" s="17"/>
      <c r="AAP997" s="17"/>
      <c r="AAQ997" s="17"/>
      <c r="AAR997" s="17"/>
      <c r="AAS997" s="17"/>
      <c r="AAT997" s="17"/>
      <c r="AAU997" s="17"/>
      <c r="AAV997" s="17"/>
      <c r="AAW997" s="17"/>
      <c r="AAX997" s="17"/>
      <c r="AAY997" s="17"/>
      <c r="AAZ997" s="17"/>
      <c r="ABA997" s="17"/>
      <c r="ABB997" s="17"/>
      <c r="ABC997" s="17"/>
      <c r="ABD997" s="17"/>
      <c r="ABE997" s="17"/>
      <c r="ABF997" s="17"/>
      <c r="ABG997" s="17"/>
      <c r="ABH997" s="17"/>
      <c r="ABI997" s="17"/>
      <c r="ABJ997" s="17"/>
      <c r="ABK997" s="17"/>
      <c r="ABL997" s="17"/>
      <c r="ABM997" s="17"/>
      <c r="ABN997" s="17"/>
      <c r="ABO997" s="17"/>
      <c r="ABP997" s="17"/>
      <c r="ABQ997" s="17"/>
      <c r="ABR997" s="17"/>
      <c r="ABS997" s="17"/>
      <c r="ABT997" s="17"/>
      <c r="ABU997" s="17"/>
      <c r="ABV997" s="17"/>
      <c r="ABW997" s="17"/>
      <c r="ABX997" s="17"/>
      <c r="ABY997" s="17"/>
      <c r="ABZ997" s="17"/>
      <c r="ACA997" s="17"/>
      <c r="ACB997" s="17"/>
      <c r="ACC997" s="17"/>
      <c r="ACD997" s="17"/>
      <c r="ACE997" s="17"/>
      <c r="ACF997" s="17"/>
      <c r="ACG997" s="17"/>
      <c r="ACH997" s="17"/>
      <c r="ACI997" s="17"/>
      <c r="ACJ997" s="17"/>
      <c r="ACK997" s="17"/>
      <c r="ACL997" s="17"/>
      <c r="ACM997" s="17"/>
      <c r="ACN997" s="17"/>
      <c r="ACO997" s="17"/>
      <c r="ACP997" s="17"/>
      <c r="ACQ997" s="17"/>
      <c r="ACR997" s="17"/>
      <c r="ACS997" s="17"/>
      <c r="ACT997" s="17"/>
      <c r="ACU997" s="17"/>
      <c r="ACV997" s="17"/>
      <c r="ACW997" s="17"/>
      <c r="ACX997" s="17"/>
      <c r="ACY997" s="17"/>
      <c r="ACZ997" s="17"/>
      <c r="ADA997" s="17"/>
      <c r="ADB997" s="17"/>
      <c r="ADC997" s="17"/>
      <c r="ADD997" s="17"/>
      <c r="ADE997" s="17"/>
      <c r="ADF997" s="17"/>
      <c r="ADG997" s="17"/>
      <c r="ADH997" s="17"/>
      <c r="ADI997" s="17"/>
      <c r="ADJ997" s="17"/>
      <c r="ADK997" s="17"/>
      <c r="ADL997" s="17"/>
      <c r="ADM997" s="17"/>
      <c r="ADN997" s="17"/>
      <c r="ADO997" s="17"/>
      <c r="ADP997" s="17"/>
      <c r="ADQ997" s="17"/>
      <c r="ADR997" s="17"/>
      <c r="ADS997" s="17"/>
      <c r="ADT997" s="17"/>
      <c r="ADU997" s="17"/>
      <c r="ADV997" s="17"/>
      <c r="ADW997" s="17"/>
      <c r="ADX997" s="17"/>
      <c r="ADY997" s="17"/>
      <c r="ADZ997" s="17"/>
      <c r="AEA997" s="17"/>
      <c r="AEB997" s="17"/>
      <c r="AEC997" s="17"/>
      <c r="AED997" s="17"/>
      <c r="AEE997" s="17"/>
      <c r="AEF997" s="17"/>
      <c r="AEG997" s="17"/>
      <c r="AEH997" s="17"/>
      <c r="AEI997" s="17"/>
      <c r="AEJ997" s="17"/>
      <c r="AEK997" s="17"/>
      <c r="AEL997" s="17"/>
      <c r="AEM997" s="17"/>
      <c r="AEN997" s="17"/>
      <c r="AEO997" s="17"/>
      <c r="AEP997" s="17"/>
      <c r="AEQ997" s="17"/>
      <c r="AER997" s="17"/>
      <c r="AES997" s="17"/>
      <c r="AET997" s="17"/>
      <c r="AEU997" s="17"/>
      <c r="AEV997" s="17"/>
      <c r="AEW997" s="17"/>
      <c r="AEX997" s="17"/>
      <c r="AEY997" s="17"/>
      <c r="AEZ997" s="17"/>
      <c r="AFA997" s="17"/>
      <c r="AFB997" s="17"/>
      <c r="AFC997" s="17"/>
      <c r="AFD997" s="17"/>
      <c r="AFE997" s="17"/>
      <c r="AFF997" s="17"/>
      <c r="AFG997" s="17"/>
      <c r="AFH997" s="17"/>
      <c r="AFI997" s="17"/>
      <c r="AFJ997" s="17"/>
      <c r="AFK997" s="17"/>
      <c r="AFL997" s="17"/>
      <c r="AFM997" s="17"/>
      <c r="AFN997" s="17"/>
      <c r="AFO997" s="17"/>
      <c r="AFP997" s="17"/>
      <c r="AFQ997" s="17"/>
      <c r="AFR997" s="17"/>
      <c r="AFS997" s="17"/>
      <c r="AFT997" s="17"/>
      <c r="AFU997" s="17"/>
      <c r="AFV997" s="17"/>
      <c r="AFW997" s="17"/>
      <c r="AFX997" s="17"/>
      <c r="AFY997" s="17"/>
      <c r="AFZ997" s="17"/>
      <c r="AGA997" s="17"/>
      <c r="AGB997" s="17"/>
      <c r="AGC997" s="17"/>
      <c r="AGD997" s="17"/>
      <c r="AGE997" s="17"/>
      <c r="AGF997" s="17"/>
      <c r="AGG997" s="17"/>
      <c r="AGH997" s="17"/>
      <c r="AGI997" s="17"/>
      <c r="AGJ997" s="17"/>
      <c r="AGK997" s="17"/>
      <c r="AGL997" s="17"/>
      <c r="AGM997" s="17"/>
      <c r="AGN997" s="17"/>
      <c r="AGO997" s="17"/>
      <c r="AGP997" s="17"/>
      <c r="AGQ997" s="17"/>
      <c r="AGR997" s="17"/>
      <c r="AGS997" s="17"/>
      <c r="AGT997" s="17"/>
      <c r="AGU997" s="17"/>
      <c r="AGV997" s="17"/>
      <c r="AGW997" s="17"/>
      <c r="AGX997" s="17"/>
      <c r="AGY997" s="17"/>
      <c r="AGZ997" s="17"/>
      <c r="AHA997" s="17"/>
      <c r="AHB997" s="17"/>
      <c r="AHC997" s="17"/>
      <c r="AHD997" s="17"/>
      <c r="AHE997" s="17"/>
      <c r="AHF997" s="17"/>
      <c r="AHG997" s="17"/>
      <c r="AHH997" s="17"/>
      <c r="AHI997" s="17"/>
      <c r="AHJ997" s="17"/>
      <c r="AHK997" s="17"/>
      <c r="AHL997" s="17"/>
      <c r="AHM997" s="17"/>
      <c r="AHN997" s="17"/>
      <c r="AHO997" s="17"/>
      <c r="AHP997" s="17"/>
      <c r="AHQ997" s="17"/>
      <c r="AHR997" s="17"/>
      <c r="AHS997" s="17"/>
      <c r="AHT997" s="17"/>
      <c r="AHU997" s="17"/>
      <c r="AHV997" s="17"/>
      <c r="AHW997" s="17"/>
      <c r="AHX997" s="17"/>
      <c r="AHY997" s="17"/>
      <c r="AHZ997" s="17"/>
      <c r="AIA997" s="17"/>
      <c r="AIB997" s="17"/>
      <c r="AIC997" s="17"/>
      <c r="AID997" s="17"/>
      <c r="AIE997" s="17"/>
      <c r="AIF997" s="17"/>
      <c r="AIG997" s="17"/>
      <c r="AIH997" s="17"/>
      <c r="AII997" s="17"/>
      <c r="AIJ997" s="17"/>
      <c r="AIK997" s="17"/>
      <c r="AIL997" s="17"/>
      <c r="AIM997" s="17"/>
      <c r="AIN997" s="17"/>
      <c r="AIO997" s="17"/>
      <c r="AIP997" s="17"/>
      <c r="AIQ997" s="17"/>
      <c r="AIR997" s="17"/>
      <c r="AIS997" s="17"/>
      <c r="AIT997" s="17"/>
      <c r="AIU997" s="17"/>
      <c r="AIV997" s="17"/>
      <c r="AIW997" s="17"/>
      <c r="AIX997" s="17"/>
      <c r="AIY997" s="17"/>
      <c r="AIZ997" s="17"/>
      <c r="AJA997" s="17"/>
      <c r="AJB997" s="17"/>
      <c r="AJC997" s="17"/>
      <c r="AJD997" s="17"/>
      <c r="AJE997" s="17"/>
      <c r="AJF997" s="17"/>
      <c r="AJG997" s="17"/>
      <c r="AJH997" s="17"/>
      <c r="AJI997" s="17"/>
      <c r="AJJ997" s="17"/>
      <c r="AJK997" s="17"/>
      <c r="AJL997" s="17"/>
      <c r="AJM997" s="17"/>
      <c r="AJN997" s="17"/>
      <c r="AJO997" s="17"/>
      <c r="AJP997" s="17"/>
      <c r="AJQ997" s="17"/>
      <c r="AJR997" s="17"/>
      <c r="AJS997" s="17"/>
      <c r="AJT997" s="17"/>
      <c r="AJU997" s="17"/>
      <c r="AJV997" s="17"/>
      <c r="AJW997" s="17"/>
      <c r="AJX997" s="17"/>
      <c r="AJY997" s="17"/>
      <c r="AJZ997" s="17"/>
      <c r="AKA997" s="17"/>
      <c r="AKB997" s="17"/>
      <c r="AKC997" s="17"/>
      <c r="AKD997" s="17"/>
      <c r="AKE997" s="17"/>
      <c r="AKF997" s="17"/>
      <c r="AKG997" s="17"/>
      <c r="AKH997" s="17"/>
      <c r="AKI997" s="17"/>
      <c r="AKJ997" s="17"/>
      <c r="AKK997" s="17"/>
      <c r="AKL997" s="17"/>
      <c r="AKM997" s="17"/>
      <c r="AKN997" s="17"/>
      <c r="AKO997" s="17"/>
      <c r="AKP997" s="17"/>
      <c r="AKQ997" s="17"/>
      <c r="AKR997" s="17"/>
      <c r="AKS997" s="17"/>
      <c r="AKT997" s="17"/>
      <c r="AKU997" s="17"/>
      <c r="AKV997" s="17"/>
      <c r="AKW997" s="17"/>
      <c r="AKX997" s="17"/>
      <c r="AKY997" s="17"/>
      <c r="AKZ997" s="17"/>
      <c r="ALA997" s="17"/>
      <c r="ALB997" s="17"/>
      <c r="ALC997" s="17"/>
      <c r="ALD997" s="17"/>
      <c r="ALE997" s="17"/>
      <c r="ALF997" s="17"/>
      <c r="ALG997" s="17"/>
      <c r="ALH997" s="17"/>
      <c r="ALI997" s="17"/>
      <c r="ALJ997" s="17"/>
      <c r="ALK997" s="17"/>
      <c r="ALL997" s="17"/>
      <c r="ALM997" s="17"/>
      <c r="ALN997" s="17"/>
      <c r="ALO997" s="17"/>
      <c r="ALP997" s="17"/>
      <c r="ALQ997" s="17"/>
      <c r="ALR997" s="17"/>
      <c r="ALS997" s="17"/>
      <c r="ALT997" s="17"/>
      <c r="ALU997" s="17"/>
      <c r="ALV997" s="17"/>
      <c r="ALW997" s="17"/>
      <c r="ALX997" s="17"/>
      <c r="ALY997" s="17"/>
      <c r="ALZ997" s="17"/>
      <c r="AMA997" s="17"/>
      <c r="AMB997" s="17"/>
      <c r="AMC997" s="17"/>
      <c r="AMD997" s="17"/>
      <c r="AME997" s="17"/>
      <c r="AMF997" s="17"/>
      <c r="AMG997" s="17"/>
      <c r="AMH997" s="17"/>
      <c r="AMI997" s="17"/>
      <c r="AMJ997" s="17"/>
      <c r="AMK997" s="17"/>
      <c r="AML997" s="17"/>
      <c r="AMM997" s="17"/>
      <c r="AMN997" s="17"/>
      <c r="AMO997" s="17"/>
      <c r="AMP997" s="17"/>
      <c r="AMQ997" s="17"/>
      <c r="AMR997" s="17"/>
      <c r="AMS997" s="17"/>
      <c r="AMT997" s="17"/>
      <c r="AMU997" s="17"/>
      <c r="AMV997" s="17"/>
      <c r="AMW997" s="17"/>
      <c r="AMX997" s="17"/>
      <c r="AMY997" s="17"/>
      <c r="AMZ997" s="17"/>
      <c r="ANA997" s="17"/>
      <c r="ANB997" s="17"/>
      <c r="ANC997" s="17"/>
      <c r="AND997" s="17"/>
      <c r="ANE997" s="17"/>
      <c r="ANF997" s="17"/>
      <c r="ANG997" s="17"/>
      <c r="ANH997" s="17"/>
      <c r="ANI997" s="17"/>
      <c r="ANJ997" s="17"/>
      <c r="ANK997" s="17"/>
      <c r="ANL997" s="17"/>
      <c r="ANM997" s="17"/>
      <c r="ANN997" s="17"/>
      <c r="ANO997" s="17"/>
      <c r="ANP997" s="17"/>
      <c r="ANQ997" s="17"/>
      <c r="ANR997" s="17"/>
      <c r="ANS997" s="17"/>
      <c r="ANT997" s="17"/>
      <c r="ANU997" s="17"/>
      <c r="ANV997" s="17"/>
      <c r="ANW997" s="17"/>
      <c r="ANX997" s="17"/>
      <c r="ANY997" s="17"/>
      <c r="ANZ997" s="17"/>
      <c r="AOA997" s="17"/>
      <c r="AOB997" s="17"/>
      <c r="AOC997" s="17"/>
      <c r="AOD997" s="17"/>
      <c r="AOE997" s="17"/>
      <c r="AOF997" s="17"/>
      <c r="AOG997" s="17"/>
      <c r="AOH997" s="17"/>
      <c r="AOI997" s="17"/>
      <c r="AOJ997" s="17"/>
      <c r="AOK997" s="17"/>
      <c r="AOL997" s="17"/>
      <c r="AOM997" s="17"/>
      <c r="AON997" s="17"/>
      <c r="AOO997" s="17"/>
      <c r="AOP997" s="17"/>
      <c r="AOQ997" s="17"/>
      <c r="AOR997" s="17"/>
      <c r="AOS997" s="17"/>
      <c r="AOT997" s="17"/>
      <c r="AOU997" s="17"/>
      <c r="AOV997" s="17"/>
      <c r="AOW997" s="17"/>
      <c r="AOX997" s="17"/>
      <c r="AOY997" s="17"/>
      <c r="AOZ997" s="17"/>
      <c r="APA997" s="17"/>
      <c r="APB997" s="17"/>
      <c r="APC997" s="17"/>
      <c r="APD997" s="17"/>
      <c r="APE997" s="17"/>
      <c r="APF997" s="17"/>
      <c r="APG997" s="17"/>
      <c r="APH997" s="17"/>
      <c r="API997" s="17"/>
      <c r="APJ997" s="17"/>
      <c r="APK997" s="17"/>
      <c r="APL997" s="17"/>
      <c r="APM997" s="17"/>
      <c r="APN997" s="17"/>
      <c r="APO997" s="17"/>
      <c r="APP997" s="17"/>
      <c r="APQ997" s="17"/>
      <c r="APR997" s="17"/>
      <c r="APS997" s="17"/>
      <c r="APT997" s="17"/>
      <c r="APU997" s="17"/>
      <c r="APV997" s="17"/>
      <c r="APW997" s="17"/>
      <c r="APX997" s="17"/>
      <c r="APY997" s="17"/>
      <c r="APZ997" s="17"/>
      <c r="AQA997" s="17"/>
      <c r="AQB997" s="17"/>
      <c r="AQC997" s="17"/>
      <c r="AQD997" s="17"/>
      <c r="AQE997" s="17"/>
      <c r="AQF997" s="17"/>
      <c r="AQG997" s="17"/>
      <c r="AQH997" s="17"/>
      <c r="AQI997" s="17"/>
      <c r="AQJ997" s="17"/>
      <c r="AQK997" s="17"/>
      <c r="AQL997" s="17"/>
      <c r="AQM997" s="17"/>
      <c r="AQN997" s="17"/>
      <c r="AQO997" s="17"/>
      <c r="AQP997" s="17"/>
      <c r="AQQ997" s="17"/>
      <c r="AQR997" s="17"/>
      <c r="AQS997" s="17"/>
      <c r="AQT997" s="17"/>
      <c r="AQU997" s="17"/>
      <c r="AQV997" s="17"/>
      <c r="AQW997" s="17"/>
      <c r="AQX997" s="17"/>
      <c r="AQY997" s="17"/>
      <c r="AQZ997" s="17"/>
      <c r="ARA997" s="17"/>
      <c r="ARB997" s="17"/>
      <c r="ARC997" s="17"/>
      <c r="ARD997" s="17"/>
      <c r="ARE997" s="17"/>
      <c r="ARF997" s="17"/>
      <c r="ARG997" s="17"/>
      <c r="ARH997" s="17"/>
      <c r="ARI997" s="17"/>
      <c r="ARJ997" s="17"/>
      <c r="ARK997" s="17"/>
      <c r="ARL997" s="17"/>
      <c r="ARM997" s="17"/>
      <c r="ARN997" s="17"/>
      <c r="ARO997" s="17"/>
      <c r="ARP997" s="17"/>
      <c r="ARQ997" s="17"/>
      <c r="ARR997" s="17"/>
      <c r="ARS997" s="17"/>
      <c r="ART997" s="17"/>
      <c r="ARU997" s="17"/>
      <c r="ARV997" s="17"/>
      <c r="ARW997" s="17"/>
      <c r="ARX997" s="17"/>
      <c r="ARY997" s="17"/>
      <c r="ARZ997" s="17"/>
      <c r="ASA997" s="17"/>
      <c r="ASB997" s="17"/>
      <c r="ASC997" s="17"/>
      <c r="ASD997" s="17"/>
      <c r="ASE997" s="17"/>
      <c r="ASF997" s="17"/>
      <c r="ASG997" s="17"/>
      <c r="ASH997" s="17"/>
      <c r="ASI997" s="17"/>
      <c r="ASJ997" s="17"/>
      <c r="ASK997" s="17"/>
      <c r="ASL997" s="17"/>
      <c r="ASM997" s="17"/>
      <c r="ASN997" s="17"/>
      <c r="ASO997" s="17"/>
      <c r="ASP997" s="17"/>
      <c r="ASQ997" s="17"/>
      <c r="ASR997" s="17"/>
      <c r="ASS997" s="17"/>
      <c r="AST997" s="17"/>
      <c r="ASU997" s="17"/>
      <c r="ASV997" s="17"/>
      <c r="ASW997" s="17"/>
      <c r="ASX997" s="17"/>
      <c r="ASY997" s="17"/>
      <c r="ASZ997" s="17"/>
      <c r="ATA997" s="17"/>
      <c r="ATB997" s="17"/>
      <c r="ATC997" s="17"/>
      <c r="ATD997" s="17"/>
      <c r="ATE997" s="17"/>
      <c r="ATF997" s="17"/>
      <c r="ATG997" s="17"/>
      <c r="ATH997" s="17"/>
      <c r="ATI997" s="17"/>
      <c r="ATJ997" s="17"/>
      <c r="ATK997" s="17"/>
      <c r="ATL997" s="17"/>
      <c r="ATM997" s="17"/>
      <c r="ATN997" s="17"/>
      <c r="ATO997" s="17"/>
      <c r="ATP997" s="17"/>
      <c r="ATQ997" s="17"/>
      <c r="ATR997" s="17"/>
      <c r="ATS997" s="17"/>
      <c r="ATT997" s="17"/>
      <c r="ATU997" s="17"/>
      <c r="ATV997" s="17"/>
      <c r="ATW997" s="17"/>
      <c r="ATX997" s="17"/>
      <c r="ATY997" s="17"/>
      <c r="ATZ997" s="17"/>
      <c r="AUA997" s="17"/>
      <c r="AUB997" s="17"/>
      <c r="AUC997" s="17"/>
      <c r="AUD997" s="17"/>
      <c r="AUE997" s="17"/>
      <c r="AUF997" s="17"/>
      <c r="AUG997" s="17"/>
      <c r="AUH997" s="17"/>
      <c r="AUI997" s="17"/>
      <c r="AUJ997" s="17"/>
      <c r="AUK997" s="17"/>
      <c r="AUL997" s="17"/>
      <c r="AUM997" s="17"/>
      <c r="AUN997" s="17"/>
      <c r="AUO997" s="17"/>
      <c r="AUP997" s="17"/>
      <c r="AUQ997" s="17"/>
      <c r="AUR997" s="17"/>
      <c r="AUS997" s="17"/>
      <c r="AUT997" s="17"/>
      <c r="AUU997" s="17"/>
      <c r="AUV997" s="17"/>
      <c r="AUW997" s="17"/>
      <c r="AUX997" s="17"/>
      <c r="AUY997" s="17"/>
      <c r="AUZ997" s="17"/>
      <c r="AVA997" s="17"/>
      <c r="AVB997" s="17"/>
      <c r="AVC997" s="17"/>
      <c r="AVD997" s="17"/>
      <c r="AVE997" s="17"/>
      <c r="AVF997" s="17"/>
      <c r="AVG997" s="17"/>
      <c r="AVH997" s="17"/>
      <c r="AVI997" s="17"/>
      <c r="AVJ997" s="17"/>
      <c r="AVK997" s="17"/>
      <c r="AVL997" s="17"/>
      <c r="AVM997" s="17"/>
      <c r="AVN997" s="17"/>
      <c r="AVO997" s="17"/>
      <c r="AVP997" s="17"/>
      <c r="AVQ997" s="17"/>
      <c r="AVR997" s="17"/>
      <c r="AVS997" s="17"/>
      <c r="AVT997" s="17"/>
      <c r="AVU997" s="17"/>
      <c r="AVV997" s="17"/>
      <c r="AVW997" s="17"/>
      <c r="AVX997" s="17"/>
      <c r="AVY997" s="17"/>
      <c r="AVZ997" s="17"/>
      <c r="AWA997" s="17"/>
      <c r="AWB997" s="17"/>
      <c r="AWC997" s="17"/>
      <c r="AWD997" s="17"/>
      <c r="AWE997" s="17"/>
      <c r="AWF997" s="17"/>
      <c r="AWG997" s="17"/>
      <c r="AWH997" s="17"/>
      <c r="AWI997" s="17"/>
      <c r="AWJ997" s="17"/>
      <c r="AWK997" s="17"/>
      <c r="AWL997" s="17"/>
      <c r="AWM997" s="17"/>
      <c r="AWN997" s="17"/>
      <c r="AWO997" s="17"/>
      <c r="AWP997" s="17"/>
      <c r="AWQ997" s="17"/>
      <c r="AWR997" s="17"/>
      <c r="AWS997" s="17"/>
      <c r="AWT997" s="17"/>
      <c r="AWU997" s="17"/>
      <c r="AWV997" s="17"/>
      <c r="AWW997" s="17"/>
      <c r="AWX997" s="17"/>
      <c r="AWY997" s="17"/>
      <c r="AWZ997" s="17"/>
      <c r="AXA997" s="17"/>
      <c r="AXB997" s="17"/>
      <c r="AXC997" s="17"/>
      <c r="AXD997" s="17"/>
      <c r="AXE997" s="17"/>
      <c r="AXF997" s="17"/>
      <c r="AXG997" s="17"/>
      <c r="AXH997" s="17"/>
      <c r="AXI997" s="17"/>
      <c r="AXJ997" s="17"/>
      <c r="AXK997" s="17"/>
      <c r="AXL997" s="17"/>
      <c r="AXM997" s="17"/>
      <c r="AXN997" s="17"/>
      <c r="AXO997" s="17"/>
      <c r="AXP997" s="17"/>
      <c r="AXQ997" s="17"/>
      <c r="AXR997" s="17"/>
      <c r="AXS997" s="17"/>
      <c r="AXT997" s="17"/>
      <c r="AXU997" s="17"/>
      <c r="AXV997" s="17"/>
      <c r="AXW997" s="17"/>
      <c r="AXX997" s="17"/>
      <c r="AXY997" s="17"/>
      <c r="AXZ997" s="17"/>
      <c r="AYA997" s="17"/>
      <c r="AYB997" s="17"/>
      <c r="AYC997" s="17"/>
      <c r="AYD997" s="17"/>
      <c r="AYE997" s="17"/>
      <c r="AYF997" s="17"/>
      <c r="AYG997" s="17"/>
      <c r="AYH997" s="17"/>
      <c r="AYI997" s="17"/>
      <c r="AYJ997" s="17"/>
      <c r="AYK997" s="17"/>
      <c r="AYL997" s="17"/>
      <c r="AYM997" s="17"/>
      <c r="AYN997" s="17"/>
      <c r="AYO997" s="17"/>
      <c r="AYP997" s="17"/>
      <c r="AYQ997" s="17"/>
      <c r="AYR997" s="17"/>
      <c r="AYS997" s="17"/>
      <c r="AYT997" s="17"/>
      <c r="AYU997" s="17"/>
      <c r="AYV997" s="17"/>
      <c r="AYW997" s="17"/>
      <c r="AYX997" s="17"/>
      <c r="AYY997" s="17"/>
      <c r="AYZ997" s="17"/>
      <c r="AZA997" s="17"/>
      <c r="AZB997" s="17"/>
      <c r="AZC997" s="17"/>
      <c r="AZD997" s="17"/>
      <c r="AZE997" s="17"/>
      <c r="AZF997" s="17"/>
      <c r="AZG997" s="17"/>
      <c r="AZH997" s="17"/>
      <c r="AZI997" s="17"/>
      <c r="AZJ997" s="17"/>
      <c r="AZK997" s="17"/>
      <c r="AZL997" s="17"/>
      <c r="AZM997" s="17"/>
      <c r="AZN997" s="17"/>
      <c r="AZO997" s="17"/>
      <c r="AZP997" s="17"/>
      <c r="AZQ997" s="17"/>
      <c r="AZR997" s="17"/>
      <c r="AZS997" s="17"/>
      <c r="AZT997" s="17"/>
      <c r="AZU997" s="17"/>
      <c r="AZV997" s="17"/>
      <c r="AZW997" s="17"/>
      <c r="AZX997" s="17"/>
      <c r="AZY997" s="17"/>
      <c r="AZZ997" s="17"/>
      <c r="BAA997" s="17"/>
      <c r="BAB997" s="17"/>
      <c r="BAC997" s="17"/>
      <c r="BAD997" s="17"/>
      <c r="BAE997" s="17"/>
      <c r="BAF997" s="17"/>
      <c r="BAG997" s="17"/>
      <c r="BAH997" s="17"/>
      <c r="BAI997" s="17"/>
      <c r="BAJ997" s="17"/>
      <c r="BAK997" s="17"/>
      <c r="BAL997" s="17"/>
      <c r="BAM997" s="17"/>
      <c r="BAN997" s="17"/>
      <c r="BAO997" s="17"/>
      <c r="BAP997" s="17"/>
      <c r="BAQ997" s="17"/>
      <c r="BAR997" s="17"/>
      <c r="BAS997" s="17"/>
      <c r="BAT997" s="17"/>
      <c r="BAU997" s="17"/>
      <c r="BAV997" s="17"/>
      <c r="BAW997" s="17"/>
      <c r="BAX997" s="17"/>
      <c r="BAY997" s="17"/>
      <c r="BAZ997" s="17"/>
      <c r="BBA997" s="17"/>
      <c r="BBB997" s="17"/>
      <c r="BBC997" s="17"/>
      <c r="BBD997" s="17"/>
      <c r="BBE997" s="17"/>
      <c r="BBF997" s="17"/>
      <c r="BBG997" s="17"/>
      <c r="BBH997" s="17"/>
      <c r="BBI997" s="17"/>
      <c r="BBJ997" s="17"/>
      <c r="BBK997" s="17"/>
      <c r="BBL997" s="17"/>
      <c r="BBM997" s="17"/>
      <c r="BBN997" s="17"/>
      <c r="BBO997" s="17"/>
      <c r="BBP997" s="17"/>
      <c r="BBQ997" s="17"/>
      <c r="BBR997" s="17"/>
      <c r="BBS997" s="17"/>
      <c r="BBT997" s="17"/>
      <c r="BBU997" s="17"/>
      <c r="BBV997" s="17"/>
      <c r="BBW997" s="17"/>
      <c r="BBX997" s="17"/>
      <c r="BBY997" s="17"/>
      <c r="BBZ997" s="17"/>
      <c r="BCA997" s="17"/>
      <c r="BCB997" s="17"/>
      <c r="BCC997" s="17"/>
      <c r="BCD997" s="17"/>
      <c r="BCE997" s="17"/>
      <c r="BCF997" s="17"/>
      <c r="BCG997" s="17"/>
      <c r="BCH997" s="17"/>
      <c r="BCI997" s="17"/>
      <c r="BCJ997" s="17"/>
      <c r="BCK997" s="17"/>
      <c r="BCL997" s="17"/>
      <c r="BCM997" s="17"/>
      <c r="BCN997" s="17"/>
      <c r="BCO997" s="17"/>
      <c r="BCP997" s="17"/>
      <c r="BCQ997" s="17"/>
      <c r="BCR997" s="17"/>
      <c r="BCS997" s="17"/>
      <c r="BCT997" s="17"/>
      <c r="BCU997" s="17"/>
      <c r="BCV997" s="17"/>
      <c r="BCW997" s="17"/>
      <c r="BCX997" s="17"/>
      <c r="BCY997" s="17"/>
      <c r="BCZ997" s="17"/>
      <c r="BDA997" s="17"/>
      <c r="BDB997" s="17"/>
      <c r="BDC997" s="17"/>
      <c r="BDD997" s="17"/>
      <c r="BDE997" s="17"/>
      <c r="BDF997" s="17"/>
      <c r="BDG997" s="17"/>
      <c r="BDH997" s="17"/>
      <c r="BDI997" s="17"/>
      <c r="BDJ997" s="17"/>
      <c r="BDK997" s="17"/>
      <c r="BDL997" s="17"/>
      <c r="BDM997" s="17"/>
      <c r="BDN997" s="17"/>
      <c r="BDO997" s="17"/>
      <c r="BDP997" s="17"/>
      <c r="BDQ997" s="17"/>
      <c r="BDR997" s="17"/>
      <c r="BDS997" s="17"/>
      <c r="BDT997" s="17"/>
      <c r="BDU997" s="17"/>
      <c r="BDV997" s="17"/>
      <c r="BDW997" s="17"/>
      <c r="BDX997" s="17"/>
      <c r="BDY997" s="17"/>
      <c r="BDZ997" s="17"/>
      <c r="BEA997" s="17"/>
      <c r="BEB997" s="17"/>
      <c r="BEC997" s="17"/>
      <c r="BED997" s="17"/>
      <c r="BEE997" s="17"/>
      <c r="BEF997" s="17"/>
      <c r="BEG997" s="17"/>
      <c r="BEH997" s="17"/>
      <c r="BEI997" s="17"/>
      <c r="BEJ997" s="17"/>
      <c r="BEK997" s="17"/>
      <c r="BEL997" s="17"/>
      <c r="BEM997" s="17"/>
      <c r="BEN997" s="17"/>
      <c r="BEO997" s="17"/>
      <c r="BEP997" s="17"/>
      <c r="BEQ997" s="17"/>
      <c r="BER997" s="17"/>
      <c r="BES997" s="17"/>
      <c r="BET997" s="17"/>
      <c r="BEU997" s="17"/>
      <c r="BEV997" s="17"/>
      <c r="BEW997" s="17"/>
      <c r="BEX997" s="17"/>
      <c r="BEY997" s="17"/>
      <c r="BEZ997" s="17"/>
      <c r="BFA997" s="17"/>
      <c r="BFB997" s="17"/>
      <c r="BFC997" s="17"/>
      <c r="BFD997" s="17"/>
      <c r="BFE997" s="17"/>
      <c r="BFF997" s="17"/>
      <c r="BFG997" s="17"/>
      <c r="BFH997" s="17"/>
      <c r="BFI997" s="17"/>
      <c r="BFJ997" s="17"/>
      <c r="BFK997" s="17"/>
      <c r="BFL997" s="17"/>
      <c r="BFM997" s="17"/>
      <c r="BFN997" s="17"/>
      <c r="BFO997" s="17"/>
      <c r="BFP997" s="17"/>
      <c r="BFQ997" s="17"/>
      <c r="BFR997" s="17"/>
      <c r="BFS997" s="17"/>
      <c r="BFT997" s="17"/>
      <c r="BFU997" s="17"/>
      <c r="BFV997" s="17"/>
      <c r="BFW997" s="17"/>
      <c r="BFX997" s="17"/>
      <c r="BFY997" s="17"/>
      <c r="BFZ997" s="17"/>
      <c r="BGA997" s="17"/>
      <c r="BGB997" s="17"/>
      <c r="BGC997" s="17"/>
      <c r="BGD997" s="17"/>
      <c r="BGE997" s="17"/>
      <c r="BGF997" s="17"/>
      <c r="BGG997" s="17"/>
      <c r="BGH997" s="17"/>
      <c r="BGI997" s="17"/>
      <c r="BGJ997" s="17"/>
      <c r="BGK997" s="17"/>
      <c r="BGL997" s="17"/>
      <c r="BGM997" s="17"/>
      <c r="BGN997" s="17"/>
      <c r="BGO997" s="17"/>
      <c r="BGP997" s="17"/>
      <c r="BGQ997" s="17"/>
      <c r="BGR997" s="17"/>
      <c r="BGS997" s="17"/>
      <c r="BGT997" s="17"/>
      <c r="BGU997" s="17"/>
      <c r="BGV997" s="17"/>
      <c r="BGW997" s="17"/>
      <c r="BGX997" s="17"/>
      <c r="BGY997" s="17"/>
      <c r="BGZ997" s="17"/>
      <c r="BHA997" s="17"/>
      <c r="BHB997" s="17"/>
      <c r="BHC997" s="17"/>
      <c r="BHD997" s="17"/>
      <c r="BHE997" s="17"/>
      <c r="BHF997" s="17"/>
      <c r="BHG997" s="17"/>
      <c r="BHH997" s="17"/>
      <c r="BHI997" s="17"/>
      <c r="BHJ997" s="17"/>
      <c r="BHK997" s="17"/>
      <c r="BHL997" s="17"/>
      <c r="BHM997" s="17"/>
      <c r="BHN997" s="17"/>
      <c r="BHO997" s="17"/>
      <c r="BHP997" s="17"/>
      <c r="BHQ997" s="17"/>
      <c r="BHR997" s="17"/>
      <c r="BHS997" s="17"/>
      <c r="BHT997" s="17"/>
      <c r="BHU997" s="17"/>
      <c r="BHV997" s="17"/>
      <c r="BHW997" s="17"/>
      <c r="BHX997" s="17"/>
      <c r="BHY997" s="17"/>
      <c r="BHZ997" s="17"/>
      <c r="BIA997" s="17"/>
      <c r="BIB997" s="17"/>
      <c r="BIC997" s="17"/>
      <c r="BID997" s="17"/>
      <c r="BIE997" s="17"/>
      <c r="BIF997" s="17"/>
      <c r="BIG997" s="17"/>
      <c r="BIH997" s="17"/>
      <c r="BII997" s="17"/>
      <c r="BIJ997" s="17"/>
      <c r="BIK997" s="17"/>
      <c r="BIL997" s="17"/>
      <c r="BIM997" s="17"/>
      <c r="BIN997" s="17"/>
      <c r="BIO997" s="17"/>
      <c r="BIP997" s="17"/>
      <c r="BIQ997" s="17"/>
      <c r="BIR997" s="17"/>
      <c r="BIS997" s="17"/>
      <c r="BIT997" s="17"/>
      <c r="BIU997" s="17"/>
      <c r="BIV997" s="17"/>
      <c r="BIW997" s="17"/>
      <c r="BIX997" s="17"/>
      <c r="BIY997" s="17"/>
      <c r="BIZ997" s="17"/>
      <c r="BJA997" s="17"/>
      <c r="BJB997" s="17"/>
      <c r="BJC997" s="17"/>
      <c r="BJD997" s="17"/>
      <c r="BJE997" s="17"/>
      <c r="BJF997" s="17"/>
      <c r="BJG997" s="17"/>
      <c r="BJH997" s="17"/>
      <c r="BJI997" s="17"/>
      <c r="BJJ997" s="17"/>
      <c r="BJK997" s="17"/>
      <c r="BJL997" s="17"/>
      <c r="BJM997" s="17"/>
      <c r="BJN997" s="17"/>
      <c r="BJO997" s="17"/>
      <c r="BJP997" s="17"/>
      <c r="BJQ997" s="17"/>
      <c r="BJR997" s="17"/>
      <c r="BJS997" s="17"/>
      <c r="BJT997" s="17"/>
      <c r="BJU997" s="17"/>
      <c r="BJV997" s="17"/>
      <c r="BJW997" s="17"/>
      <c r="BJX997" s="17"/>
      <c r="BJY997" s="17"/>
      <c r="BJZ997" s="17"/>
      <c r="BKA997" s="17"/>
      <c r="BKB997" s="17"/>
      <c r="BKC997" s="17"/>
      <c r="BKD997" s="17"/>
      <c r="BKE997" s="17"/>
      <c r="BKF997" s="17"/>
      <c r="BKG997" s="17"/>
      <c r="BKH997" s="17"/>
      <c r="BKI997" s="17"/>
      <c r="BKJ997" s="17"/>
      <c r="BKK997" s="17"/>
      <c r="BKL997" s="17"/>
      <c r="BKM997" s="17"/>
      <c r="BKN997" s="17"/>
      <c r="BKO997" s="17"/>
      <c r="BKP997" s="17"/>
      <c r="BKQ997" s="17"/>
      <c r="BKR997" s="17"/>
      <c r="BKS997" s="17"/>
      <c r="BKT997" s="17"/>
      <c r="BKU997" s="17"/>
      <c r="BKV997" s="17"/>
      <c r="BKW997" s="17"/>
      <c r="BKX997" s="17"/>
      <c r="BKY997" s="17"/>
      <c r="BKZ997" s="17"/>
      <c r="BLA997" s="17"/>
      <c r="BLB997" s="17"/>
      <c r="BLC997" s="17"/>
      <c r="BLD997" s="17"/>
      <c r="BLE997" s="17"/>
      <c r="BLF997" s="17"/>
      <c r="BLG997" s="17"/>
      <c r="BLH997" s="17"/>
      <c r="BLI997" s="17"/>
      <c r="BLJ997" s="17"/>
      <c r="BLK997" s="17"/>
      <c r="BLL997" s="17"/>
      <c r="BLM997" s="17"/>
      <c r="BLN997" s="17"/>
      <c r="BLO997" s="17"/>
      <c r="BLP997" s="17"/>
      <c r="BLQ997" s="17"/>
      <c r="BLR997" s="17"/>
      <c r="BLS997" s="17"/>
      <c r="BLT997" s="17"/>
      <c r="BLU997" s="17"/>
      <c r="BLV997" s="17"/>
      <c r="BLW997" s="17"/>
      <c r="BLX997" s="17"/>
      <c r="BLY997" s="17"/>
      <c r="BLZ997" s="17"/>
      <c r="BMA997" s="17"/>
      <c r="BMB997" s="17"/>
      <c r="BMC997" s="17"/>
      <c r="BMD997" s="17"/>
      <c r="BME997" s="17"/>
      <c r="BMF997" s="17"/>
      <c r="BMG997" s="17"/>
      <c r="BMH997" s="17"/>
      <c r="BMI997" s="17"/>
      <c r="BMJ997" s="17"/>
      <c r="BMK997" s="17"/>
      <c r="BML997" s="17"/>
      <c r="BMM997" s="17"/>
      <c r="BMN997" s="17"/>
      <c r="BMO997" s="17"/>
      <c r="BMP997" s="17"/>
      <c r="BMQ997" s="17"/>
      <c r="BMR997" s="17"/>
      <c r="BMS997" s="17"/>
      <c r="BMT997" s="17"/>
      <c r="BMU997" s="17"/>
      <c r="BMV997" s="17"/>
      <c r="BMW997" s="17"/>
      <c r="BMX997" s="17"/>
      <c r="BMY997" s="17"/>
      <c r="BMZ997" s="17"/>
      <c r="BNA997" s="17"/>
      <c r="BNB997" s="17"/>
      <c r="BNC997" s="17"/>
      <c r="BND997" s="17"/>
      <c r="BNE997" s="17"/>
      <c r="BNF997" s="17"/>
      <c r="BNG997" s="17"/>
      <c r="BNH997" s="17"/>
      <c r="BNI997" s="17"/>
      <c r="BNJ997" s="17"/>
      <c r="BNK997" s="17"/>
      <c r="BNL997" s="17"/>
      <c r="BNM997" s="17"/>
      <c r="BNN997" s="17"/>
      <c r="BNO997" s="17"/>
      <c r="BNP997" s="17"/>
      <c r="BNQ997" s="17"/>
      <c r="BNR997" s="17"/>
      <c r="BNS997" s="17"/>
      <c r="BNT997" s="17"/>
      <c r="BNU997" s="17"/>
      <c r="BNV997" s="17"/>
      <c r="BNW997" s="17"/>
      <c r="BNX997" s="17"/>
      <c r="BNY997" s="17"/>
      <c r="BNZ997" s="17"/>
      <c r="BOA997" s="17"/>
      <c r="BOB997" s="17"/>
      <c r="BOC997" s="17"/>
      <c r="BOD997" s="17"/>
      <c r="BOE997" s="17"/>
      <c r="BOF997" s="17"/>
      <c r="BOG997" s="17"/>
      <c r="BOH997" s="17"/>
      <c r="BOI997" s="17"/>
      <c r="BOJ997" s="17"/>
      <c r="BOK997" s="17"/>
      <c r="BOL997" s="17"/>
      <c r="BOM997" s="17"/>
      <c r="BON997" s="17"/>
      <c r="BOO997" s="17"/>
      <c r="BOP997" s="17"/>
      <c r="BOQ997" s="17"/>
      <c r="BOR997" s="17"/>
      <c r="BOS997" s="17"/>
      <c r="BOT997" s="17"/>
      <c r="BOU997" s="17"/>
      <c r="BOV997" s="17"/>
      <c r="BOW997" s="17"/>
      <c r="BOX997" s="17"/>
      <c r="BOY997" s="17"/>
      <c r="BOZ997" s="17"/>
      <c r="BPA997" s="17"/>
      <c r="BPB997" s="17"/>
      <c r="BPC997" s="17"/>
      <c r="BPD997" s="17"/>
      <c r="BPE997" s="17"/>
      <c r="BPF997" s="17"/>
      <c r="BPG997" s="17"/>
      <c r="BPH997" s="17"/>
      <c r="BPI997" s="17"/>
      <c r="BPJ997" s="17"/>
      <c r="BPK997" s="17"/>
      <c r="BPL997" s="17"/>
      <c r="BPM997" s="17"/>
      <c r="BPN997" s="17"/>
      <c r="BPO997" s="17"/>
      <c r="BPP997" s="17"/>
      <c r="BPQ997" s="17"/>
      <c r="BPR997" s="17"/>
      <c r="BPS997" s="17"/>
      <c r="BPT997" s="17"/>
      <c r="BPU997" s="17"/>
      <c r="BPV997" s="17"/>
      <c r="BPW997" s="17"/>
      <c r="BPX997" s="17"/>
      <c r="BPY997" s="17"/>
      <c r="BPZ997" s="17"/>
      <c r="BQA997" s="17"/>
      <c r="BQB997" s="17"/>
      <c r="BQC997" s="17"/>
      <c r="BQD997" s="17"/>
      <c r="BQE997" s="17"/>
      <c r="BQF997" s="17"/>
      <c r="BQG997" s="17"/>
      <c r="BQH997" s="17"/>
      <c r="BQI997" s="17"/>
      <c r="BQJ997" s="17"/>
      <c r="BQK997" s="17"/>
      <c r="BQL997" s="17"/>
      <c r="BQM997" s="17"/>
      <c r="BQN997" s="17"/>
      <c r="BQO997" s="17"/>
      <c r="BQP997" s="17"/>
      <c r="BQQ997" s="17"/>
      <c r="BQR997" s="17"/>
      <c r="BQS997" s="17"/>
      <c r="BQT997" s="17"/>
      <c r="BQU997" s="17"/>
      <c r="BQV997" s="17"/>
      <c r="BQW997" s="17"/>
      <c r="BQX997" s="17"/>
      <c r="BQY997" s="17"/>
      <c r="BQZ997" s="17"/>
      <c r="BRA997" s="17"/>
      <c r="BRB997" s="17"/>
      <c r="BRC997" s="17"/>
      <c r="BRD997" s="17"/>
      <c r="BRE997" s="17"/>
      <c r="BRF997" s="17"/>
      <c r="BRG997" s="17"/>
      <c r="BRH997" s="17"/>
      <c r="BRI997" s="17"/>
      <c r="BRJ997" s="17"/>
      <c r="BRK997" s="17"/>
      <c r="BRL997" s="17"/>
      <c r="BRM997" s="17"/>
      <c r="BRN997" s="17"/>
      <c r="BRO997" s="17"/>
      <c r="BRP997" s="17"/>
      <c r="BRQ997" s="17"/>
      <c r="BRR997" s="17"/>
      <c r="BRS997" s="17"/>
      <c r="BRT997" s="17"/>
      <c r="BRU997" s="17"/>
      <c r="BRV997" s="17"/>
      <c r="BRW997" s="17"/>
      <c r="BRX997" s="17"/>
      <c r="BRY997" s="17"/>
      <c r="BRZ997" s="17"/>
      <c r="BSA997" s="17"/>
      <c r="BSB997" s="17"/>
      <c r="BSC997" s="17"/>
      <c r="BSD997" s="17"/>
      <c r="BSE997" s="17"/>
      <c r="BSF997" s="17"/>
      <c r="BSG997" s="17"/>
      <c r="BSH997" s="17"/>
      <c r="BSI997" s="17"/>
      <c r="BSJ997" s="17"/>
      <c r="BSK997" s="17"/>
      <c r="BSL997" s="17"/>
      <c r="BSM997" s="17"/>
      <c r="BSN997" s="17"/>
      <c r="BSO997" s="17"/>
      <c r="BSP997" s="17"/>
      <c r="BSQ997" s="17"/>
      <c r="BSR997" s="17"/>
      <c r="BSS997" s="17"/>
      <c r="BST997" s="17"/>
      <c r="BSU997" s="17"/>
      <c r="BSV997" s="17"/>
      <c r="BSW997" s="17"/>
      <c r="BSX997" s="17"/>
      <c r="BSY997" s="17"/>
      <c r="BSZ997" s="17"/>
      <c r="BTA997" s="17"/>
      <c r="BTB997" s="17"/>
      <c r="BTC997" s="17"/>
      <c r="BTD997" s="17"/>
      <c r="BTE997" s="17"/>
      <c r="BTF997" s="17"/>
      <c r="BTG997" s="17"/>
      <c r="BTH997" s="17"/>
      <c r="BTI997" s="17"/>
      <c r="BTJ997" s="17"/>
      <c r="BTK997" s="17"/>
      <c r="BTL997" s="17"/>
      <c r="BTM997" s="17"/>
      <c r="BTN997" s="17"/>
      <c r="BTO997" s="17"/>
      <c r="BTP997" s="17"/>
      <c r="BTQ997" s="17"/>
      <c r="BTR997" s="17"/>
      <c r="BTS997" s="17"/>
      <c r="BTT997" s="17"/>
      <c r="BTU997" s="17"/>
      <c r="BTV997" s="17"/>
      <c r="BTW997" s="17"/>
      <c r="BTX997" s="17"/>
      <c r="BTY997" s="17"/>
      <c r="BTZ997" s="17"/>
      <c r="BUA997" s="17"/>
      <c r="BUB997" s="17"/>
      <c r="BUC997" s="17"/>
      <c r="BUD997" s="17"/>
      <c r="BUE997" s="17"/>
      <c r="BUF997" s="17"/>
      <c r="BUG997" s="17"/>
      <c r="BUH997" s="17"/>
      <c r="BUI997" s="17"/>
      <c r="BUJ997" s="17"/>
      <c r="BUK997" s="17"/>
      <c r="BUL997" s="17"/>
      <c r="BUM997" s="17"/>
      <c r="BUN997" s="17"/>
      <c r="BUO997" s="17"/>
      <c r="BUP997" s="17"/>
      <c r="BUQ997" s="17"/>
      <c r="BUR997" s="17"/>
      <c r="BUS997" s="17"/>
      <c r="BUT997" s="17"/>
      <c r="BUU997" s="17"/>
      <c r="BUV997" s="17"/>
      <c r="BUW997" s="17"/>
      <c r="BUX997" s="17"/>
      <c r="BUY997" s="17"/>
      <c r="BUZ997" s="17"/>
      <c r="BVA997" s="17"/>
      <c r="BVB997" s="17"/>
      <c r="BVC997" s="17"/>
      <c r="BVD997" s="17"/>
      <c r="BVE997" s="17"/>
      <c r="BVF997" s="17"/>
      <c r="BVG997" s="17"/>
      <c r="BVH997" s="17"/>
      <c r="BVI997" s="17"/>
      <c r="BVJ997" s="17"/>
      <c r="BVK997" s="17"/>
      <c r="BVL997" s="17"/>
      <c r="BVM997" s="17"/>
      <c r="BVN997" s="17"/>
      <c r="BVO997" s="17"/>
      <c r="BVP997" s="17"/>
      <c r="BVQ997" s="17"/>
      <c r="BVR997" s="17"/>
      <c r="BVS997" s="17"/>
      <c r="BVT997" s="17"/>
      <c r="BVU997" s="17"/>
      <c r="BVV997" s="17"/>
      <c r="BVW997" s="17"/>
      <c r="BVX997" s="17"/>
      <c r="BVY997" s="17"/>
      <c r="BVZ997" s="17"/>
      <c r="BWA997" s="17"/>
      <c r="BWB997" s="17"/>
      <c r="BWC997" s="17"/>
      <c r="BWD997" s="17"/>
      <c r="BWE997" s="17"/>
      <c r="BWF997" s="17"/>
      <c r="BWG997" s="17"/>
      <c r="BWH997" s="17"/>
      <c r="BWI997" s="17"/>
      <c r="BWJ997" s="17"/>
      <c r="BWK997" s="17"/>
      <c r="BWL997" s="17"/>
      <c r="BWM997" s="17"/>
      <c r="BWN997" s="17"/>
      <c r="BWO997" s="17"/>
      <c r="BWP997" s="17"/>
      <c r="BWQ997" s="17"/>
      <c r="BWR997" s="17"/>
      <c r="BWS997" s="17"/>
      <c r="BWT997" s="17"/>
      <c r="BWU997" s="17"/>
      <c r="BWV997" s="17"/>
      <c r="BWW997" s="17"/>
      <c r="BWX997" s="17"/>
      <c r="BWY997" s="17"/>
      <c r="BWZ997" s="17"/>
      <c r="BXA997" s="17"/>
      <c r="BXB997" s="17"/>
      <c r="BXC997" s="17"/>
      <c r="BXD997" s="17"/>
      <c r="BXE997" s="17"/>
      <c r="BXF997" s="17"/>
      <c r="BXG997" s="17"/>
      <c r="BXH997" s="17"/>
      <c r="BXI997" s="17"/>
      <c r="BXJ997" s="17"/>
      <c r="BXK997" s="17"/>
      <c r="BXL997" s="17"/>
      <c r="BXM997" s="17"/>
      <c r="BXN997" s="17"/>
      <c r="BXO997" s="17"/>
      <c r="BXP997" s="17"/>
      <c r="BXQ997" s="17"/>
      <c r="BXR997" s="17"/>
      <c r="BXS997" s="17"/>
      <c r="BXT997" s="17"/>
      <c r="BXU997" s="17"/>
      <c r="BXV997" s="17"/>
      <c r="BXW997" s="17"/>
      <c r="BXX997" s="17"/>
      <c r="BXY997" s="17"/>
      <c r="BXZ997" s="17"/>
      <c r="BYA997" s="17"/>
      <c r="BYB997" s="17"/>
      <c r="BYC997" s="17"/>
      <c r="BYD997" s="17"/>
      <c r="BYE997" s="17"/>
      <c r="BYF997" s="17"/>
      <c r="BYG997" s="17"/>
      <c r="BYH997" s="17"/>
      <c r="BYI997" s="17"/>
      <c r="BYJ997" s="17"/>
      <c r="BYK997" s="17"/>
      <c r="BYL997" s="17"/>
      <c r="BYM997" s="17"/>
      <c r="BYN997" s="17"/>
      <c r="BYO997" s="17"/>
      <c r="BYP997" s="17"/>
      <c r="BYQ997" s="17"/>
      <c r="BYR997" s="17"/>
      <c r="BYS997" s="17"/>
      <c r="BYT997" s="17"/>
      <c r="BYU997" s="17"/>
      <c r="BYV997" s="17"/>
      <c r="BYW997" s="17"/>
      <c r="BYX997" s="17"/>
      <c r="BYY997" s="17"/>
      <c r="BYZ997" s="17"/>
      <c r="BZA997" s="17"/>
      <c r="BZB997" s="17"/>
      <c r="BZC997" s="17"/>
      <c r="BZD997" s="17"/>
      <c r="BZE997" s="17"/>
      <c r="BZF997" s="17"/>
      <c r="BZG997" s="17"/>
      <c r="BZH997" s="17"/>
      <c r="BZI997" s="17"/>
      <c r="BZJ997" s="17"/>
      <c r="BZK997" s="17"/>
      <c r="BZL997" s="17"/>
      <c r="BZM997" s="17"/>
      <c r="BZN997" s="17"/>
      <c r="BZO997" s="17"/>
      <c r="BZP997" s="17"/>
      <c r="BZQ997" s="17"/>
      <c r="BZR997" s="17"/>
      <c r="BZS997" s="17"/>
      <c r="BZT997" s="17"/>
      <c r="BZU997" s="17"/>
      <c r="BZV997" s="17"/>
      <c r="BZW997" s="17"/>
      <c r="BZX997" s="17"/>
      <c r="BZY997" s="17"/>
      <c r="BZZ997" s="17"/>
      <c r="CAA997" s="17"/>
      <c r="CAB997" s="17"/>
      <c r="CAC997" s="17"/>
      <c r="CAD997" s="17"/>
      <c r="CAE997" s="17"/>
      <c r="CAF997" s="17"/>
      <c r="CAG997" s="17"/>
      <c r="CAH997" s="17"/>
      <c r="CAI997" s="17"/>
      <c r="CAJ997" s="17"/>
      <c r="CAK997" s="17"/>
      <c r="CAL997" s="17"/>
      <c r="CAM997" s="17"/>
      <c r="CAN997" s="17"/>
      <c r="CAO997" s="17"/>
      <c r="CAP997" s="17"/>
      <c r="CAQ997" s="17"/>
      <c r="CAR997" s="17"/>
      <c r="CAS997" s="17"/>
      <c r="CAT997" s="17"/>
      <c r="CAU997" s="17"/>
      <c r="CAV997" s="17"/>
      <c r="CAW997" s="17"/>
      <c r="CAX997" s="17"/>
      <c r="CAY997" s="17"/>
      <c r="CAZ997" s="17"/>
      <c r="CBA997" s="17"/>
      <c r="CBB997" s="17"/>
      <c r="CBC997" s="17"/>
      <c r="CBD997" s="17"/>
      <c r="CBE997" s="17"/>
      <c r="CBF997" s="17"/>
      <c r="CBG997" s="17"/>
      <c r="CBH997" s="17"/>
      <c r="CBI997" s="17"/>
      <c r="CBJ997" s="17"/>
      <c r="CBK997" s="17"/>
      <c r="CBL997" s="17"/>
      <c r="CBM997" s="17"/>
      <c r="CBN997" s="17"/>
      <c r="CBO997" s="17"/>
      <c r="CBP997" s="17"/>
      <c r="CBQ997" s="17"/>
      <c r="CBR997" s="17"/>
      <c r="CBS997" s="17"/>
      <c r="CBT997" s="17"/>
      <c r="CBU997" s="17"/>
      <c r="CBV997" s="17"/>
      <c r="CBW997" s="17"/>
      <c r="CBX997" s="17"/>
      <c r="CBY997" s="17"/>
      <c r="CBZ997" s="17"/>
      <c r="CCA997" s="17"/>
      <c r="CCB997" s="17"/>
      <c r="CCC997" s="17"/>
      <c r="CCD997" s="17"/>
      <c r="CCE997" s="17"/>
      <c r="CCF997" s="17"/>
      <c r="CCG997" s="17"/>
      <c r="CCH997" s="17"/>
      <c r="CCI997" s="17"/>
      <c r="CCJ997" s="17"/>
      <c r="CCK997" s="17"/>
      <c r="CCL997" s="17"/>
      <c r="CCM997" s="17"/>
      <c r="CCN997" s="17"/>
      <c r="CCO997" s="17"/>
      <c r="CCP997" s="17"/>
      <c r="CCQ997" s="17"/>
      <c r="CCR997" s="17"/>
      <c r="CCS997" s="17"/>
      <c r="CCT997" s="17"/>
      <c r="CCU997" s="17"/>
      <c r="CCV997" s="17"/>
      <c r="CCW997" s="17"/>
      <c r="CCX997" s="17"/>
      <c r="CCY997" s="17"/>
      <c r="CCZ997" s="17"/>
      <c r="CDA997" s="17"/>
      <c r="CDB997" s="17"/>
      <c r="CDC997" s="17"/>
      <c r="CDD997" s="17"/>
      <c r="CDE997" s="17"/>
      <c r="CDF997" s="17"/>
      <c r="CDG997" s="17"/>
      <c r="CDH997" s="17"/>
      <c r="CDI997" s="17"/>
      <c r="CDJ997" s="17"/>
      <c r="CDK997" s="17"/>
      <c r="CDL997" s="17"/>
      <c r="CDM997" s="17"/>
      <c r="CDN997" s="17"/>
      <c r="CDO997" s="17"/>
      <c r="CDP997" s="17"/>
      <c r="CDQ997" s="17"/>
      <c r="CDR997" s="17"/>
      <c r="CDS997" s="17"/>
      <c r="CDT997" s="17"/>
      <c r="CDU997" s="17"/>
      <c r="CDV997" s="17"/>
      <c r="CDW997" s="17"/>
      <c r="CDX997" s="17"/>
      <c r="CDY997" s="17"/>
      <c r="CDZ997" s="17"/>
      <c r="CEA997" s="17"/>
      <c r="CEB997" s="17"/>
      <c r="CEC997" s="17"/>
      <c r="CED997" s="17"/>
      <c r="CEE997" s="17"/>
      <c r="CEF997" s="17"/>
      <c r="CEG997" s="17"/>
      <c r="CEH997" s="17"/>
      <c r="CEI997" s="17"/>
      <c r="CEJ997" s="17"/>
      <c r="CEK997" s="17"/>
      <c r="CEL997" s="17"/>
      <c r="CEM997" s="17"/>
      <c r="CEN997" s="17"/>
      <c r="CEO997" s="17"/>
      <c r="CEP997" s="17"/>
      <c r="CEQ997" s="17"/>
      <c r="CER997" s="17"/>
      <c r="CES997" s="17"/>
      <c r="CET997" s="17"/>
      <c r="CEU997" s="17"/>
      <c r="CEV997" s="17"/>
      <c r="CEW997" s="17"/>
      <c r="CEX997" s="17"/>
      <c r="CEY997" s="17"/>
      <c r="CEZ997" s="17"/>
      <c r="CFA997" s="17"/>
      <c r="CFB997" s="17"/>
      <c r="CFC997" s="17"/>
      <c r="CFD997" s="17"/>
      <c r="CFE997" s="17"/>
      <c r="CFF997" s="17"/>
      <c r="CFG997" s="17"/>
      <c r="CFH997" s="17"/>
      <c r="CFI997" s="17"/>
      <c r="CFJ997" s="17"/>
      <c r="CFK997" s="17"/>
      <c r="CFL997" s="17"/>
      <c r="CFM997" s="17"/>
      <c r="CFN997" s="17"/>
      <c r="CFO997" s="17"/>
      <c r="CFP997" s="17"/>
      <c r="CFQ997" s="17"/>
      <c r="CFR997" s="17"/>
      <c r="CFS997" s="17"/>
      <c r="CFT997" s="17"/>
      <c r="CFU997" s="17"/>
      <c r="CFV997" s="17"/>
      <c r="CFW997" s="17"/>
      <c r="CFX997" s="17"/>
      <c r="CFY997" s="17"/>
      <c r="CFZ997" s="17"/>
      <c r="CGA997" s="17"/>
      <c r="CGB997" s="17"/>
      <c r="CGC997" s="17"/>
      <c r="CGD997" s="17"/>
      <c r="CGE997" s="17"/>
      <c r="CGF997" s="17"/>
      <c r="CGG997" s="17"/>
      <c r="CGH997" s="17"/>
      <c r="CGI997" s="17"/>
      <c r="CGJ997" s="17"/>
      <c r="CGK997" s="17"/>
      <c r="CGL997" s="17"/>
      <c r="CGM997" s="17"/>
      <c r="CGN997" s="17"/>
      <c r="CGO997" s="17"/>
      <c r="CGP997" s="17"/>
      <c r="CGQ997" s="17"/>
      <c r="CGR997" s="17"/>
      <c r="CGS997" s="17"/>
      <c r="CGT997" s="17"/>
      <c r="CGU997" s="17"/>
      <c r="CGV997" s="17"/>
      <c r="CGW997" s="17"/>
      <c r="CGX997" s="17"/>
      <c r="CGY997" s="17"/>
      <c r="CGZ997" s="17"/>
      <c r="CHA997" s="17"/>
      <c r="CHB997" s="17"/>
      <c r="CHC997" s="17"/>
      <c r="CHD997" s="17"/>
      <c r="CHE997" s="17"/>
      <c r="CHF997" s="17"/>
      <c r="CHG997" s="17"/>
      <c r="CHH997" s="17"/>
      <c r="CHI997" s="17"/>
      <c r="CHJ997" s="17"/>
      <c r="CHK997" s="17"/>
      <c r="CHL997" s="17"/>
      <c r="CHM997" s="17"/>
      <c r="CHN997" s="17"/>
      <c r="CHO997" s="17"/>
      <c r="CHP997" s="17"/>
      <c r="CHQ997" s="17"/>
      <c r="CHR997" s="17"/>
      <c r="CHS997" s="17"/>
      <c r="CHT997" s="17"/>
      <c r="CHU997" s="17"/>
      <c r="CHV997" s="17"/>
      <c r="CHW997" s="17"/>
      <c r="CHX997" s="17"/>
      <c r="CHY997" s="17"/>
      <c r="CHZ997" s="17"/>
      <c r="CIA997" s="17"/>
      <c r="CIB997" s="17"/>
      <c r="CIC997" s="17"/>
      <c r="CID997" s="17"/>
      <c r="CIE997" s="17"/>
      <c r="CIF997" s="17"/>
      <c r="CIG997" s="17"/>
      <c r="CIH997" s="17"/>
      <c r="CII997" s="17"/>
      <c r="CIJ997" s="17"/>
      <c r="CIK997" s="17"/>
      <c r="CIL997" s="17"/>
      <c r="CIM997" s="17"/>
      <c r="CIN997" s="17"/>
      <c r="CIO997" s="17"/>
      <c r="CIP997" s="17"/>
      <c r="CIQ997" s="17"/>
      <c r="CIR997" s="17"/>
      <c r="CIS997" s="17"/>
      <c r="CIT997" s="17"/>
      <c r="CIU997" s="17"/>
      <c r="CIV997" s="17"/>
      <c r="CIW997" s="17"/>
      <c r="CIX997" s="17"/>
      <c r="CIY997" s="17"/>
      <c r="CIZ997" s="17"/>
      <c r="CJA997" s="17"/>
      <c r="CJB997" s="17"/>
      <c r="CJC997" s="17"/>
      <c r="CJD997" s="17"/>
      <c r="CJE997" s="17"/>
      <c r="CJF997" s="17"/>
      <c r="CJG997" s="17"/>
      <c r="CJH997" s="17"/>
      <c r="CJI997" s="17"/>
      <c r="CJJ997" s="17"/>
      <c r="CJK997" s="17"/>
      <c r="CJL997" s="17"/>
      <c r="CJM997" s="17"/>
      <c r="CJN997" s="17"/>
      <c r="CJO997" s="17"/>
      <c r="CJP997" s="17"/>
      <c r="CJQ997" s="17"/>
      <c r="CJR997" s="17"/>
      <c r="CJS997" s="17"/>
      <c r="CJT997" s="17"/>
      <c r="CJU997" s="17"/>
      <c r="CJV997" s="17"/>
      <c r="CJW997" s="17"/>
      <c r="CJX997" s="17"/>
      <c r="CJY997" s="17"/>
      <c r="CJZ997" s="17"/>
      <c r="CKA997" s="17"/>
      <c r="CKB997" s="17"/>
      <c r="CKC997" s="17"/>
      <c r="CKD997" s="17"/>
      <c r="CKE997" s="17"/>
      <c r="CKF997" s="17"/>
      <c r="CKG997" s="17"/>
      <c r="CKH997" s="17"/>
      <c r="CKI997" s="17"/>
      <c r="CKJ997" s="17"/>
      <c r="CKK997" s="17"/>
      <c r="CKL997" s="17"/>
      <c r="CKM997" s="17"/>
      <c r="CKN997" s="17"/>
      <c r="CKO997" s="17"/>
      <c r="CKP997" s="17"/>
      <c r="CKQ997" s="17"/>
      <c r="CKR997" s="17"/>
      <c r="CKS997" s="17"/>
      <c r="CKT997" s="17"/>
      <c r="CKU997" s="17"/>
      <c r="CKV997" s="17"/>
      <c r="CKW997" s="17"/>
      <c r="CKX997" s="17"/>
      <c r="CKY997" s="17"/>
      <c r="CKZ997" s="17"/>
      <c r="CLA997" s="17"/>
      <c r="CLB997" s="17"/>
      <c r="CLC997" s="17"/>
      <c r="CLD997" s="17"/>
      <c r="CLE997" s="17"/>
      <c r="CLF997" s="17"/>
      <c r="CLG997" s="17"/>
      <c r="CLH997" s="17"/>
      <c r="CLI997" s="17"/>
      <c r="CLJ997" s="17"/>
      <c r="CLK997" s="17"/>
      <c r="CLL997" s="17"/>
      <c r="CLM997" s="17"/>
      <c r="CLN997" s="17"/>
      <c r="CLO997" s="17"/>
      <c r="CLP997" s="17"/>
      <c r="CLQ997" s="17"/>
      <c r="CLR997" s="17"/>
      <c r="CLS997" s="17"/>
      <c r="CLT997" s="17"/>
      <c r="CLU997" s="17"/>
      <c r="CLV997" s="17"/>
      <c r="CLW997" s="17"/>
      <c r="CLX997" s="17"/>
      <c r="CLY997" s="17"/>
      <c r="CLZ997" s="17"/>
      <c r="CMA997" s="17"/>
      <c r="CMB997" s="17"/>
      <c r="CMC997" s="17"/>
      <c r="CMD997" s="17"/>
      <c r="CME997" s="17"/>
      <c r="CMF997" s="17"/>
      <c r="CMG997" s="17"/>
      <c r="CMH997" s="17"/>
      <c r="CMI997" s="17"/>
      <c r="CMJ997" s="17"/>
      <c r="CMK997" s="17"/>
      <c r="CML997" s="17"/>
      <c r="CMM997" s="17"/>
      <c r="CMN997" s="17"/>
      <c r="CMO997" s="17"/>
      <c r="CMP997" s="17"/>
      <c r="CMQ997" s="17"/>
      <c r="CMR997" s="17"/>
      <c r="CMS997" s="17"/>
      <c r="CMT997" s="17"/>
      <c r="CMU997" s="17"/>
      <c r="CMV997" s="17"/>
      <c r="CMW997" s="17"/>
      <c r="CMX997" s="17"/>
      <c r="CMY997" s="17"/>
      <c r="CMZ997" s="17"/>
      <c r="CNA997" s="17"/>
      <c r="CNB997" s="17"/>
      <c r="CNC997" s="17"/>
      <c r="CND997" s="17"/>
      <c r="CNE997" s="17"/>
      <c r="CNF997" s="17"/>
      <c r="CNG997" s="17"/>
      <c r="CNH997" s="17"/>
      <c r="CNI997" s="17"/>
      <c r="CNJ997" s="17"/>
      <c r="CNK997" s="17"/>
      <c r="CNL997" s="17"/>
      <c r="CNM997" s="17"/>
      <c r="CNN997" s="17"/>
      <c r="CNO997" s="17"/>
      <c r="CNP997" s="17"/>
      <c r="CNQ997" s="17"/>
      <c r="CNR997" s="17"/>
      <c r="CNS997" s="17"/>
      <c r="CNT997" s="17"/>
      <c r="CNU997" s="17"/>
      <c r="CNV997" s="17"/>
      <c r="CNW997" s="17"/>
      <c r="CNX997" s="17"/>
      <c r="CNY997" s="17"/>
      <c r="CNZ997" s="17"/>
      <c r="COA997" s="17"/>
      <c r="COB997" s="17"/>
      <c r="COC997" s="17"/>
      <c r="COD997" s="17"/>
      <c r="COE997" s="17"/>
      <c r="COF997" s="17"/>
      <c r="COG997" s="17"/>
      <c r="COH997" s="17"/>
      <c r="COI997" s="17"/>
      <c r="COJ997" s="17"/>
      <c r="COK997" s="17"/>
      <c r="COL997" s="17"/>
      <c r="COM997" s="17"/>
      <c r="CON997" s="17"/>
      <c r="COO997" s="17"/>
      <c r="COP997" s="17"/>
      <c r="COQ997" s="17"/>
      <c r="COR997" s="17"/>
      <c r="COS997" s="17"/>
      <c r="COT997" s="17"/>
      <c r="COU997" s="17"/>
      <c r="COV997" s="17"/>
      <c r="COW997" s="17"/>
      <c r="COX997" s="17"/>
      <c r="COY997" s="17"/>
      <c r="COZ997" s="17"/>
      <c r="CPA997" s="17"/>
      <c r="CPB997" s="17"/>
      <c r="CPC997" s="17"/>
      <c r="CPD997" s="17"/>
      <c r="CPE997" s="17"/>
      <c r="CPF997" s="17"/>
      <c r="CPG997" s="17"/>
      <c r="CPH997" s="17"/>
      <c r="CPI997" s="17"/>
      <c r="CPJ997" s="17"/>
      <c r="CPK997" s="17"/>
      <c r="CPL997" s="17"/>
      <c r="CPM997" s="17"/>
      <c r="CPN997" s="17"/>
      <c r="CPO997" s="17"/>
      <c r="CPP997" s="17"/>
      <c r="CPQ997" s="17"/>
      <c r="CPR997" s="17"/>
      <c r="CPS997" s="17"/>
      <c r="CPT997" s="17"/>
      <c r="CPU997" s="17"/>
      <c r="CPV997" s="17"/>
      <c r="CPW997" s="17"/>
      <c r="CPX997" s="17"/>
      <c r="CPY997" s="17"/>
      <c r="CPZ997" s="17"/>
      <c r="CQA997" s="17"/>
      <c r="CQB997" s="17"/>
      <c r="CQC997" s="17"/>
      <c r="CQD997" s="17"/>
      <c r="CQE997" s="17"/>
      <c r="CQF997" s="17"/>
      <c r="CQG997" s="17"/>
      <c r="CQH997" s="17"/>
      <c r="CQI997" s="17"/>
      <c r="CQJ997" s="17"/>
      <c r="CQK997" s="17"/>
      <c r="CQL997" s="17"/>
      <c r="CQM997" s="17"/>
      <c r="CQN997" s="17"/>
      <c r="CQO997" s="17"/>
      <c r="CQP997" s="17"/>
      <c r="CQQ997" s="17"/>
      <c r="CQR997" s="17"/>
      <c r="CQS997" s="17"/>
      <c r="CQT997" s="17"/>
      <c r="CQU997" s="17"/>
      <c r="CQV997" s="17"/>
      <c r="CQW997" s="17"/>
      <c r="CQX997" s="17"/>
      <c r="CQY997" s="17"/>
      <c r="CQZ997" s="17"/>
      <c r="CRA997" s="17"/>
      <c r="CRB997" s="17"/>
      <c r="CRC997" s="17"/>
      <c r="CRD997" s="17"/>
      <c r="CRE997" s="17"/>
      <c r="CRF997" s="17"/>
      <c r="CRG997" s="17"/>
      <c r="CRH997" s="17"/>
      <c r="CRI997" s="17"/>
      <c r="CRJ997" s="17"/>
      <c r="CRK997" s="17"/>
      <c r="CRL997" s="17"/>
      <c r="CRM997" s="17"/>
      <c r="CRN997" s="17"/>
      <c r="CRO997" s="17"/>
      <c r="CRP997" s="17"/>
      <c r="CRQ997" s="17"/>
      <c r="CRR997" s="17"/>
      <c r="CRS997" s="17"/>
      <c r="CRT997" s="17"/>
      <c r="CRU997" s="17"/>
      <c r="CRV997" s="17"/>
      <c r="CRW997" s="17"/>
      <c r="CRX997" s="17"/>
      <c r="CRY997" s="17"/>
      <c r="CRZ997" s="17"/>
      <c r="CSA997" s="17"/>
      <c r="CSB997" s="17"/>
      <c r="CSC997" s="17"/>
      <c r="CSD997" s="17"/>
      <c r="CSE997" s="17"/>
      <c r="CSF997" s="17"/>
      <c r="CSG997" s="17"/>
      <c r="CSH997" s="17"/>
      <c r="CSI997" s="17"/>
      <c r="CSJ997" s="17"/>
      <c r="CSK997" s="17"/>
      <c r="CSL997" s="17"/>
      <c r="CSM997" s="17"/>
      <c r="CSN997" s="17"/>
      <c r="CSO997" s="17"/>
      <c r="CSP997" s="17"/>
      <c r="CSQ997" s="17"/>
      <c r="CSR997" s="17"/>
      <c r="CSS997" s="17"/>
      <c r="CST997" s="17"/>
      <c r="CSU997" s="17"/>
      <c r="CSV997" s="17"/>
      <c r="CSW997" s="17"/>
      <c r="CSX997" s="17"/>
      <c r="CSY997" s="17"/>
      <c r="CSZ997" s="17"/>
      <c r="CTA997" s="17"/>
      <c r="CTB997" s="17"/>
      <c r="CTC997" s="17"/>
      <c r="CTD997" s="17"/>
      <c r="CTE997" s="17"/>
      <c r="CTF997" s="17"/>
      <c r="CTG997" s="17"/>
      <c r="CTH997" s="17"/>
      <c r="CTI997" s="17"/>
      <c r="CTJ997" s="17"/>
      <c r="CTK997" s="17"/>
      <c r="CTL997" s="17"/>
      <c r="CTM997" s="17"/>
      <c r="CTN997" s="17"/>
      <c r="CTO997" s="17"/>
      <c r="CTP997" s="17"/>
      <c r="CTQ997" s="17"/>
      <c r="CTR997" s="17"/>
      <c r="CTS997" s="17"/>
      <c r="CTT997" s="17"/>
      <c r="CTU997" s="17"/>
      <c r="CTV997" s="17"/>
      <c r="CTW997" s="17"/>
      <c r="CTX997" s="17"/>
      <c r="CTY997" s="17"/>
      <c r="CTZ997" s="17"/>
      <c r="CUA997" s="17"/>
      <c r="CUB997" s="17"/>
      <c r="CUC997" s="17"/>
      <c r="CUD997" s="17"/>
      <c r="CUE997" s="17"/>
      <c r="CUF997" s="17"/>
      <c r="CUG997" s="17"/>
      <c r="CUH997" s="17"/>
      <c r="CUI997" s="17"/>
      <c r="CUJ997" s="17"/>
      <c r="CUK997" s="17"/>
      <c r="CUL997" s="17"/>
      <c r="CUM997" s="17"/>
      <c r="CUN997" s="17"/>
      <c r="CUO997" s="17"/>
      <c r="CUP997" s="17"/>
      <c r="CUQ997" s="17"/>
      <c r="CUR997" s="17"/>
      <c r="CUS997" s="17"/>
      <c r="CUT997" s="17"/>
      <c r="CUU997" s="17"/>
      <c r="CUV997" s="17"/>
      <c r="CUW997" s="17"/>
      <c r="CUX997" s="17"/>
      <c r="CUY997" s="17"/>
      <c r="CUZ997" s="17"/>
      <c r="CVA997" s="17"/>
      <c r="CVB997" s="17"/>
      <c r="CVC997" s="17"/>
      <c r="CVD997" s="17"/>
      <c r="CVE997" s="17"/>
      <c r="CVF997" s="17"/>
      <c r="CVG997" s="17"/>
      <c r="CVH997" s="17"/>
      <c r="CVI997" s="17"/>
      <c r="CVJ997" s="17"/>
      <c r="CVK997" s="17"/>
      <c r="CVL997" s="17"/>
      <c r="CVM997" s="17"/>
      <c r="CVN997" s="17"/>
      <c r="CVO997" s="17"/>
      <c r="CVP997" s="17"/>
      <c r="CVQ997" s="17"/>
      <c r="CVR997" s="17"/>
      <c r="CVS997" s="17"/>
      <c r="CVT997" s="17"/>
      <c r="CVU997" s="17"/>
      <c r="CVV997" s="17"/>
      <c r="CVW997" s="17"/>
      <c r="CVX997" s="17"/>
      <c r="CVY997" s="17"/>
      <c r="CVZ997" s="17"/>
      <c r="CWA997" s="17"/>
      <c r="CWB997" s="17"/>
      <c r="CWC997" s="17"/>
      <c r="CWD997" s="17"/>
      <c r="CWE997" s="17"/>
      <c r="CWF997" s="17"/>
      <c r="CWG997" s="17"/>
      <c r="CWH997" s="17"/>
      <c r="CWI997" s="17"/>
      <c r="CWJ997" s="17"/>
      <c r="CWK997" s="17"/>
      <c r="CWL997" s="17"/>
      <c r="CWM997" s="17"/>
      <c r="CWN997" s="17"/>
      <c r="CWO997" s="17"/>
      <c r="CWP997" s="17"/>
      <c r="CWQ997" s="17"/>
      <c r="CWR997" s="17"/>
      <c r="CWS997" s="17"/>
      <c r="CWT997" s="17"/>
      <c r="CWU997" s="17"/>
      <c r="CWV997" s="17"/>
      <c r="CWW997" s="17"/>
      <c r="CWX997" s="17"/>
      <c r="CWY997" s="17"/>
      <c r="CWZ997" s="17"/>
      <c r="CXA997" s="17"/>
      <c r="CXB997" s="17"/>
      <c r="CXC997" s="17"/>
      <c r="CXD997" s="17"/>
      <c r="CXE997" s="17"/>
      <c r="CXF997" s="17"/>
      <c r="CXG997" s="17"/>
      <c r="CXH997" s="17"/>
      <c r="CXI997" s="17"/>
      <c r="CXJ997" s="17"/>
      <c r="CXK997" s="17"/>
      <c r="CXL997" s="17"/>
      <c r="CXM997" s="17"/>
      <c r="CXN997" s="17"/>
      <c r="CXO997" s="17"/>
      <c r="CXP997" s="17"/>
      <c r="CXQ997" s="17"/>
      <c r="CXR997" s="17"/>
      <c r="CXS997" s="17"/>
      <c r="CXT997" s="17"/>
      <c r="CXU997" s="17"/>
      <c r="CXV997" s="17"/>
      <c r="CXW997" s="17"/>
      <c r="CXX997" s="17"/>
      <c r="CXY997" s="17"/>
      <c r="CXZ997" s="17"/>
      <c r="CYA997" s="17"/>
      <c r="CYB997" s="17"/>
      <c r="CYC997" s="17"/>
      <c r="CYD997" s="17"/>
      <c r="CYE997" s="17"/>
      <c r="CYF997" s="17"/>
      <c r="CYG997" s="17"/>
      <c r="CYH997" s="17"/>
      <c r="CYI997" s="17"/>
      <c r="CYJ997" s="17"/>
      <c r="CYK997" s="17"/>
      <c r="CYL997" s="17"/>
      <c r="CYM997" s="17"/>
      <c r="CYN997" s="17"/>
      <c r="CYO997" s="17"/>
      <c r="CYP997" s="17"/>
      <c r="CYQ997" s="17"/>
      <c r="CYR997" s="17"/>
      <c r="CYS997" s="17"/>
      <c r="CYT997" s="17"/>
      <c r="CYU997" s="17"/>
      <c r="CYV997" s="17"/>
      <c r="CYW997" s="17"/>
      <c r="CYX997" s="17"/>
      <c r="CYY997" s="17"/>
      <c r="CYZ997" s="17"/>
      <c r="CZA997" s="17"/>
      <c r="CZB997" s="17"/>
      <c r="CZC997" s="17"/>
      <c r="CZD997" s="17"/>
      <c r="CZE997" s="17"/>
      <c r="CZF997" s="17"/>
      <c r="CZG997" s="17"/>
      <c r="CZH997" s="17"/>
      <c r="CZI997" s="17"/>
      <c r="CZJ997" s="17"/>
      <c r="CZK997" s="17"/>
      <c r="CZL997" s="17"/>
      <c r="CZM997" s="17"/>
      <c r="CZN997" s="17"/>
      <c r="CZO997" s="17"/>
      <c r="CZP997" s="17"/>
      <c r="CZQ997" s="17"/>
      <c r="CZR997" s="17"/>
      <c r="CZS997" s="17"/>
      <c r="CZT997" s="17"/>
      <c r="CZU997" s="17"/>
      <c r="CZV997" s="17"/>
      <c r="CZW997" s="17"/>
      <c r="CZX997" s="17"/>
      <c r="CZY997" s="17"/>
      <c r="CZZ997" s="17"/>
      <c r="DAA997" s="17"/>
      <c r="DAB997" s="17"/>
      <c r="DAC997" s="17"/>
      <c r="DAD997" s="17"/>
      <c r="DAE997" s="17"/>
      <c r="DAF997" s="17"/>
      <c r="DAG997" s="17"/>
      <c r="DAH997" s="17"/>
      <c r="DAI997" s="17"/>
      <c r="DAJ997" s="17"/>
      <c r="DAK997" s="17"/>
      <c r="DAL997" s="17"/>
      <c r="DAM997" s="17"/>
      <c r="DAN997" s="17"/>
      <c r="DAO997" s="17"/>
      <c r="DAP997" s="17"/>
      <c r="DAQ997" s="17"/>
      <c r="DAR997" s="17"/>
      <c r="DAS997" s="17"/>
      <c r="DAT997" s="17"/>
      <c r="DAU997" s="17"/>
      <c r="DAV997" s="17"/>
      <c r="DAW997" s="17"/>
      <c r="DAX997" s="17"/>
      <c r="DAY997" s="17"/>
      <c r="DAZ997" s="17"/>
      <c r="DBA997" s="17"/>
      <c r="DBB997" s="17"/>
      <c r="DBC997" s="17"/>
      <c r="DBD997" s="17"/>
      <c r="DBE997" s="17"/>
      <c r="DBF997" s="17"/>
      <c r="DBG997" s="17"/>
      <c r="DBH997" s="17"/>
      <c r="DBI997" s="17"/>
      <c r="DBJ997" s="17"/>
      <c r="DBK997" s="17"/>
      <c r="DBL997" s="17"/>
      <c r="DBM997" s="17"/>
      <c r="DBN997" s="17"/>
      <c r="DBO997" s="17"/>
      <c r="DBP997" s="17"/>
      <c r="DBQ997" s="17"/>
      <c r="DBR997" s="17"/>
      <c r="DBS997" s="17"/>
      <c r="DBT997" s="17"/>
      <c r="DBU997" s="17"/>
      <c r="DBV997" s="17"/>
      <c r="DBW997" s="17"/>
      <c r="DBX997" s="17"/>
      <c r="DBY997" s="17"/>
      <c r="DBZ997" s="17"/>
      <c r="DCA997" s="17"/>
      <c r="DCB997" s="17"/>
      <c r="DCC997" s="17"/>
      <c r="DCD997" s="17"/>
      <c r="DCE997" s="17"/>
      <c r="DCF997" s="17"/>
      <c r="DCG997" s="17"/>
      <c r="DCH997" s="17"/>
      <c r="DCI997" s="17"/>
      <c r="DCJ997" s="17"/>
      <c r="DCK997" s="17"/>
      <c r="DCL997" s="17"/>
      <c r="DCM997" s="17"/>
      <c r="DCN997" s="17"/>
      <c r="DCO997" s="17"/>
      <c r="DCP997" s="17"/>
      <c r="DCQ997" s="17"/>
      <c r="DCR997" s="17"/>
      <c r="DCS997" s="17"/>
      <c r="DCT997" s="17"/>
      <c r="DCU997" s="17"/>
      <c r="DCV997" s="17"/>
      <c r="DCW997" s="17"/>
      <c r="DCX997" s="17"/>
      <c r="DCY997" s="17"/>
      <c r="DCZ997" s="17"/>
      <c r="DDA997" s="17"/>
      <c r="DDB997" s="17"/>
      <c r="DDC997" s="17"/>
      <c r="DDD997" s="17"/>
      <c r="DDE997" s="17"/>
      <c r="DDF997" s="17"/>
      <c r="DDG997" s="17"/>
      <c r="DDH997" s="17"/>
      <c r="DDI997" s="17"/>
      <c r="DDJ997" s="17"/>
      <c r="DDK997" s="17"/>
      <c r="DDL997" s="17"/>
      <c r="DDM997" s="17"/>
      <c r="DDN997" s="17"/>
      <c r="DDO997" s="17"/>
      <c r="DDP997" s="17"/>
      <c r="DDQ997" s="17"/>
      <c r="DDR997" s="17"/>
      <c r="DDS997" s="17"/>
      <c r="DDT997" s="17"/>
      <c r="DDU997" s="17"/>
      <c r="DDV997" s="17"/>
      <c r="DDW997" s="17"/>
      <c r="DDX997" s="17"/>
      <c r="DDY997" s="17"/>
      <c r="DDZ997" s="17"/>
      <c r="DEA997" s="17"/>
      <c r="DEB997" s="17"/>
      <c r="DEC997" s="17"/>
      <c r="DED997" s="17"/>
      <c r="DEE997" s="17"/>
      <c r="DEF997" s="17"/>
      <c r="DEG997" s="17"/>
      <c r="DEH997" s="17"/>
      <c r="DEI997" s="17"/>
      <c r="DEJ997" s="17"/>
      <c r="DEK997" s="17"/>
      <c r="DEL997" s="17"/>
      <c r="DEM997" s="17"/>
      <c r="DEN997" s="17"/>
      <c r="DEO997" s="17"/>
      <c r="DEP997" s="17"/>
      <c r="DEQ997" s="17"/>
      <c r="DER997" s="17"/>
      <c r="DES997" s="17"/>
      <c r="DET997" s="17"/>
      <c r="DEU997" s="17"/>
      <c r="DEV997" s="17"/>
      <c r="DEW997" s="17"/>
      <c r="DEX997" s="17"/>
      <c r="DEY997" s="17"/>
      <c r="DEZ997" s="17"/>
      <c r="DFA997" s="17"/>
      <c r="DFB997" s="17"/>
      <c r="DFC997" s="17"/>
      <c r="DFD997" s="17"/>
      <c r="DFE997" s="17"/>
      <c r="DFF997" s="17"/>
      <c r="DFG997" s="17"/>
      <c r="DFH997" s="17"/>
      <c r="DFI997" s="17"/>
      <c r="DFJ997" s="17"/>
      <c r="DFK997" s="17"/>
      <c r="DFL997" s="17"/>
      <c r="DFM997" s="17"/>
      <c r="DFN997" s="17"/>
      <c r="DFO997" s="17"/>
      <c r="DFP997" s="17"/>
      <c r="DFQ997" s="17"/>
      <c r="DFR997" s="17"/>
      <c r="DFS997" s="17"/>
      <c r="DFT997" s="17"/>
      <c r="DFU997" s="17"/>
      <c r="DFV997" s="17"/>
      <c r="DFW997" s="17"/>
      <c r="DFX997" s="17"/>
      <c r="DFY997" s="17"/>
      <c r="DFZ997" s="17"/>
      <c r="DGA997" s="17"/>
      <c r="DGB997" s="17"/>
      <c r="DGC997" s="17"/>
      <c r="DGD997" s="17"/>
      <c r="DGE997" s="17"/>
      <c r="DGF997" s="17"/>
      <c r="DGG997" s="17"/>
      <c r="DGH997" s="17"/>
      <c r="DGI997" s="17"/>
      <c r="DGJ997" s="17"/>
      <c r="DGK997" s="17"/>
      <c r="DGL997" s="17"/>
      <c r="DGM997" s="17"/>
      <c r="DGN997" s="17"/>
      <c r="DGO997" s="17"/>
      <c r="DGP997" s="17"/>
      <c r="DGQ997" s="17"/>
      <c r="DGR997" s="17"/>
      <c r="DGS997" s="17"/>
      <c r="DGT997" s="17"/>
      <c r="DGU997" s="17"/>
      <c r="DGV997" s="17"/>
      <c r="DGW997" s="17"/>
      <c r="DGX997" s="17"/>
      <c r="DGY997" s="17"/>
      <c r="DGZ997" s="17"/>
      <c r="DHA997" s="17"/>
      <c r="DHB997" s="17"/>
      <c r="DHC997" s="17"/>
      <c r="DHD997" s="17"/>
      <c r="DHE997" s="17"/>
      <c r="DHF997" s="17"/>
      <c r="DHG997" s="17"/>
      <c r="DHH997" s="17"/>
      <c r="DHI997" s="17"/>
      <c r="DHJ997" s="17"/>
      <c r="DHK997" s="17"/>
      <c r="DHL997" s="17"/>
      <c r="DHM997" s="17"/>
      <c r="DHN997" s="17"/>
      <c r="DHO997" s="17"/>
      <c r="DHP997" s="17"/>
      <c r="DHQ997" s="17"/>
      <c r="DHR997" s="17"/>
      <c r="DHS997" s="17"/>
      <c r="DHT997" s="17"/>
      <c r="DHU997" s="17"/>
      <c r="DHV997" s="17"/>
      <c r="DHW997" s="17"/>
      <c r="DHX997" s="17"/>
      <c r="DHY997" s="17"/>
      <c r="DHZ997" s="17"/>
      <c r="DIA997" s="17"/>
      <c r="DIB997" s="17"/>
      <c r="DIC997" s="17"/>
      <c r="DID997" s="17"/>
      <c r="DIE997" s="17"/>
      <c r="DIF997" s="17"/>
      <c r="DIG997" s="17"/>
      <c r="DIH997" s="17"/>
      <c r="DII997" s="17"/>
      <c r="DIJ997" s="17"/>
      <c r="DIK997" s="17"/>
      <c r="DIL997" s="17"/>
      <c r="DIM997" s="17"/>
      <c r="DIN997" s="17"/>
      <c r="DIO997" s="17"/>
      <c r="DIP997" s="17"/>
      <c r="DIQ997" s="17"/>
      <c r="DIR997" s="17"/>
      <c r="DIS997" s="17"/>
      <c r="DIT997" s="17"/>
      <c r="DIU997" s="17"/>
      <c r="DIV997" s="17"/>
      <c r="DIW997" s="17"/>
      <c r="DIX997" s="17"/>
      <c r="DIY997" s="17"/>
      <c r="DIZ997" s="17"/>
      <c r="DJA997" s="17"/>
      <c r="DJB997" s="17"/>
      <c r="DJC997" s="17"/>
      <c r="DJD997" s="17"/>
      <c r="DJE997" s="17"/>
      <c r="DJF997" s="17"/>
      <c r="DJG997" s="17"/>
      <c r="DJH997" s="17"/>
      <c r="DJI997" s="17"/>
      <c r="DJJ997" s="17"/>
      <c r="DJK997" s="17"/>
      <c r="DJL997" s="17"/>
      <c r="DJM997" s="17"/>
      <c r="DJN997" s="17"/>
      <c r="DJO997" s="17"/>
      <c r="DJP997" s="17"/>
      <c r="DJQ997" s="17"/>
      <c r="DJR997" s="17"/>
      <c r="DJS997" s="17"/>
      <c r="DJT997" s="17"/>
      <c r="DJU997" s="17"/>
      <c r="DJV997" s="17"/>
      <c r="DJW997" s="17"/>
      <c r="DJX997" s="17"/>
      <c r="DJY997" s="17"/>
      <c r="DJZ997" s="17"/>
      <c r="DKA997" s="17"/>
      <c r="DKB997" s="17"/>
      <c r="DKC997" s="17"/>
      <c r="DKD997" s="17"/>
      <c r="DKE997" s="17"/>
      <c r="DKF997" s="17"/>
      <c r="DKG997" s="17"/>
      <c r="DKH997" s="17"/>
      <c r="DKI997" s="17"/>
      <c r="DKJ997" s="17"/>
      <c r="DKK997" s="17"/>
      <c r="DKL997" s="17"/>
      <c r="DKM997" s="17"/>
      <c r="DKN997" s="17"/>
      <c r="DKO997" s="17"/>
      <c r="DKP997" s="17"/>
      <c r="DKQ997" s="17"/>
      <c r="DKR997" s="17"/>
      <c r="DKS997" s="17"/>
      <c r="DKT997" s="17"/>
      <c r="DKU997" s="17"/>
      <c r="DKV997" s="17"/>
      <c r="DKW997" s="17"/>
      <c r="DKX997" s="17"/>
      <c r="DKY997" s="17"/>
      <c r="DKZ997" s="17"/>
      <c r="DLA997" s="17"/>
      <c r="DLB997" s="17"/>
      <c r="DLC997" s="17"/>
      <c r="DLD997" s="17"/>
      <c r="DLE997" s="17"/>
      <c r="DLF997" s="17"/>
      <c r="DLG997" s="17"/>
      <c r="DLH997" s="17"/>
      <c r="DLI997" s="17"/>
      <c r="DLJ997" s="17"/>
      <c r="DLK997" s="17"/>
      <c r="DLL997" s="17"/>
      <c r="DLM997" s="17"/>
      <c r="DLN997" s="17"/>
      <c r="DLO997" s="17"/>
      <c r="DLP997" s="17"/>
      <c r="DLQ997" s="17"/>
      <c r="DLR997" s="17"/>
      <c r="DLS997" s="17"/>
      <c r="DLT997" s="17"/>
      <c r="DLU997" s="17"/>
      <c r="DLV997" s="17"/>
      <c r="DLW997" s="17"/>
      <c r="DLX997" s="17"/>
      <c r="DLY997" s="17"/>
      <c r="DLZ997" s="17"/>
      <c r="DMA997" s="17"/>
      <c r="DMB997" s="17"/>
      <c r="DMC997" s="17"/>
      <c r="DMD997" s="17"/>
      <c r="DME997" s="17"/>
      <c r="DMF997" s="17"/>
      <c r="DMG997" s="17"/>
      <c r="DMH997" s="17"/>
      <c r="DMI997" s="17"/>
      <c r="DMJ997" s="17"/>
      <c r="DMK997" s="17"/>
      <c r="DML997" s="17"/>
      <c r="DMM997" s="17"/>
      <c r="DMN997" s="17"/>
      <c r="DMO997" s="17"/>
      <c r="DMP997" s="17"/>
      <c r="DMQ997" s="17"/>
      <c r="DMR997" s="17"/>
      <c r="DMS997" s="17"/>
      <c r="DMT997" s="17"/>
      <c r="DMU997" s="17"/>
      <c r="DMV997" s="17"/>
      <c r="DMW997" s="17"/>
      <c r="DMX997" s="17"/>
      <c r="DMY997" s="17"/>
      <c r="DMZ997" s="17"/>
      <c r="DNA997" s="17"/>
      <c r="DNB997" s="17"/>
      <c r="DNC997" s="17"/>
      <c r="DND997" s="17"/>
      <c r="DNE997" s="17"/>
      <c r="DNF997" s="17"/>
      <c r="DNG997" s="17"/>
      <c r="DNH997" s="17"/>
      <c r="DNI997" s="17"/>
      <c r="DNJ997" s="17"/>
      <c r="DNK997" s="17"/>
      <c r="DNL997" s="17"/>
      <c r="DNM997" s="17"/>
      <c r="DNN997" s="17"/>
      <c r="DNO997" s="17"/>
      <c r="DNP997" s="17"/>
      <c r="DNQ997" s="17"/>
      <c r="DNR997" s="17"/>
      <c r="DNS997" s="17"/>
      <c r="DNT997" s="17"/>
      <c r="DNU997" s="17"/>
      <c r="DNV997" s="17"/>
      <c r="DNW997" s="17"/>
      <c r="DNX997" s="17"/>
      <c r="DNY997" s="17"/>
      <c r="DNZ997" s="17"/>
      <c r="DOA997" s="17"/>
      <c r="DOB997" s="17"/>
      <c r="DOC997" s="17"/>
      <c r="DOD997" s="17"/>
      <c r="DOE997" s="17"/>
      <c r="DOF997" s="17"/>
      <c r="DOG997" s="17"/>
      <c r="DOH997" s="17"/>
      <c r="DOI997" s="17"/>
      <c r="DOJ997" s="17"/>
      <c r="DOK997" s="17"/>
      <c r="DOL997" s="17"/>
      <c r="DOM997" s="17"/>
      <c r="DON997" s="17"/>
      <c r="DOO997" s="17"/>
      <c r="DOP997" s="17"/>
      <c r="DOQ997" s="17"/>
      <c r="DOR997" s="17"/>
      <c r="DOS997" s="17"/>
      <c r="DOT997" s="17"/>
      <c r="DOU997" s="17"/>
      <c r="DOV997" s="17"/>
      <c r="DOW997" s="17"/>
      <c r="DOX997" s="17"/>
      <c r="DOY997" s="17"/>
      <c r="DOZ997" s="17"/>
      <c r="DPA997" s="17"/>
      <c r="DPB997" s="17"/>
      <c r="DPC997" s="17"/>
      <c r="DPD997" s="17"/>
      <c r="DPE997" s="17"/>
      <c r="DPF997" s="17"/>
      <c r="DPG997" s="17"/>
      <c r="DPH997" s="17"/>
      <c r="DPI997" s="17"/>
      <c r="DPJ997" s="17"/>
      <c r="DPK997" s="17"/>
      <c r="DPL997" s="17"/>
      <c r="DPM997" s="17"/>
      <c r="DPN997" s="17"/>
      <c r="DPO997" s="17"/>
      <c r="DPP997" s="17"/>
      <c r="DPQ997" s="17"/>
      <c r="DPR997" s="17"/>
      <c r="DPS997" s="17"/>
      <c r="DPT997" s="17"/>
      <c r="DPU997" s="17"/>
      <c r="DPV997" s="17"/>
      <c r="DPW997" s="17"/>
      <c r="DPX997" s="17"/>
      <c r="DPY997" s="17"/>
      <c r="DPZ997" s="17"/>
      <c r="DQA997" s="17"/>
      <c r="DQB997" s="17"/>
      <c r="DQC997" s="17"/>
      <c r="DQD997" s="17"/>
      <c r="DQE997" s="17"/>
      <c r="DQF997" s="17"/>
      <c r="DQG997" s="17"/>
      <c r="DQH997" s="17"/>
      <c r="DQI997" s="17"/>
      <c r="DQJ997" s="17"/>
      <c r="DQK997" s="17"/>
      <c r="DQL997" s="17"/>
      <c r="DQM997" s="17"/>
      <c r="DQN997" s="17"/>
      <c r="DQO997" s="17"/>
      <c r="DQP997" s="17"/>
      <c r="DQQ997" s="17"/>
      <c r="DQR997" s="17"/>
      <c r="DQS997" s="17"/>
      <c r="DQT997" s="17"/>
      <c r="DQU997" s="17"/>
      <c r="DQV997" s="17"/>
      <c r="DQW997" s="17"/>
      <c r="DQX997" s="17"/>
      <c r="DQY997" s="17"/>
      <c r="DQZ997" s="17"/>
      <c r="DRA997" s="17"/>
      <c r="DRB997" s="17"/>
      <c r="DRC997" s="17"/>
      <c r="DRD997" s="17"/>
      <c r="DRE997" s="17"/>
      <c r="DRF997" s="17"/>
      <c r="DRG997" s="17"/>
      <c r="DRH997" s="17"/>
      <c r="DRI997" s="17"/>
      <c r="DRJ997" s="17"/>
      <c r="DRK997" s="17"/>
      <c r="DRL997" s="17"/>
      <c r="DRM997" s="17"/>
      <c r="DRN997" s="17"/>
      <c r="DRO997" s="17"/>
      <c r="DRP997" s="17"/>
      <c r="DRQ997" s="17"/>
      <c r="DRR997" s="17"/>
      <c r="DRS997" s="17"/>
      <c r="DRT997" s="17"/>
      <c r="DRU997" s="17"/>
      <c r="DRV997" s="17"/>
      <c r="DRW997" s="17"/>
      <c r="DRX997" s="17"/>
      <c r="DRY997" s="17"/>
      <c r="DRZ997" s="17"/>
      <c r="DSA997" s="17"/>
      <c r="DSB997" s="17"/>
      <c r="DSC997" s="17"/>
      <c r="DSD997" s="17"/>
      <c r="DSE997" s="17"/>
      <c r="DSF997" s="17"/>
      <c r="DSG997" s="17"/>
      <c r="DSH997" s="17"/>
      <c r="DSI997" s="17"/>
      <c r="DSJ997" s="17"/>
      <c r="DSK997" s="17"/>
      <c r="DSL997" s="17"/>
      <c r="DSM997" s="17"/>
      <c r="DSN997" s="17"/>
      <c r="DSO997" s="17"/>
      <c r="DSP997" s="17"/>
      <c r="DSQ997" s="17"/>
      <c r="DSR997" s="17"/>
      <c r="DSS997" s="17"/>
      <c r="DST997" s="17"/>
      <c r="DSU997" s="17"/>
      <c r="DSV997" s="17"/>
      <c r="DSW997" s="17"/>
      <c r="DSX997" s="17"/>
      <c r="DSY997" s="17"/>
      <c r="DSZ997" s="17"/>
      <c r="DTA997" s="17"/>
      <c r="DTB997" s="17"/>
      <c r="DTC997" s="17"/>
      <c r="DTD997" s="17"/>
      <c r="DTE997" s="17"/>
      <c r="DTF997" s="17"/>
      <c r="DTG997" s="17"/>
      <c r="DTH997" s="17"/>
      <c r="DTI997" s="17"/>
      <c r="DTJ997" s="17"/>
      <c r="DTK997" s="17"/>
      <c r="DTL997" s="17"/>
      <c r="DTM997" s="17"/>
      <c r="DTN997" s="17"/>
      <c r="DTO997" s="17"/>
      <c r="DTP997" s="17"/>
      <c r="DTQ997" s="17"/>
      <c r="DTR997" s="17"/>
      <c r="DTS997" s="17"/>
      <c r="DTT997" s="17"/>
      <c r="DTU997" s="17"/>
      <c r="DTV997" s="17"/>
      <c r="DTW997" s="17"/>
      <c r="DTX997" s="17"/>
      <c r="DTY997" s="17"/>
      <c r="DTZ997" s="17"/>
      <c r="DUA997" s="17"/>
      <c r="DUB997" s="17"/>
      <c r="DUC997" s="17"/>
      <c r="DUD997" s="17"/>
      <c r="DUE997" s="17"/>
      <c r="DUF997" s="17"/>
      <c r="DUG997" s="17"/>
      <c r="DUH997" s="17"/>
      <c r="DUI997" s="17"/>
      <c r="DUJ997" s="17"/>
      <c r="DUK997" s="17"/>
      <c r="DUL997" s="17"/>
      <c r="DUM997" s="17"/>
      <c r="DUN997" s="17"/>
      <c r="DUO997" s="17"/>
      <c r="DUP997" s="17"/>
      <c r="DUQ997" s="17"/>
      <c r="DUR997" s="17"/>
      <c r="DUS997" s="17"/>
      <c r="DUT997" s="17"/>
      <c r="DUU997" s="17"/>
      <c r="DUV997" s="17"/>
      <c r="DUW997" s="17"/>
      <c r="DUX997" s="17"/>
      <c r="DUY997" s="17"/>
      <c r="DUZ997" s="17"/>
      <c r="DVA997" s="17"/>
      <c r="DVB997" s="17"/>
      <c r="DVC997" s="17"/>
      <c r="DVD997" s="17"/>
      <c r="DVE997" s="17"/>
      <c r="DVF997" s="17"/>
      <c r="DVG997" s="17"/>
      <c r="DVH997" s="17"/>
      <c r="DVI997" s="17"/>
      <c r="DVJ997" s="17"/>
      <c r="DVK997" s="17"/>
      <c r="DVL997" s="17"/>
      <c r="DVM997" s="17"/>
      <c r="DVN997" s="17"/>
      <c r="DVO997" s="17"/>
      <c r="DVP997" s="17"/>
      <c r="DVQ997" s="17"/>
      <c r="DVR997" s="17"/>
      <c r="DVS997" s="17"/>
      <c r="DVT997" s="17"/>
      <c r="DVU997" s="17"/>
      <c r="DVV997" s="17"/>
      <c r="DVW997" s="17"/>
      <c r="DVX997" s="17"/>
      <c r="DVY997" s="17"/>
      <c r="DVZ997" s="17"/>
      <c r="DWA997" s="17"/>
      <c r="DWB997" s="17"/>
      <c r="DWC997" s="17"/>
      <c r="DWD997" s="17"/>
      <c r="DWE997" s="17"/>
      <c r="DWF997" s="17"/>
      <c r="DWG997" s="17"/>
      <c r="DWH997" s="17"/>
      <c r="DWI997" s="17"/>
      <c r="DWJ997" s="17"/>
      <c r="DWK997" s="17"/>
      <c r="DWL997" s="17"/>
      <c r="DWM997" s="17"/>
      <c r="DWN997" s="17"/>
      <c r="DWO997" s="17"/>
      <c r="DWP997" s="17"/>
      <c r="DWQ997" s="17"/>
      <c r="DWR997" s="17"/>
      <c r="DWS997" s="17"/>
      <c r="DWT997" s="17"/>
      <c r="DWU997" s="17"/>
      <c r="DWV997" s="17"/>
      <c r="DWW997" s="17"/>
      <c r="DWX997" s="17"/>
      <c r="DWY997" s="17"/>
      <c r="DWZ997" s="17"/>
      <c r="DXA997" s="17"/>
      <c r="DXB997" s="17"/>
      <c r="DXC997" s="17"/>
      <c r="DXD997" s="17"/>
      <c r="DXE997" s="17"/>
      <c r="DXF997" s="17"/>
      <c r="DXG997" s="17"/>
      <c r="DXH997" s="17"/>
      <c r="DXI997" s="17"/>
      <c r="DXJ997" s="17"/>
      <c r="DXK997" s="17"/>
      <c r="DXL997" s="17"/>
      <c r="DXM997" s="17"/>
      <c r="DXN997" s="17"/>
      <c r="DXO997" s="17"/>
      <c r="DXP997" s="17"/>
      <c r="DXQ997" s="17"/>
      <c r="DXR997" s="17"/>
      <c r="DXS997" s="17"/>
      <c r="DXT997" s="17"/>
      <c r="DXU997" s="17"/>
      <c r="DXV997" s="17"/>
      <c r="DXW997" s="17"/>
      <c r="DXX997" s="17"/>
      <c r="DXY997" s="17"/>
      <c r="DXZ997" s="17"/>
      <c r="DYA997" s="17"/>
      <c r="DYB997" s="17"/>
      <c r="DYC997" s="17"/>
      <c r="DYD997" s="17"/>
      <c r="DYE997" s="17"/>
      <c r="DYF997" s="17"/>
      <c r="DYG997" s="17"/>
      <c r="DYH997" s="17"/>
      <c r="DYI997" s="17"/>
      <c r="DYJ997" s="17"/>
      <c r="DYK997" s="17"/>
      <c r="DYL997" s="17"/>
      <c r="DYM997" s="17"/>
      <c r="DYN997" s="17"/>
      <c r="DYO997" s="17"/>
      <c r="DYP997" s="17"/>
      <c r="DYQ997" s="17"/>
      <c r="DYR997" s="17"/>
      <c r="DYS997" s="17"/>
      <c r="DYT997" s="17"/>
      <c r="DYU997" s="17"/>
      <c r="DYV997" s="17"/>
      <c r="DYW997" s="17"/>
      <c r="DYX997" s="17"/>
      <c r="DYY997" s="17"/>
      <c r="DYZ997" s="17"/>
      <c r="DZA997" s="17"/>
      <c r="DZB997" s="17"/>
      <c r="DZC997" s="17"/>
      <c r="DZD997" s="17"/>
      <c r="DZE997" s="17"/>
      <c r="DZF997" s="17"/>
      <c r="DZG997" s="17"/>
      <c r="DZH997" s="17"/>
      <c r="DZI997" s="17"/>
      <c r="DZJ997" s="17"/>
      <c r="DZK997" s="17"/>
      <c r="DZL997" s="17"/>
      <c r="DZM997" s="17"/>
      <c r="DZN997" s="17"/>
      <c r="DZO997" s="17"/>
      <c r="DZP997" s="17"/>
      <c r="DZQ997" s="17"/>
      <c r="DZR997" s="17"/>
      <c r="DZS997" s="17"/>
      <c r="DZT997" s="17"/>
      <c r="DZU997" s="17"/>
      <c r="DZV997" s="17"/>
      <c r="DZW997" s="17"/>
      <c r="DZX997" s="17"/>
      <c r="DZY997" s="17"/>
      <c r="DZZ997" s="17"/>
      <c r="EAA997" s="17"/>
      <c r="EAB997" s="17"/>
      <c r="EAC997" s="17"/>
      <c r="EAD997" s="17"/>
      <c r="EAE997" s="17"/>
      <c r="EAF997" s="17"/>
      <c r="EAG997" s="17"/>
      <c r="EAH997" s="17"/>
      <c r="EAI997" s="17"/>
      <c r="EAJ997" s="17"/>
      <c r="EAK997" s="17"/>
      <c r="EAL997" s="17"/>
      <c r="EAM997" s="17"/>
      <c r="EAN997" s="17"/>
      <c r="EAO997" s="17"/>
      <c r="EAP997" s="17"/>
      <c r="EAQ997" s="17"/>
      <c r="EAR997" s="17"/>
      <c r="EAS997" s="17"/>
      <c r="EAT997" s="17"/>
      <c r="EAU997" s="17"/>
      <c r="EAV997" s="17"/>
      <c r="EAW997" s="17"/>
      <c r="EAX997" s="17"/>
      <c r="EAY997" s="17"/>
      <c r="EAZ997" s="17"/>
      <c r="EBA997" s="17"/>
      <c r="EBB997" s="17"/>
      <c r="EBC997" s="17"/>
      <c r="EBD997" s="17"/>
      <c r="EBE997" s="17"/>
      <c r="EBF997" s="17"/>
      <c r="EBG997" s="17"/>
      <c r="EBH997" s="17"/>
      <c r="EBI997" s="17"/>
      <c r="EBJ997" s="17"/>
      <c r="EBK997" s="17"/>
      <c r="EBL997" s="17"/>
      <c r="EBM997" s="17"/>
      <c r="EBN997" s="17"/>
      <c r="EBO997" s="17"/>
      <c r="EBP997" s="17"/>
      <c r="EBQ997" s="17"/>
      <c r="EBR997" s="17"/>
      <c r="EBS997" s="17"/>
      <c r="EBT997" s="17"/>
      <c r="EBU997" s="17"/>
      <c r="EBV997" s="17"/>
      <c r="EBW997" s="17"/>
      <c r="EBX997" s="17"/>
      <c r="EBY997" s="17"/>
      <c r="EBZ997" s="17"/>
      <c r="ECA997" s="17"/>
      <c r="ECB997" s="17"/>
      <c r="ECC997" s="17"/>
      <c r="ECD997" s="17"/>
      <c r="ECE997" s="17"/>
      <c r="ECF997" s="17"/>
      <c r="ECG997" s="17"/>
      <c r="ECH997" s="17"/>
      <c r="ECI997" s="17"/>
      <c r="ECJ997" s="17"/>
      <c r="ECK997" s="17"/>
      <c r="ECL997" s="17"/>
      <c r="ECM997" s="17"/>
      <c r="ECN997" s="17"/>
      <c r="ECO997" s="17"/>
      <c r="ECP997" s="17"/>
      <c r="ECQ997" s="17"/>
      <c r="ECR997" s="17"/>
      <c r="ECS997" s="17"/>
      <c r="ECT997" s="17"/>
      <c r="ECU997" s="17"/>
      <c r="ECV997" s="17"/>
      <c r="ECW997" s="17"/>
      <c r="ECX997" s="17"/>
      <c r="ECY997" s="17"/>
      <c r="ECZ997" s="17"/>
      <c r="EDA997" s="17"/>
      <c r="EDB997" s="17"/>
      <c r="EDC997" s="17"/>
      <c r="EDD997" s="17"/>
      <c r="EDE997" s="17"/>
      <c r="EDF997" s="17"/>
      <c r="EDG997" s="17"/>
      <c r="EDH997" s="17"/>
      <c r="EDI997" s="17"/>
      <c r="EDJ997" s="17"/>
      <c r="EDK997" s="17"/>
      <c r="EDL997" s="17"/>
      <c r="EDM997" s="17"/>
      <c r="EDN997" s="17"/>
      <c r="EDO997" s="17"/>
      <c r="EDP997" s="17"/>
      <c r="EDQ997" s="17"/>
      <c r="EDR997" s="17"/>
      <c r="EDS997" s="17"/>
      <c r="EDT997" s="17"/>
      <c r="EDU997" s="17"/>
      <c r="EDV997" s="17"/>
      <c r="EDW997" s="17"/>
      <c r="EDX997" s="17"/>
      <c r="EDY997" s="17"/>
      <c r="EDZ997" s="17"/>
      <c r="EEA997" s="17"/>
      <c r="EEB997" s="17"/>
      <c r="EEC997" s="17"/>
      <c r="EED997" s="17"/>
      <c r="EEE997" s="17"/>
      <c r="EEF997" s="17"/>
      <c r="EEG997" s="17"/>
      <c r="EEH997" s="17"/>
      <c r="EEI997" s="17"/>
      <c r="EEJ997" s="17"/>
      <c r="EEK997" s="17"/>
      <c r="EEL997" s="17"/>
      <c r="EEM997" s="17"/>
      <c r="EEN997" s="17"/>
      <c r="EEO997" s="17"/>
      <c r="EEP997" s="17"/>
      <c r="EEQ997" s="17"/>
      <c r="EER997" s="17"/>
      <c r="EES997" s="17"/>
      <c r="EET997" s="17"/>
      <c r="EEU997" s="17"/>
      <c r="EEV997" s="17"/>
      <c r="EEW997" s="17"/>
      <c r="EEX997" s="17"/>
      <c r="EEY997" s="17"/>
      <c r="EEZ997" s="17"/>
      <c r="EFA997" s="17"/>
      <c r="EFB997" s="17"/>
      <c r="EFC997" s="17"/>
      <c r="EFD997" s="17"/>
      <c r="EFE997" s="17"/>
      <c r="EFF997" s="17"/>
      <c r="EFG997" s="17"/>
      <c r="EFH997" s="17"/>
      <c r="EFI997" s="17"/>
      <c r="EFJ997" s="17"/>
      <c r="EFK997" s="17"/>
      <c r="EFL997" s="17"/>
      <c r="EFM997" s="17"/>
      <c r="EFN997" s="17"/>
      <c r="EFO997" s="17"/>
      <c r="EFP997" s="17"/>
      <c r="EFQ997" s="17"/>
      <c r="EFR997" s="17"/>
      <c r="EFS997" s="17"/>
      <c r="EFT997" s="17"/>
      <c r="EFU997" s="17"/>
      <c r="EFV997" s="17"/>
      <c r="EFW997" s="17"/>
      <c r="EFX997" s="17"/>
      <c r="EFY997" s="17"/>
      <c r="EFZ997" s="17"/>
      <c r="EGA997" s="17"/>
      <c r="EGB997" s="17"/>
      <c r="EGC997" s="17"/>
      <c r="EGD997" s="17"/>
      <c r="EGE997" s="17"/>
      <c r="EGF997" s="17"/>
      <c r="EGG997" s="17"/>
      <c r="EGH997" s="17"/>
      <c r="EGI997" s="17"/>
      <c r="EGJ997" s="17"/>
      <c r="EGK997" s="17"/>
      <c r="EGL997" s="17"/>
      <c r="EGM997" s="17"/>
      <c r="EGN997" s="17"/>
      <c r="EGO997" s="17"/>
      <c r="EGP997" s="17"/>
      <c r="EGQ997" s="17"/>
      <c r="EGR997" s="17"/>
      <c r="EGS997" s="17"/>
      <c r="EGT997" s="17"/>
      <c r="EGU997" s="17"/>
      <c r="EGV997" s="17"/>
      <c r="EGW997" s="17"/>
      <c r="EGX997" s="17"/>
      <c r="EGY997" s="17"/>
      <c r="EGZ997" s="17"/>
      <c r="EHA997" s="17"/>
      <c r="EHB997" s="17"/>
      <c r="EHC997" s="17"/>
      <c r="EHD997" s="17"/>
      <c r="EHE997" s="17"/>
      <c r="EHF997" s="17"/>
      <c r="EHG997" s="17"/>
      <c r="EHH997" s="17"/>
      <c r="EHI997" s="17"/>
      <c r="EHJ997" s="17"/>
      <c r="EHK997" s="17"/>
      <c r="EHL997" s="17"/>
      <c r="EHM997" s="17"/>
      <c r="EHN997" s="17"/>
      <c r="EHO997" s="17"/>
      <c r="EHP997" s="17"/>
      <c r="EHQ997" s="17"/>
      <c r="EHR997" s="17"/>
      <c r="EHS997" s="17"/>
      <c r="EHT997" s="17"/>
      <c r="EHU997" s="17"/>
      <c r="EHV997" s="17"/>
      <c r="EHW997" s="17"/>
      <c r="EHX997" s="17"/>
      <c r="EHY997" s="17"/>
      <c r="EHZ997" s="17"/>
      <c r="EIA997" s="17"/>
      <c r="EIB997" s="17"/>
      <c r="EIC997" s="17"/>
      <c r="EID997" s="17"/>
      <c r="EIE997" s="17"/>
      <c r="EIF997" s="17"/>
      <c r="EIG997" s="17"/>
      <c r="EIH997" s="17"/>
      <c r="EII997" s="17"/>
      <c r="EIJ997" s="17"/>
      <c r="EIK997" s="17"/>
      <c r="EIL997" s="17"/>
      <c r="EIM997" s="17"/>
      <c r="EIN997" s="17"/>
      <c r="EIO997" s="17"/>
      <c r="EIP997" s="17"/>
      <c r="EIQ997" s="17"/>
      <c r="EIR997" s="17"/>
      <c r="EIS997" s="17"/>
      <c r="EIT997" s="17"/>
      <c r="EIU997" s="17"/>
      <c r="EIV997" s="17"/>
      <c r="EIW997" s="17"/>
      <c r="EIX997" s="17"/>
      <c r="EIY997" s="17"/>
      <c r="EIZ997" s="17"/>
      <c r="EJA997" s="17"/>
      <c r="EJB997" s="17"/>
      <c r="EJC997" s="17"/>
      <c r="EJD997" s="17"/>
      <c r="EJE997" s="17"/>
      <c r="EJF997" s="17"/>
      <c r="EJG997" s="17"/>
      <c r="EJH997" s="17"/>
      <c r="EJI997" s="17"/>
      <c r="EJJ997" s="17"/>
      <c r="EJK997" s="17"/>
      <c r="EJL997" s="17"/>
      <c r="EJM997" s="17"/>
      <c r="EJN997" s="17"/>
      <c r="EJO997" s="17"/>
      <c r="EJP997" s="17"/>
      <c r="EJQ997" s="17"/>
      <c r="EJR997" s="17"/>
      <c r="EJS997" s="17"/>
      <c r="EJT997" s="17"/>
      <c r="EJU997" s="17"/>
      <c r="EJV997" s="17"/>
      <c r="EJW997" s="17"/>
      <c r="EJX997" s="17"/>
      <c r="EJY997" s="17"/>
      <c r="EJZ997" s="17"/>
      <c r="EKA997" s="17"/>
      <c r="EKB997" s="17"/>
      <c r="EKC997" s="17"/>
      <c r="EKD997" s="17"/>
      <c r="EKE997" s="17"/>
      <c r="EKF997" s="17"/>
      <c r="EKG997" s="17"/>
      <c r="EKH997" s="17"/>
      <c r="EKI997" s="17"/>
      <c r="EKJ997" s="17"/>
      <c r="EKK997" s="17"/>
      <c r="EKL997" s="17"/>
      <c r="EKM997" s="17"/>
      <c r="EKN997" s="17"/>
      <c r="EKO997" s="17"/>
      <c r="EKP997" s="17"/>
      <c r="EKQ997" s="17"/>
      <c r="EKR997" s="17"/>
      <c r="EKS997" s="17"/>
      <c r="EKT997" s="17"/>
      <c r="EKU997" s="17"/>
      <c r="EKV997" s="17"/>
      <c r="EKW997" s="17"/>
      <c r="EKX997" s="17"/>
      <c r="EKY997" s="17"/>
      <c r="EKZ997" s="17"/>
      <c r="ELA997" s="17"/>
      <c r="ELB997" s="17"/>
      <c r="ELC997" s="17"/>
      <c r="ELD997" s="17"/>
      <c r="ELE997" s="17"/>
      <c r="ELF997" s="17"/>
      <c r="ELG997" s="17"/>
      <c r="ELH997" s="17"/>
      <c r="ELI997" s="17"/>
      <c r="ELJ997" s="17"/>
      <c r="ELK997" s="17"/>
      <c r="ELL997" s="17"/>
      <c r="ELM997" s="17"/>
      <c r="ELN997" s="17"/>
      <c r="ELO997" s="17"/>
      <c r="ELP997" s="17"/>
      <c r="ELQ997" s="17"/>
      <c r="ELR997" s="17"/>
      <c r="ELS997" s="17"/>
      <c r="ELT997" s="17"/>
      <c r="ELU997" s="17"/>
      <c r="ELV997" s="17"/>
      <c r="ELW997" s="17"/>
      <c r="ELX997" s="17"/>
      <c r="ELY997" s="17"/>
      <c r="ELZ997" s="17"/>
      <c r="EMA997" s="17"/>
      <c r="EMB997" s="17"/>
      <c r="EMC997" s="17"/>
      <c r="EMD997" s="17"/>
      <c r="EME997" s="17"/>
      <c r="EMF997" s="17"/>
      <c r="EMG997" s="17"/>
      <c r="EMH997" s="17"/>
      <c r="EMI997" s="17"/>
      <c r="EMJ997" s="17"/>
      <c r="EMK997" s="17"/>
      <c r="EML997" s="17"/>
      <c r="EMM997" s="17"/>
      <c r="EMN997" s="17"/>
      <c r="EMO997" s="17"/>
      <c r="EMP997" s="17"/>
      <c r="EMQ997" s="17"/>
      <c r="EMR997" s="17"/>
      <c r="EMS997" s="17"/>
      <c r="EMT997" s="17"/>
      <c r="EMU997" s="17"/>
      <c r="EMV997" s="17"/>
      <c r="EMW997" s="17"/>
      <c r="EMX997" s="17"/>
      <c r="EMY997" s="17"/>
      <c r="EMZ997" s="17"/>
      <c r="ENA997" s="17"/>
      <c r="ENB997" s="17"/>
      <c r="ENC997" s="17"/>
      <c r="END997" s="17"/>
      <c r="ENE997" s="17"/>
      <c r="ENF997" s="17"/>
      <c r="ENG997" s="17"/>
      <c r="ENH997" s="17"/>
      <c r="ENI997" s="17"/>
      <c r="ENJ997" s="17"/>
      <c r="ENK997" s="17"/>
      <c r="ENL997" s="17"/>
      <c r="ENM997" s="17"/>
      <c r="ENN997" s="17"/>
      <c r="ENO997" s="17"/>
      <c r="ENP997" s="17"/>
      <c r="ENQ997" s="17"/>
      <c r="ENR997" s="17"/>
      <c r="ENS997" s="17"/>
      <c r="ENT997" s="17"/>
      <c r="ENU997" s="17"/>
      <c r="ENV997" s="17"/>
      <c r="ENW997" s="17"/>
      <c r="ENX997" s="17"/>
      <c r="ENY997" s="17"/>
      <c r="ENZ997" s="17"/>
      <c r="EOA997" s="17"/>
      <c r="EOB997" s="17"/>
      <c r="EOC997" s="17"/>
      <c r="EOD997" s="17"/>
      <c r="EOE997" s="17"/>
      <c r="EOF997" s="17"/>
      <c r="EOG997" s="17"/>
      <c r="EOH997" s="17"/>
      <c r="EOI997" s="17"/>
      <c r="EOJ997" s="17"/>
      <c r="EOK997" s="17"/>
      <c r="EOL997" s="17"/>
      <c r="EOM997" s="17"/>
      <c r="EON997" s="17"/>
      <c r="EOO997" s="17"/>
      <c r="EOP997" s="17"/>
      <c r="EOQ997" s="17"/>
      <c r="EOR997" s="17"/>
      <c r="EOS997" s="17"/>
      <c r="EOT997" s="17"/>
      <c r="EOU997" s="17"/>
      <c r="EOV997" s="17"/>
      <c r="EOW997" s="17"/>
      <c r="EOX997" s="17"/>
      <c r="EOY997" s="17"/>
      <c r="EOZ997" s="17"/>
      <c r="EPA997" s="17"/>
      <c r="EPB997" s="17"/>
      <c r="EPC997" s="17"/>
      <c r="EPD997" s="17"/>
      <c r="EPE997" s="17"/>
      <c r="EPF997" s="17"/>
      <c r="EPG997" s="17"/>
      <c r="EPH997" s="17"/>
      <c r="EPI997" s="17"/>
      <c r="EPJ997" s="17"/>
      <c r="EPK997" s="17"/>
      <c r="EPL997" s="17"/>
      <c r="EPM997" s="17"/>
      <c r="EPN997" s="17"/>
      <c r="EPO997" s="17"/>
      <c r="EPP997" s="17"/>
      <c r="EPQ997" s="17"/>
      <c r="EPR997" s="17"/>
      <c r="EPS997" s="17"/>
      <c r="EPT997" s="17"/>
      <c r="EPU997" s="17"/>
      <c r="EPV997" s="17"/>
      <c r="EPW997" s="17"/>
      <c r="EPX997" s="17"/>
      <c r="EPY997" s="17"/>
      <c r="EPZ997" s="17"/>
      <c r="EQA997" s="17"/>
      <c r="EQB997" s="17"/>
      <c r="EQC997" s="17"/>
      <c r="EQD997" s="17"/>
      <c r="EQE997" s="17"/>
      <c r="EQF997" s="17"/>
      <c r="EQG997" s="17"/>
      <c r="EQH997" s="17"/>
      <c r="EQI997" s="17"/>
      <c r="EQJ997" s="17"/>
      <c r="EQK997" s="17"/>
      <c r="EQL997" s="17"/>
      <c r="EQM997" s="17"/>
      <c r="EQN997" s="17"/>
      <c r="EQO997" s="17"/>
      <c r="EQP997" s="17"/>
      <c r="EQQ997" s="17"/>
      <c r="EQR997" s="17"/>
      <c r="EQS997" s="17"/>
      <c r="EQT997" s="17"/>
      <c r="EQU997" s="17"/>
      <c r="EQV997" s="17"/>
      <c r="EQW997" s="17"/>
      <c r="EQX997" s="17"/>
      <c r="EQY997" s="17"/>
      <c r="EQZ997" s="17"/>
      <c r="ERA997" s="17"/>
      <c r="ERB997" s="17"/>
      <c r="ERC997" s="17"/>
      <c r="ERD997" s="17"/>
      <c r="ERE997" s="17"/>
      <c r="ERF997" s="17"/>
      <c r="ERG997" s="17"/>
      <c r="ERH997" s="17"/>
      <c r="ERI997" s="17"/>
      <c r="ERJ997" s="17"/>
      <c r="ERK997" s="17"/>
      <c r="ERL997" s="17"/>
      <c r="ERM997" s="17"/>
      <c r="ERN997" s="17"/>
      <c r="ERO997" s="17"/>
      <c r="ERP997" s="17"/>
      <c r="ERQ997" s="17"/>
      <c r="ERR997" s="17"/>
      <c r="ERS997" s="17"/>
      <c r="ERT997" s="17"/>
      <c r="ERU997" s="17"/>
      <c r="ERV997" s="17"/>
      <c r="ERW997" s="17"/>
      <c r="ERX997" s="17"/>
      <c r="ERY997" s="17"/>
      <c r="ERZ997" s="17"/>
      <c r="ESA997" s="17"/>
      <c r="ESB997" s="17"/>
      <c r="ESC997" s="17"/>
      <c r="ESD997" s="17"/>
      <c r="ESE997" s="17"/>
      <c r="ESF997" s="17"/>
      <c r="ESG997" s="17"/>
      <c r="ESH997" s="17"/>
      <c r="ESI997" s="17"/>
      <c r="ESJ997" s="17"/>
      <c r="ESK997" s="17"/>
      <c r="ESL997" s="17"/>
      <c r="ESM997" s="17"/>
      <c r="ESN997" s="17"/>
      <c r="ESO997" s="17"/>
      <c r="ESP997" s="17"/>
      <c r="ESQ997" s="17"/>
      <c r="ESR997" s="17"/>
      <c r="ESS997" s="17"/>
      <c r="EST997" s="17"/>
      <c r="ESU997" s="17"/>
      <c r="ESV997" s="17"/>
      <c r="ESW997" s="17"/>
      <c r="ESX997" s="17"/>
      <c r="ESY997" s="17"/>
      <c r="ESZ997" s="17"/>
      <c r="ETA997" s="17"/>
      <c r="ETB997" s="17"/>
      <c r="ETC997" s="17"/>
      <c r="ETD997" s="17"/>
      <c r="ETE997" s="17"/>
      <c r="ETF997" s="17"/>
      <c r="ETG997" s="17"/>
      <c r="ETH997" s="17"/>
      <c r="ETI997" s="17"/>
      <c r="ETJ997" s="17"/>
      <c r="ETK997" s="17"/>
      <c r="ETL997" s="17"/>
      <c r="ETM997" s="17"/>
      <c r="ETN997" s="17"/>
      <c r="ETO997" s="17"/>
      <c r="ETP997" s="17"/>
      <c r="ETQ997" s="17"/>
      <c r="ETR997" s="17"/>
      <c r="ETS997" s="17"/>
      <c r="ETT997" s="17"/>
      <c r="ETU997" s="17"/>
      <c r="ETV997" s="17"/>
      <c r="ETW997" s="17"/>
      <c r="ETX997" s="17"/>
      <c r="ETY997" s="17"/>
      <c r="ETZ997" s="17"/>
      <c r="EUA997" s="17"/>
      <c r="EUB997" s="17"/>
      <c r="EUC997" s="17"/>
      <c r="EUD997" s="17"/>
      <c r="EUE997" s="17"/>
      <c r="EUF997" s="17"/>
      <c r="EUG997" s="17"/>
      <c r="EUH997" s="17"/>
      <c r="EUI997" s="17"/>
      <c r="EUJ997" s="17"/>
      <c r="EUK997" s="17"/>
      <c r="EUL997" s="17"/>
      <c r="EUM997" s="17"/>
      <c r="EUN997" s="17"/>
      <c r="EUO997" s="17"/>
      <c r="EUP997" s="17"/>
      <c r="EUQ997" s="17"/>
      <c r="EUR997" s="17"/>
      <c r="EUS997" s="17"/>
      <c r="EUT997" s="17"/>
      <c r="EUU997" s="17"/>
      <c r="EUV997" s="17"/>
      <c r="EUW997" s="17"/>
      <c r="EUX997" s="17"/>
      <c r="EUY997" s="17"/>
      <c r="EUZ997" s="17"/>
      <c r="EVA997" s="17"/>
      <c r="EVB997" s="17"/>
      <c r="EVC997" s="17"/>
      <c r="EVD997" s="17"/>
      <c r="EVE997" s="17"/>
      <c r="EVF997" s="17"/>
      <c r="EVG997" s="17"/>
      <c r="EVH997" s="17"/>
      <c r="EVI997" s="17"/>
      <c r="EVJ997" s="17"/>
      <c r="EVK997" s="17"/>
      <c r="EVL997" s="17"/>
      <c r="EVM997" s="17"/>
      <c r="EVN997" s="17"/>
      <c r="EVO997" s="17"/>
      <c r="EVP997" s="17"/>
      <c r="EVQ997" s="17"/>
      <c r="EVR997" s="17"/>
      <c r="EVS997" s="17"/>
      <c r="EVT997" s="17"/>
      <c r="EVU997" s="17"/>
      <c r="EVV997" s="17"/>
      <c r="EVW997" s="17"/>
      <c r="EVX997" s="17"/>
      <c r="EVY997" s="17"/>
      <c r="EVZ997" s="17"/>
      <c r="EWA997" s="17"/>
      <c r="EWB997" s="17"/>
      <c r="EWC997" s="17"/>
      <c r="EWD997" s="17"/>
      <c r="EWE997" s="17"/>
      <c r="EWF997" s="17"/>
      <c r="EWG997" s="17"/>
      <c r="EWH997" s="17"/>
      <c r="EWI997" s="17"/>
      <c r="EWJ997" s="17"/>
      <c r="EWK997" s="17"/>
      <c r="EWL997" s="17"/>
      <c r="EWM997" s="17"/>
      <c r="EWN997" s="17"/>
      <c r="EWO997" s="17"/>
      <c r="EWP997" s="17"/>
      <c r="EWQ997" s="17"/>
      <c r="EWR997" s="17"/>
      <c r="EWS997" s="17"/>
      <c r="EWT997" s="17"/>
      <c r="EWU997" s="17"/>
      <c r="EWV997" s="17"/>
      <c r="EWW997" s="17"/>
      <c r="EWX997" s="17"/>
      <c r="EWY997" s="17"/>
      <c r="EWZ997" s="17"/>
      <c r="EXA997" s="17"/>
      <c r="EXB997" s="17"/>
      <c r="EXC997" s="17"/>
      <c r="EXD997" s="17"/>
      <c r="EXE997" s="17"/>
      <c r="EXF997" s="17"/>
      <c r="EXG997" s="17"/>
      <c r="EXH997" s="17"/>
      <c r="EXI997" s="17"/>
      <c r="EXJ997" s="17"/>
      <c r="EXK997" s="17"/>
      <c r="EXL997" s="17"/>
      <c r="EXM997" s="17"/>
      <c r="EXN997" s="17"/>
      <c r="EXO997" s="17"/>
      <c r="EXP997" s="17"/>
      <c r="EXQ997" s="17"/>
      <c r="EXR997" s="17"/>
      <c r="EXS997" s="17"/>
      <c r="EXT997" s="17"/>
      <c r="EXU997" s="17"/>
      <c r="EXV997" s="17"/>
      <c r="EXW997" s="17"/>
      <c r="EXX997" s="17"/>
      <c r="EXY997" s="17"/>
      <c r="EXZ997" s="17"/>
      <c r="EYA997" s="17"/>
      <c r="EYB997" s="17"/>
      <c r="EYC997" s="17"/>
      <c r="EYD997" s="17"/>
      <c r="EYE997" s="17"/>
      <c r="EYF997" s="17"/>
      <c r="EYG997" s="17"/>
      <c r="EYH997" s="17"/>
      <c r="EYI997" s="17"/>
      <c r="EYJ997" s="17"/>
      <c r="EYK997" s="17"/>
      <c r="EYL997" s="17"/>
      <c r="EYM997" s="17"/>
      <c r="EYN997" s="17"/>
      <c r="EYO997" s="17"/>
      <c r="EYP997" s="17"/>
      <c r="EYQ997" s="17"/>
      <c r="EYR997" s="17"/>
      <c r="EYS997" s="17"/>
      <c r="EYT997" s="17"/>
      <c r="EYU997" s="17"/>
      <c r="EYV997" s="17"/>
      <c r="EYW997" s="17"/>
      <c r="EYX997" s="17"/>
      <c r="EYY997" s="17"/>
      <c r="EYZ997" s="17"/>
      <c r="EZA997" s="17"/>
      <c r="EZB997" s="17"/>
      <c r="EZC997" s="17"/>
      <c r="EZD997" s="17"/>
      <c r="EZE997" s="17"/>
      <c r="EZF997" s="17"/>
      <c r="EZG997" s="17"/>
      <c r="EZH997" s="17"/>
      <c r="EZI997" s="17"/>
      <c r="EZJ997" s="17"/>
      <c r="EZK997" s="17"/>
      <c r="EZL997" s="17"/>
      <c r="EZM997" s="17"/>
      <c r="EZN997" s="17"/>
      <c r="EZO997" s="17"/>
      <c r="EZP997" s="17"/>
      <c r="EZQ997" s="17"/>
      <c r="EZR997" s="17"/>
      <c r="EZS997" s="17"/>
      <c r="EZT997" s="17"/>
      <c r="EZU997" s="17"/>
      <c r="EZV997" s="17"/>
      <c r="EZW997" s="17"/>
      <c r="EZX997" s="17"/>
      <c r="EZY997" s="17"/>
      <c r="EZZ997" s="17"/>
      <c r="FAA997" s="17"/>
      <c r="FAB997" s="17"/>
      <c r="FAC997" s="17"/>
      <c r="FAD997" s="17"/>
      <c r="FAE997" s="17"/>
      <c r="FAF997" s="17"/>
      <c r="FAG997" s="17"/>
      <c r="FAH997" s="17"/>
      <c r="FAI997" s="17"/>
      <c r="FAJ997" s="17"/>
      <c r="FAK997" s="17"/>
      <c r="FAL997" s="17"/>
      <c r="FAM997" s="17"/>
      <c r="FAN997" s="17"/>
      <c r="FAO997" s="17"/>
      <c r="FAP997" s="17"/>
      <c r="FAQ997" s="17"/>
      <c r="FAR997" s="17"/>
      <c r="FAS997" s="17"/>
      <c r="FAT997" s="17"/>
      <c r="FAU997" s="17"/>
      <c r="FAV997" s="17"/>
      <c r="FAW997" s="17"/>
      <c r="FAX997" s="17"/>
      <c r="FAY997" s="17"/>
      <c r="FAZ997" s="17"/>
      <c r="FBA997" s="17"/>
      <c r="FBB997" s="17"/>
      <c r="FBC997" s="17"/>
      <c r="FBD997" s="17"/>
      <c r="FBE997" s="17"/>
      <c r="FBF997" s="17"/>
      <c r="FBG997" s="17"/>
      <c r="FBH997" s="17"/>
      <c r="FBI997" s="17"/>
      <c r="FBJ997" s="17"/>
      <c r="FBK997" s="17"/>
      <c r="FBL997" s="17"/>
      <c r="FBM997" s="17"/>
      <c r="FBN997" s="17"/>
      <c r="FBO997" s="17"/>
      <c r="FBP997" s="17"/>
      <c r="FBQ997" s="17"/>
      <c r="FBR997" s="17"/>
      <c r="FBS997" s="17"/>
      <c r="FBT997" s="17"/>
      <c r="FBU997" s="17"/>
      <c r="FBV997" s="17"/>
      <c r="FBW997" s="17"/>
      <c r="FBX997" s="17"/>
      <c r="FBY997" s="17"/>
      <c r="FBZ997" s="17"/>
      <c r="FCA997" s="17"/>
      <c r="FCB997" s="17"/>
      <c r="FCC997" s="17"/>
      <c r="FCD997" s="17"/>
      <c r="FCE997" s="17"/>
      <c r="FCF997" s="17"/>
      <c r="FCG997" s="17"/>
      <c r="FCH997" s="17"/>
      <c r="FCI997" s="17"/>
      <c r="FCJ997" s="17"/>
      <c r="FCK997" s="17"/>
      <c r="FCL997" s="17"/>
      <c r="FCM997" s="17"/>
      <c r="FCN997" s="17"/>
      <c r="FCO997" s="17"/>
      <c r="FCP997" s="17"/>
      <c r="FCQ997" s="17"/>
      <c r="FCR997" s="17"/>
      <c r="FCS997" s="17"/>
      <c r="FCT997" s="17"/>
      <c r="FCU997" s="17"/>
      <c r="FCV997" s="17"/>
      <c r="FCW997" s="17"/>
      <c r="FCX997" s="17"/>
      <c r="FCY997" s="17"/>
      <c r="FCZ997" s="17"/>
      <c r="FDA997" s="17"/>
      <c r="FDB997" s="17"/>
      <c r="FDC997" s="17"/>
      <c r="FDD997" s="17"/>
      <c r="FDE997" s="17"/>
      <c r="FDF997" s="17"/>
      <c r="FDG997" s="17"/>
      <c r="FDH997" s="17"/>
      <c r="FDI997" s="17"/>
      <c r="FDJ997" s="17"/>
      <c r="FDK997" s="17"/>
      <c r="FDL997" s="17"/>
      <c r="FDM997" s="17"/>
      <c r="FDN997" s="17"/>
      <c r="FDO997" s="17"/>
      <c r="FDP997" s="17"/>
      <c r="FDQ997" s="17"/>
      <c r="FDR997" s="17"/>
      <c r="FDS997" s="17"/>
      <c r="FDT997" s="17"/>
      <c r="FDU997" s="17"/>
      <c r="FDV997" s="17"/>
      <c r="FDW997" s="17"/>
      <c r="FDX997" s="17"/>
      <c r="FDY997" s="17"/>
      <c r="FDZ997" s="17"/>
      <c r="FEA997" s="17"/>
      <c r="FEB997" s="17"/>
      <c r="FEC997" s="17"/>
      <c r="FED997" s="17"/>
      <c r="FEE997" s="17"/>
      <c r="FEF997" s="17"/>
      <c r="FEG997" s="17"/>
      <c r="FEH997" s="17"/>
      <c r="FEI997" s="17"/>
      <c r="FEJ997" s="17"/>
      <c r="FEK997" s="17"/>
      <c r="FEL997" s="17"/>
      <c r="FEM997" s="17"/>
      <c r="FEN997" s="17"/>
      <c r="FEO997" s="17"/>
      <c r="FEP997" s="17"/>
      <c r="FEQ997" s="17"/>
      <c r="FER997" s="17"/>
      <c r="FES997" s="17"/>
      <c r="FET997" s="17"/>
      <c r="FEU997" s="17"/>
      <c r="FEV997" s="17"/>
      <c r="FEW997" s="17"/>
      <c r="FEX997" s="17"/>
      <c r="FEY997" s="17"/>
      <c r="FEZ997" s="17"/>
      <c r="FFA997" s="17"/>
      <c r="FFB997" s="17"/>
      <c r="FFC997" s="17"/>
      <c r="FFD997" s="17"/>
      <c r="FFE997" s="17"/>
      <c r="FFF997" s="17"/>
      <c r="FFG997" s="17"/>
      <c r="FFH997" s="17"/>
      <c r="FFI997" s="17"/>
      <c r="FFJ997" s="17"/>
      <c r="FFK997" s="17"/>
      <c r="FFL997" s="17"/>
      <c r="FFM997" s="17"/>
      <c r="FFN997" s="17"/>
      <c r="FFO997" s="17"/>
      <c r="FFP997" s="17"/>
      <c r="FFQ997" s="17"/>
      <c r="FFR997" s="17"/>
      <c r="FFS997" s="17"/>
      <c r="FFT997" s="17"/>
      <c r="FFU997" s="17"/>
      <c r="FFV997" s="17"/>
      <c r="FFW997" s="17"/>
      <c r="FFX997" s="17"/>
      <c r="FFY997" s="17"/>
      <c r="FFZ997" s="17"/>
      <c r="FGA997" s="17"/>
      <c r="FGB997" s="17"/>
      <c r="FGC997" s="17"/>
      <c r="FGD997" s="17"/>
      <c r="FGE997" s="17"/>
      <c r="FGF997" s="17"/>
      <c r="FGG997" s="17"/>
      <c r="FGH997" s="17"/>
      <c r="FGI997" s="17"/>
      <c r="FGJ997" s="17"/>
      <c r="FGK997" s="17"/>
      <c r="FGL997" s="17"/>
      <c r="FGM997" s="17"/>
      <c r="FGN997" s="17"/>
      <c r="FGO997" s="17"/>
      <c r="FGP997" s="17"/>
      <c r="FGQ997" s="17"/>
      <c r="FGR997" s="17"/>
      <c r="FGS997" s="17"/>
      <c r="FGT997" s="17"/>
      <c r="FGU997" s="17"/>
      <c r="FGV997" s="17"/>
      <c r="FGW997" s="17"/>
      <c r="FGX997" s="17"/>
      <c r="FGY997" s="17"/>
      <c r="FGZ997" s="17"/>
      <c r="FHA997" s="17"/>
      <c r="FHB997" s="17"/>
      <c r="FHC997" s="17"/>
      <c r="FHD997" s="17"/>
      <c r="FHE997" s="17"/>
      <c r="FHF997" s="17"/>
      <c r="FHG997" s="17"/>
      <c r="FHH997" s="17"/>
      <c r="FHI997" s="17"/>
      <c r="FHJ997" s="17"/>
      <c r="FHK997" s="17"/>
      <c r="FHL997" s="17"/>
      <c r="FHM997" s="17"/>
      <c r="FHN997" s="17"/>
      <c r="FHO997" s="17"/>
      <c r="FHP997" s="17"/>
      <c r="FHQ997" s="17"/>
      <c r="FHR997" s="17"/>
      <c r="FHS997" s="17"/>
      <c r="FHT997" s="17"/>
      <c r="FHU997" s="17"/>
      <c r="FHV997" s="17"/>
      <c r="FHW997" s="17"/>
      <c r="FHX997" s="17"/>
      <c r="FHY997" s="17"/>
      <c r="FHZ997" s="17"/>
      <c r="FIA997" s="17"/>
      <c r="FIB997" s="17"/>
      <c r="FIC997" s="17"/>
      <c r="FID997" s="17"/>
      <c r="FIE997" s="17"/>
      <c r="FIF997" s="17"/>
      <c r="FIG997" s="17"/>
      <c r="FIH997" s="17"/>
      <c r="FII997" s="17"/>
      <c r="FIJ997" s="17"/>
      <c r="FIK997" s="17"/>
      <c r="FIL997" s="17"/>
      <c r="FIM997" s="17"/>
      <c r="FIN997" s="17"/>
      <c r="FIO997" s="17"/>
      <c r="FIP997" s="17"/>
      <c r="FIQ997" s="17"/>
      <c r="FIR997" s="17"/>
      <c r="FIS997" s="17"/>
      <c r="FIT997" s="17"/>
      <c r="FIU997" s="17"/>
      <c r="FIV997" s="17"/>
      <c r="FIW997" s="17"/>
      <c r="FIX997" s="17"/>
      <c r="FIY997" s="17"/>
      <c r="FIZ997" s="17"/>
      <c r="FJA997" s="17"/>
      <c r="FJB997" s="17"/>
      <c r="FJC997" s="17"/>
      <c r="FJD997" s="17"/>
      <c r="FJE997" s="17"/>
      <c r="FJF997" s="17"/>
      <c r="FJG997" s="17"/>
      <c r="FJH997" s="17"/>
      <c r="FJI997" s="17"/>
      <c r="FJJ997" s="17"/>
      <c r="FJK997" s="17"/>
      <c r="FJL997" s="17"/>
      <c r="FJM997" s="17"/>
      <c r="FJN997" s="17"/>
      <c r="FJO997" s="17"/>
      <c r="FJP997" s="17"/>
      <c r="FJQ997" s="17"/>
      <c r="FJR997" s="17"/>
      <c r="FJS997" s="17"/>
      <c r="FJT997" s="17"/>
      <c r="FJU997" s="17"/>
      <c r="FJV997" s="17"/>
      <c r="FJW997" s="17"/>
      <c r="FJX997" s="17"/>
      <c r="FJY997" s="17"/>
      <c r="FJZ997" s="17"/>
      <c r="FKA997" s="17"/>
      <c r="FKB997" s="17"/>
      <c r="FKC997" s="17"/>
      <c r="FKD997" s="17"/>
      <c r="FKE997" s="17"/>
      <c r="FKF997" s="17"/>
      <c r="FKG997" s="17"/>
      <c r="FKH997" s="17"/>
      <c r="FKI997" s="17"/>
      <c r="FKJ997" s="17"/>
      <c r="FKK997" s="17"/>
      <c r="FKL997" s="17"/>
      <c r="FKM997" s="17"/>
      <c r="FKN997" s="17"/>
      <c r="FKO997" s="17"/>
      <c r="FKP997" s="17"/>
      <c r="FKQ997" s="17"/>
      <c r="FKR997" s="17"/>
      <c r="FKS997" s="17"/>
      <c r="FKT997" s="17"/>
      <c r="FKU997" s="17"/>
      <c r="FKV997" s="17"/>
      <c r="FKW997" s="17"/>
      <c r="FKX997" s="17"/>
      <c r="FKY997" s="17"/>
      <c r="FKZ997" s="17"/>
      <c r="FLA997" s="17"/>
      <c r="FLB997" s="17"/>
      <c r="FLC997" s="17"/>
      <c r="FLD997" s="17"/>
      <c r="FLE997" s="17"/>
      <c r="FLF997" s="17"/>
      <c r="FLG997" s="17"/>
      <c r="FLH997" s="17"/>
      <c r="FLI997" s="17"/>
      <c r="FLJ997" s="17"/>
      <c r="FLK997" s="17"/>
      <c r="FLL997" s="17"/>
      <c r="FLM997" s="17"/>
      <c r="FLN997" s="17"/>
      <c r="FLO997" s="17"/>
      <c r="FLP997" s="17"/>
      <c r="FLQ997" s="17"/>
      <c r="FLR997" s="17"/>
      <c r="FLS997" s="17"/>
      <c r="FLT997" s="17"/>
      <c r="FLU997" s="17"/>
      <c r="FLV997" s="17"/>
      <c r="FLW997" s="17"/>
      <c r="FLX997" s="17"/>
      <c r="FLY997" s="17"/>
      <c r="FLZ997" s="17"/>
      <c r="FMA997" s="17"/>
      <c r="FMB997" s="17"/>
      <c r="FMC997" s="17"/>
      <c r="FMD997" s="17"/>
      <c r="FME997" s="17"/>
      <c r="FMF997" s="17"/>
      <c r="FMG997" s="17"/>
      <c r="FMH997" s="17"/>
      <c r="FMI997" s="17"/>
      <c r="FMJ997" s="17"/>
      <c r="FMK997" s="17"/>
      <c r="FML997" s="17"/>
      <c r="FMM997" s="17"/>
      <c r="FMN997" s="17"/>
      <c r="FMO997" s="17"/>
      <c r="FMP997" s="17"/>
      <c r="FMQ997" s="17"/>
      <c r="FMR997" s="17"/>
      <c r="FMS997" s="17"/>
      <c r="FMT997" s="17"/>
      <c r="FMU997" s="17"/>
      <c r="FMV997" s="17"/>
      <c r="FMW997" s="17"/>
      <c r="FMX997" s="17"/>
      <c r="FMY997" s="17"/>
      <c r="FMZ997" s="17"/>
      <c r="FNA997" s="17"/>
      <c r="FNB997" s="17"/>
      <c r="FNC997" s="17"/>
      <c r="FND997" s="17"/>
      <c r="FNE997" s="17"/>
      <c r="FNF997" s="17"/>
      <c r="FNG997" s="17"/>
      <c r="FNH997" s="17"/>
      <c r="FNI997" s="17"/>
      <c r="FNJ997" s="17"/>
      <c r="FNK997" s="17"/>
      <c r="FNL997" s="17"/>
      <c r="FNM997" s="17"/>
      <c r="FNN997" s="17"/>
      <c r="FNO997" s="17"/>
      <c r="FNP997" s="17"/>
      <c r="FNQ997" s="17"/>
      <c r="FNR997" s="17"/>
      <c r="FNS997" s="17"/>
      <c r="FNT997" s="17"/>
      <c r="FNU997" s="17"/>
      <c r="FNV997" s="17"/>
      <c r="FNW997" s="17"/>
      <c r="FNX997" s="17"/>
      <c r="FNY997" s="17"/>
      <c r="FNZ997" s="17"/>
      <c r="FOA997" s="17"/>
      <c r="FOB997" s="17"/>
      <c r="FOC997" s="17"/>
      <c r="FOD997" s="17"/>
      <c r="FOE997" s="17"/>
      <c r="FOF997" s="17"/>
      <c r="FOG997" s="17"/>
      <c r="FOH997" s="17"/>
      <c r="FOI997" s="17"/>
      <c r="FOJ997" s="17"/>
      <c r="FOK997" s="17"/>
      <c r="FOL997" s="17"/>
      <c r="FOM997" s="17"/>
      <c r="FON997" s="17"/>
      <c r="FOO997" s="17"/>
      <c r="FOP997" s="17"/>
      <c r="FOQ997" s="17"/>
      <c r="FOR997" s="17"/>
      <c r="FOS997" s="17"/>
      <c r="FOT997" s="17"/>
      <c r="FOU997" s="17"/>
      <c r="FOV997" s="17"/>
      <c r="FOW997" s="17"/>
      <c r="FOX997" s="17"/>
      <c r="FOY997" s="17"/>
      <c r="FOZ997" s="17"/>
      <c r="FPA997" s="17"/>
      <c r="FPB997" s="17"/>
      <c r="FPC997" s="17"/>
      <c r="FPD997" s="17"/>
      <c r="FPE997" s="17"/>
      <c r="FPF997" s="17"/>
      <c r="FPG997" s="17"/>
      <c r="FPH997" s="17"/>
      <c r="FPI997" s="17"/>
      <c r="FPJ997" s="17"/>
      <c r="FPK997" s="17"/>
      <c r="FPL997" s="17"/>
      <c r="FPM997" s="17"/>
      <c r="FPN997" s="17"/>
      <c r="FPO997" s="17"/>
      <c r="FPP997" s="17"/>
      <c r="FPQ997" s="17"/>
      <c r="FPR997" s="17"/>
      <c r="FPS997" s="17"/>
      <c r="FPT997" s="17"/>
      <c r="FPU997" s="17"/>
      <c r="FPV997" s="17"/>
      <c r="FPW997" s="17"/>
      <c r="FPX997" s="17"/>
      <c r="FPY997" s="17"/>
      <c r="FPZ997" s="17"/>
      <c r="FQA997" s="17"/>
      <c r="FQB997" s="17"/>
      <c r="FQC997" s="17"/>
      <c r="FQD997" s="17"/>
      <c r="FQE997" s="17"/>
      <c r="FQF997" s="17"/>
      <c r="FQG997" s="17"/>
      <c r="FQH997" s="17"/>
      <c r="FQI997" s="17"/>
      <c r="FQJ997" s="17"/>
      <c r="FQK997" s="17"/>
      <c r="FQL997" s="17"/>
      <c r="FQM997" s="17"/>
      <c r="FQN997" s="17"/>
      <c r="FQO997" s="17"/>
      <c r="FQP997" s="17"/>
      <c r="FQQ997" s="17"/>
      <c r="FQR997" s="17"/>
      <c r="FQS997" s="17"/>
      <c r="FQT997" s="17"/>
      <c r="FQU997" s="17"/>
      <c r="FQV997" s="17"/>
      <c r="FQW997" s="17"/>
      <c r="FQX997" s="17"/>
      <c r="FQY997" s="17"/>
      <c r="FQZ997" s="17"/>
      <c r="FRA997" s="17"/>
      <c r="FRB997" s="17"/>
      <c r="FRC997" s="17"/>
      <c r="FRD997" s="17"/>
      <c r="FRE997" s="17"/>
      <c r="FRF997" s="17"/>
      <c r="FRG997" s="17"/>
      <c r="FRH997" s="17"/>
      <c r="FRI997" s="17"/>
      <c r="FRJ997" s="17"/>
      <c r="FRK997" s="17"/>
      <c r="FRL997" s="17"/>
      <c r="FRM997" s="17"/>
      <c r="FRN997" s="17"/>
      <c r="FRO997" s="17"/>
      <c r="FRP997" s="17"/>
      <c r="FRQ997" s="17"/>
      <c r="FRR997" s="17"/>
      <c r="FRS997" s="17"/>
      <c r="FRT997" s="17"/>
      <c r="FRU997" s="17"/>
      <c r="FRV997" s="17"/>
      <c r="FRW997" s="17"/>
      <c r="FRX997" s="17"/>
      <c r="FRY997" s="17"/>
      <c r="FRZ997" s="17"/>
      <c r="FSA997" s="17"/>
      <c r="FSB997" s="17"/>
      <c r="FSC997" s="17"/>
      <c r="FSD997" s="17"/>
      <c r="FSE997" s="17"/>
      <c r="FSF997" s="17"/>
      <c r="FSG997" s="17"/>
      <c r="FSH997" s="17"/>
      <c r="FSI997" s="17"/>
      <c r="FSJ997" s="17"/>
      <c r="FSK997" s="17"/>
      <c r="FSL997" s="17"/>
      <c r="FSM997" s="17"/>
      <c r="FSN997" s="17"/>
      <c r="FSO997" s="17"/>
      <c r="FSP997" s="17"/>
      <c r="FSQ997" s="17"/>
      <c r="FSR997" s="17"/>
      <c r="FSS997" s="17"/>
      <c r="FST997" s="17"/>
      <c r="FSU997" s="17"/>
      <c r="FSV997" s="17"/>
      <c r="FSW997" s="17"/>
      <c r="FSX997" s="17"/>
      <c r="FSY997" s="17"/>
      <c r="FSZ997" s="17"/>
      <c r="FTA997" s="17"/>
      <c r="FTB997" s="17"/>
      <c r="FTC997" s="17"/>
      <c r="FTD997" s="17"/>
      <c r="FTE997" s="17"/>
      <c r="FTF997" s="17"/>
      <c r="FTG997" s="17"/>
      <c r="FTH997" s="17"/>
      <c r="FTI997" s="17"/>
      <c r="FTJ997" s="17"/>
      <c r="FTK997" s="17"/>
      <c r="FTL997" s="17"/>
      <c r="FTM997" s="17"/>
      <c r="FTN997" s="17"/>
      <c r="FTO997" s="17"/>
      <c r="FTP997" s="17"/>
      <c r="FTQ997" s="17"/>
      <c r="FTR997" s="17"/>
      <c r="FTS997" s="17"/>
      <c r="FTT997" s="17"/>
      <c r="FTU997" s="17"/>
      <c r="FTV997" s="17"/>
      <c r="FTW997" s="17"/>
      <c r="FTX997" s="17"/>
      <c r="FTY997" s="17"/>
      <c r="FTZ997" s="17"/>
      <c r="FUA997" s="17"/>
      <c r="FUB997" s="17"/>
      <c r="FUC997" s="17"/>
      <c r="FUD997" s="17"/>
      <c r="FUE997" s="17"/>
      <c r="FUF997" s="17"/>
      <c r="FUG997" s="17"/>
      <c r="FUH997" s="17"/>
      <c r="FUI997" s="17"/>
      <c r="FUJ997" s="17"/>
      <c r="FUK997" s="17"/>
      <c r="FUL997" s="17"/>
      <c r="FUM997" s="17"/>
      <c r="FUN997" s="17"/>
      <c r="FUO997" s="17"/>
      <c r="FUP997" s="17"/>
      <c r="FUQ997" s="17"/>
      <c r="FUR997" s="17"/>
      <c r="FUS997" s="17"/>
      <c r="FUT997" s="17"/>
      <c r="FUU997" s="17"/>
      <c r="FUV997" s="17"/>
      <c r="FUW997" s="17"/>
      <c r="FUX997" s="17"/>
      <c r="FUY997" s="17"/>
      <c r="FUZ997" s="17"/>
      <c r="FVA997" s="17"/>
      <c r="FVB997" s="17"/>
      <c r="FVC997" s="17"/>
      <c r="FVD997" s="17"/>
      <c r="FVE997" s="17"/>
      <c r="FVF997" s="17"/>
      <c r="FVG997" s="17"/>
      <c r="FVH997" s="17"/>
      <c r="FVI997" s="17"/>
      <c r="FVJ997" s="17"/>
      <c r="FVK997" s="17"/>
      <c r="FVL997" s="17"/>
      <c r="FVM997" s="17"/>
      <c r="FVN997" s="17"/>
      <c r="FVO997" s="17"/>
      <c r="FVP997" s="17"/>
      <c r="FVQ997" s="17"/>
      <c r="FVR997" s="17"/>
      <c r="FVS997" s="17"/>
      <c r="FVT997" s="17"/>
      <c r="FVU997" s="17"/>
      <c r="FVV997" s="17"/>
      <c r="FVW997" s="17"/>
      <c r="FVX997" s="17"/>
      <c r="FVY997" s="17"/>
      <c r="FVZ997" s="17"/>
      <c r="FWA997" s="17"/>
      <c r="FWB997" s="17"/>
      <c r="FWC997" s="17"/>
      <c r="FWD997" s="17"/>
      <c r="FWE997" s="17"/>
      <c r="FWF997" s="17"/>
      <c r="FWG997" s="17"/>
      <c r="FWH997" s="17"/>
      <c r="FWI997" s="17"/>
      <c r="FWJ997" s="17"/>
      <c r="FWK997" s="17"/>
      <c r="FWL997" s="17"/>
      <c r="FWM997" s="17"/>
      <c r="FWN997" s="17"/>
      <c r="FWO997" s="17"/>
      <c r="FWP997" s="17"/>
      <c r="FWQ997" s="17"/>
      <c r="FWR997" s="17"/>
      <c r="FWS997" s="17"/>
      <c r="FWT997" s="17"/>
      <c r="FWU997" s="17"/>
      <c r="FWV997" s="17"/>
      <c r="FWW997" s="17"/>
      <c r="FWX997" s="17"/>
      <c r="FWY997" s="17"/>
      <c r="FWZ997" s="17"/>
      <c r="FXA997" s="17"/>
      <c r="FXB997" s="17"/>
      <c r="FXC997" s="17"/>
      <c r="FXD997" s="17"/>
      <c r="FXE997" s="17"/>
      <c r="FXF997" s="17"/>
      <c r="FXG997" s="17"/>
      <c r="FXH997" s="17"/>
      <c r="FXI997" s="17"/>
      <c r="FXJ997" s="17"/>
      <c r="FXK997" s="17"/>
      <c r="FXL997" s="17"/>
      <c r="FXM997" s="17"/>
      <c r="FXN997" s="17"/>
      <c r="FXO997" s="17"/>
      <c r="FXP997" s="17"/>
      <c r="FXQ997" s="17"/>
      <c r="FXR997" s="17"/>
      <c r="FXS997" s="17"/>
      <c r="FXT997" s="17"/>
      <c r="FXU997" s="17"/>
      <c r="FXV997" s="17"/>
      <c r="FXW997" s="17"/>
      <c r="FXX997" s="17"/>
      <c r="FXY997" s="17"/>
      <c r="FXZ997" s="17"/>
      <c r="FYA997" s="17"/>
      <c r="FYB997" s="17"/>
      <c r="FYC997" s="17"/>
      <c r="FYD997" s="17"/>
      <c r="FYE997" s="17"/>
      <c r="FYF997" s="17"/>
      <c r="FYG997" s="17"/>
      <c r="FYH997" s="17"/>
      <c r="FYI997" s="17"/>
      <c r="FYJ997" s="17"/>
      <c r="FYK997" s="17"/>
      <c r="FYL997" s="17"/>
      <c r="FYM997" s="17"/>
      <c r="FYN997" s="17"/>
      <c r="FYO997" s="17"/>
      <c r="FYP997" s="17"/>
      <c r="FYQ997" s="17"/>
      <c r="FYR997" s="17"/>
      <c r="FYS997" s="17"/>
      <c r="FYT997" s="17"/>
      <c r="FYU997" s="17"/>
      <c r="FYV997" s="17"/>
      <c r="FYW997" s="17"/>
      <c r="FYX997" s="17"/>
      <c r="FYY997" s="17"/>
      <c r="FYZ997" s="17"/>
      <c r="FZA997" s="17"/>
      <c r="FZB997" s="17"/>
      <c r="FZC997" s="17"/>
      <c r="FZD997" s="17"/>
      <c r="FZE997" s="17"/>
      <c r="FZF997" s="17"/>
      <c r="FZG997" s="17"/>
      <c r="FZH997" s="17"/>
      <c r="FZI997" s="17"/>
      <c r="FZJ997" s="17"/>
      <c r="FZK997" s="17"/>
      <c r="FZL997" s="17"/>
      <c r="FZM997" s="17"/>
      <c r="FZN997" s="17"/>
      <c r="FZO997" s="17"/>
      <c r="FZP997" s="17"/>
      <c r="FZQ997" s="17"/>
      <c r="FZR997" s="17"/>
      <c r="FZS997" s="17"/>
      <c r="FZT997" s="17"/>
      <c r="FZU997" s="17"/>
      <c r="FZV997" s="17"/>
      <c r="FZW997" s="17"/>
      <c r="FZX997" s="17"/>
      <c r="FZY997" s="17"/>
      <c r="FZZ997" s="17"/>
      <c r="GAA997" s="17"/>
      <c r="GAB997" s="17"/>
      <c r="GAC997" s="17"/>
      <c r="GAD997" s="17"/>
      <c r="GAE997" s="17"/>
      <c r="GAF997" s="17"/>
      <c r="GAG997" s="17"/>
      <c r="GAH997" s="17"/>
      <c r="GAI997" s="17"/>
      <c r="GAJ997" s="17"/>
      <c r="GAK997" s="17"/>
      <c r="GAL997" s="17"/>
      <c r="GAM997" s="17"/>
      <c r="GAN997" s="17"/>
      <c r="GAO997" s="17"/>
      <c r="GAP997" s="17"/>
      <c r="GAQ997" s="17"/>
      <c r="GAR997" s="17"/>
      <c r="GAS997" s="17"/>
      <c r="GAT997" s="17"/>
      <c r="GAU997" s="17"/>
      <c r="GAV997" s="17"/>
      <c r="GAW997" s="17"/>
      <c r="GAX997" s="17"/>
      <c r="GAY997" s="17"/>
      <c r="GAZ997" s="17"/>
      <c r="GBA997" s="17"/>
      <c r="GBB997" s="17"/>
      <c r="GBC997" s="17"/>
      <c r="GBD997" s="17"/>
      <c r="GBE997" s="17"/>
      <c r="GBF997" s="17"/>
      <c r="GBG997" s="17"/>
      <c r="GBH997" s="17"/>
      <c r="GBI997" s="17"/>
      <c r="GBJ997" s="17"/>
      <c r="GBK997" s="17"/>
      <c r="GBL997" s="17"/>
      <c r="GBM997" s="17"/>
      <c r="GBN997" s="17"/>
      <c r="GBO997" s="17"/>
      <c r="GBP997" s="17"/>
      <c r="GBQ997" s="17"/>
      <c r="GBR997" s="17"/>
      <c r="GBS997" s="17"/>
      <c r="GBT997" s="17"/>
      <c r="GBU997" s="17"/>
      <c r="GBV997" s="17"/>
      <c r="GBW997" s="17"/>
      <c r="GBX997" s="17"/>
      <c r="GBY997" s="17"/>
      <c r="GBZ997" s="17"/>
      <c r="GCA997" s="17"/>
      <c r="GCB997" s="17"/>
      <c r="GCC997" s="17"/>
      <c r="GCD997" s="17"/>
      <c r="GCE997" s="17"/>
      <c r="GCF997" s="17"/>
      <c r="GCG997" s="17"/>
      <c r="GCH997" s="17"/>
      <c r="GCI997" s="17"/>
      <c r="GCJ997" s="17"/>
      <c r="GCK997" s="17"/>
      <c r="GCL997" s="17"/>
      <c r="GCM997" s="17"/>
      <c r="GCN997" s="17"/>
      <c r="GCO997" s="17"/>
      <c r="GCP997" s="17"/>
      <c r="GCQ997" s="17"/>
      <c r="GCR997" s="17"/>
      <c r="GCS997" s="17"/>
      <c r="GCT997" s="17"/>
      <c r="GCU997" s="17"/>
      <c r="GCV997" s="17"/>
      <c r="GCW997" s="17"/>
      <c r="GCX997" s="17"/>
      <c r="GCY997" s="17"/>
      <c r="GCZ997" s="17"/>
      <c r="GDA997" s="17"/>
      <c r="GDB997" s="17"/>
      <c r="GDC997" s="17"/>
      <c r="GDD997" s="17"/>
      <c r="GDE997" s="17"/>
      <c r="GDF997" s="17"/>
      <c r="GDG997" s="17"/>
      <c r="GDH997" s="17"/>
      <c r="GDI997" s="17"/>
      <c r="GDJ997" s="17"/>
      <c r="GDK997" s="17"/>
      <c r="GDL997" s="17"/>
      <c r="GDM997" s="17"/>
      <c r="GDN997" s="17"/>
      <c r="GDO997" s="17"/>
      <c r="GDP997" s="17"/>
      <c r="GDQ997" s="17"/>
      <c r="GDR997" s="17"/>
      <c r="GDS997" s="17"/>
      <c r="GDT997" s="17"/>
      <c r="GDU997" s="17"/>
      <c r="GDV997" s="17"/>
      <c r="GDW997" s="17"/>
      <c r="GDX997" s="17"/>
      <c r="GDY997" s="17"/>
      <c r="GDZ997" s="17"/>
      <c r="GEA997" s="17"/>
      <c r="GEB997" s="17"/>
      <c r="GEC997" s="17"/>
      <c r="GED997" s="17"/>
      <c r="GEE997" s="17"/>
      <c r="GEF997" s="17"/>
      <c r="GEG997" s="17"/>
      <c r="GEH997" s="17"/>
      <c r="GEI997" s="17"/>
      <c r="GEJ997" s="17"/>
      <c r="GEK997" s="17"/>
      <c r="GEL997" s="17"/>
      <c r="GEM997" s="17"/>
      <c r="GEN997" s="17"/>
      <c r="GEO997" s="17"/>
      <c r="GEP997" s="17"/>
      <c r="GEQ997" s="17"/>
      <c r="GER997" s="17"/>
      <c r="GES997" s="17"/>
      <c r="GET997" s="17"/>
      <c r="GEU997" s="17"/>
      <c r="GEV997" s="17"/>
      <c r="GEW997" s="17"/>
      <c r="GEX997" s="17"/>
      <c r="GEY997" s="17"/>
      <c r="GEZ997" s="17"/>
      <c r="GFA997" s="17"/>
      <c r="GFB997" s="17"/>
      <c r="GFC997" s="17"/>
      <c r="GFD997" s="17"/>
      <c r="GFE997" s="17"/>
      <c r="GFF997" s="17"/>
      <c r="GFG997" s="17"/>
      <c r="GFH997" s="17"/>
      <c r="GFI997" s="17"/>
      <c r="GFJ997" s="17"/>
      <c r="GFK997" s="17"/>
      <c r="GFL997" s="17"/>
      <c r="GFM997" s="17"/>
      <c r="GFN997" s="17"/>
      <c r="GFO997" s="17"/>
      <c r="GFP997" s="17"/>
      <c r="GFQ997" s="17"/>
      <c r="GFR997" s="17"/>
      <c r="GFS997" s="17"/>
      <c r="GFT997" s="17"/>
      <c r="GFU997" s="17"/>
      <c r="GFV997" s="17"/>
      <c r="GFW997" s="17"/>
      <c r="GFX997" s="17"/>
      <c r="GFY997" s="17"/>
      <c r="GFZ997" s="17"/>
      <c r="GGA997" s="17"/>
      <c r="GGB997" s="17"/>
      <c r="GGC997" s="17"/>
      <c r="GGD997" s="17"/>
      <c r="GGE997" s="17"/>
      <c r="GGF997" s="17"/>
      <c r="GGG997" s="17"/>
      <c r="GGH997" s="17"/>
      <c r="GGI997" s="17"/>
      <c r="GGJ997" s="17"/>
      <c r="GGK997" s="17"/>
      <c r="GGL997" s="17"/>
      <c r="GGM997" s="17"/>
      <c r="GGN997" s="17"/>
      <c r="GGO997" s="17"/>
      <c r="GGP997" s="17"/>
      <c r="GGQ997" s="17"/>
      <c r="GGR997" s="17"/>
      <c r="GGS997" s="17"/>
      <c r="GGT997" s="17"/>
      <c r="GGU997" s="17"/>
      <c r="GGV997" s="17"/>
      <c r="GGW997" s="17"/>
      <c r="GGX997" s="17"/>
      <c r="GGY997" s="17"/>
      <c r="GGZ997" s="17"/>
      <c r="GHA997" s="17"/>
      <c r="GHB997" s="17"/>
      <c r="GHC997" s="17"/>
      <c r="GHD997" s="17"/>
      <c r="GHE997" s="17"/>
      <c r="GHF997" s="17"/>
      <c r="GHG997" s="17"/>
      <c r="GHH997" s="17"/>
      <c r="GHI997" s="17"/>
      <c r="GHJ997" s="17"/>
      <c r="GHK997" s="17"/>
      <c r="GHL997" s="17"/>
      <c r="GHM997" s="17"/>
      <c r="GHN997" s="17"/>
      <c r="GHO997" s="17"/>
      <c r="GHP997" s="17"/>
      <c r="GHQ997" s="17"/>
      <c r="GHR997" s="17"/>
      <c r="GHS997" s="17"/>
      <c r="GHT997" s="17"/>
      <c r="GHU997" s="17"/>
      <c r="GHV997" s="17"/>
      <c r="GHW997" s="17"/>
      <c r="GHX997" s="17"/>
      <c r="GHY997" s="17"/>
      <c r="GHZ997" s="17"/>
      <c r="GIA997" s="17"/>
      <c r="GIB997" s="17"/>
      <c r="GIC997" s="17"/>
      <c r="GID997" s="17"/>
      <c r="GIE997" s="17"/>
      <c r="GIF997" s="17"/>
      <c r="GIG997" s="17"/>
      <c r="GIH997" s="17"/>
      <c r="GII997" s="17"/>
      <c r="GIJ997" s="17"/>
      <c r="GIK997" s="17"/>
      <c r="GIL997" s="17"/>
      <c r="GIM997" s="17"/>
      <c r="GIN997" s="17"/>
      <c r="GIO997" s="17"/>
      <c r="GIP997" s="17"/>
      <c r="GIQ997" s="17"/>
      <c r="GIR997" s="17"/>
      <c r="GIS997" s="17"/>
      <c r="GIT997" s="17"/>
      <c r="GIU997" s="17"/>
      <c r="GIV997" s="17"/>
      <c r="GIW997" s="17"/>
      <c r="GIX997" s="17"/>
      <c r="GIY997" s="17"/>
      <c r="GIZ997" s="17"/>
      <c r="GJA997" s="17"/>
      <c r="GJB997" s="17"/>
      <c r="GJC997" s="17"/>
      <c r="GJD997" s="17"/>
      <c r="GJE997" s="17"/>
      <c r="GJF997" s="17"/>
      <c r="GJG997" s="17"/>
      <c r="GJH997" s="17"/>
      <c r="GJI997" s="17"/>
      <c r="GJJ997" s="17"/>
      <c r="GJK997" s="17"/>
      <c r="GJL997" s="17"/>
      <c r="GJM997" s="17"/>
      <c r="GJN997" s="17"/>
      <c r="GJO997" s="17"/>
      <c r="GJP997" s="17"/>
      <c r="GJQ997" s="17"/>
      <c r="GJR997" s="17"/>
      <c r="GJS997" s="17"/>
      <c r="GJT997" s="17"/>
      <c r="GJU997" s="17"/>
      <c r="GJV997" s="17"/>
      <c r="GJW997" s="17"/>
      <c r="GJX997" s="17"/>
      <c r="GJY997" s="17"/>
      <c r="GJZ997" s="17"/>
      <c r="GKA997" s="17"/>
      <c r="GKB997" s="17"/>
      <c r="GKC997" s="17"/>
      <c r="GKD997" s="17"/>
      <c r="GKE997" s="17"/>
      <c r="GKF997" s="17"/>
      <c r="GKG997" s="17"/>
      <c r="GKH997" s="17"/>
      <c r="GKI997" s="17"/>
      <c r="GKJ997" s="17"/>
      <c r="GKK997" s="17"/>
      <c r="GKL997" s="17"/>
      <c r="GKM997" s="17"/>
      <c r="GKN997" s="17"/>
      <c r="GKO997" s="17"/>
      <c r="GKP997" s="17"/>
      <c r="GKQ997" s="17"/>
      <c r="GKR997" s="17"/>
      <c r="GKS997" s="17"/>
      <c r="GKT997" s="17"/>
      <c r="GKU997" s="17"/>
      <c r="GKV997" s="17"/>
      <c r="GKW997" s="17"/>
      <c r="GKX997" s="17"/>
      <c r="GKY997" s="17"/>
      <c r="GKZ997" s="17"/>
      <c r="GLA997" s="17"/>
      <c r="GLB997" s="17"/>
      <c r="GLC997" s="17"/>
      <c r="GLD997" s="17"/>
      <c r="GLE997" s="17"/>
      <c r="GLF997" s="17"/>
      <c r="GLG997" s="17"/>
      <c r="GLH997" s="17"/>
      <c r="GLI997" s="17"/>
      <c r="GLJ997" s="17"/>
      <c r="GLK997" s="17"/>
      <c r="GLL997" s="17"/>
      <c r="GLM997" s="17"/>
      <c r="GLN997" s="17"/>
      <c r="GLO997" s="17"/>
      <c r="GLP997" s="17"/>
      <c r="GLQ997" s="17"/>
      <c r="GLR997" s="17"/>
      <c r="GLS997" s="17"/>
      <c r="GLT997" s="17"/>
      <c r="GLU997" s="17"/>
      <c r="GLV997" s="17"/>
      <c r="GLW997" s="17"/>
      <c r="GLX997" s="17"/>
      <c r="GLY997" s="17"/>
      <c r="GLZ997" s="17"/>
      <c r="GMA997" s="17"/>
      <c r="GMB997" s="17"/>
      <c r="GMC997" s="17"/>
      <c r="GMD997" s="17"/>
      <c r="GME997" s="17"/>
      <c r="GMF997" s="17"/>
      <c r="GMG997" s="17"/>
      <c r="GMH997" s="17"/>
      <c r="GMI997" s="17"/>
      <c r="GMJ997" s="17"/>
      <c r="GMK997" s="17"/>
      <c r="GML997" s="17"/>
      <c r="GMM997" s="17"/>
      <c r="GMN997" s="17"/>
      <c r="GMO997" s="17"/>
      <c r="GMP997" s="17"/>
      <c r="GMQ997" s="17"/>
      <c r="GMR997" s="17"/>
      <c r="GMS997" s="17"/>
      <c r="GMT997" s="17"/>
      <c r="GMU997" s="17"/>
      <c r="GMV997" s="17"/>
      <c r="GMW997" s="17"/>
      <c r="GMX997" s="17"/>
      <c r="GMY997" s="17"/>
      <c r="GMZ997" s="17"/>
      <c r="GNA997" s="17"/>
      <c r="GNB997" s="17"/>
      <c r="GNC997" s="17"/>
      <c r="GND997" s="17"/>
      <c r="GNE997" s="17"/>
      <c r="GNF997" s="17"/>
      <c r="GNG997" s="17"/>
      <c r="GNH997" s="17"/>
      <c r="GNI997" s="17"/>
      <c r="GNJ997" s="17"/>
      <c r="GNK997" s="17"/>
      <c r="GNL997" s="17"/>
      <c r="GNM997" s="17"/>
      <c r="GNN997" s="17"/>
      <c r="GNO997" s="17"/>
      <c r="GNP997" s="17"/>
      <c r="GNQ997" s="17"/>
      <c r="GNR997" s="17"/>
      <c r="GNS997" s="17"/>
      <c r="GNT997" s="17"/>
      <c r="GNU997" s="17"/>
      <c r="GNV997" s="17"/>
      <c r="GNW997" s="17"/>
      <c r="GNX997" s="17"/>
      <c r="GNY997" s="17"/>
      <c r="GNZ997" s="17"/>
      <c r="GOA997" s="17"/>
      <c r="GOB997" s="17"/>
      <c r="GOC997" s="17"/>
      <c r="GOD997" s="17"/>
      <c r="GOE997" s="17"/>
      <c r="GOF997" s="17"/>
      <c r="GOG997" s="17"/>
      <c r="GOH997" s="17"/>
      <c r="GOI997" s="17"/>
      <c r="GOJ997" s="17"/>
      <c r="GOK997" s="17"/>
      <c r="GOL997" s="17"/>
      <c r="GOM997" s="17"/>
      <c r="GON997" s="17"/>
      <c r="GOO997" s="17"/>
      <c r="GOP997" s="17"/>
      <c r="GOQ997" s="17"/>
      <c r="GOR997" s="17"/>
      <c r="GOS997" s="17"/>
      <c r="GOT997" s="17"/>
      <c r="GOU997" s="17"/>
      <c r="GOV997" s="17"/>
      <c r="GOW997" s="17"/>
      <c r="GOX997" s="17"/>
      <c r="GOY997" s="17"/>
      <c r="GOZ997" s="17"/>
      <c r="GPA997" s="17"/>
      <c r="GPB997" s="17"/>
      <c r="GPC997" s="17"/>
      <c r="GPD997" s="17"/>
      <c r="GPE997" s="17"/>
      <c r="GPF997" s="17"/>
      <c r="GPG997" s="17"/>
      <c r="GPH997" s="17"/>
      <c r="GPI997" s="17"/>
      <c r="GPJ997" s="17"/>
      <c r="GPK997" s="17"/>
      <c r="GPL997" s="17"/>
      <c r="GPM997" s="17"/>
      <c r="GPN997" s="17"/>
      <c r="GPO997" s="17"/>
      <c r="GPP997" s="17"/>
      <c r="GPQ997" s="17"/>
      <c r="GPR997" s="17"/>
      <c r="GPS997" s="17"/>
      <c r="GPT997" s="17"/>
      <c r="GPU997" s="17"/>
      <c r="GPV997" s="17"/>
      <c r="GPW997" s="17"/>
      <c r="GPX997" s="17"/>
      <c r="GPY997" s="17"/>
      <c r="GPZ997" s="17"/>
      <c r="GQA997" s="17"/>
      <c r="GQB997" s="17"/>
      <c r="GQC997" s="17"/>
      <c r="GQD997" s="17"/>
      <c r="GQE997" s="17"/>
      <c r="GQF997" s="17"/>
      <c r="GQG997" s="17"/>
      <c r="GQH997" s="17"/>
      <c r="GQI997" s="17"/>
      <c r="GQJ997" s="17"/>
      <c r="GQK997" s="17"/>
      <c r="GQL997" s="17"/>
      <c r="GQM997" s="17"/>
      <c r="GQN997" s="17"/>
      <c r="GQO997" s="17"/>
      <c r="GQP997" s="17"/>
      <c r="GQQ997" s="17"/>
      <c r="GQR997" s="17"/>
      <c r="GQS997" s="17"/>
      <c r="GQT997" s="17"/>
      <c r="GQU997" s="17"/>
      <c r="GQV997" s="17"/>
      <c r="GQW997" s="17"/>
      <c r="GQX997" s="17"/>
      <c r="GQY997" s="17"/>
      <c r="GQZ997" s="17"/>
      <c r="GRA997" s="17"/>
      <c r="GRB997" s="17"/>
      <c r="GRC997" s="17"/>
      <c r="GRD997" s="17"/>
      <c r="GRE997" s="17"/>
      <c r="GRF997" s="17"/>
      <c r="GRG997" s="17"/>
      <c r="GRH997" s="17"/>
      <c r="GRI997" s="17"/>
      <c r="GRJ997" s="17"/>
      <c r="GRK997" s="17"/>
      <c r="GRL997" s="17"/>
      <c r="GRM997" s="17"/>
      <c r="GRN997" s="17"/>
      <c r="GRO997" s="17"/>
      <c r="GRP997" s="17"/>
      <c r="GRQ997" s="17"/>
      <c r="GRR997" s="17"/>
      <c r="GRS997" s="17"/>
      <c r="GRT997" s="17"/>
      <c r="GRU997" s="17"/>
      <c r="GRV997" s="17"/>
      <c r="GRW997" s="17"/>
      <c r="GRX997" s="17"/>
      <c r="GRY997" s="17"/>
      <c r="GRZ997" s="17"/>
      <c r="GSA997" s="17"/>
      <c r="GSB997" s="17"/>
      <c r="GSC997" s="17"/>
      <c r="GSD997" s="17"/>
      <c r="GSE997" s="17"/>
      <c r="GSF997" s="17"/>
      <c r="GSG997" s="17"/>
      <c r="GSH997" s="17"/>
      <c r="GSI997" s="17"/>
      <c r="GSJ997" s="17"/>
      <c r="GSK997" s="17"/>
      <c r="GSL997" s="17"/>
      <c r="GSM997" s="17"/>
      <c r="GSN997" s="17"/>
      <c r="GSO997" s="17"/>
      <c r="GSP997" s="17"/>
      <c r="GSQ997" s="17"/>
      <c r="GSR997" s="17"/>
      <c r="GSS997" s="17"/>
      <c r="GST997" s="17"/>
      <c r="GSU997" s="17"/>
      <c r="GSV997" s="17"/>
      <c r="GSW997" s="17"/>
      <c r="GSX997" s="17"/>
      <c r="GSY997" s="17"/>
      <c r="GSZ997" s="17"/>
      <c r="GTA997" s="17"/>
      <c r="GTB997" s="17"/>
      <c r="GTC997" s="17"/>
      <c r="GTD997" s="17"/>
      <c r="GTE997" s="17"/>
      <c r="GTF997" s="17"/>
      <c r="GTG997" s="17"/>
      <c r="GTH997" s="17"/>
      <c r="GTI997" s="17"/>
      <c r="GTJ997" s="17"/>
      <c r="GTK997" s="17"/>
      <c r="GTL997" s="17"/>
      <c r="GTM997" s="17"/>
      <c r="GTN997" s="17"/>
      <c r="GTO997" s="17"/>
      <c r="GTP997" s="17"/>
      <c r="GTQ997" s="17"/>
      <c r="GTR997" s="17"/>
      <c r="GTS997" s="17"/>
      <c r="GTT997" s="17"/>
      <c r="GTU997" s="17"/>
      <c r="GTV997" s="17"/>
      <c r="GTW997" s="17"/>
      <c r="GTX997" s="17"/>
      <c r="GTY997" s="17"/>
      <c r="GTZ997" s="17"/>
      <c r="GUA997" s="17"/>
      <c r="GUB997" s="17"/>
      <c r="GUC997" s="17"/>
      <c r="GUD997" s="17"/>
      <c r="GUE997" s="17"/>
      <c r="GUF997" s="17"/>
      <c r="GUG997" s="17"/>
      <c r="GUH997" s="17"/>
      <c r="GUI997" s="17"/>
      <c r="GUJ997" s="17"/>
      <c r="GUK997" s="17"/>
      <c r="GUL997" s="17"/>
      <c r="GUM997" s="17"/>
      <c r="GUN997" s="17"/>
      <c r="GUO997" s="17"/>
      <c r="GUP997" s="17"/>
      <c r="GUQ997" s="17"/>
      <c r="GUR997" s="17"/>
      <c r="GUS997" s="17"/>
      <c r="GUT997" s="17"/>
      <c r="GUU997" s="17"/>
      <c r="GUV997" s="17"/>
      <c r="GUW997" s="17"/>
      <c r="GUX997" s="17"/>
      <c r="GUY997" s="17"/>
      <c r="GUZ997" s="17"/>
      <c r="GVA997" s="17"/>
      <c r="GVB997" s="17"/>
      <c r="GVC997" s="17"/>
      <c r="GVD997" s="17"/>
      <c r="GVE997" s="17"/>
      <c r="GVF997" s="17"/>
      <c r="GVG997" s="17"/>
      <c r="GVH997" s="17"/>
      <c r="GVI997" s="17"/>
      <c r="GVJ997" s="17"/>
      <c r="GVK997" s="17"/>
      <c r="GVL997" s="17"/>
      <c r="GVM997" s="17"/>
      <c r="GVN997" s="17"/>
      <c r="GVO997" s="17"/>
      <c r="GVP997" s="17"/>
      <c r="GVQ997" s="17"/>
      <c r="GVR997" s="17"/>
      <c r="GVS997" s="17"/>
      <c r="GVT997" s="17"/>
      <c r="GVU997" s="17"/>
      <c r="GVV997" s="17"/>
      <c r="GVW997" s="17"/>
      <c r="GVX997" s="17"/>
      <c r="GVY997" s="17"/>
      <c r="GVZ997" s="17"/>
      <c r="GWA997" s="17"/>
      <c r="GWB997" s="17"/>
      <c r="GWC997" s="17"/>
      <c r="GWD997" s="17"/>
      <c r="GWE997" s="17"/>
      <c r="GWF997" s="17"/>
      <c r="GWG997" s="17"/>
      <c r="GWH997" s="17"/>
      <c r="GWI997" s="17"/>
      <c r="GWJ997" s="17"/>
      <c r="GWK997" s="17"/>
      <c r="GWL997" s="17"/>
      <c r="GWM997" s="17"/>
      <c r="GWN997" s="17"/>
      <c r="GWO997" s="17"/>
      <c r="GWP997" s="17"/>
      <c r="GWQ997" s="17"/>
      <c r="GWR997" s="17"/>
      <c r="GWS997" s="17"/>
      <c r="GWT997" s="17"/>
      <c r="GWU997" s="17"/>
      <c r="GWV997" s="17"/>
      <c r="GWW997" s="17"/>
      <c r="GWX997" s="17"/>
      <c r="GWY997" s="17"/>
      <c r="GWZ997" s="17"/>
      <c r="GXA997" s="17"/>
      <c r="GXB997" s="17"/>
      <c r="GXC997" s="17"/>
      <c r="GXD997" s="17"/>
      <c r="GXE997" s="17"/>
      <c r="GXF997" s="17"/>
      <c r="GXG997" s="17"/>
      <c r="GXH997" s="17"/>
      <c r="GXI997" s="17"/>
      <c r="GXJ997" s="17"/>
      <c r="GXK997" s="17"/>
      <c r="GXL997" s="17"/>
      <c r="GXM997" s="17"/>
      <c r="GXN997" s="17"/>
      <c r="GXO997" s="17"/>
      <c r="GXP997" s="17"/>
      <c r="GXQ997" s="17"/>
      <c r="GXR997" s="17"/>
      <c r="GXS997" s="17"/>
      <c r="GXT997" s="17"/>
      <c r="GXU997" s="17"/>
      <c r="GXV997" s="17"/>
      <c r="GXW997" s="17"/>
      <c r="GXX997" s="17"/>
      <c r="GXY997" s="17"/>
      <c r="GXZ997" s="17"/>
      <c r="GYA997" s="17"/>
      <c r="GYB997" s="17"/>
      <c r="GYC997" s="17"/>
      <c r="GYD997" s="17"/>
      <c r="GYE997" s="17"/>
      <c r="GYF997" s="17"/>
      <c r="GYG997" s="17"/>
      <c r="GYH997" s="17"/>
      <c r="GYI997" s="17"/>
      <c r="GYJ997" s="17"/>
      <c r="GYK997" s="17"/>
      <c r="GYL997" s="17"/>
      <c r="GYM997" s="17"/>
      <c r="GYN997" s="17"/>
      <c r="GYO997" s="17"/>
      <c r="GYP997" s="17"/>
      <c r="GYQ997" s="17"/>
      <c r="GYR997" s="17"/>
      <c r="GYS997" s="17"/>
      <c r="GYT997" s="17"/>
      <c r="GYU997" s="17"/>
      <c r="GYV997" s="17"/>
      <c r="GYW997" s="17"/>
      <c r="GYX997" s="17"/>
      <c r="GYY997" s="17"/>
      <c r="GYZ997" s="17"/>
      <c r="GZA997" s="17"/>
      <c r="GZB997" s="17"/>
      <c r="GZC997" s="17"/>
      <c r="GZD997" s="17"/>
      <c r="GZE997" s="17"/>
      <c r="GZF997" s="17"/>
      <c r="GZG997" s="17"/>
      <c r="GZH997" s="17"/>
      <c r="GZI997" s="17"/>
      <c r="GZJ997" s="17"/>
      <c r="GZK997" s="17"/>
      <c r="GZL997" s="17"/>
      <c r="GZM997" s="17"/>
      <c r="GZN997" s="17"/>
      <c r="GZO997" s="17"/>
      <c r="GZP997" s="17"/>
      <c r="GZQ997" s="17"/>
      <c r="GZR997" s="17"/>
      <c r="GZS997" s="17"/>
      <c r="GZT997" s="17"/>
      <c r="GZU997" s="17"/>
      <c r="GZV997" s="17"/>
      <c r="GZW997" s="17"/>
      <c r="GZX997" s="17"/>
      <c r="GZY997" s="17"/>
      <c r="GZZ997" s="17"/>
      <c r="HAA997" s="17"/>
      <c r="HAB997" s="17"/>
      <c r="HAC997" s="17"/>
      <c r="HAD997" s="17"/>
      <c r="HAE997" s="17"/>
      <c r="HAF997" s="17"/>
      <c r="HAG997" s="17"/>
      <c r="HAH997" s="17"/>
      <c r="HAI997" s="17"/>
      <c r="HAJ997" s="17"/>
      <c r="HAK997" s="17"/>
      <c r="HAL997" s="17"/>
      <c r="HAM997" s="17"/>
      <c r="HAN997" s="17"/>
      <c r="HAO997" s="17"/>
      <c r="HAP997" s="17"/>
      <c r="HAQ997" s="17"/>
      <c r="HAR997" s="17"/>
      <c r="HAS997" s="17"/>
      <c r="HAT997" s="17"/>
      <c r="HAU997" s="17"/>
      <c r="HAV997" s="17"/>
      <c r="HAW997" s="17"/>
      <c r="HAX997" s="17"/>
      <c r="HAY997" s="17"/>
      <c r="HAZ997" s="17"/>
      <c r="HBA997" s="17"/>
      <c r="HBB997" s="17"/>
      <c r="HBC997" s="17"/>
      <c r="HBD997" s="17"/>
      <c r="HBE997" s="17"/>
      <c r="HBF997" s="17"/>
      <c r="HBG997" s="17"/>
      <c r="HBH997" s="17"/>
      <c r="HBI997" s="17"/>
      <c r="HBJ997" s="17"/>
      <c r="HBK997" s="17"/>
      <c r="HBL997" s="17"/>
      <c r="HBM997" s="17"/>
      <c r="HBN997" s="17"/>
      <c r="HBO997" s="17"/>
      <c r="HBP997" s="17"/>
      <c r="HBQ997" s="17"/>
      <c r="HBR997" s="17"/>
      <c r="HBS997" s="17"/>
      <c r="HBT997" s="17"/>
      <c r="HBU997" s="17"/>
      <c r="HBV997" s="17"/>
      <c r="HBW997" s="17"/>
      <c r="HBX997" s="17"/>
      <c r="HBY997" s="17"/>
      <c r="HBZ997" s="17"/>
      <c r="HCA997" s="17"/>
      <c r="HCB997" s="17"/>
      <c r="HCC997" s="17"/>
      <c r="HCD997" s="17"/>
      <c r="HCE997" s="17"/>
      <c r="HCF997" s="17"/>
      <c r="HCG997" s="17"/>
      <c r="HCH997" s="17"/>
      <c r="HCI997" s="17"/>
      <c r="HCJ997" s="17"/>
      <c r="HCK997" s="17"/>
      <c r="HCL997" s="17"/>
      <c r="HCM997" s="17"/>
      <c r="HCN997" s="17"/>
      <c r="HCO997" s="17"/>
      <c r="HCP997" s="17"/>
      <c r="HCQ997" s="17"/>
      <c r="HCR997" s="17"/>
      <c r="HCS997" s="17"/>
      <c r="HCT997" s="17"/>
      <c r="HCU997" s="17"/>
      <c r="HCV997" s="17"/>
      <c r="HCW997" s="17"/>
      <c r="HCX997" s="17"/>
      <c r="HCY997" s="17"/>
      <c r="HCZ997" s="17"/>
      <c r="HDA997" s="17"/>
      <c r="HDB997" s="17"/>
      <c r="HDC997" s="17"/>
      <c r="HDD997" s="17"/>
      <c r="HDE997" s="17"/>
      <c r="HDF997" s="17"/>
      <c r="HDG997" s="17"/>
      <c r="HDH997" s="17"/>
      <c r="HDI997" s="17"/>
      <c r="HDJ997" s="17"/>
      <c r="HDK997" s="17"/>
      <c r="HDL997" s="17"/>
      <c r="HDM997" s="17"/>
      <c r="HDN997" s="17"/>
      <c r="HDO997" s="17"/>
      <c r="HDP997" s="17"/>
      <c r="HDQ997" s="17"/>
      <c r="HDR997" s="17"/>
      <c r="HDS997" s="17"/>
      <c r="HDT997" s="17"/>
      <c r="HDU997" s="17"/>
      <c r="HDV997" s="17"/>
      <c r="HDW997" s="17"/>
      <c r="HDX997" s="17"/>
      <c r="HDY997" s="17"/>
      <c r="HDZ997" s="17"/>
      <c r="HEA997" s="17"/>
      <c r="HEB997" s="17"/>
      <c r="HEC997" s="17"/>
      <c r="HED997" s="17"/>
      <c r="HEE997" s="17"/>
      <c r="HEF997" s="17"/>
      <c r="HEG997" s="17"/>
      <c r="HEH997" s="17"/>
      <c r="HEI997" s="17"/>
      <c r="HEJ997" s="17"/>
      <c r="HEK997" s="17"/>
      <c r="HEL997" s="17"/>
      <c r="HEM997" s="17"/>
      <c r="HEN997" s="17"/>
      <c r="HEO997" s="17"/>
      <c r="HEP997" s="17"/>
      <c r="HEQ997" s="17"/>
      <c r="HER997" s="17"/>
      <c r="HES997" s="17"/>
      <c r="HET997" s="17"/>
      <c r="HEU997" s="17"/>
      <c r="HEV997" s="17"/>
      <c r="HEW997" s="17"/>
      <c r="HEX997" s="17"/>
      <c r="HEY997" s="17"/>
      <c r="HEZ997" s="17"/>
      <c r="HFA997" s="17"/>
      <c r="HFB997" s="17"/>
      <c r="HFC997" s="17"/>
      <c r="HFD997" s="17"/>
      <c r="HFE997" s="17"/>
      <c r="HFF997" s="17"/>
      <c r="HFG997" s="17"/>
      <c r="HFH997" s="17"/>
      <c r="HFI997" s="17"/>
      <c r="HFJ997" s="17"/>
      <c r="HFK997" s="17"/>
      <c r="HFL997" s="17"/>
      <c r="HFM997" s="17"/>
      <c r="HFN997" s="17"/>
      <c r="HFO997" s="17"/>
      <c r="HFP997" s="17"/>
      <c r="HFQ997" s="17"/>
      <c r="HFR997" s="17"/>
      <c r="HFS997" s="17"/>
      <c r="HFT997" s="17"/>
      <c r="HFU997" s="17"/>
      <c r="HFV997" s="17"/>
      <c r="HFW997" s="17"/>
      <c r="HFX997" s="17"/>
      <c r="HFY997" s="17"/>
      <c r="HFZ997" s="17"/>
      <c r="HGA997" s="17"/>
      <c r="HGB997" s="17"/>
      <c r="HGC997" s="17"/>
      <c r="HGD997" s="17"/>
      <c r="HGE997" s="17"/>
      <c r="HGF997" s="17"/>
      <c r="HGG997" s="17"/>
      <c r="HGH997" s="17"/>
      <c r="HGI997" s="17"/>
      <c r="HGJ997" s="17"/>
      <c r="HGK997" s="17"/>
      <c r="HGL997" s="17"/>
      <c r="HGM997" s="17"/>
      <c r="HGN997" s="17"/>
      <c r="HGO997" s="17"/>
      <c r="HGP997" s="17"/>
      <c r="HGQ997" s="17"/>
      <c r="HGR997" s="17"/>
      <c r="HGS997" s="17"/>
      <c r="HGT997" s="17"/>
      <c r="HGU997" s="17"/>
      <c r="HGV997" s="17"/>
      <c r="HGW997" s="17"/>
      <c r="HGX997" s="17"/>
      <c r="HGY997" s="17"/>
      <c r="HGZ997" s="17"/>
      <c r="HHA997" s="17"/>
      <c r="HHB997" s="17"/>
      <c r="HHC997" s="17"/>
      <c r="HHD997" s="17"/>
      <c r="HHE997" s="17"/>
      <c r="HHF997" s="17"/>
      <c r="HHG997" s="17"/>
      <c r="HHH997" s="17"/>
      <c r="HHI997" s="17"/>
      <c r="HHJ997" s="17"/>
      <c r="HHK997" s="17"/>
      <c r="HHL997" s="17"/>
      <c r="HHM997" s="17"/>
      <c r="HHN997" s="17"/>
      <c r="HHO997" s="17"/>
      <c r="HHP997" s="17"/>
      <c r="HHQ997" s="17"/>
      <c r="HHR997" s="17"/>
      <c r="HHS997" s="17"/>
      <c r="HHT997" s="17"/>
      <c r="HHU997" s="17"/>
      <c r="HHV997" s="17"/>
      <c r="HHW997" s="17"/>
      <c r="HHX997" s="17"/>
      <c r="HHY997" s="17"/>
      <c r="HHZ997" s="17"/>
      <c r="HIA997" s="17"/>
      <c r="HIB997" s="17"/>
      <c r="HIC997" s="17"/>
      <c r="HID997" s="17"/>
      <c r="HIE997" s="17"/>
      <c r="HIF997" s="17"/>
      <c r="HIG997" s="17"/>
      <c r="HIH997" s="17"/>
      <c r="HII997" s="17"/>
      <c r="HIJ997" s="17"/>
      <c r="HIK997" s="17"/>
      <c r="HIL997" s="17"/>
      <c r="HIM997" s="17"/>
      <c r="HIN997" s="17"/>
      <c r="HIO997" s="17"/>
      <c r="HIP997" s="17"/>
      <c r="HIQ997" s="17"/>
      <c r="HIR997" s="17"/>
      <c r="HIS997" s="17"/>
      <c r="HIT997" s="17"/>
      <c r="HIU997" s="17"/>
      <c r="HIV997" s="17"/>
      <c r="HIW997" s="17"/>
      <c r="HIX997" s="17"/>
      <c r="HIY997" s="17"/>
      <c r="HIZ997" s="17"/>
      <c r="HJA997" s="17"/>
      <c r="HJB997" s="17"/>
      <c r="HJC997" s="17"/>
      <c r="HJD997" s="17"/>
      <c r="HJE997" s="17"/>
      <c r="HJF997" s="17"/>
      <c r="HJG997" s="17"/>
      <c r="HJH997" s="17"/>
      <c r="HJI997" s="17"/>
      <c r="HJJ997" s="17"/>
      <c r="HJK997" s="17"/>
      <c r="HJL997" s="17"/>
      <c r="HJM997" s="17"/>
      <c r="HJN997" s="17"/>
      <c r="HJO997" s="17"/>
      <c r="HJP997" s="17"/>
      <c r="HJQ997" s="17"/>
      <c r="HJR997" s="17"/>
      <c r="HJS997" s="17"/>
      <c r="HJT997" s="17"/>
      <c r="HJU997" s="17"/>
      <c r="HJV997" s="17"/>
      <c r="HJW997" s="17"/>
      <c r="HJX997" s="17"/>
      <c r="HJY997" s="17"/>
      <c r="HJZ997" s="17"/>
      <c r="HKA997" s="17"/>
      <c r="HKB997" s="17"/>
      <c r="HKC997" s="17"/>
      <c r="HKD997" s="17"/>
      <c r="HKE997" s="17"/>
      <c r="HKF997" s="17"/>
      <c r="HKG997" s="17"/>
      <c r="HKH997" s="17"/>
      <c r="HKI997" s="17"/>
      <c r="HKJ997" s="17"/>
      <c r="HKK997" s="17"/>
      <c r="HKL997" s="17"/>
      <c r="HKM997" s="17"/>
      <c r="HKN997" s="17"/>
      <c r="HKO997" s="17"/>
      <c r="HKP997" s="17"/>
      <c r="HKQ997" s="17"/>
      <c r="HKR997" s="17"/>
      <c r="HKS997" s="17"/>
      <c r="HKT997" s="17"/>
      <c r="HKU997" s="17"/>
      <c r="HKV997" s="17"/>
      <c r="HKW997" s="17"/>
      <c r="HKX997" s="17"/>
      <c r="HKY997" s="17"/>
      <c r="HKZ997" s="17"/>
      <c r="HLA997" s="17"/>
      <c r="HLB997" s="17"/>
      <c r="HLC997" s="17"/>
      <c r="HLD997" s="17"/>
      <c r="HLE997" s="17"/>
      <c r="HLF997" s="17"/>
      <c r="HLG997" s="17"/>
      <c r="HLH997" s="17"/>
      <c r="HLI997" s="17"/>
      <c r="HLJ997" s="17"/>
      <c r="HLK997" s="17"/>
      <c r="HLL997" s="17"/>
      <c r="HLM997" s="17"/>
      <c r="HLN997" s="17"/>
      <c r="HLO997" s="17"/>
      <c r="HLP997" s="17"/>
      <c r="HLQ997" s="17"/>
      <c r="HLR997" s="17"/>
      <c r="HLS997" s="17"/>
      <c r="HLT997" s="17"/>
      <c r="HLU997" s="17"/>
      <c r="HLV997" s="17"/>
      <c r="HLW997" s="17"/>
      <c r="HLX997" s="17"/>
      <c r="HLY997" s="17"/>
      <c r="HLZ997" s="17"/>
      <c r="HMA997" s="17"/>
      <c r="HMB997" s="17"/>
      <c r="HMC997" s="17"/>
      <c r="HMD997" s="17"/>
      <c r="HME997" s="17"/>
      <c r="HMF997" s="17"/>
      <c r="HMG997" s="17"/>
      <c r="HMH997" s="17"/>
      <c r="HMI997" s="17"/>
      <c r="HMJ997" s="17"/>
      <c r="HMK997" s="17"/>
      <c r="HML997" s="17"/>
      <c r="HMM997" s="17"/>
      <c r="HMN997" s="17"/>
      <c r="HMO997" s="17"/>
      <c r="HMP997" s="17"/>
      <c r="HMQ997" s="17"/>
      <c r="HMR997" s="17"/>
      <c r="HMS997" s="17"/>
      <c r="HMT997" s="17"/>
      <c r="HMU997" s="17"/>
      <c r="HMV997" s="17"/>
      <c r="HMW997" s="17"/>
      <c r="HMX997" s="17"/>
      <c r="HMY997" s="17"/>
      <c r="HMZ997" s="17"/>
      <c r="HNA997" s="17"/>
      <c r="HNB997" s="17"/>
      <c r="HNC997" s="17"/>
      <c r="HND997" s="17"/>
      <c r="HNE997" s="17"/>
      <c r="HNF997" s="17"/>
      <c r="HNG997" s="17"/>
      <c r="HNH997" s="17"/>
      <c r="HNI997" s="17"/>
      <c r="HNJ997" s="17"/>
      <c r="HNK997" s="17"/>
      <c r="HNL997" s="17"/>
      <c r="HNM997" s="17"/>
      <c r="HNN997" s="17"/>
      <c r="HNO997" s="17"/>
      <c r="HNP997" s="17"/>
      <c r="HNQ997" s="17"/>
      <c r="HNR997" s="17"/>
      <c r="HNS997" s="17"/>
      <c r="HNT997" s="17"/>
      <c r="HNU997" s="17"/>
      <c r="HNV997" s="17"/>
      <c r="HNW997" s="17"/>
      <c r="HNX997" s="17"/>
      <c r="HNY997" s="17"/>
      <c r="HNZ997" s="17"/>
      <c r="HOA997" s="17"/>
      <c r="HOB997" s="17"/>
      <c r="HOC997" s="17"/>
      <c r="HOD997" s="17"/>
      <c r="HOE997" s="17"/>
      <c r="HOF997" s="17"/>
      <c r="HOG997" s="17"/>
      <c r="HOH997" s="17"/>
      <c r="HOI997" s="17"/>
      <c r="HOJ997" s="17"/>
      <c r="HOK997" s="17"/>
      <c r="HOL997" s="17"/>
      <c r="HOM997" s="17"/>
      <c r="HON997" s="17"/>
      <c r="HOO997" s="17"/>
      <c r="HOP997" s="17"/>
      <c r="HOQ997" s="17"/>
      <c r="HOR997" s="17"/>
      <c r="HOS997" s="17"/>
      <c r="HOT997" s="17"/>
      <c r="HOU997" s="17"/>
      <c r="HOV997" s="17"/>
      <c r="HOW997" s="17"/>
      <c r="HOX997" s="17"/>
      <c r="HOY997" s="17"/>
      <c r="HOZ997" s="17"/>
      <c r="HPA997" s="17"/>
      <c r="HPB997" s="17"/>
      <c r="HPC997" s="17"/>
      <c r="HPD997" s="17"/>
      <c r="HPE997" s="17"/>
      <c r="HPF997" s="17"/>
      <c r="HPG997" s="17"/>
      <c r="HPH997" s="17"/>
      <c r="HPI997" s="17"/>
      <c r="HPJ997" s="17"/>
      <c r="HPK997" s="17"/>
      <c r="HPL997" s="17"/>
      <c r="HPM997" s="17"/>
      <c r="HPN997" s="17"/>
      <c r="HPO997" s="17"/>
      <c r="HPP997" s="17"/>
      <c r="HPQ997" s="17"/>
      <c r="HPR997" s="17"/>
      <c r="HPS997" s="17"/>
      <c r="HPT997" s="17"/>
      <c r="HPU997" s="17"/>
      <c r="HPV997" s="17"/>
      <c r="HPW997" s="17"/>
      <c r="HPX997" s="17"/>
      <c r="HPY997" s="17"/>
      <c r="HPZ997" s="17"/>
      <c r="HQA997" s="17"/>
      <c r="HQB997" s="17"/>
      <c r="HQC997" s="17"/>
      <c r="HQD997" s="17"/>
      <c r="HQE997" s="17"/>
      <c r="HQF997" s="17"/>
      <c r="HQG997" s="17"/>
      <c r="HQH997" s="17"/>
      <c r="HQI997" s="17"/>
      <c r="HQJ997" s="17"/>
      <c r="HQK997" s="17"/>
      <c r="HQL997" s="17"/>
      <c r="HQM997" s="17"/>
      <c r="HQN997" s="17"/>
      <c r="HQO997" s="17"/>
      <c r="HQP997" s="17"/>
      <c r="HQQ997" s="17"/>
      <c r="HQR997" s="17"/>
      <c r="HQS997" s="17"/>
      <c r="HQT997" s="17"/>
      <c r="HQU997" s="17"/>
      <c r="HQV997" s="17"/>
      <c r="HQW997" s="17"/>
      <c r="HQX997" s="17"/>
      <c r="HQY997" s="17"/>
      <c r="HQZ997" s="17"/>
      <c r="HRA997" s="17"/>
      <c r="HRB997" s="17"/>
      <c r="HRC997" s="17"/>
      <c r="HRD997" s="17"/>
      <c r="HRE997" s="17"/>
      <c r="HRF997" s="17"/>
      <c r="HRG997" s="17"/>
      <c r="HRH997" s="17"/>
      <c r="HRI997" s="17"/>
      <c r="HRJ997" s="17"/>
      <c r="HRK997" s="17"/>
      <c r="HRL997" s="17"/>
      <c r="HRM997" s="17"/>
      <c r="HRN997" s="17"/>
      <c r="HRO997" s="17"/>
      <c r="HRP997" s="17"/>
      <c r="HRQ997" s="17"/>
      <c r="HRR997" s="17"/>
      <c r="HRS997" s="17"/>
      <c r="HRT997" s="17"/>
      <c r="HRU997" s="17"/>
      <c r="HRV997" s="17"/>
      <c r="HRW997" s="17"/>
      <c r="HRX997" s="17"/>
      <c r="HRY997" s="17"/>
      <c r="HRZ997" s="17"/>
      <c r="HSA997" s="17"/>
      <c r="HSB997" s="17"/>
      <c r="HSC997" s="17"/>
      <c r="HSD997" s="17"/>
      <c r="HSE997" s="17"/>
      <c r="HSF997" s="17"/>
      <c r="HSG997" s="17"/>
      <c r="HSH997" s="17"/>
      <c r="HSI997" s="17"/>
      <c r="HSJ997" s="17"/>
      <c r="HSK997" s="17"/>
      <c r="HSL997" s="17"/>
      <c r="HSM997" s="17"/>
      <c r="HSN997" s="17"/>
      <c r="HSO997" s="17"/>
      <c r="HSP997" s="17"/>
      <c r="HSQ997" s="17"/>
      <c r="HSR997" s="17"/>
      <c r="HSS997" s="17"/>
      <c r="HST997" s="17"/>
      <c r="HSU997" s="17"/>
      <c r="HSV997" s="17"/>
      <c r="HSW997" s="17"/>
      <c r="HSX997" s="17"/>
      <c r="HSY997" s="17"/>
      <c r="HSZ997" s="17"/>
      <c r="HTA997" s="17"/>
      <c r="HTB997" s="17"/>
      <c r="HTC997" s="17"/>
      <c r="HTD997" s="17"/>
      <c r="HTE997" s="17"/>
      <c r="HTF997" s="17"/>
      <c r="HTG997" s="17"/>
      <c r="HTH997" s="17"/>
      <c r="HTI997" s="17"/>
      <c r="HTJ997" s="17"/>
      <c r="HTK997" s="17"/>
      <c r="HTL997" s="17"/>
      <c r="HTM997" s="17"/>
      <c r="HTN997" s="17"/>
      <c r="HTO997" s="17"/>
      <c r="HTP997" s="17"/>
      <c r="HTQ997" s="17"/>
      <c r="HTR997" s="17"/>
      <c r="HTS997" s="17"/>
      <c r="HTT997" s="17"/>
      <c r="HTU997" s="17"/>
      <c r="HTV997" s="17"/>
      <c r="HTW997" s="17"/>
      <c r="HTX997" s="17"/>
      <c r="HTY997" s="17"/>
      <c r="HTZ997" s="17"/>
      <c r="HUA997" s="17"/>
      <c r="HUB997" s="17"/>
      <c r="HUC997" s="17"/>
      <c r="HUD997" s="17"/>
      <c r="HUE997" s="17"/>
      <c r="HUF997" s="17"/>
      <c r="HUG997" s="17"/>
      <c r="HUH997" s="17"/>
      <c r="HUI997" s="17"/>
      <c r="HUJ997" s="17"/>
      <c r="HUK997" s="17"/>
      <c r="HUL997" s="17"/>
      <c r="HUM997" s="17"/>
      <c r="HUN997" s="17"/>
      <c r="HUO997" s="17"/>
      <c r="HUP997" s="17"/>
      <c r="HUQ997" s="17"/>
      <c r="HUR997" s="17"/>
      <c r="HUS997" s="17"/>
      <c r="HUT997" s="17"/>
      <c r="HUU997" s="17"/>
      <c r="HUV997" s="17"/>
      <c r="HUW997" s="17"/>
      <c r="HUX997" s="17"/>
      <c r="HUY997" s="17"/>
      <c r="HUZ997" s="17"/>
      <c r="HVA997" s="17"/>
      <c r="HVB997" s="17"/>
      <c r="HVC997" s="17"/>
      <c r="HVD997" s="17"/>
      <c r="HVE997" s="17"/>
      <c r="HVF997" s="17"/>
      <c r="HVG997" s="17"/>
      <c r="HVH997" s="17"/>
      <c r="HVI997" s="17"/>
      <c r="HVJ997" s="17"/>
      <c r="HVK997" s="17"/>
      <c r="HVL997" s="17"/>
      <c r="HVM997" s="17"/>
      <c r="HVN997" s="17"/>
      <c r="HVO997" s="17"/>
      <c r="HVP997" s="17"/>
      <c r="HVQ997" s="17"/>
      <c r="HVR997" s="17"/>
      <c r="HVS997" s="17"/>
      <c r="HVT997" s="17"/>
      <c r="HVU997" s="17"/>
      <c r="HVV997" s="17"/>
      <c r="HVW997" s="17"/>
      <c r="HVX997" s="17"/>
      <c r="HVY997" s="17"/>
      <c r="HVZ997" s="17"/>
      <c r="HWA997" s="17"/>
      <c r="HWB997" s="17"/>
      <c r="HWC997" s="17"/>
      <c r="HWD997" s="17"/>
      <c r="HWE997" s="17"/>
      <c r="HWF997" s="17"/>
      <c r="HWG997" s="17"/>
      <c r="HWH997" s="17"/>
      <c r="HWI997" s="17"/>
      <c r="HWJ997" s="17"/>
      <c r="HWK997" s="17"/>
      <c r="HWL997" s="17"/>
      <c r="HWM997" s="17"/>
      <c r="HWN997" s="17"/>
      <c r="HWO997" s="17"/>
      <c r="HWP997" s="17"/>
      <c r="HWQ997" s="17"/>
      <c r="HWR997" s="17"/>
      <c r="HWS997" s="17"/>
      <c r="HWT997" s="17"/>
      <c r="HWU997" s="17"/>
      <c r="HWV997" s="17"/>
      <c r="HWW997" s="17"/>
      <c r="HWX997" s="17"/>
      <c r="HWY997" s="17"/>
      <c r="HWZ997" s="17"/>
      <c r="HXA997" s="17"/>
      <c r="HXB997" s="17"/>
      <c r="HXC997" s="17"/>
      <c r="HXD997" s="17"/>
      <c r="HXE997" s="17"/>
      <c r="HXF997" s="17"/>
      <c r="HXG997" s="17"/>
      <c r="HXH997" s="17"/>
      <c r="HXI997" s="17"/>
      <c r="HXJ997" s="17"/>
      <c r="HXK997" s="17"/>
      <c r="HXL997" s="17"/>
      <c r="HXM997" s="17"/>
      <c r="HXN997" s="17"/>
      <c r="HXO997" s="17"/>
      <c r="HXP997" s="17"/>
      <c r="HXQ997" s="17"/>
      <c r="HXR997" s="17"/>
      <c r="HXS997" s="17"/>
      <c r="HXT997" s="17"/>
      <c r="HXU997" s="17"/>
      <c r="HXV997" s="17"/>
      <c r="HXW997" s="17"/>
      <c r="HXX997" s="17"/>
      <c r="HXY997" s="17"/>
      <c r="HXZ997" s="17"/>
      <c r="HYA997" s="17"/>
      <c r="HYB997" s="17"/>
      <c r="HYC997" s="17"/>
      <c r="HYD997" s="17"/>
      <c r="HYE997" s="17"/>
      <c r="HYF997" s="17"/>
      <c r="HYG997" s="17"/>
      <c r="HYH997" s="17"/>
      <c r="HYI997" s="17"/>
      <c r="HYJ997" s="17"/>
      <c r="HYK997" s="17"/>
      <c r="HYL997" s="17"/>
      <c r="HYM997" s="17"/>
      <c r="HYN997" s="17"/>
      <c r="HYO997" s="17"/>
      <c r="HYP997" s="17"/>
      <c r="HYQ997" s="17"/>
      <c r="HYR997" s="17"/>
      <c r="HYS997" s="17"/>
      <c r="HYT997" s="17"/>
      <c r="HYU997" s="17"/>
      <c r="HYV997" s="17"/>
      <c r="HYW997" s="17"/>
      <c r="HYX997" s="17"/>
      <c r="HYY997" s="17"/>
      <c r="HYZ997" s="17"/>
      <c r="HZA997" s="17"/>
      <c r="HZB997" s="17"/>
      <c r="HZC997" s="17"/>
      <c r="HZD997" s="17"/>
      <c r="HZE997" s="17"/>
      <c r="HZF997" s="17"/>
      <c r="HZG997" s="17"/>
      <c r="HZH997" s="17"/>
      <c r="HZI997" s="17"/>
      <c r="HZJ997" s="17"/>
      <c r="HZK997" s="17"/>
      <c r="HZL997" s="17"/>
      <c r="HZM997" s="17"/>
      <c r="HZN997" s="17"/>
      <c r="HZO997" s="17"/>
      <c r="HZP997" s="17"/>
      <c r="HZQ997" s="17"/>
      <c r="HZR997" s="17"/>
      <c r="HZS997" s="17"/>
      <c r="HZT997" s="17"/>
      <c r="HZU997" s="17"/>
      <c r="HZV997" s="17"/>
      <c r="HZW997" s="17"/>
      <c r="HZX997" s="17"/>
      <c r="HZY997" s="17"/>
      <c r="HZZ997" s="17"/>
      <c r="IAA997" s="17"/>
      <c r="IAB997" s="17"/>
      <c r="IAC997" s="17"/>
      <c r="IAD997" s="17"/>
      <c r="IAE997" s="17"/>
      <c r="IAF997" s="17"/>
      <c r="IAG997" s="17"/>
      <c r="IAH997" s="17"/>
      <c r="IAI997" s="17"/>
      <c r="IAJ997" s="17"/>
      <c r="IAK997" s="17"/>
      <c r="IAL997" s="17"/>
      <c r="IAM997" s="17"/>
      <c r="IAN997" s="17"/>
      <c r="IAO997" s="17"/>
      <c r="IAP997" s="17"/>
      <c r="IAQ997" s="17"/>
      <c r="IAR997" s="17"/>
      <c r="IAS997" s="17"/>
      <c r="IAT997" s="17"/>
      <c r="IAU997" s="17"/>
      <c r="IAV997" s="17"/>
      <c r="IAW997" s="17"/>
      <c r="IAX997" s="17"/>
      <c r="IAY997" s="17"/>
      <c r="IAZ997" s="17"/>
      <c r="IBA997" s="17"/>
      <c r="IBB997" s="17"/>
      <c r="IBC997" s="17"/>
      <c r="IBD997" s="17"/>
      <c r="IBE997" s="17"/>
      <c r="IBF997" s="17"/>
      <c r="IBG997" s="17"/>
      <c r="IBH997" s="17"/>
      <c r="IBI997" s="17"/>
      <c r="IBJ997" s="17"/>
      <c r="IBK997" s="17"/>
      <c r="IBL997" s="17"/>
      <c r="IBM997" s="17"/>
      <c r="IBN997" s="17"/>
      <c r="IBO997" s="17"/>
      <c r="IBP997" s="17"/>
      <c r="IBQ997" s="17"/>
      <c r="IBR997" s="17"/>
      <c r="IBS997" s="17"/>
      <c r="IBT997" s="17"/>
      <c r="IBU997" s="17"/>
      <c r="IBV997" s="17"/>
      <c r="IBW997" s="17"/>
      <c r="IBX997" s="17"/>
      <c r="IBY997" s="17"/>
      <c r="IBZ997" s="17"/>
      <c r="ICA997" s="17"/>
      <c r="ICB997" s="17"/>
      <c r="ICC997" s="17"/>
      <c r="ICD997" s="17"/>
      <c r="ICE997" s="17"/>
      <c r="ICF997" s="17"/>
      <c r="ICG997" s="17"/>
      <c r="ICH997" s="17"/>
      <c r="ICI997" s="17"/>
      <c r="ICJ997" s="17"/>
      <c r="ICK997" s="17"/>
      <c r="ICL997" s="17"/>
      <c r="ICM997" s="17"/>
      <c r="ICN997" s="17"/>
      <c r="ICO997" s="17"/>
      <c r="ICP997" s="17"/>
      <c r="ICQ997" s="17"/>
      <c r="ICR997" s="17"/>
      <c r="ICS997" s="17"/>
      <c r="ICT997" s="17"/>
      <c r="ICU997" s="17"/>
      <c r="ICV997" s="17"/>
      <c r="ICW997" s="17"/>
      <c r="ICX997" s="17"/>
      <c r="ICY997" s="17"/>
      <c r="ICZ997" s="17"/>
      <c r="IDA997" s="17"/>
      <c r="IDB997" s="17"/>
      <c r="IDC997" s="17"/>
      <c r="IDD997" s="17"/>
      <c r="IDE997" s="17"/>
      <c r="IDF997" s="17"/>
      <c r="IDG997" s="17"/>
      <c r="IDH997" s="17"/>
      <c r="IDI997" s="17"/>
      <c r="IDJ997" s="17"/>
      <c r="IDK997" s="17"/>
      <c r="IDL997" s="17"/>
      <c r="IDM997" s="17"/>
      <c r="IDN997" s="17"/>
      <c r="IDO997" s="17"/>
      <c r="IDP997" s="17"/>
      <c r="IDQ997" s="17"/>
      <c r="IDR997" s="17"/>
      <c r="IDS997" s="17"/>
      <c r="IDT997" s="17"/>
      <c r="IDU997" s="17"/>
      <c r="IDV997" s="17"/>
      <c r="IDW997" s="17"/>
      <c r="IDX997" s="17"/>
      <c r="IDY997" s="17"/>
      <c r="IDZ997" s="17"/>
      <c r="IEA997" s="17"/>
      <c r="IEB997" s="17"/>
      <c r="IEC997" s="17"/>
      <c r="IED997" s="17"/>
      <c r="IEE997" s="17"/>
      <c r="IEF997" s="17"/>
      <c r="IEG997" s="17"/>
      <c r="IEH997" s="17"/>
      <c r="IEI997" s="17"/>
      <c r="IEJ997" s="17"/>
      <c r="IEK997" s="17"/>
      <c r="IEL997" s="17"/>
      <c r="IEM997" s="17"/>
      <c r="IEN997" s="17"/>
      <c r="IEO997" s="17"/>
      <c r="IEP997" s="17"/>
      <c r="IEQ997" s="17"/>
      <c r="IER997" s="17"/>
      <c r="IES997" s="17"/>
      <c r="IET997" s="17"/>
      <c r="IEU997" s="17"/>
      <c r="IEV997" s="17"/>
      <c r="IEW997" s="17"/>
      <c r="IEX997" s="17"/>
      <c r="IEY997" s="17"/>
      <c r="IEZ997" s="17"/>
      <c r="IFA997" s="17"/>
      <c r="IFB997" s="17"/>
      <c r="IFC997" s="17"/>
      <c r="IFD997" s="17"/>
      <c r="IFE997" s="17"/>
      <c r="IFF997" s="17"/>
      <c r="IFG997" s="17"/>
      <c r="IFH997" s="17"/>
      <c r="IFI997" s="17"/>
      <c r="IFJ997" s="17"/>
      <c r="IFK997" s="17"/>
      <c r="IFL997" s="17"/>
      <c r="IFM997" s="17"/>
      <c r="IFN997" s="17"/>
      <c r="IFO997" s="17"/>
      <c r="IFP997" s="17"/>
      <c r="IFQ997" s="17"/>
      <c r="IFR997" s="17"/>
      <c r="IFS997" s="17"/>
      <c r="IFT997" s="17"/>
      <c r="IFU997" s="17"/>
      <c r="IFV997" s="17"/>
      <c r="IFW997" s="17"/>
      <c r="IFX997" s="17"/>
      <c r="IFY997" s="17"/>
      <c r="IFZ997" s="17"/>
      <c r="IGA997" s="17"/>
      <c r="IGB997" s="17"/>
      <c r="IGC997" s="17"/>
      <c r="IGD997" s="17"/>
      <c r="IGE997" s="17"/>
      <c r="IGF997" s="17"/>
      <c r="IGG997" s="17"/>
      <c r="IGH997" s="17"/>
      <c r="IGI997" s="17"/>
      <c r="IGJ997" s="17"/>
      <c r="IGK997" s="17"/>
      <c r="IGL997" s="17"/>
      <c r="IGM997" s="17"/>
      <c r="IGN997" s="17"/>
      <c r="IGO997" s="17"/>
      <c r="IGP997" s="17"/>
      <c r="IGQ997" s="17"/>
      <c r="IGR997" s="17"/>
      <c r="IGS997" s="17"/>
      <c r="IGT997" s="17"/>
      <c r="IGU997" s="17"/>
      <c r="IGV997" s="17"/>
      <c r="IGW997" s="17"/>
      <c r="IGX997" s="17"/>
      <c r="IGY997" s="17"/>
      <c r="IGZ997" s="17"/>
      <c r="IHA997" s="17"/>
      <c r="IHB997" s="17"/>
      <c r="IHC997" s="17"/>
      <c r="IHD997" s="17"/>
      <c r="IHE997" s="17"/>
      <c r="IHF997" s="17"/>
      <c r="IHG997" s="17"/>
      <c r="IHH997" s="17"/>
      <c r="IHI997" s="17"/>
      <c r="IHJ997" s="17"/>
      <c r="IHK997" s="17"/>
      <c r="IHL997" s="17"/>
      <c r="IHM997" s="17"/>
      <c r="IHN997" s="17"/>
      <c r="IHO997" s="17"/>
      <c r="IHP997" s="17"/>
      <c r="IHQ997" s="17"/>
      <c r="IHR997" s="17"/>
      <c r="IHS997" s="17"/>
      <c r="IHT997" s="17"/>
      <c r="IHU997" s="17"/>
      <c r="IHV997" s="17"/>
      <c r="IHW997" s="17"/>
      <c r="IHX997" s="17"/>
      <c r="IHY997" s="17"/>
      <c r="IHZ997" s="17"/>
      <c r="IIA997" s="17"/>
      <c r="IIB997" s="17"/>
      <c r="IIC997" s="17"/>
      <c r="IID997" s="17"/>
      <c r="IIE997" s="17"/>
      <c r="IIF997" s="17"/>
      <c r="IIG997" s="17"/>
      <c r="IIH997" s="17"/>
      <c r="III997" s="17"/>
      <c r="IIJ997" s="17"/>
      <c r="IIK997" s="17"/>
      <c r="IIL997" s="17"/>
      <c r="IIM997" s="17"/>
      <c r="IIN997" s="17"/>
      <c r="IIO997" s="17"/>
      <c r="IIP997" s="17"/>
      <c r="IIQ997" s="17"/>
      <c r="IIR997" s="17"/>
      <c r="IIS997" s="17"/>
      <c r="IIT997" s="17"/>
      <c r="IIU997" s="17"/>
      <c r="IIV997" s="17"/>
      <c r="IIW997" s="17"/>
      <c r="IIX997" s="17"/>
      <c r="IIY997" s="17"/>
      <c r="IIZ997" s="17"/>
      <c r="IJA997" s="17"/>
      <c r="IJB997" s="17"/>
      <c r="IJC997" s="17"/>
      <c r="IJD997" s="17"/>
      <c r="IJE997" s="17"/>
      <c r="IJF997" s="17"/>
      <c r="IJG997" s="17"/>
      <c r="IJH997" s="17"/>
      <c r="IJI997" s="17"/>
      <c r="IJJ997" s="17"/>
      <c r="IJK997" s="17"/>
      <c r="IJL997" s="17"/>
      <c r="IJM997" s="17"/>
      <c r="IJN997" s="17"/>
      <c r="IJO997" s="17"/>
      <c r="IJP997" s="17"/>
      <c r="IJQ997" s="17"/>
      <c r="IJR997" s="17"/>
      <c r="IJS997" s="17"/>
      <c r="IJT997" s="17"/>
      <c r="IJU997" s="17"/>
      <c r="IJV997" s="17"/>
      <c r="IJW997" s="17"/>
      <c r="IJX997" s="17"/>
      <c r="IJY997" s="17"/>
      <c r="IJZ997" s="17"/>
      <c r="IKA997" s="17"/>
      <c r="IKB997" s="17"/>
      <c r="IKC997" s="17"/>
      <c r="IKD997" s="17"/>
      <c r="IKE997" s="17"/>
      <c r="IKF997" s="17"/>
      <c r="IKG997" s="17"/>
      <c r="IKH997" s="17"/>
      <c r="IKI997" s="17"/>
      <c r="IKJ997" s="17"/>
      <c r="IKK997" s="17"/>
      <c r="IKL997" s="17"/>
      <c r="IKM997" s="17"/>
      <c r="IKN997" s="17"/>
      <c r="IKO997" s="17"/>
      <c r="IKP997" s="17"/>
      <c r="IKQ997" s="17"/>
      <c r="IKR997" s="17"/>
      <c r="IKS997" s="17"/>
      <c r="IKT997" s="17"/>
      <c r="IKU997" s="17"/>
      <c r="IKV997" s="17"/>
      <c r="IKW997" s="17"/>
      <c r="IKX997" s="17"/>
      <c r="IKY997" s="17"/>
      <c r="IKZ997" s="17"/>
      <c r="ILA997" s="17"/>
      <c r="ILB997" s="17"/>
      <c r="ILC997" s="17"/>
      <c r="ILD997" s="17"/>
      <c r="ILE997" s="17"/>
      <c r="ILF997" s="17"/>
      <c r="ILG997" s="17"/>
      <c r="ILH997" s="17"/>
      <c r="ILI997" s="17"/>
      <c r="ILJ997" s="17"/>
      <c r="ILK997" s="17"/>
      <c r="ILL997" s="17"/>
      <c r="ILM997" s="17"/>
      <c r="ILN997" s="17"/>
      <c r="ILO997" s="17"/>
      <c r="ILP997" s="17"/>
      <c r="ILQ997" s="17"/>
      <c r="ILR997" s="17"/>
      <c r="ILS997" s="17"/>
      <c r="ILT997" s="17"/>
      <c r="ILU997" s="17"/>
      <c r="ILV997" s="17"/>
      <c r="ILW997" s="17"/>
      <c r="ILX997" s="17"/>
      <c r="ILY997" s="17"/>
      <c r="ILZ997" s="17"/>
      <c r="IMA997" s="17"/>
      <c r="IMB997" s="17"/>
      <c r="IMC997" s="17"/>
      <c r="IMD997" s="17"/>
      <c r="IME997" s="17"/>
      <c r="IMF997" s="17"/>
      <c r="IMG997" s="17"/>
      <c r="IMH997" s="17"/>
      <c r="IMI997" s="17"/>
      <c r="IMJ997" s="17"/>
      <c r="IMK997" s="17"/>
      <c r="IML997" s="17"/>
      <c r="IMM997" s="17"/>
      <c r="IMN997" s="17"/>
      <c r="IMO997" s="17"/>
      <c r="IMP997" s="17"/>
      <c r="IMQ997" s="17"/>
      <c r="IMR997" s="17"/>
      <c r="IMS997" s="17"/>
      <c r="IMT997" s="17"/>
      <c r="IMU997" s="17"/>
      <c r="IMV997" s="17"/>
      <c r="IMW997" s="17"/>
      <c r="IMX997" s="17"/>
      <c r="IMY997" s="17"/>
      <c r="IMZ997" s="17"/>
      <c r="INA997" s="17"/>
      <c r="INB997" s="17"/>
      <c r="INC997" s="17"/>
      <c r="IND997" s="17"/>
      <c r="INE997" s="17"/>
      <c r="INF997" s="17"/>
      <c r="ING997" s="17"/>
      <c r="INH997" s="17"/>
      <c r="INI997" s="17"/>
      <c r="INJ997" s="17"/>
      <c r="INK997" s="17"/>
      <c r="INL997" s="17"/>
      <c r="INM997" s="17"/>
      <c r="INN997" s="17"/>
      <c r="INO997" s="17"/>
      <c r="INP997" s="17"/>
      <c r="INQ997" s="17"/>
      <c r="INR997" s="17"/>
      <c r="INS997" s="17"/>
      <c r="INT997" s="17"/>
      <c r="INU997" s="17"/>
      <c r="INV997" s="17"/>
      <c r="INW997" s="17"/>
      <c r="INX997" s="17"/>
      <c r="INY997" s="17"/>
      <c r="INZ997" s="17"/>
      <c r="IOA997" s="17"/>
      <c r="IOB997" s="17"/>
      <c r="IOC997" s="17"/>
      <c r="IOD997" s="17"/>
      <c r="IOE997" s="17"/>
      <c r="IOF997" s="17"/>
      <c r="IOG997" s="17"/>
      <c r="IOH997" s="17"/>
      <c r="IOI997" s="17"/>
      <c r="IOJ997" s="17"/>
      <c r="IOK997" s="17"/>
      <c r="IOL997" s="17"/>
      <c r="IOM997" s="17"/>
      <c r="ION997" s="17"/>
      <c r="IOO997" s="17"/>
      <c r="IOP997" s="17"/>
      <c r="IOQ997" s="17"/>
      <c r="IOR997" s="17"/>
      <c r="IOS997" s="17"/>
      <c r="IOT997" s="17"/>
      <c r="IOU997" s="17"/>
      <c r="IOV997" s="17"/>
      <c r="IOW997" s="17"/>
      <c r="IOX997" s="17"/>
      <c r="IOY997" s="17"/>
      <c r="IOZ997" s="17"/>
      <c r="IPA997" s="17"/>
      <c r="IPB997" s="17"/>
      <c r="IPC997" s="17"/>
      <c r="IPD997" s="17"/>
      <c r="IPE997" s="17"/>
      <c r="IPF997" s="17"/>
      <c r="IPG997" s="17"/>
      <c r="IPH997" s="17"/>
      <c r="IPI997" s="17"/>
      <c r="IPJ997" s="17"/>
      <c r="IPK997" s="17"/>
      <c r="IPL997" s="17"/>
      <c r="IPM997" s="17"/>
      <c r="IPN997" s="17"/>
      <c r="IPO997" s="17"/>
      <c r="IPP997" s="17"/>
      <c r="IPQ997" s="17"/>
      <c r="IPR997" s="17"/>
      <c r="IPS997" s="17"/>
      <c r="IPT997" s="17"/>
      <c r="IPU997" s="17"/>
      <c r="IPV997" s="17"/>
      <c r="IPW997" s="17"/>
      <c r="IPX997" s="17"/>
      <c r="IPY997" s="17"/>
      <c r="IPZ997" s="17"/>
      <c r="IQA997" s="17"/>
      <c r="IQB997" s="17"/>
      <c r="IQC997" s="17"/>
      <c r="IQD997" s="17"/>
      <c r="IQE997" s="17"/>
      <c r="IQF997" s="17"/>
      <c r="IQG997" s="17"/>
      <c r="IQH997" s="17"/>
      <c r="IQI997" s="17"/>
      <c r="IQJ997" s="17"/>
      <c r="IQK997" s="17"/>
      <c r="IQL997" s="17"/>
      <c r="IQM997" s="17"/>
      <c r="IQN997" s="17"/>
      <c r="IQO997" s="17"/>
      <c r="IQP997" s="17"/>
      <c r="IQQ997" s="17"/>
      <c r="IQR997" s="17"/>
      <c r="IQS997" s="17"/>
      <c r="IQT997" s="17"/>
      <c r="IQU997" s="17"/>
      <c r="IQV997" s="17"/>
      <c r="IQW997" s="17"/>
      <c r="IQX997" s="17"/>
      <c r="IQY997" s="17"/>
      <c r="IQZ997" s="17"/>
      <c r="IRA997" s="17"/>
      <c r="IRB997" s="17"/>
      <c r="IRC997" s="17"/>
      <c r="IRD997" s="17"/>
      <c r="IRE997" s="17"/>
      <c r="IRF997" s="17"/>
      <c r="IRG997" s="17"/>
      <c r="IRH997" s="17"/>
      <c r="IRI997" s="17"/>
      <c r="IRJ997" s="17"/>
      <c r="IRK997" s="17"/>
      <c r="IRL997" s="17"/>
      <c r="IRM997" s="17"/>
      <c r="IRN997" s="17"/>
      <c r="IRO997" s="17"/>
      <c r="IRP997" s="17"/>
      <c r="IRQ997" s="17"/>
      <c r="IRR997" s="17"/>
      <c r="IRS997" s="17"/>
      <c r="IRT997" s="17"/>
      <c r="IRU997" s="17"/>
      <c r="IRV997" s="17"/>
      <c r="IRW997" s="17"/>
      <c r="IRX997" s="17"/>
      <c r="IRY997" s="17"/>
      <c r="IRZ997" s="17"/>
      <c r="ISA997" s="17"/>
      <c r="ISB997" s="17"/>
      <c r="ISC997" s="17"/>
      <c r="ISD997" s="17"/>
      <c r="ISE997" s="17"/>
      <c r="ISF997" s="17"/>
      <c r="ISG997" s="17"/>
      <c r="ISH997" s="17"/>
      <c r="ISI997" s="17"/>
      <c r="ISJ997" s="17"/>
      <c r="ISK997" s="17"/>
      <c r="ISL997" s="17"/>
      <c r="ISM997" s="17"/>
      <c r="ISN997" s="17"/>
      <c r="ISO997" s="17"/>
      <c r="ISP997" s="17"/>
      <c r="ISQ997" s="17"/>
      <c r="ISR997" s="17"/>
      <c r="ISS997" s="17"/>
      <c r="IST997" s="17"/>
      <c r="ISU997" s="17"/>
      <c r="ISV997" s="17"/>
      <c r="ISW997" s="17"/>
      <c r="ISX997" s="17"/>
      <c r="ISY997" s="17"/>
      <c r="ISZ997" s="17"/>
      <c r="ITA997" s="17"/>
      <c r="ITB997" s="17"/>
      <c r="ITC997" s="17"/>
      <c r="ITD997" s="17"/>
      <c r="ITE997" s="17"/>
      <c r="ITF997" s="17"/>
      <c r="ITG997" s="17"/>
      <c r="ITH997" s="17"/>
      <c r="ITI997" s="17"/>
      <c r="ITJ997" s="17"/>
      <c r="ITK997" s="17"/>
      <c r="ITL997" s="17"/>
      <c r="ITM997" s="17"/>
      <c r="ITN997" s="17"/>
      <c r="ITO997" s="17"/>
      <c r="ITP997" s="17"/>
      <c r="ITQ997" s="17"/>
      <c r="ITR997" s="17"/>
      <c r="ITS997" s="17"/>
      <c r="ITT997" s="17"/>
      <c r="ITU997" s="17"/>
      <c r="ITV997" s="17"/>
      <c r="ITW997" s="17"/>
      <c r="ITX997" s="17"/>
      <c r="ITY997" s="17"/>
      <c r="ITZ997" s="17"/>
      <c r="IUA997" s="17"/>
      <c r="IUB997" s="17"/>
      <c r="IUC997" s="17"/>
      <c r="IUD997" s="17"/>
      <c r="IUE997" s="17"/>
      <c r="IUF997" s="17"/>
      <c r="IUG997" s="17"/>
      <c r="IUH997" s="17"/>
      <c r="IUI997" s="17"/>
      <c r="IUJ997" s="17"/>
      <c r="IUK997" s="17"/>
      <c r="IUL997" s="17"/>
      <c r="IUM997" s="17"/>
      <c r="IUN997" s="17"/>
      <c r="IUO997" s="17"/>
      <c r="IUP997" s="17"/>
      <c r="IUQ997" s="17"/>
      <c r="IUR997" s="17"/>
      <c r="IUS997" s="17"/>
      <c r="IUT997" s="17"/>
      <c r="IUU997" s="17"/>
      <c r="IUV997" s="17"/>
      <c r="IUW997" s="17"/>
      <c r="IUX997" s="17"/>
      <c r="IUY997" s="17"/>
      <c r="IUZ997" s="17"/>
      <c r="IVA997" s="17"/>
      <c r="IVB997" s="17"/>
      <c r="IVC997" s="17"/>
      <c r="IVD997" s="17"/>
      <c r="IVE997" s="17"/>
      <c r="IVF997" s="17"/>
      <c r="IVG997" s="17"/>
      <c r="IVH997" s="17"/>
      <c r="IVI997" s="17"/>
      <c r="IVJ997" s="17"/>
      <c r="IVK997" s="17"/>
      <c r="IVL997" s="17"/>
      <c r="IVM997" s="17"/>
      <c r="IVN997" s="17"/>
      <c r="IVO997" s="17"/>
      <c r="IVP997" s="17"/>
      <c r="IVQ997" s="17"/>
      <c r="IVR997" s="17"/>
      <c r="IVS997" s="17"/>
      <c r="IVT997" s="17"/>
      <c r="IVU997" s="17"/>
      <c r="IVV997" s="17"/>
      <c r="IVW997" s="17"/>
      <c r="IVX997" s="17"/>
      <c r="IVY997" s="17"/>
      <c r="IVZ997" s="17"/>
      <c r="IWA997" s="17"/>
      <c r="IWB997" s="17"/>
      <c r="IWC997" s="17"/>
      <c r="IWD997" s="17"/>
      <c r="IWE997" s="17"/>
      <c r="IWF997" s="17"/>
      <c r="IWG997" s="17"/>
      <c r="IWH997" s="17"/>
      <c r="IWI997" s="17"/>
      <c r="IWJ997" s="17"/>
      <c r="IWK997" s="17"/>
      <c r="IWL997" s="17"/>
      <c r="IWM997" s="17"/>
      <c r="IWN997" s="17"/>
      <c r="IWO997" s="17"/>
      <c r="IWP997" s="17"/>
      <c r="IWQ997" s="17"/>
      <c r="IWR997" s="17"/>
      <c r="IWS997" s="17"/>
      <c r="IWT997" s="17"/>
      <c r="IWU997" s="17"/>
      <c r="IWV997" s="17"/>
      <c r="IWW997" s="17"/>
      <c r="IWX997" s="17"/>
      <c r="IWY997" s="17"/>
      <c r="IWZ997" s="17"/>
      <c r="IXA997" s="17"/>
      <c r="IXB997" s="17"/>
      <c r="IXC997" s="17"/>
      <c r="IXD997" s="17"/>
      <c r="IXE997" s="17"/>
      <c r="IXF997" s="17"/>
      <c r="IXG997" s="17"/>
      <c r="IXH997" s="17"/>
      <c r="IXI997" s="17"/>
      <c r="IXJ997" s="17"/>
      <c r="IXK997" s="17"/>
      <c r="IXL997" s="17"/>
      <c r="IXM997" s="17"/>
      <c r="IXN997" s="17"/>
      <c r="IXO997" s="17"/>
      <c r="IXP997" s="17"/>
      <c r="IXQ997" s="17"/>
      <c r="IXR997" s="17"/>
      <c r="IXS997" s="17"/>
      <c r="IXT997" s="17"/>
      <c r="IXU997" s="17"/>
      <c r="IXV997" s="17"/>
      <c r="IXW997" s="17"/>
      <c r="IXX997" s="17"/>
      <c r="IXY997" s="17"/>
      <c r="IXZ997" s="17"/>
      <c r="IYA997" s="17"/>
      <c r="IYB997" s="17"/>
      <c r="IYC997" s="17"/>
      <c r="IYD997" s="17"/>
      <c r="IYE997" s="17"/>
      <c r="IYF997" s="17"/>
      <c r="IYG997" s="17"/>
      <c r="IYH997" s="17"/>
      <c r="IYI997" s="17"/>
      <c r="IYJ997" s="17"/>
      <c r="IYK997" s="17"/>
      <c r="IYL997" s="17"/>
      <c r="IYM997" s="17"/>
      <c r="IYN997" s="17"/>
      <c r="IYO997" s="17"/>
      <c r="IYP997" s="17"/>
      <c r="IYQ997" s="17"/>
      <c r="IYR997" s="17"/>
      <c r="IYS997" s="17"/>
      <c r="IYT997" s="17"/>
      <c r="IYU997" s="17"/>
      <c r="IYV997" s="17"/>
      <c r="IYW997" s="17"/>
      <c r="IYX997" s="17"/>
      <c r="IYY997" s="17"/>
      <c r="IYZ997" s="17"/>
      <c r="IZA997" s="17"/>
      <c r="IZB997" s="17"/>
      <c r="IZC997" s="17"/>
      <c r="IZD997" s="17"/>
      <c r="IZE997" s="17"/>
      <c r="IZF997" s="17"/>
      <c r="IZG997" s="17"/>
      <c r="IZH997" s="17"/>
      <c r="IZI997" s="17"/>
      <c r="IZJ997" s="17"/>
      <c r="IZK997" s="17"/>
      <c r="IZL997" s="17"/>
      <c r="IZM997" s="17"/>
      <c r="IZN997" s="17"/>
      <c r="IZO997" s="17"/>
      <c r="IZP997" s="17"/>
      <c r="IZQ997" s="17"/>
      <c r="IZR997" s="17"/>
      <c r="IZS997" s="17"/>
      <c r="IZT997" s="17"/>
      <c r="IZU997" s="17"/>
      <c r="IZV997" s="17"/>
      <c r="IZW997" s="17"/>
      <c r="IZX997" s="17"/>
      <c r="IZY997" s="17"/>
      <c r="IZZ997" s="17"/>
      <c r="JAA997" s="17"/>
      <c r="JAB997" s="17"/>
      <c r="JAC997" s="17"/>
      <c r="JAD997" s="17"/>
      <c r="JAE997" s="17"/>
      <c r="JAF997" s="17"/>
      <c r="JAG997" s="17"/>
      <c r="JAH997" s="17"/>
      <c r="JAI997" s="17"/>
      <c r="JAJ997" s="17"/>
      <c r="JAK997" s="17"/>
      <c r="JAL997" s="17"/>
      <c r="JAM997" s="17"/>
      <c r="JAN997" s="17"/>
      <c r="JAO997" s="17"/>
      <c r="JAP997" s="17"/>
      <c r="JAQ997" s="17"/>
      <c r="JAR997" s="17"/>
      <c r="JAS997" s="17"/>
      <c r="JAT997" s="17"/>
      <c r="JAU997" s="17"/>
      <c r="JAV997" s="17"/>
      <c r="JAW997" s="17"/>
      <c r="JAX997" s="17"/>
      <c r="JAY997" s="17"/>
      <c r="JAZ997" s="17"/>
      <c r="JBA997" s="17"/>
      <c r="JBB997" s="17"/>
      <c r="JBC997" s="17"/>
      <c r="JBD997" s="17"/>
      <c r="JBE997" s="17"/>
      <c r="JBF997" s="17"/>
      <c r="JBG997" s="17"/>
      <c r="JBH997" s="17"/>
      <c r="JBI997" s="17"/>
      <c r="JBJ997" s="17"/>
      <c r="JBK997" s="17"/>
      <c r="JBL997" s="17"/>
      <c r="JBM997" s="17"/>
      <c r="JBN997" s="17"/>
      <c r="JBO997" s="17"/>
      <c r="JBP997" s="17"/>
      <c r="JBQ997" s="17"/>
      <c r="JBR997" s="17"/>
      <c r="JBS997" s="17"/>
      <c r="JBT997" s="17"/>
      <c r="JBU997" s="17"/>
      <c r="JBV997" s="17"/>
      <c r="JBW997" s="17"/>
      <c r="JBX997" s="17"/>
      <c r="JBY997" s="17"/>
      <c r="JBZ997" s="17"/>
      <c r="JCA997" s="17"/>
      <c r="JCB997" s="17"/>
      <c r="JCC997" s="17"/>
      <c r="JCD997" s="17"/>
      <c r="JCE997" s="17"/>
      <c r="JCF997" s="17"/>
      <c r="JCG997" s="17"/>
      <c r="JCH997" s="17"/>
      <c r="JCI997" s="17"/>
      <c r="JCJ997" s="17"/>
      <c r="JCK997" s="17"/>
      <c r="JCL997" s="17"/>
      <c r="JCM997" s="17"/>
      <c r="JCN997" s="17"/>
      <c r="JCO997" s="17"/>
      <c r="JCP997" s="17"/>
      <c r="JCQ997" s="17"/>
      <c r="JCR997" s="17"/>
      <c r="JCS997" s="17"/>
      <c r="JCT997" s="17"/>
      <c r="JCU997" s="17"/>
      <c r="JCV997" s="17"/>
      <c r="JCW997" s="17"/>
      <c r="JCX997" s="17"/>
      <c r="JCY997" s="17"/>
      <c r="JCZ997" s="17"/>
      <c r="JDA997" s="17"/>
      <c r="JDB997" s="17"/>
      <c r="JDC997" s="17"/>
      <c r="JDD997" s="17"/>
      <c r="JDE997" s="17"/>
      <c r="JDF997" s="17"/>
      <c r="JDG997" s="17"/>
      <c r="JDH997" s="17"/>
      <c r="JDI997" s="17"/>
      <c r="JDJ997" s="17"/>
      <c r="JDK997" s="17"/>
      <c r="JDL997" s="17"/>
      <c r="JDM997" s="17"/>
      <c r="JDN997" s="17"/>
      <c r="JDO997" s="17"/>
      <c r="JDP997" s="17"/>
      <c r="JDQ997" s="17"/>
      <c r="JDR997" s="17"/>
      <c r="JDS997" s="17"/>
      <c r="JDT997" s="17"/>
      <c r="JDU997" s="17"/>
      <c r="JDV997" s="17"/>
      <c r="JDW997" s="17"/>
      <c r="JDX997" s="17"/>
      <c r="JDY997" s="17"/>
      <c r="JDZ997" s="17"/>
      <c r="JEA997" s="17"/>
      <c r="JEB997" s="17"/>
      <c r="JEC997" s="17"/>
      <c r="JED997" s="17"/>
      <c r="JEE997" s="17"/>
      <c r="JEF997" s="17"/>
      <c r="JEG997" s="17"/>
      <c r="JEH997" s="17"/>
      <c r="JEI997" s="17"/>
      <c r="JEJ997" s="17"/>
      <c r="JEK997" s="17"/>
      <c r="JEL997" s="17"/>
      <c r="JEM997" s="17"/>
      <c r="JEN997" s="17"/>
      <c r="JEO997" s="17"/>
      <c r="JEP997" s="17"/>
      <c r="JEQ997" s="17"/>
      <c r="JER997" s="17"/>
      <c r="JES997" s="17"/>
      <c r="JET997" s="17"/>
      <c r="JEU997" s="17"/>
      <c r="JEV997" s="17"/>
      <c r="JEW997" s="17"/>
      <c r="JEX997" s="17"/>
      <c r="JEY997" s="17"/>
      <c r="JEZ997" s="17"/>
      <c r="JFA997" s="17"/>
      <c r="JFB997" s="17"/>
      <c r="JFC997" s="17"/>
      <c r="JFD997" s="17"/>
      <c r="JFE997" s="17"/>
      <c r="JFF997" s="17"/>
      <c r="JFG997" s="17"/>
      <c r="JFH997" s="17"/>
      <c r="JFI997" s="17"/>
      <c r="JFJ997" s="17"/>
      <c r="JFK997" s="17"/>
      <c r="JFL997" s="17"/>
      <c r="JFM997" s="17"/>
      <c r="JFN997" s="17"/>
      <c r="JFO997" s="17"/>
      <c r="JFP997" s="17"/>
      <c r="JFQ997" s="17"/>
      <c r="JFR997" s="17"/>
      <c r="JFS997" s="17"/>
      <c r="JFT997" s="17"/>
      <c r="JFU997" s="17"/>
      <c r="JFV997" s="17"/>
      <c r="JFW997" s="17"/>
      <c r="JFX997" s="17"/>
      <c r="JFY997" s="17"/>
      <c r="JFZ997" s="17"/>
      <c r="JGA997" s="17"/>
      <c r="JGB997" s="17"/>
      <c r="JGC997" s="17"/>
      <c r="JGD997" s="17"/>
      <c r="JGE997" s="17"/>
      <c r="JGF997" s="17"/>
      <c r="JGG997" s="17"/>
      <c r="JGH997" s="17"/>
      <c r="JGI997" s="17"/>
      <c r="JGJ997" s="17"/>
      <c r="JGK997" s="17"/>
      <c r="JGL997" s="17"/>
      <c r="JGM997" s="17"/>
      <c r="JGN997" s="17"/>
      <c r="JGO997" s="17"/>
      <c r="JGP997" s="17"/>
      <c r="JGQ997" s="17"/>
      <c r="JGR997" s="17"/>
      <c r="JGS997" s="17"/>
      <c r="JGT997" s="17"/>
      <c r="JGU997" s="17"/>
      <c r="JGV997" s="17"/>
      <c r="JGW997" s="17"/>
      <c r="JGX997" s="17"/>
      <c r="JGY997" s="17"/>
      <c r="JGZ997" s="17"/>
      <c r="JHA997" s="17"/>
      <c r="JHB997" s="17"/>
      <c r="JHC997" s="17"/>
      <c r="JHD997" s="17"/>
      <c r="JHE997" s="17"/>
      <c r="JHF997" s="17"/>
      <c r="JHG997" s="17"/>
      <c r="JHH997" s="17"/>
      <c r="JHI997" s="17"/>
      <c r="JHJ997" s="17"/>
      <c r="JHK997" s="17"/>
      <c r="JHL997" s="17"/>
      <c r="JHM997" s="17"/>
      <c r="JHN997" s="17"/>
      <c r="JHO997" s="17"/>
      <c r="JHP997" s="17"/>
      <c r="JHQ997" s="17"/>
      <c r="JHR997" s="17"/>
      <c r="JHS997" s="17"/>
      <c r="JHT997" s="17"/>
      <c r="JHU997" s="17"/>
      <c r="JHV997" s="17"/>
      <c r="JHW997" s="17"/>
      <c r="JHX997" s="17"/>
      <c r="JHY997" s="17"/>
      <c r="JHZ997" s="17"/>
      <c r="JIA997" s="17"/>
      <c r="JIB997" s="17"/>
      <c r="JIC997" s="17"/>
      <c r="JID997" s="17"/>
      <c r="JIE997" s="17"/>
      <c r="JIF997" s="17"/>
      <c r="JIG997" s="17"/>
      <c r="JIH997" s="17"/>
      <c r="JII997" s="17"/>
      <c r="JIJ997" s="17"/>
      <c r="JIK997" s="17"/>
      <c r="JIL997" s="17"/>
      <c r="JIM997" s="17"/>
      <c r="JIN997" s="17"/>
      <c r="JIO997" s="17"/>
      <c r="JIP997" s="17"/>
      <c r="JIQ997" s="17"/>
      <c r="JIR997" s="17"/>
      <c r="JIS997" s="17"/>
      <c r="JIT997" s="17"/>
      <c r="JIU997" s="17"/>
      <c r="JIV997" s="17"/>
      <c r="JIW997" s="17"/>
      <c r="JIX997" s="17"/>
      <c r="JIY997" s="17"/>
      <c r="JIZ997" s="17"/>
      <c r="JJA997" s="17"/>
      <c r="JJB997" s="17"/>
      <c r="JJC997" s="17"/>
      <c r="JJD997" s="17"/>
      <c r="JJE997" s="17"/>
      <c r="JJF997" s="17"/>
      <c r="JJG997" s="17"/>
      <c r="JJH997" s="17"/>
      <c r="JJI997" s="17"/>
      <c r="JJJ997" s="17"/>
      <c r="JJK997" s="17"/>
      <c r="JJL997" s="17"/>
      <c r="JJM997" s="17"/>
      <c r="JJN997" s="17"/>
      <c r="JJO997" s="17"/>
      <c r="JJP997" s="17"/>
      <c r="JJQ997" s="17"/>
      <c r="JJR997" s="17"/>
      <c r="JJS997" s="17"/>
      <c r="JJT997" s="17"/>
      <c r="JJU997" s="17"/>
      <c r="JJV997" s="17"/>
      <c r="JJW997" s="17"/>
      <c r="JJX997" s="17"/>
      <c r="JJY997" s="17"/>
      <c r="JJZ997" s="17"/>
      <c r="JKA997" s="17"/>
      <c r="JKB997" s="17"/>
      <c r="JKC997" s="17"/>
      <c r="JKD997" s="17"/>
      <c r="JKE997" s="17"/>
      <c r="JKF997" s="17"/>
      <c r="JKG997" s="17"/>
      <c r="JKH997" s="17"/>
      <c r="JKI997" s="17"/>
      <c r="JKJ997" s="17"/>
      <c r="JKK997" s="17"/>
      <c r="JKL997" s="17"/>
      <c r="JKM997" s="17"/>
      <c r="JKN997" s="17"/>
      <c r="JKO997" s="17"/>
      <c r="JKP997" s="17"/>
      <c r="JKQ997" s="17"/>
      <c r="JKR997" s="17"/>
      <c r="JKS997" s="17"/>
      <c r="JKT997" s="17"/>
      <c r="JKU997" s="17"/>
      <c r="JKV997" s="17"/>
      <c r="JKW997" s="17"/>
      <c r="JKX997" s="17"/>
      <c r="JKY997" s="17"/>
      <c r="JKZ997" s="17"/>
      <c r="JLA997" s="17"/>
      <c r="JLB997" s="17"/>
      <c r="JLC997" s="17"/>
      <c r="JLD997" s="17"/>
      <c r="JLE997" s="17"/>
      <c r="JLF997" s="17"/>
      <c r="JLG997" s="17"/>
      <c r="JLH997" s="17"/>
      <c r="JLI997" s="17"/>
      <c r="JLJ997" s="17"/>
      <c r="JLK997" s="17"/>
      <c r="JLL997" s="17"/>
      <c r="JLM997" s="17"/>
      <c r="JLN997" s="17"/>
      <c r="JLO997" s="17"/>
      <c r="JLP997" s="17"/>
      <c r="JLQ997" s="17"/>
      <c r="JLR997" s="17"/>
      <c r="JLS997" s="17"/>
      <c r="JLT997" s="17"/>
      <c r="JLU997" s="17"/>
      <c r="JLV997" s="17"/>
      <c r="JLW997" s="17"/>
      <c r="JLX997" s="17"/>
      <c r="JLY997" s="17"/>
      <c r="JLZ997" s="17"/>
      <c r="JMA997" s="17"/>
      <c r="JMB997" s="17"/>
      <c r="JMC997" s="17"/>
      <c r="JMD997" s="17"/>
      <c r="JME997" s="17"/>
      <c r="JMF997" s="17"/>
      <c r="JMG997" s="17"/>
      <c r="JMH997" s="17"/>
      <c r="JMI997" s="17"/>
      <c r="JMJ997" s="17"/>
      <c r="JMK997" s="17"/>
      <c r="JML997" s="17"/>
      <c r="JMM997" s="17"/>
      <c r="JMN997" s="17"/>
      <c r="JMO997" s="17"/>
      <c r="JMP997" s="17"/>
      <c r="JMQ997" s="17"/>
      <c r="JMR997" s="17"/>
      <c r="JMS997" s="17"/>
      <c r="JMT997" s="17"/>
      <c r="JMU997" s="17"/>
      <c r="JMV997" s="17"/>
      <c r="JMW997" s="17"/>
      <c r="JMX997" s="17"/>
      <c r="JMY997" s="17"/>
      <c r="JMZ997" s="17"/>
      <c r="JNA997" s="17"/>
      <c r="JNB997" s="17"/>
      <c r="JNC997" s="17"/>
      <c r="JND997" s="17"/>
      <c r="JNE997" s="17"/>
      <c r="JNF997" s="17"/>
      <c r="JNG997" s="17"/>
      <c r="JNH997" s="17"/>
      <c r="JNI997" s="17"/>
      <c r="JNJ997" s="17"/>
      <c r="JNK997" s="17"/>
      <c r="JNL997" s="17"/>
      <c r="JNM997" s="17"/>
      <c r="JNN997" s="17"/>
      <c r="JNO997" s="17"/>
      <c r="JNP997" s="17"/>
      <c r="JNQ997" s="17"/>
      <c r="JNR997" s="17"/>
      <c r="JNS997" s="17"/>
      <c r="JNT997" s="17"/>
      <c r="JNU997" s="17"/>
      <c r="JNV997" s="17"/>
      <c r="JNW997" s="17"/>
      <c r="JNX997" s="17"/>
      <c r="JNY997" s="17"/>
      <c r="JNZ997" s="17"/>
      <c r="JOA997" s="17"/>
      <c r="JOB997" s="17"/>
      <c r="JOC997" s="17"/>
      <c r="JOD997" s="17"/>
      <c r="JOE997" s="17"/>
      <c r="JOF997" s="17"/>
      <c r="JOG997" s="17"/>
      <c r="JOH997" s="17"/>
      <c r="JOI997" s="17"/>
      <c r="JOJ997" s="17"/>
      <c r="JOK997" s="17"/>
      <c r="JOL997" s="17"/>
      <c r="JOM997" s="17"/>
      <c r="JON997" s="17"/>
      <c r="JOO997" s="17"/>
      <c r="JOP997" s="17"/>
      <c r="JOQ997" s="17"/>
      <c r="JOR997" s="17"/>
      <c r="JOS997" s="17"/>
      <c r="JOT997" s="17"/>
      <c r="JOU997" s="17"/>
      <c r="JOV997" s="17"/>
      <c r="JOW997" s="17"/>
      <c r="JOX997" s="17"/>
      <c r="JOY997" s="17"/>
      <c r="JOZ997" s="17"/>
      <c r="JPA997" s="17"/>
      <c r="JPB997" s="17"/>
      <c r="JPC997" s="17"/>
      <c r="JPD997" s="17"/>
      <c r="JPE997" s="17"/>
      <c r="JPF997" s="17"/>
      <c r="JPG997" s="17"/>
      <c r="JPH997" s="17"/>
      <c r="JPI997" s="17"/>
      <c r="JPJ997" s="17"/>
      <c r="JPK997" s="17"/>
      <c r="JPL997" s="17"/>
      <c r="JPM997" s="17"/>
      <c r="JPN997" s="17"/>
      <c r="JPO997" s="17"/>
      <c r="JPP997" s="17"/>
      <c r="JPQ997" s="17"/>
      <c r="JPR997" s="17"/>
      <c r="JPS997" s="17"/>
      <c r="JPT997" s="17"/>
      <c r="JPU997" s="17"/>
      <c r="JPV997" s="17"/>
      <c r="JPW997" s="17"/>
      <c r="JPX997" s="17"/>
      <c r="JPY997" s="17"/>
      <c r="JPZ997" s="17"/>
      <c r="JQA997" s="17"/>
      <c r="JQB997" s="17"/>
      <c r="JQC997" s="17"/>
      <c r="JQD997" s="17"/>
      <c r="JQE997" s="17"/>
      <c r="JQF997" s="17"/>
      <c r="JQG997" s="17"/>
      <c r="JQH997" s="17"/>
      <c r="JQI997" s="17"/>
      <c r="JQJ997" s="17"/>
      <c r="JQK997" s="17"/>
      <c r="JQL997" s="17"/>
      <c r="JQM997" s="17"/>
      <c r="JQN997" s="17"/>
      <c r="JQO997" s="17"/>
      <c r="JQP997" s="17"/>
      <c r="JQQ997" s="17"/>
      <c r="JQR997" s="17"/>
      <c r="JQS997" s="17"/>
      <c r="JQT997" s="17"/>
      <c r="JQU997" s="17"/>
      <c r="JQV997" s="17"/>
      <c r="JQW997" s="17"/>
      <c r="JQX997" s="17"/>
      <c r="JQY997" s="17"/>
      <c r="JQZ997" s="17"/>
      <c r="JRA997" s="17"/>
      <c r="JRB997" s="17"/>
      <c r="JRC997" s="17"/>
      <c r="JRD997" s="17"/>
      <c r="JRE997" s="17"/>
      <c r="JRF997" s="17"/>
      <c r="JRG997" s="17"/>
      <c r="JRH997" s="17"/>
      <c r="JRI997" s="17"/>
      <c r="JRJ997" s="17"/>
      <c r="JRK997" s="17"/>
      <c r="JRL997" s="17"/>
      <c r="JRM997" s="17"/>
      <c r="JRN997" s="17"/>
      <c r="JRO997" s="17"/>
      <c r="JRP997" s="17"/>
      <c r="JRQ997" s="17"/>
      <c r="JRR997" s="17"/>
      <c r="JRS997" s="17"/>
      <c r="JRT997" s="17"/>
      <c r="JRU997" s="17"/>
      <c r="JRV997" s="17"/>
      <c r="JRW997" s="17"/>
      <c r="JRX997" s="17"/>
      <c r="JRY997" s="17"/>
      <c r="JRZ997" s="17"/>
      <c r="JSA997" s="17"/>
      <c r="JSB997" s="17"/>
      <c r="JSC997" s="17"/>
      <c r="JSD997" s="17"/>
      <c r="JSE997" s="17"/>
      <c r="JSF997" s="17"/>
      <c r="JSG997" s="17"/>
      <c r="JSH997" s="17"/>
      <c r="JSI997" s="17"/>
      <c r="JSJ997" s="17"/>
      <c r="JSK997" s="17"/>
      <c r="JSL997" s="17"/>
      <c r="JSM997" s="17"/>
      <c r="JSN997" s="17"/>
      <c r="JSO997" s="17"/>
      <c r="JSP997" s="17"/>
      <c r="JSQ997" s="17"/>
      <c r="JSR997" s="17"/>
      <c r="JSS997" s="17"/>
      <c r="JST997" s="17"/>
      <c r="JSU997" s="17"/>
      <c r="JSV997" s="17"/>
      <c r="JSW997" s="17"/>
      <c r="JSX997" s="17"/>
      <c r="JSY997" s="17"/>
      <c r="JSZ997" s="17"/>
      <c r="JTA997" s="17"/>
      <c r="JTB997" s="17"/>
      <c r="JTC997" s="17"/>
      <c r="JTD997" s="17"/>
      <c r="JTE997" s="17"/>
      <c r="JTF997" s="17"/>
      <c r="JTG997" s="17"/>
      <c r="JTH997" s="17"/>
      <c r="JTI997" s="17"/>
      <c r="JTJ997" s="17"/>
      <c r="JTK997" s="17"/>
      <c r="JTL997" s="17"/>
      <c r="JTM997" s="17"/>
      <c r="JTN997" s="17"/>
      <c r="JTO997" s="17"/>
      <c r="JTP997" s="17"/>
      <c r="JTQ997" s="17"/>
      <c r="JTR997" s="17"/>
      <c r="JTS997" s="17"/>
      <c r="JTT997" s="17"/>
      <c r="JTU997" s="17"/>
      <c r="JTV997" s="17"/>
      <c r="JTW997" s="17"/>
      <c r="JTX997" s="17"/>
      <c r="JTY997" s="17"/>
      <c r="JTZ997" s="17"/>
      <c r="JUA997" s="17"/>
      <c r="JUB997" s="17"/>
      <c r="JUC997" s="17"/>
      <c r="JUD997" s="17"/>
      <c r="JUE997" s="17"/>
      <c r="JUF997" s="17"/>
      <c r="JUG997" s="17"/>
      <c r="JUH997" s="17"/>
      <c r="JUI997" s="17"/>
      <c r="JUJ997" s="17"/>
      <c r="JUK997" s="17"/>
      <c r="JUL997" s="17"/>
      <c r="JUM997" s="17"/>
      <c r="JUN997" s="17"/>
      <c r="JUO997" s="17"/>
      <c r="JUP997" s="17"/>
      <c r="JUQ997" s="17"/>
      <c r="JUR997" s="17"/>
      <c r="JUS997" s="17"/>
      <c r="JUT997" s="17"/>
      <c r="JUU997" s="17"/>
      <c r="JUV997" s="17"/>
      <c r="JUW997" s="17"/>
      <c r="JUX997" s="17"/>
      <c r="JUY997" s="17"/>
      <c r="JUZ997" s="17"/>
      <c r="JVA997" s="17"/>
      <c r="JVB997" s="17"/>
      <c r="JVC997" s="17"/>
      <c r="JVD997" s="17"/>
      <c r="JVE997" s="17"/>
      <c r="JVF997" s="17"/>
      <c r="JVG997" s="17"/>
      <c r="JVH997" s="17"/>
      <c r="JVI997" s="17"/>
      <c r="JVJ997" s="17"/>
      <c r="JVK997" s="17"/>
      <c r="JVL997" s="17"/>
      <c r="JVM997" s="17"/>
      <c r="JVN997" s="17"/>
      <c r="JVO997" s="17"/>
      <c r="JVP997" s="17"/>
      <c r="JVQ997" s="17"/>
      <c r="JVR997" s="17"/>
      <c r="JVS997" s="17"/>
      <c r="JVT997" s="17"/>
      <c r="JVU997" s="17"/>
      <c r="JVV997" s="17"/>
      <c r="JVW997" s="17"/>
      <c r="JVX997" s="17"/>
      <c r="JVY997" s="17"/>
      <c r="JVZ997" s="17"/>
      <c r="JWA997" s="17"/>
      <c r="JWB997" s="17"/>
      <c r="JWC997" s="17"/>
      <c r="JWD997" s="17"/>
      <c r="JWE997" s="17"/>
      <c r="JWF997" s="17"/>
      <c r="JWG997" s="17"/>
      <c r="JWH997" s="17"/>
      <c r="JWI997" s="17"/>
      <c r="JWJ997" s="17"/>
      <c r="JWK997" s="17"/>
      <c r="JWL997" s="17"/>
      <c r="JWM997" s="17"/>
      <c r="JWN997" s="17"/>
      <c r="JWO997" s="17"/>
      <c r="JWP997" s="17"/>
      <c r="JWQ997" s="17"/>
      <c r="JWR997" s="17"/>
      <c r="JWS997" s="17"/>
      <c r="JWT997" s="17"/>
      <c r="JWU997" s="17"/>
      <c r="JWV997" s="17"/>
      <c r="JWW997" s="17"/>
      <c r="JWX997" s="17"/>
      <c r="JWY997" s="17"/>
      <c r="JWZ997" s="17"/>
      <c r="JXA997" s="17"/>
      <c r="JXB997" s="17"/>
      <c r="JXC997" s="17"/>
      <c r="JXD997" s="17"/>
      <c r="JXE997" s="17"/>
      <c r="JXF997" s="17"/>
      <c r="JXG997" s="17"/>
      <c r="JXH997" s="17"/>
      <c r="JXI997" s="17"/>
      <c r="JXJ997" s="17"/>
      <c r="JXK997" s="17"/>
      <c r="JXL997" s="17"/>
      <c r="JXM997" s="17"/>
      <c r="JXN997" s="17"/>
      <c r="JXO997" s="17"/>
      <c r="JXP997" s="17"/>
      <c r="JXQ997" s="17"/>
      <c r="JXR997" s="17"/>
      <c r="JXS997" s="17"/>
      <c r="JXT997" s="17"/>
      <c r="JXU997" s="17"/>
      <c r="JXV997" s="17"/>
      <c r="JXW997" s="17"/>
      <c r="JXX997" s="17"/>
      <c r="JXY997" s="17"/>
      <c r="JXZ997" s="17"/>
      <c r="JYA997" s="17"/>
      <c r="JYB997" s="17"/>
      <c r="JYC997" s="17"/>
      <c r="JYD997" s="17"/>
      <c r="JYE997" s="17"/>
      <c r="JYF997" s="17"/>
      <c r="JYG997" s="17"/>
      <c r="JYH997" s="17"/>
      <c r="JYI997" s="17"/>
      <c r="JYJ997" s="17"/>
      <c r="JYK997" s="17"/>
      <c r="JYL997" s="17"/>
      <c r="JYM997" s="17"/>
      <c r="JYN997" s="17"/>
      <c r="JYO997" s="17"/>
      <c r="JYP997" s="17"/>
      <c r="JYQ997" s="17"/>
      <c r="JYR997" s="17"/>
      <c r="JYS997" s="17"/>
      <c r="JYT997" s="17"/>
      <c r="JYU997" s="17"/>
      <c r="JYV997" s="17"/>
      <c r="JYW997" s="17"/>
      <c r="JYX997" s="17"/>
      <c r="JYY997" s="17"/>
      <c r="JYZ997" s="17"/>
      <c r="JZA997" s="17"/>
      <c r="JZB997" s="17"/>
      <c r="JZC997" s="17"/>
      <c r="JZD997" s="17"/>
      <c r="JZE997" s="17"/>
      <c r="JZF997" s="17"/>
      <c r="JZG997" s="17"/>
      <c r="JZH997" s="17"/>
      <c r="JZI997" s="17"/>
      <c r="JZJ997" s="17"/>
      <c r="JZK997" s="17"/>
      <c r="JZL997" s="17"/>
      <c r="JZM997" s="17"/>
      <c r="JZN997" s="17"/>
      <c r="JZO997" s="17"/>
      <c r="JZP997" s="17"/>
      <c r="JZQ997" s="17"/>
      <c r="JZR997" s="17"/>
      <c r="JZS997" s="17"/>
      <c r="JZT997" s="17"/>
      <c r="JZU997" s="17"/>
      <c r="JZV997" s="17"/>
      <c r="JZW997" s="17"/>
      <c r="JZX997" s="17"/>
      <c r="JZY997" s="17"/>
      <c r="JZZ997" s="17"/>
      <c r="KAA997" s="17"/>
      <c r="KAB997" s="17"/>
      <c r="KAC997" s="17"/>
      <c r="KAD997" s="17"/>
      <c r="KAE997" s="17"/>
      <c r="KAF997" s="17"/>
      <c r="KAG997" s="17"/>
      <c r="KAH997" s="17"/>
      <c r="KAI997" s="17"/>
      <c r="KAJ997" s="17"/>
      <c r="KAK997" s="17"/>
      <c r="KAL997" s="17"/>
      <c r="KAM997" s="17"/>
      <c r="KAN997" s="17"/>
      <c r="KAO997" s="17"/>
      <c r="KAP997" s="17"/>
      <c r="KAQ997" s="17"/>
      <c r="KAR997" s="17"/>
      <c r="KAS997" s="17"/>
      <c r="KAT997" s="17"/>
      <c r="KAU997" s="17"/>
      <c r="KAV997" s="17"/>
      <c r="KAW997" s="17"/>
      <c r="KAX997" s="17"/>
      <c r="KAY997" s="17"/>
      <c r="KAZ997" s="17"/>
      <c r="KBA997" s="17"/>
      <c r="KBB997" s="17"/>
      <c r="KBC997" s="17"/>
      <c r="KBD997" s="17"/>
      <c r="KBE997" s="17"/>
      <c r="KBF997" s="17"/>
      <c r="KBG997" s="17"/>
      <c r="KBH997" s="17"/>
      <c r="KBI997" s="17"/>
      <c r="KBJ997" s="17"/>
      <c r="KBK997" s="17"/>
      <c r="KBL997" s="17"/>
      <c r="KBM997" s="17"/>
      <c r="KBN997" s="17"/>
      <c r="KBO997" s="17"/>
      <c r="KBP997" s="17"/>
      <c r="KBQ997" s="17"/>
      <c r="KBR997" s="17"/>
      <c r="KBS997" s="17"/>
      <c r="KBT997" s="17"/>
      <c r="KBU997" s="17"/>
      <c r="KBV997" s="17"/>
      <c r="KBW997" s="17"/>
      <c r="KBX997" s="17"/>
      <c r="KBY997" s="17"/>
      <c r="KBZ997" s="17"/>
      <c r="KCA997" s="17"/>
      <c r="KCB997" s="17"/>
      <c r="KCC997" s="17"/>
      <c r="KCD997" s="17"/>
      <c r="KCE997" s="17"/>
      <c r="KCF997" s="17"/>
      <c r="KCG997" s="17"/>
      <c r="KCH997" s="17"/>
      <c r="KCI997" s="17"/>
      <c r="KCJ997" s="17"/>
      <c r="KCK997" s="17"/>
      <c r="KCL997" s="17"/>
      <c r="KCM997" s="17"/>
      <c r="KCN997" s="17"/>
      <c r="KCO997" s="17"/>
      <c r="KCP997" s="17"/>
      <c r="KCQ997" s="17"/>
      <c r="KCR997" s="17"/>
      <c r="KCS997" s="17"/>
      <c r="KCT997" s="17"/>
      <c r="KCU997" s="17"/>
      <c r="KCV997" s="17"/>
      <c r="KCW997" s="17"/>
      <c r="KCX997" s="17"/>
      <c r="KCY997" s="17"/>
      <c r="KCZ997" s="17"/>
      <c r="KDA997" s="17"/>
      <c r="KDB997" s="17"/>
      <c r="KDC997" s="17"/>
      <c r="KDD997" s="17"/>
      <c r="KDE997" s="17"/>
      <c r="KDF997" s="17"/>
      <c r="KDG997" s="17"/>
      <c r="KDH997" s="17"/>
      <c r="KDI997" s="17"/>
      <c r="KDJ997" s="17"/>
      <c r="KDK997" s="17"/>
      <c r="KDL997" s="17"/>
      <c r="KDM997" s="17"/>
      <c r="KDN997" s="17"/>
      <c r="KDO997" s="17"/>
      <c r="KDP997" s="17"/>
      <c r="KDQ997" s="17"/>
      <c r="KDR997" s="17"/>
      <c r="KDS997" s="17"/>
      <c r="KDT997" s="17"/>
      <c r="KDU997" s="17"/>
      <c r="KDV997" s="17"/>
      <c r="KDW997" s="17"/>
      <c r="KDX997" s="17"/>
      <c r="KDY997" s="17"/>
      <c r="KDZ997" s="17"/>
      <c r="KEA997" s="17"/>
      <c r="KEB997" s="17"/>
      <c r="KEC997" s="17"/>
      <c r="KED997" s="17"/>
      <c r="KEE997" s="17"/>
      <c r="KEF997" s="17"/>
      <c r="KEG997" s="17"/>
      <c r="KEH997" s="17"/>
      <c r="KEI997" s="17"/>
      <c r="KEJ997" s="17"/>
      <c r="KEK997" s="17"/>
      <c r="KEL997" s="17"/>
      <c r="KEM997" s="17"/>
      <c r="KEN997" s="17"/>
      <c r="KEO997" s="17"/>
      <c r="KEP997" s="17"/>
      <c r="KEQ997" s="17"/>
      <c r="KER997" s="17"/>
      <c r="KES997" s="17"/>
      <c r="KET997" s="17"/>
      <c r="KEU997" s="17"/>
      <c r="KEV997" s="17"/>
      <c r="KEW997" s="17"/>
      <c r="KEX997" s="17"/>
      <c r="KEY997" s="17"/>
      <c r="KEZ997" s="17"/>
      <c r="KFA997" s="17"/>
      <c r="KFB997" s="17"/>
      <c r="KFC997" s="17"/>
      <c r="KFD997" s="17"/>
      <c r="KFE997" s="17"/>
      <c r="KFF997" s="17"/>
      <c r="KFG997" s="17"/>
      <c r="KFH997" s="17"/>
      <c r="KFI997" s="17"/>
      <c r="KFJ997" s="17"/>
      <c r="KFK997" s="17"/>
      <c r="KFL997" s="17"/>
      <c r="KFM997" s="17"/>
      <c r="KFN997" s="17"/>
      <c r="KFO997" s="17"/>
      <c r="KFP997" s="17"/>
      <c r="KFQ997" s="17"/>
      <c r="KFR997" s="17"/>
      <c r="KFS997" s="17"/>
      <c r="KFT997" s="17"/>
      <c r="KFU997" s="17"/>
      <c r="KFV997" s="17"/>
      <c r="KFW997" s="17"/>
      <c r="KFX997" s="17"/>
      <c r="KFY997" s="17"/>
      <c r="KFZ997" s="17"/>
      <c r="KGA997" s="17"/>
      <c r="KGB997" s="17"/>
      <c r="KGC997" s="17"/>
      <c r="KGD997" s="17"/>
      <c r="KGE997" s="17"/>
      <c r="KGF997" s="17"/>
      <c r="KGG997" s="17"/>
      <c r="KGH997" s="17"/>
      <c r="KGI997" s="17"/>
      <c r="KGJ997" s="17"/>
      <c r="KGK997" s="17"/>
      <c r="KGL997" s="17"/>
      <c r="KGM997" s="17"/>
      <c r="KGN997" s="17"/>
      <c r="KGO997" s="17"/>
      <c r="KGP997" s="17"/>
      <c r="KGQ997" s="17"/>
      <c r="KGR997" s="17"/>
      <c r="KGS997" s="17"/>
      <c r="KGT997" s="17"/>
      <c r="KGU997" s="17"/>
      <c r="KGV997" s="17"/>
      <c r="KGW997" s="17"/>
      <c r="KGX997" s="17"/>
      <c r="KGY997" s="17"/>
      <c r="KGZ997" s="17"/>
      <c r="KHA997" s="17"/>
      <c r="KHB997" s="17"/>
      <c r="KHC997" s="17"/>
      <c r="KHD997" s="17"/>
      <c r="KHE997" s="17"/>
      <c r="KHF997" s="17"/>
      <c r="KHG997" s="17"/>
      <c r="KHH997" s="17"/>
      <c r="KHI997" s="17"/>
      <c r="KHJ997" s="17"/>
      <c r="KHK997" s="17"/>
      <c r="KHL997" s="17"/>
      <c r="KHM997" s="17"/>
      <c r="KHN997" s="17"/>
      <c r="KHO997" s="17"/>
      <c r="KHP997" s="17"/>
      <c r="KHQ997" s="17"/>
      <c r="KHR997" s="17"/>
      <c r="KHS997" s="17"/>
      <c r="KHT997" s="17"/>
      <c r="KHU997" s="17"/>
      <c r="KHV997" s="17"/>
      <c r="KHW997" s="17"/>
      <c r="KHX997" s="17"/>
      <c r="KHY997" s="17"/>
      <c r="KHZ997" s="17"/>
      <c r="KIA997" s="17"/>
      <c r="KIB997" s="17"/>
      <c r="KIC997" s="17"/>
      <c r="KID997" s="17"/>
      <c r="KIE997" s="17"/>
      <c r="KIF997" s="17"/>
      <c r="KIG997" s="17"/>
      <c r="KIH997" s="17"/>
      <c r="KII997" s="17"/>
      <c r="KIJ997" s="17"/>
      <c r="KIK997" s="17"/>
      <c r="KIL997" s="17"/>
      <c r="KIM997" s="17"/>
      <c r="KIN997" s="17"/>
      <c r="KIO997" s="17"/>
      <c r="KIP997" s="17"/>
      <c r="KIQ997" s="17"/>
      <c r="KIR997" s="17"/>
      <c r="KIS997" s="17"/>
      <c r="KIT997" s="17"/>
      <c r="KIU997" s="17"/>
      <c r="KIV997" s="17"/>
      <c r="KIW997" s="17"/>
      <c r="KIX997" s="17"/>
      <c r="KIY997" s="17"/>
      <c r="KIZ997" s="17"/>
      <c r="KJA997" s="17"/>
      <c r="KJB997" s="17"/>
      <c r="KJC997" s="17"/>
      <c r="KJD997" s="17"/>
      <c r="KJE997" s="17"/>
      <c r="KJF997" s="17"/>
      <c r="KJG997" s="17"/>
      <c r="KJH997" s="17"/>
      <c r="KJI997" s="17"/>
      <c r="KJJ997" s="17"/>
      <c r="KJK997" s="17"/>
      <c r="KJL997" s="17"/>
      <c r="KJM997" s="17"/>
      <c r="KJN997" s="17"/>
      <c r="KJO997" s="17"/>
      <c r="KJP997" s="17"/>
      <c r="KJQ997" s="17"/>
      <c r="KJR997" s="17"/>
      <c r="KJS997" s="17"/>
      <c r="KJT997" s="17"/>
      <c r="KJU997" s="17"/>
      <c r="KJV997" s="17"/>
      <c r="KJW997" s="17"/>
      <c r="KJX997" s="17"/>
      <c r="KJY997" s="17"/>
      <c r="KJZ997" s="17"/>
      <c r="KKA997" s="17"/>
      <c r="KKB997" s="17"/>
      <c r="KKC997" s="17"/>
      <c r="KKD997" s="17"/>
      <c r="KKE997" s="17"/>
      <c r="KKF997" s="17"/>
      <c r="KKG997" s="17"/>
      <c r="KKH997" s="17"/>
      <c r="KKI997" s="17"/>
      <c r="KKJ997" s="17"/>
      <c r="KKK997" s="17"/>
      <c r="KKL997" s="17"/>
      <c r="KKM997" s="17"/>
      <c r="KKN997" s="17"/>
      <c r="KKO997" s="17"/>
      <c r="KKP997" s="17"/>
      <c r="KKQ997" s="17"/>
      <c r="KKR997" s="17"/>
      <c r="KKS997" s="17"/>
      <c r="KKT997" s="17"/>
      <c r="KKU997" s="17"/>
      <c r="KKV997" s="17"/>
      <c r="KKW997" s="17"/>
      <c r="KKX997" s="17"/>
      <c r="KKY997" s="17"/>
      <c r="KKZ997" s="17"/>
      <c r="KLA997" s="17"/>
      <c r="KLB997" s="17"/>
      <c r="KLC997" s="17"/>
      <c r="KLD997" s="17"/>
      <c r="KLE997" s="17"/>
      <c r="KLF997" s="17"/>
      <c r="KLG997" s="17"/>
      <c r="KLH997" s="17"/>
      <c r="KLI997" s="17"/>
      <c r="KLJ997" s="17"/>
      <c r="KLK997" s="17"/>
      <c r="KLL997" s="17"/>
      <c r="KLM997" s="17"/>
      <c r="KLN997" s="17"/>
      <c r="KLO997" s="17"/>
      <c r="KLP997" s="17"/>
      <c r="KLQ997" s="17"/>
      <c r="KLR997" s="17"/>
      <c r="KLS997" s="17"/>
      <c r="KLT997" s="17"/>
      <c r="KLU997" s="17"/>
      <c r="KLV997" s="17"/>
      <c r="KLW997" s="17"/>
      <c r="KLX997" s="17"/>
      <c r="KLY997" s="17"/>
      <c r="KLZ997" s="17"/>
      <c r="KMA997" s="17"/>
      <c r="KMB997" s="17"/>
      <c r="KMC997" s="17"/>
      <c r="KMD997" s="17"/>
      <c r="KME997" s="17"/>
      <c r="KMF997" s="17"/>
      <c r="KMG997" s="17"/>
      <c r="KMH997" s="17"/>
      <c r="KMI997" s="17"/>
      <c r="KMJ997" s="17"/>
      <c r="KMK997" s="17"/>
      <c r="KML997" s="17"/>
      <c r="KMM997" s="17"/>
      <c r="KMN997" s="17"/>
      <c r="KMO997" s="17"/>
      <c r="KMP997" s="17"/>
      <c r="KMQ997" s="17"/>
      <c r="KMR997" s="17"/>
      <c r="KMS997" s="17"/>
      <c r="KMT997" s="17"/>
      <c r="KMU997" s="17"/>
      <c r="KMV997" s="17"/>
      <c r="KMW997" s="17"/>
      <c r="KMX997" s="17"/>
      <c r="KMY997" s="17"/>
      <c r="KMZ997" s="17"/>
      <c r="KNA997" s="17"/>
      <c r="KNB997" s="17"/>
      <c r="KNC997" s="17"/>
      <c r="KND997" s="17"/>
      <c r="KNE997" s="17"/>
      <c r="KNF997" s="17"/>
      <c r="KNG997" s="17"/>
      <c r="KNH997" s="17"/>
      <c r="KNI997" s="17"/>
      <c r="KNJ997" s="17"/>
      <c r="KNK997" s="17"/>
      <c r="KNL997" s="17"/>
      <c r="KNM997" s="17"/>
      <c r="KNN997" s="17"/>
      <c r="KNO997" s="17"/>
      <c r="KNP997" s="17"/>
      <c r="KNQ997" s="17"/>
      <c r="KNR997" s="17"/>
      <c r="KNS997" s="17"/>
      <c r="KNT997" s="17"/>
      <c r="KNU997" s="17"/>
      <c r="KNV997" s="17"/>
      <c r="KNW997" s="17"/>
      <c r="KNX997" s="17"/>
      <c r="KNY997" s="17"/>
      <c r="KNZ997" s="17"/>
      <c r="KOA997" s="17"/>
      <c r="KOB997" s="17"/>
      <c r="KOC997" s="17"/>
      <c r="KOD997" s="17"/>
      <c r="KOE997" s="17"/>
      <c r="KOF997" s="17"/>
      <c r="KOG997" s="17"/>
      <c r="KOH997" s="17"/>
      <c r="KOI997" s="17"/>
      <c r="KOJ997" s="17"/>
      <c r="KOK997" s="17"/>
      <c r="KOL997" s="17"/>
      <c r="KOM997" s="17"/>
      <c r="KON997" s="17"/>
      <c r="KOO997" s="17"/>
      <c r="KOP997" s="17"/>
      <c r="KOQ997" s="17"/>
      <c r="KOR997" s="17"/>
      <c r="KOS997" s="17"/>
      <c r="KOT997" s="17"/>
      <c r="KOU997" s="17"/>
      <c r="KOV997" s="17"/>
      <c r="KOW997" s="17"/>
      <c r="KOX997" s="17"/>
      <c r="KOY997" s="17"/>
      <c r="KOZ997" s="17"/>
      <c r="KPA997" s="17"/>
      <c r="KPB997" s="17"/>
      <c r="KPC997" s="17"/>
      <c r="KPD997" s="17"/>
      <c r="KPE997" s="17"/>
      <c r="KPF997" s="17"/>
      <c r="KPG997" s="17"/>
      <c r="KPH997" s="17"/>
      <c r="KPI997" s="17"/>
      <c r="KPJ997" s="17"/>
      <c r="KPK997" s="17"/>
      <c r="KPL997" s="17"/>
      <c r="KPM997" s="17"/>
      <c r="KPN997" s="17"/>
      <c r="KPO997" s="17"/>
      <c r="KPP997" s="17"/>
      <c r="KPQ997" s="17"/>
      <c r="KPR997" s="17"/>
      <c r="KPS997" s="17"/>
      <c r="KPT997" s="17"/>
      <c r="KPU997" s="17"/>
      <c r="KPV997" s="17"/>
      <c r="KPW997" s="17"/>
      <c r="KPX997" s="17"/>
      <c r="KPY997" s="17"/>
      <c r="KPZ997" s="17"/>
      <c r="KQA997" s="17"/>
      <c r="KQB997" s="17"/>
      <c r="KQC997" s="17"/>
      <c r="KQD997" s="17"/>
      <c r="KQE997" s="17"/>
      <c r="KQF997" s="17"/>
      <c r="KQG997" s="17"/>
      <c r="KQH997" s="17"/>
      <c r="KQI997" s="17"/>
      <c r="KQJ997" s="17"/>
      <c r="KQK997" s="17"/>
      <c r="KQL997" s="17"/>
      <c r="KQM997" s="17"/>
      <c r="KQN997" s="17"/>
      <c r="KQO997" s="17"/>
      <c r="KQP997" s="17"/>
      <c r="KQQ997" s="17"/>
      <c r="KQR997" s="17"/>
      <c r="KQS997" s="17"/>
      <c r="KQT997" s="17"/>
      <c r="KQU997" s="17"/>
      <c r="KQV997" s="17"/>
      <c r="KQW997" s="17"/>
      <c r="KQX997" s="17"/>
      <c r="KQY997" s="17"/>
      <c r="KQZ997" s="17"/>
      <c r="KRA997" s="17"/>
      <c r="KRB997" s="17"/>
      <c r="KRC997" s="17"/>
      <c r="KRD997" s="17"/>
      <c r="KRE997" s="17"/>
      <c r="KRF997" s="17"/>
      <c r="KRG997" s="17"/>
      <c r="KRH997" s="17"/>
      <c r="KRI997" s="17"/>
      <c r="KRJ997" s="17"/>
      <c r="KRK997" s="17"/>
      <c r="KRL997" s="17"/>
      <c r="KRM997" s="17"/>
      <c r="KRN997" s="17"/>
      <c r="KRO997" s="17"/>
      <c r="KRP997" s="17"/>
      <c r="KRQ997" s="17"/>
      <c r="KRR997" s="17"/>
      <c r="KRS997" s="17"/>
      <c r="KRT997" s="17"/>
      <c r="KRU997" s="17"/>
      <c r="KRV997" s="17"/>
      <c r="KRW997" s="17"/>
      <c r="KRX997" s="17"/>
      <c r="KRY997" s="17"/>
      <c r="KRZ997" s="17"/>
      <c r="KSA997" s="17"/>
      <c r="KSB997" s="17"/>
      <c r="KSC997" s="17"/>
      <c r="KSD997" s="17"/>
      <c r="KSE997" s="17"/>
      <c r="KSF997" s="17"/>
      <c r="KSG997" s="17"/>
      <c r="KSH997" s="17"/>
      <c r="KSI997" s="17"/>
      <c r="KSJ997" s="17"/>
      <c r="KSK997" s="17"/>
      <c r="KSL997" s="17"/>
      <c r="KSM997" s="17"/>
      <c r="KSN997" s="17"/>
      <c r="KSO997" s="17"/>
      <c r="KSP997" s="17"/>
      <c r="KSQ997" s="17"/>
      <c r="KSR997" s="17"/>
      <c r="KSS997" s="17"/>
      <c r="KST997" s="17"/>
      <c r="KSU997" s="17"/>
      <c r="KSV997" s="17"/>
      <c r="KSW997" s="17"/>
      <c r="KSX997" s="17"/>
      <c r="KSY997" s="17"/>
      <c r="KSZ997" s="17"/>
      <c r="KTA997" s="17"/>
      <c r="KTB997" s="17"/>
      <c r="KTC997" s="17"/>
      <c r="KTD997" s="17"/>
      <c r="KTE997" s="17"/>
      <c r="KTF997" s="17"/>
      <c r="KTG997" s="17"/>
      <c r="KTH997" s="17"/>
      <c r="KTI997" s="17"/>
      <c r="KTJ997" s="17"/>
      <c r="KTK997" s="17"/>
      <c r="KTL997" s="17"/>
      <c r="KTM997" s="17"/>
      <c r="KTN997" s="17"/>
      <c r="KTO997" s="17"/>
      <c r="KTP997" s="17"/>
      <c r="KTQ997" s="17"/>
      <c r="KTR997" s="17"/>
      <c r="KTS997" s="17"/>
      <c r="KTT997" s="17"/>
      <c r="KTU997" s="17"/>
      <c r="KTV997" s="17"/>
      <c r="KTW997" s="17"/>
      <c r="KTX997" s="17"/>
      <c r="KTY997" s="17"/>
      <c r="KTZ997" s="17"/>
      <c r="KUA997" s="17"/>
      <c r="KUB997" s="17"/>
      <c r="KUC997" s="17"/>
      <c r="KUD997" s="17"/>
      <c r="KUE997" s="17"/>
      <c r="KUF997" s="17"/>
      <c r="KUG997" s="17"/>
      <c r="KUH997" s="17"/>
      <c r="KUI997" s="17"/>
      <c r="KUJ997" s="17"/>
      <c r="KUK997" s="17"/>
      <c r="KUL997" s="17"/>
      <c r="KUM997" s="17"/>
      <c r="KUN997" s="17"/>
      <c r="KUO997" s="17"/>
      <c r="KUP997" s="17"/>
      <c r="KUQ997" s="17"/>
      <c r="KUR997" s="17"/>
      <c r="KUS997" s="17"/>
      <c r="KUT997" s="17"/>
      <c r="KUU997" s="17"/>
      <c r="KUV997" s="17"/>
      <c r="KUW997" s="17"/>
      <c r="KUX997" s="17"/>
      <c r="KUY997" s="17"/>
      <c r="KUZ997" s="17"/>
      <c r="KVA997" s="17"/>
      <c r="KVB997" s="17"/>
      <c r="KVC997" s="17"/>
      <c r="KVD997" s="17"/>
      <c r="KVE997" s="17"/>
      <c r="KVF997" s="17"/>
      <c r="KVG997" s="17"/>
      <c r="KVH997" s="17"/>
      <c r="KVI997" s="17"/>
      <c r="KVJ997" s="17"/>
      <c r="KVK997" s="17"/>
      <c r="KVL997" s="17"/>
      <c r="KVM997" s="17"/>
      <c r="KVN997" s="17"/>
      <c r="KVO997" s="17"/>
      <c r="KVP997" s="17"/>
      <c r="KVQ997" s="17"/>
      <c r="KVR997" s="17"/>
      <c r="KVS997" s="17"/>
      <c r="KVT997" s="17"/>
      <c r="KVU997" s="17"/>
      <c r="KVV997" s="17"/>
      <c r="KVW997" s="17"/>
      <c r="KVX997" s="17"/>
      <c r="KVY997" s="17"/>
      <c r="KVZ997" s="17"/>
      <c r="KWA997" s="17"/>
      <c r="KWB997" s="17"/>
      <c r="KWC997" s="17"/>
      <c r="KWD997" s="17"/>
      <c r="KWE997" s="17"/>
      <c r="KWF997" s="17"/>
      <c r="KWG997" s="17"/>
      <c r="KWH997" s="17"/>
      <c r="KWI997" s="17"/>
      <c r="KWJ997" s="17"/>
      <c r="KWK997" s="17"/>
      <c r="KWL997" s="17"/>
      <c r="KWM997" s="17"/>
      <c r="KWN997" s="17"/>
      <c r="KWO997" s="17"/>
      <c r="KWP997" s="17"/>
      <c r="KWQ997" s="17"/>
      <c r="KWR997" s="17"/>
      <c r="KWS997" s="17"/>
      <c r="KWT997" s="17"/>
      <c r="KWU997" s="17"/>
      <c r="KWV997" s="17"/>
      <c r="KWW997" s="17"/>
      <c r="KWX997" s="17"/>
      <c r="KWY997" s="17"/>
      <c r="KWZ997" s="17"/>
      <c r="KXA997" s="17"/>
      <c r="KXB997" s="17"/>
      <c r="KXC997" s="17"/>
      <c r="KXD997" s="17"/>
      <c r="KXE997" s="17"/>
      <c r="KXF997" s="17"/>
      <c r="KXG997" s="17"/>
      <c r="KXH997" s="17"/>
      <c r="KXI997" s="17"/>
      <c r="KXJ997" s="17"/>
      <c r="KXK997" s="17"/>
      <c r="KXL997" s="17"/>
      <c r="KXM997" s="17"/>
      <c r="KXN997" s="17"/>
      <c r="KXO997" s="17"/>
      <c r="KXP997" s="17"/>
      <c r="KXQ997" s="17"/>
      <c r="KXR997" s="17"/>
      <c r="KXS997" s="17"/>
      <c r="KXT997" s="17"/>
      <c r="KXU997" s="17"/>
      <c r="KXV997" s="17"/>
      <c r="KXW997" s="17"/>
      <c r="KXX997" s="17"/>
      <c r="KXY997" s="17"/>
      <c r="KXZ997" s="17"/>
      <c r="KYA997" s="17"/>
      <c r="KYB997" s="17"/>
      <c r="KYC997" s="17"/>
      <c r="KYD997" s="17"/>
      <c r="KYE997" s="17"/>
      <c r="KYF997" s="17"/>
      <c r="KYG997" s="17"/>
      <c r="KYH997" s="17"/>
      <c r="KYI997" s="17"/>
      <c r="KYJ997" s="17"/>
      <c r="KYK997" s="17"/>
      <c r="KYL997" s="17"/>
      <c r="KYM997" s="17"/>
      <c r="KYN997" s="17"/>
      <c r="KYO997" s="17"/>
      <c r="KYP997" s="17"/>
      <c r="KYQ997" s="17"/>
      <c r="KYR997" s="17"/>
      <c r="KYS997" s="17"/>
      <c r="KYT997" s="17"/>
      <c r="KYU997" s="17"/>
      <c r="KYV997" s="17"/>
      <c r="KYW997" s="17"/>
      <c r="KYX997" s="17"/>
      <c r="KYY997" s="17"/>
      <c r="KYZ997" s="17"/>
      <c r="KZA997" s="17"/>
      <c r="KZB997" s="17"/>
      <c r="KZC997" s="17"/>
      <c r="KZD997" s="17"/>
      <c r="KZE997" s="17"/>
      <c r="KZF997" s="17"/>
      <c r="KZG997" s="17"/>
      <c r="KZH997" s="17"/>
      <c r="KZI997" s="17"/>
      <c r="KZJ997" s="17"/>
      <c r="KZK997" s="17"/>
      <c r="KZL997" s="17"/>
      <c r="KZM997" s="17"/>
      <c r="KZN997" s="17"/>
      <c r="KZO997" s="17"/>
      <c r="KZP997" s="17"/>
      <c r="KZQ997" s="17"/>
      <c r="KZR997" s="17"/>
      <c r="KZS997" s="17"/>
      <c r="KZT997" s="17"/>
      <c r="KZU997" s="17"/>
      <c r="KZV997" s="17"/>
      <c r="KZW997" s="17"/>
      <c r="KZX997" s="17"/>
      <c r="KZY997" s="17"/>
      <c r="KZZ997" s="17"/>
      <c r="LAA997" s="17"/>
      <c r="LAB997" s="17"/>
      <c r="LAC997" s="17"/>
      <c r="LAD997" s="17"/>
      <c r="LAE997" s="17"/>
      <c r="LAF997" s="17"/>
      <c r="LAG997" s="17"/>
      <c r="LAH997" s="17"/>
      <c r="LAI997" s="17"/>
      <c r="LAJ997" s="17"/>
      <c r="LAK997" s="17"/>
      <c r="LAL997" s="17"/>
      <c r="LAM997" s="17"/>
      <c r="LAN997" s="17"/>
      <c r="LAO997" s="17"/>
      <c r="LAP997" s="17"/>
      <c r="LAQ997" s="17"/>
      <c r="LAR997" s="17"/>
      <c r="LAS997" s="17"/>
      <c r="LAT997" s="17"/>
      <c r="LAU997" s="17"/>
      <c r="LAV997" s="17"/>
      <c r="LAW997" s="17"/>
      <c r="LAX997" s="17"/>
      <c r="LAY997" s="17"/>
      <c r="LAZ997" s="17"/>
      <c r="LBA997" s="17"/>
      <c r="LBB997" s="17"/>
      <c r="LBC997" s="17"/>
      <c r="LBD997" s="17"/>
      <c r="LBE997" s="17"/>
      <c r="LBF997" s="17"/>
      <c r="LBG997" s="17"/>
      <c r="LBH997" s="17"/>
      <c r="LBI997" s="17"/>
      <c r="LBJ997" s="17"/>
      <c r="LBK997" s="17"/>
      <c r="LBL997" s="17"/>
      <c r="LBM997" s="17"/>
      <c r="LBN997" s="17"/>
      <c r="LBO997" s="17"/>
      <c r="LBP997" s="17"/>
      <c r="LBQ997" s="17"/>
      <c r="LBR997" s="17"/>
      <c r="LBS997" s="17"/>
      <c r="LBT997" s="17"/>
      <c r="LBU997" s="17"/>
      <c r="LBV997" s="17"/>
      <c r="LBW997" s="17"/>
      <c r="LBX997" s="17"/>
      <c r="LBY997" s="17"/>
      <c r="LBZ997" s="17"/>
      <c r="LCA997" s="17"/>
      <c r="LCB997" s="17"/>
      <c r="LCC997" s="17"/>
      <c r="LCD997" s="17"/>
      <c r="LCE997" s="17"/>
      <c r="LCF997" s="17"/>
      <c r="LCG997" s="17"/>
      <c r="LCH997" s="17"/>
      <c r="LCI997" s="17"/>
      <c r="LCJ997" s="17"/>
      <c r="LCK997" s="17"/>
      <c r="LCL997" s="17"/>
      <c r="LCM997" s="17"/>
      <c r="LCN997" s="17"/>
      <c r="LCO997" s="17"/>
      <c r="LCP997" s="17"/>
      <c r="LCQ997" s="17"/>
      <c r="LCR997" s="17"/>
      <c r="LCS997" s="17"/>
      <c r="LCT997" s="17"/>
      <c r="LCU997" s="17"/>
      <c r="LCV997" s="17"/>
      <c r="LCW997" s="17"/>
      <c r="LCX997" s="17"/>
      <c r="LCY997" s="17"/>
      <c r="LCZ997" s="17"/>
      <c r="LDA997" s="17"/>
      <c r="LDB997" s="17"/>
      <c r="LDC997" s="17"/>
      <c r="LDD997" s="17"/>
      <c r="LDE997" s="17"/>
      <c r="LDF997" s="17"/>
      <c r="LDG997" s="17"/>
      <c r="LDH997" s="17"/>
      <c r="LDI997" s="17"/>
      <c r="LDJ997" s="17"/>
      <c r="LDK997" s="17"/>
      <c r="LDL997" s="17"/>
      <c r="LDM997" s="17"/>
      <c r="LDN997" s="17"/>
      <c r="LDO997" s="17"/>
      <c r="LDP997" s="17"/>
      <c r="LDQ997" s="17"/>
      <c r="LDR997" s="17"/>
      <c r="LDS997" s="17"/>
      <c r="LDT997" s="17"/>
      <c r="LDU997" s="17"/>
      <c r="LDV997" s="17"/>
      <c r="LDW997" s="17"/>
      <c r="LDX997" s="17"/>
      <c r="LDY997" s="17"/>
      <c r="LDZ997" s="17"/>
      <c r="LEA997" s="17"/>
      <c r="LEB997" s="17"/>
      <c r="LEC997" s="17"/>
      <c r="LED997" s="17"/>
      <c r="LEE997" s="17"/>
      <c r="LEF997" s="17"/>
      <c r="LEG997" s="17"/>
      <c r="LEH997" s="17"/>
      <c r="LEI997" s="17"/>
      <c r="LEJ997" s="17"/>
      <c r="LEK997" s="17"/>
      <c r="LEL997" s="17"/>
      <c r="LEM997" s="17"/>
      <c r="LEN997" s="17"/>
      <c r="LEO997" s="17"/>
      <c r="LEP997" s="17"/>
      <c r="LEQ997" s="17"/>
      <c r="LER997" s="17"/>
      <c r="LES997" s="17"/>
      <c r="LET997" s="17"/>
      <c r="LEU997" s="17"/>
      <c r="LEV997" s="17"/>
      <c r="LEW997" s="17"/>
      <c r="LEX997" s="17"/>
      <c r="LEY997" s="17"/>
      <c r="LEZ997" s="17"/>
      <c r="LFA997" s="17"/>
      <c r="LFB997" s="17"/>
      <c r="LFC997" s="17"/>
      <c r="LFD997" s="17"/>
      <c r="LFE997" s="17"/>
      <c r="LFF997" s="17"/>
      <c r="LFG997" s="17"/>
      <c r="LFH997" s="17"/>
      <c r="LFI997" s="17"/>
      <c r="LFJ997" s="17"/>
      <c r="LFK997" s="17"/>
      <c r="LFL997" s="17"/>
      <c r="LFM997" s="17"/>
      <c r="LFN997" s="17"/>
      <c r="LFO997" s="17"/>
      <c r="LFP997" s="17"/>
      <c r="LFQ997" s="17"/>
      <c r="LFR997" s="17"/>
      <c r="LFS997" s="17"/>
      <c r="LFT997" s="17"/>
      <c r="LFU997" s="17"/>
      <c r="LFV997" s="17"/>
      <c r="LFW997" s="17"/>
      <c r="LFX997" s="17"/>
      <c r="LFY997" s="17"/>
      <c r="LFZ997" s="17"/>
      <c r="LGA997" s="17"/>
      <c r="LGB997" s="17"/>
      <c r="LGC997" s="17"/>
      <c r="LGD997" s="17"/>
      <c r="LGE997" s="17"/>
      <c r="LGF997" s="17"/>
      <c r="LGG997" s="17"/>
      <c r="LGH997" s="17"/>
      <c r="LGI997" s="17"/>
      <c r="LGJ997" s="17"/>
      <c r="LGK997" s="17"/>
      <c r="LGL997" s="17"/>
      <c r="LGM997" s="17"/>
      <c r="LGN997" s="17"/>
      <c r="LGO997" s="17"/>
      <c r="LGP997" s="17"/>
      <c r="LGQ997" s="17"/>
      <c r="LGR997" s="17"/>
      <c r="LGS997" s="17"/>
      <c r="LGT997" s="17"/>
      <c r="LGU997" s="17"/>
      <c r="LGV997" s="17"/>
      <c r="LGW997" s="17"/>
      <c r="LGX997" s="17"/>
      <c r="LGY997" s="17"/>
      <c r="LGZ997" s="17"/>
      <c r="LHA997" s="17"/>
      <c r="LHB997" s="17"/>
      <c r="LHC997" s="17"/>
      <c r="LHD997" s="17"/>
      <c r="LHE997" s="17"/>
      <c r="LHF997" s="17"/>
      <c r="LHG997" s="17"/>
      <c r="LHH997" s="17"/>
      <c r="LHI997" s="17"/>
      <c r="LHJ997" s="17"/>
      <c r="LHK997" s="17"/>
      <c r="LHL997" s="17"/>
      <c r="LHM997" s="17"/>
      <c r="LHN997" s="17"/>
      <c r="LHO997" s="17"/>
      <c r="LHP997" s="17"/>
      <c r="LHQ997" s="17"/>
      <c r="LHR997" s="17"/>
      <c r="LHS997" s="17"/>
      <c r="LHT997" s="17"/>
      <c r="LHU997" s="17"/>
      <c r="LHV997" s="17"/>
      <c r="LHW997" s="17"/>
      <c r="LHX997" s="17"/>
      <c r="LHY997" s="17"/>
      <c r="LHZ997" s="17"/>
      <c r="LIA997" s="17"/>
      <c r="LIB997" s="17"/>
      <c r="LIC997" s="17"/>
      <c r="LID997" s="17"/>
      <c r="LIE997" s="17"/>
      <c r="LIF997" s="17"/>
      <c r="LIG997" s="17"/>
      <c r="LIH997" s="17"/>
      <c r="LII997" s="17"/>
      <c r="LIJ997" s="17"/>
      <c r="LIK997" s="17"/>
      <c r="LIL997" s="17"/>
      <c r="LIM997" s="17"/>
      <c r="LIN997" s="17"/>
      <c r="LIO997" s="17"/>
      <c r="LIP997" s="17"/>
      <c r="LIQ997" s="17"/>
      <c r="LIR997" s="17"/>
      <c r="LIS997" s="17"/>
      <c r="LIT997" s="17"/>
      <c r="LIU997" s="17"/>
      <c r="LIV997" s="17"/>
      <c r="LIW997" s="17"/>
      <c r="LIX997" s="17"/>
      <c r="LIY997" s="17"/>
      <c r="LIZ997" s="17"/>
      <c r="LJA997" s="17"/>
      <c r="LJB997" s="17"/>
      <c r="LJC997" s="17"/>
      <c r="LJD997" s="17"/>
      <c r="LJE997" s="17"/>
      <c r="LJF997" s="17"/>
      <c r="LJG997" s="17"/>
      <c r="LJH997" s="17"/>
      <c r="LJI997" s="17"/>
      <c r="LJJ997" s="17"/>
      <c r="LJK997" s="17"/>
      <c r="LJL997" s="17"/>
      <c r="LJM997" s="17"/>
      <c r="LJN997" s="17"/>
      <c r="LJO997" s="17"/>
      <c r="LJP997" s="17"/>
      <c r="LJQ997" s="17"/>
      <c r="LJR997" s="17"/>
      <c r="LJS997" s="17"/>
      <c r="LJT997" s="17"/>
      <c r="LJU997" s="17"/>
      <c r="LJV997" s="17"/>
      <c r="LJW997" s="17"/>
      <c r="LJX997" s="17"/>
      <c r="LJY997" s="17"/>
      <c r="LJZ997" s="17"/>
      <c r="LKA997" s="17"/>
      <c r="LKB997" s="17"/>
      <c r="LKC997" s="17"/>
      <c r="LKD997" s="17"/>
      <c r="LKE997" s="17"/>
      <c r="LKF997" s="17"/>
      <c r="LKG997" s="17"/>
      <c r="LKH997" s="17"/>
      <c r="LKI997" s="17"/>
      <c r="LKJ997" s="17"/>
      <c r="LKK997" s="17"/>
      <c r="LKL997" s="17"/>
      <c r="LKM997" s="17"/>
      <c r="LKN997" s="17"/>
      <c r="LKO997" s="17"/>
      <c r="LKP997" s="17"/>
      <c r="LKQ997" s="17"/>
      <c r="LKR997" s="17"/>
      <c r="LKS997" s="17"/>
      <c r="LKT997" s="17"/>
      <c r="LKU997" s="17"/>
      <c r="LKV997" s="17"/>
      <c r="LKW997" s="17"/>
      <c r="LKX997" s="17"/>
      <c r="LKY997" s="17"/>
      <c r="LKZ997" s="17"/>
      <c r="LLA997" s="17"/>
      <c r="LLB997" s="17"/>
      <c r="LLC997" s="17"/>
      <c r="LLD997" s="17"/>
      <c r="LLE997" s="17"/>
      <c r="LLF997" s="17"/>
      <c r="LLG997" s="17"/>
      <c r="LLH997" s="17"/>
      <c r="LLI997" s="17"/>
      <c r="LLJ997" s="17"/>
      <c r="LLK997" s="17"/>
      <c r="LLL997" s="17"/>
      <c r="LLM997" s="17"/>
      <c r="LLN997" s="17"/>
      <c r="LLO997" s="17"/>
      <c r="LLP997" s="17"/>
      <c r="LLQ997" s="17"/>
      <c r="LLR997" s="17"/>
      <c r="LLS997" s="17"/>
      <c r="LLT997" s="17"/>
      <c r="LLU997" s="17"/>
      <c r="LLV997" s="17"/>
      <c r="LLW997" s="17"/>
      <c r="LLX997" s="17"/>
      <c r="LLY997" s="17"/>
      <c r="LLZ997" s="17"/>
      <c r="LMA997" s="17"/>
      <c r="LMB997" s="17"/>
      <c r="LMC997" s="17"/>
      <c r="LMD997" s="17"/>
      <c r="LME997" s="17"/>
      <c r="LMF997" s="17"/>
      <c r="LMG997" s="17"/>
      <c r="LMH997" s="17"/>
      <c r="LMI997" s="17"/>
      <c r="LMJ997" s="17"/>
      <c r="LMK997" s="17"/>
      <c r="LML997" s="17"/>
      <c r="LMM997" s="17"/>
      <c r="LMN997" s="17"/>
      <c r="LMO997" s="17"/>
      <c r="LMP997" s="17"/>
      <c r="LMQ997" s="17"/>
      <c r="LMR997" s="17"/>
      <c r="LMS997" s="17"/>
      <c r="LMT997" s="17"/>
      <c r="LMU997" s="17"/>
      <c r="LMV997" s="17"/>
      <c r="LMW997" s="17"/>
      <c r="LMX997" s="17"/>
      <c r="LMY997" s="17"/>
      <c r="LMZ997" s="17"/>
      <c r="LNA997" s="17"/>
      <c r="LNB997" s="17"/>
      <c r="LNC997" s="17"/>
      <c r="LND997" s="17"/>
      <c r="LNE997" s="17"/>
      <c r="LNF997" s="17"/>
      <c r="LNG997" s="17"/>
      <c r="LNH997" s="17"/>
      <c r="LNI997" s="17"/>
      <c r="LNJ997" s="17"/>
      <c r="LNK997" s="17"/>
      <c r="LNL997" s="17"/>
      <c r="LNM997" s="17"/>
      <c r="LNN997" s="17"/>
      <c r="LNO997" s="17"/>
      <c r="LNP997" s="17"/>
      <c r="LNQ997" s="17"/>
      <c r="LNR997" s="17"/>
      <c r="LNS997" s="17"/>
      <c r="LNT997" s="17"/>
      <c r="LNU997" s="17"/>
      <c r="LNV997" s="17"/>
      <c r="LNW997" s="17"/>
      <c r="LNX997" s="17"/>
      <c r="LNY997" s="17"/>
      <c r="LNZ997" s="17"/>
      <c r="LOA997" s="17"/>
      <c r="LOB997" s="17"/>
      <c r="LOC997" s="17"/>
      <c r="LOD997" s="17"/>
      <c r="LOE997" s="17"/>
      <c r="LOF997" s="17"/>
      <c r="LOG997" s="17"/>
      <c r="LOH997" s="17"/>
      <c r="LOI997" s="17"/>
      <c r="LOJ997" s="17"/>
      <c r="LOK997" s="17"/>
      <c r="LOL997" s="17"/>
      <c r="LOM997" s="17"/>
      <c r="LON997" s="17"/>
      <c r="LOO997" s="17"/>
      <c r="LOP997" s="17"/>
      <c r="LOQ997" s="17"/>
      <c r="LOR997" s="17"/>
      <c r="LOS997" s="17"/>
      <c r="LOT997" s="17"/>
      <c r="LOU997" s="17"/>
      <c r="LOV997" s="17"/>
      <c r="LOW997" s="17"/>
      <c r="LOX997" s="17"/>
      <c r="LOY997" s="17"/>
      <c r="LOZ997" s="17"/>
      <c r="LPA997" s="17"/>
      <c r="LPB997" s="17"/>
      <c r="LPC997" s="17"/>
      <c r="LPD997" s="17"/>
      <c r="LPE997" s="17"/>
      <c r="LPF997" s="17"/>
      <c r="LPG997" s="17"/>
      <c r="LPH997" s="17"/>
      <c r="LPI997" s="17"/>
      <c r="LPJ997" s="17"/>
      <c r="LPK997" s="17"/>
      <c r="LPL997" s="17"/>
      <c r="LPM997" s="17"/>
      <c r="LPN997" s="17"/>
      <c r="LPO997" s="17"/>
      <c r="LPP997" s="17"/>
      <c r="LPQ997" s="17"/>
      <c r="LPR997" s="17"/>
      <c r="LPS997" s="17"/>
      <c r="LPT997" s="17"/>
      <c r="LPU997" s="17"/>
      <c r="LPV997" s="17"/>
      <c r="LPW997" s="17"/>
      <c r="LPX997" s="17"/>
      <c r="LPY997" s="17"/>
      <c r="LPZ997" s="17"/>
      <c r="LQA997" s="17"/>
      <c r="LQB997" s="17"/>
      <c r="LQC997" s="17"/>
      <c r="LQD997" s="17"/>
      <c r="LQE997" s="17"/>
      <c r="LQF997" s="17"/>
      <c r="LQG997" s="17"/>
      <c r="LQH997" s="17"/>
      <c r="LQI997" s="17"/>
      <c r="LQJ997" s="17"/>
      <c r="LQK997" s="17"/>
      <c r="LQL997" s="17"/>
      <c r="LQM997" s="17"/>
      <c r="LQN997" s="17"/>
      <c r="LQO997" s="17"/>
      <c r="LQP997" s="17"/>
      <c r="LQQ997" s="17"/>
      <c r="LQR997" s="17"/>
      <c r="LQS997" s="17"/>
      <c r="LQT997" s="17"/>
      <c r="LQU997" s="17"/>
      <c r="LQV997" s="17"/>
      <c r="LQW997" s="17"/>
      <c r="LQX997" s="17"/>
      <c r="LQY997" s="17"/>
      <c r="LQZ997" s="17"/>
      <c r="LRA997" s="17"/>
      <c r="LRB997" s="17"/>
      <c r="LRC997" s="17"/>
      <c r="LRD997" s="17"/>
      <c r="LRE997" s="17"/>
      <c r="LRF997" s="17"/>
      <c r="LRG997" s="17"/>
      <c r="LRH997" s="17"/>
      <c r="LRI997" s="17"/>
      <c r="LRJ997" s="17"/>
      <c r="LRK997" s="17"/>
      <c r="LRL997" s="17"/>
      <c r="LRM997" s="17"/>
      <c r="LRN997" s="17"/>
      <c r="LRO997" s="17"/>
      <c r="LRP997" s="17"/>
      <c r="LRQ997" s="17"/>
      <c r="LRR997" s="17"/>
      <c r="LRS997" s="17"/>
      <c r="LRT997" s="17"/>
      <c r="LRU997" s="17"/>
      <c r="LRV997" s="17"/>
      <c r="LRW997" s="17"/>
      <c r="LRX997" s="17"/>
      <c r="LRY997" s="17"/>
      <c r="LRZ997" s="17"/>
      <c r="LSA997" s="17"/>
      <c r="LSB997" s="17"/>
      <c r="LSC997" s="17"/>
      <c r="LSD997" s="17"/>
      <c r="LSE997" s="17"/>
      <c r="LSF997" s="17"/>
      <c r="LSG997" s="17"/>
      <c r="LSH997" s="17"/>
      <c r="LSI997" s="17"/>
      <c r="LSJ997" s="17"/>
      <c r="LSK997" s="17"/>
      <c r="LSL997" s="17"/>
      <c r="LSM997" s="17"/>
      <c r="LSN997" s="17"/>
      <c r="LSO997" s="17"/>
      <c r="LSP997" s="17"/>
      <c r="LSQ997" s="17"/>
      <c r="LSR997" s="17"/>
      <c r="LSS997" s="17"/>
      <c r="LST997" s="17"/>
      <c r="LSU997" s="17"/>
      <c r="LSV997" s="17"/>
      <c r="LSW997" s="17"/>
      <c r="LSX997" s="17"/>
      <c r="LSY997" s="17"/>
      <c r="LSZ997" s="17"/>
      <c r="LTA997" s="17"/>
      <c r="LTB997" s="17"/>
      <c r="LTC997" s="17"/>
      <c r="LTD997" s="17"/>
      <c r="LTE997" s="17"/>
      <c r="LTF997" s="17"/>
      <c r="LTG997" s="17"/>
      <c r="LTH997" s="17"/>
      <c r="LTI997" s="17"/>
      <c r="LTJ997" s="17"/>
      <c r="LTK997" s="17"/>
      <c r="LTL997" s="17"/>
      <c r="LTM997" s="17"/>
      <c r="LTN997" s="17"/>
      <c r="LTO997" s="17"/>
      <c r="LTP997" s="17"/>
      <c r="LTQ997" s="17"/>
      <c r="LTR997" s="17"/>
      <c r="LTS997" s="17"/>
      <c r="LTT997" s="17"/>
      <c r="LTU997" s="17"/>
      <c r="LTV997" s="17"/>
      <c r="LTW997" s="17"/>
      <c r="LTX997" s="17"/>
      <c r="LTY997" s="17"/>
      <c r="LTZ997" s="17"/>
      <c r="LUA997" s="17"/>
      <c r="LUB997" s="17"/>
      <c r="LUC997" s="17"/>
      <c r="LUD997" s="17"/>
      <c r="LUE997" s="17"/>
      <c r="LUF997" s="17"/>
      <c r="LUG997" s="17"/>
      <c r="LUH997" s="17"/>
      <c r="LUI997" s="17"/>
      <c r="LUJ997" s="17"/>
      <c r="LUK997" s="17"/>
      <c r="LUL997" s="17"/>
      <c r="LUM997" s="17"/>
      <c r="LUN997" s="17"/>
      <c r="LUO997" s="17"/>
      <c r="LUP997" s="17"/>
      <c r="LUQ997" s="17"/>
      <c r="LUR997" s="17"/>
      <c r="LUS997" s="17"/>
      <c r="LUT997" s="17"/>
      <c r="LUU997" s="17"/>
      <c r="LUV997" s="17"/>
      <c r="LUW997" s="17"/>
      <c r="LUX997" s="17"/>
      <c r="LUY997" s="17"/>
      <c r="LUZ997" s="17"/>
      <c r="LVA997" s="17"/>
      <c r="LVB997" s="17"/>
      <c r="LVC997" s="17"/>
      <c r="LVD997" s="17"/>
      <c r="LVE997" s="17"/>
      <c r="LVF997" s="17"/>
      <c r="LVG997" s="17"/>
      <c r="LVH997" s="17"/>
      <c r="LVI997" s="17"/>
      <c r="LVJ997" s="17"/>
      <c r="LVK997" s="17"/>
      <c r="LVL997" s="17"/>
      <c r="LVM997" s="17"/>
      <c r="LVN997" s="17"/>
      <c r="LVO997" s="17"/>
      <c r="LVP997" s="17"/>
      <c r="LVQ997" s="17"/>
      <c r="LVR997" s="17"/>
      <c r="LVS997" s="17"/>
      <c r="LVT997" s="17"/>
      <c r="LVU997" s="17"/>
      <c r="LVV997" s="17"/>
      <c r="LVW997" s="17"/>
      <c r="LVX997" s="17"/>
      <c r="LVY997" s="17"/>
      <c r="LVZ997" s="17"/>
      <c r="LWA997" s="17"/>
      <c r="LWB997" s="17"/>
      <c r="LWC997" s="17"/>
      <c r="LWD997" s="17"/>
      <c r="LWE997" s="17"/>
      <c r="LWF997" s="17"/>
      <c r="LWG997" s="17"/>
      <c r="LWH997" s="17"/>
      <c r="LWI997" s="17"/>
      <c r="LWJ997" s="17"/>
      <c r="LWK997" s="17"/>
      <c r="LWL997" s="17"/>
      <c r="LWM997" s="17"/>
      <c r="LWN997" s="17"/>
      <c r="LWO997" s="17"/>
      <c r="LWP997" s="17"/>
      <c r="LWQ997" s="17"/>
      <c r="LWR997" s="17"/>
      <c r="LWS997" s="17"/>
      <c r="LWT997" s="17"/>
      <c r="LWU997" s="17"/>
      <c r="LWV997" s="17"/>
      <c r="LWW997" s="17"/>
      <c r="LWX997" s="17"/>
      <c r="LWY997" s="17"/>
      <c r="LWZ997" s="17"/>
      <c r="LXA997" s="17"/>
      <c r="LXB997" s="17"/>
      <c r="LXC997" s="17"/>
      <c r="LXD997" s="17"/>
      <c r="LXE997" s="17"/>
      <c r="LXF997" s="17"/>
      <c r="LXG997" s="17"/>
      <c r="LXH997" s="17"/>
      <c r="LXI997" s="17"/>
      <c r="LXJ997" s="17"/>
      <c r="LXK997" s="17"/>
      <c r="LXL997" s="17"/>
      <c r="LXM997" s="17"/>
      <c r="LXN997" s="17"/>
      <c r="LXO997" s="17"/>
      <c r="LXP997" s="17"/>
      <c r="LXQ997" s="17"/>
      <c r="LXR997" s="17"/>
      <c r="LXS997" s="17"/>
      <c r="LXT997" s="17"/>
      <c r="LXU997" s="17"/>
      <c r="LXV997" s="17"/>
      <c r="LXW997" s="17"/>
      <c r="LXX997" s="17"/>
      <c r="LXY997" s="17"/>
      <c r="LXZ997" s="17"/>
      <c r="LYA997" s="17"/>
      <c r="LYB997" s="17"/>
      <c r="LYC997" s="17"/>
      <c r="LYD997" s="17"/>
      <c r="LYE997" s="17"/>
      <c r="LYF997" s="17"/>
      <c r="LYG997" s="17"/>
      <c r="LYH997" s="17"/>
      <c r="LYI997" s="17"/>
      <c r="LYJ997" s="17"/>
      <c r="LYK997" s="17"/>
      <c r="LYL997" s="17"/>
      <c r="LYM997" s="17"/>
      <c r="LYN997" s="17"/>
      <c r="LYO997" s="17"/>
      <c r="LYP997" s="17"/>
      <c r="LYQ997" s="17"/>
      <c r="LYR997" s="17"/>
      <c r="LYS997" s="17"/>
      <c r="LYT997" s="17"/>
      <c r="LYU997" s="17"/>
      <c r="LYV997" s="17"/>
      <c r="LYW997" s="17"/>
      <c r="LYX997" s="17"/>
      <c r="LYY997" s="17"/>
      <c r="LYZ997" s="17"/>
      <c r="LZA997" s="17"/>
      <c r="LZB997" s="17"/>
      <c r="LZC997" s="17"/>
      <c r="LZD997" s="17"/>
      <c r="LZE997" s="17"/>
      <c r="LZF997" s="17"/>
      <c r="LZG997" s="17"/>
      <c r="LZH997" s="17"/>
      <c r="LZI997" s="17"/>
      <c r="LZJ997" s="17"/>
      <c r="LZK997" s="17"/>
      <c r="LZL997" s="17"/>
      <c r="LZM997" s="17"/>
      <c r="LZN997" s="17"/>
      <c r="LZO997" s="17"/>
      <c r="LZP997" s="17"/>
      <c r="LZQ997" s="17"/>
      <c r="LZR997" s="17"/>
      <c r="LZS997" s="17"/>
      <c r="LZT997" s="17"/>
      <c r="LZU997" s="17"/>
      <c r="LZV997" s="17"/>
      <c r="LZW997" s="17"/>
      <c r="LZX997" s="17"/>
      <c r="LZY997" s="17"/>
      <c r="LZZ997" s="17"/>
      <c r="MAA997" s="17"/>
      <c r="MAB997" s="17"/>
      <c r="MAC997" s="17"/>
      <c r="MAD997" s="17"/>
      <c r="MAE997" s="17"/>
      <c r="MAF997" s="17"/>
      <c r="MAG997" s="17"/>
      <c r="MAH997" s="17"/>
      <c r="MAI997" s="17"/>
      <c r="MAJ997" s="17"/>
      <c r="MAK997" s="17"/>
      <c r="MAL997" s="17"/>
      <c r="MAM997" s="17"/>
      <c r="MAN997" s="17"/>
      <c r="MAO997" s="17"/>
      <c r="MAP997" s="17"/>
      <c r="MAQ997" s="17"/>
      <c r="MAR997" s="17"/>
      <c r="MAS997" s="17"/>
      <c r="MAT997" s="17"/>
      <c r="MAU997" s="17"/>
      <c r="MAV997" s="17"/>
      <c r="MAW997" s="17"/>
      <c r="MAX997" s="17"/>
      <c r="MAY997" s="17"/>
      <c r="MAZ997" s="17"/>
      <c r="MBA997" s="17"/>
      <c r="MBB997" s="17"/>
      <c r="MBC997" s="17"/>
      <c r="MBD997" s="17"/>
      <c r="MBE997" s="17"/>
      <c r="MBF997" s="17"/>
      <c r="MBG997" s="17"/>
      <c r="MBH997" s="17"/>
      <c r="MBI997" s="17"/>
      <c r="MBJ997" s="17"/>
      <c r="MBK997" s="17"/>
      <c r="MBL997" s="17"/>
      <c r="MBM997" s="17"/>
      <c r="MBN997" s="17"/>
      <c r="MBO997" s="17"/>
      <c r="MBP997" s="17"/>
      <c r="MBQ997" s="17"/>
      <c r="MBR997" s="17"/>
      <c r="MBS997" s="17"/>
      <c r="MBT997" s="17"/>
      <c r="MBU997" s="17"/>
      <c r="MBV997" s="17"/>
      <c r="MBW997" s="17"/>
      <c r="MBX997" s="17"/>
      <c r="MBY997" s="17"/>
      <c r="MBZ997" s="17"/>
      <c r="MCA997" s="17"/>
      <c r="MCB997" s="17"/>
      <c r="MCC997" s="17"/>
      <c r="MCD997" s="17"/>
      <c r="MCE997" s="17"/>
      <c r="MCF997" s="17"/>
      <c r="MCG997" s="17"/>
      <c r="MCH997" s="17"/>
      <c r="MCI997" s="17"/>
      <c r="MCJ997" s="17"/>
      <c r="MCK997" s="17"/>
      <c r="MCL997" s="17"/>
      <c r="MCM997" s="17"/>
      <c r="MCN997" s="17"/>
      <c r="MCO997" s="17"/>
      <c r="MCP997" s="17"/>
      <c r="MCQ997" s="17"/>
      <c r="MCR997" s="17"/>
      <c r="MCS997" s="17"/>
      <c r="MCT997" s="17"/>
      <c r="MCU997" s="17"/>
      <c r="MCV997" s="17"/>
      <c r="MCW997" s="17"/>
      <c r="MCX997" s="17"/>
      <c r="MCY997" s="17"/>
      <c r="MCZ997" s="17"/>
      <c r="MDA997" s="17"/>
      <c r="MDB997" s="17"/>
      <c r="MDC997" s="17"/>
      <c r="MDD997" s="17"/>
      <c r="MDE997" s="17"/>
      <c r="MDF997" s="17"/>
      <c r="MDG997" s="17"/>
      <c r="MDH997" s="17"/>
      <c r="MDI997" s="17"/>
      <c r="MDJ997" s="17"/>
      <c r="MDK997" s="17"/>
      <c r="MDL997" s="17"/>
      <c r="MDM997" s="17"/>
      <c r="MDN997" s="17"/>
      <c r="MDO997" s="17"/>
      <c r="MDP997" s="17"/>
      <c r="MDQ997" s="17"/>
      <c r="MDR997" s="17"/>
      <c r="MDS997" s="17"/>
      <c r="MDT997" s="17"/>
      <c r="MDU997" s="17"/>
      <c r="MDV997" s="17"/>
      <c r="MDW997" s="17"/>
      <c r="MDX997" s="17"/>
      <c r="MDY997" s="17"/>
      <c r="MDZ997" s="17"/>
      <c r="MEA997" s="17"/>
      <c r="MEB997" s="17"/>
      <c r="MEC997" s="17"/>
      <c r="MED997" s="17"/>
      <c r="MEE997" s="17"/>
      <c r="MEF997" s="17"/>
      <c r="MEG997" s="17"/>
      <c r="MEH997" s="17"/>
      <c r="MEI997" s="17"/>
      <c r="MEJ997" s="17"/>
      <c r="MEK997" s="17"/>
      <c r="MEL997" s="17"/>
      <c r="MEM997" s="17"/>
      <c r="MEN997" s="17"/>
      <c r="MEO997" s="17"/>
      <c r="MEP997" s="17"/>
      <c r="MEQ997" s="17"/>
      <c r="MER997" s="17"/>
      <c r="MES997" s="17"/>
      <c r="MET997" s="17"/>
      <c r="MEU997" s="17"/>
      <c r="MEV997" s="17"/>
      <c r="MEW997" s="17"/>
      <c r="MEX997" s="17"/>
      <c r="MEY997" s="17"/>
      <c r="MEZ997" s="17"/>
      <c r="MFA997" s="17"/>
      <c r="MFB997" s="17"/>
      <c r="MFC997" s="17"/>
      <c r="MFD997" s="17"/>
      <c r="MFE997" s="17"/>
      <c r="MFF997" s="17"/>
      <c r="MFG997" s="17"/>
      <c r="MFH997" s="17"/>
      <c r="MFI997" s="17"/>
      <c r="MFJ997" s="17"/>
      <c r="MFK997" s="17"/>
      <c r="MFL997" s="17"/>
      <c r="MFM997" s="17"/>
      <c r="MFN997" s="17"/>
      <c r="MFO997" s="17"/>
      <c r="MFP997" s="17"/>
      <c r="MFQ997" s="17"/>
      <c r="MFR997" s="17"/>
      <c r="MFS997" s="17"/>
      <c r="MFT997" s="17"/>
      <c r="MFU997" s="17"/>
      <c r="MFV997" s="17"/>
      <c r="MFW997" s="17"/>
      <c r="MFX997" s="17"/>
      <c r="MFY997" s="17"/>
      <c r="MFZ997" s="17"/>
      <c r="MGA997" s="17"/>
      <c r="MGB997" s="17"/>
      <c r="MGC997" s="17"/>
      <c r="MGD997" s="17"/>
      <c r="MGE997" s="17"/>
      <c r="MGF997" s="17"/>
      <c r="MGG997" s="17"/>
      <c r="MGH997" s="17"/>
      <c r="MGI997" s="17"/>
      <c r="MGJ997" s="17"/>
      <c r="MGK997" s="17"/>
      <c r="MGL997" s="17"/>
      <c r="MGM997" s="17"/>
      <c r="MGN997" s="17"/>
      <c r="MGO997" s="17"/>
      <c r="MGP997" s="17"/>
      <c r="MGQ997" s="17"/>
      <c r="MGR997" s="17"/>
      <c r="MGS997" s="17"/>
      <c r="MGT997" s="17"/>
      <c r="MGU997" s="17"/>
      <c r="MGV997" s="17"/>
      <c r="MGW997" s="17"/>
      <c r="MGX997" s="17"/>
      <c r="MGY997" s="17"/>
      <c r="MGZ997" s="17"/>
      <c r="MHA997" s="17"/>
      <c r="MHB997" s="17"/>
      <c r="MHC997" s="17"/>
      <c r="MHD997" s="17"/>
      <c r="MHE997" s="17"/>
      <c r="MHF997" s="17"/>
      <c r="MHG997" s="17"/>
      <c r="MHH997" s="17"/>
      <c r="MHI997" s="17"/>
      <c r="MHJ997" s="17"/>
      <c r="MHK997" s="17"/>
      <c r="MHL997" s="17"/>
      <c r="MHM997" s="17"/>
      <c r="MHN997" s="17"/>
      <c r="MHO997" s="17"/>
      <c r="MHP997" s="17"/>
      <c r="MHQ997" s="17"/>
      <c r="MHR997" s="17"/>
      <c r="MHS997" s="17"/>
      <c r="MHT997" s="17"/>
      <c r="MHU997" s="17"/>
      <c r="MHV997" s="17"/>
      <c r="MHW997" s="17"/>
      <c r="MHX997" s="17"/>
      <c r="MHY997" s="17"/>
      <c r="MHZ997" s="17"/>
      <c r="MIA997" s="17"/>
      <c r="MIB997" s="17"/>
      <c r="MIC997" s="17"/>
      <c r="MID997" s="17"/>
      <c r="MIE997" s="17"/>
      <c r="MIF997" s="17"/>
      <c r="MIG997" s="17"/>
      <c r="MIH997" s="17"/>
      <c r="MII997" s="17"/>
      <c r="MIJ997" s="17"/>
      <c r="MIK997" s="17"/>
      <c r="MIL997" s="17"/>
      <c r="MIM997" s="17"/>
      <c r="MIN997" s="17"/>
      <c r="MIO997" s="17"/>
      <c r="MIP997" s="17"/>
      <c r="MIQ997" s="17"/>
      <c r="MIR997" s="17"/>
      <c r="MIS997" s="17"/>
      <c r="MIT997" s="17"/>
      <c r="MIU997" s="17"/>
      <c r="MIV997" s="17"/>
      <c r="MIW997" s="17"/>
      <c r="MIX997" s="17"/>
      <c r="MIY997" s="17"/>
      <c r="MIZ997" s="17"/>
      <c r="MJA997" s="17"/>
      <c r="MJB997" s="17"/>
      <c r="MJC997" s="17"/>
      <c r="MJD997" s="17"/>
      <c r="MJE997" s="17"/>
      <c r="MJF997" s="17"/>
      <c r="MJG997" s="17"/>
      <c r="MJH997" s="17"/>
      <c r="MJI997" s="17"/>
      <c r="MJJ997" s="17"/>
      <c r="MJK997" s="17"/>
      <c r="MJL997" s="17"/>
      <c r="MJM997" s="17"/>
      <c r="MJN997" s="17"/>
      <c r="MJO997" s="17"/>
      <c r="MJP997" s="17"/>
      <c r="MJQ997" s="17"/>
      <c r="MJR997" s="17"/>
      <c r="MJS997" s="17"/>
      <c r="MJT997" s="17"/>
      <c r="MJU997" s="17"/>
      <c r="MJV997" s="17"/>
      <c r="MJW997" s="17"/>
      <c r="MJX997" s="17"/>
      <c r="MJY997" s="17"/>
      <c r="MJZ997" s="17"/>
      <c r="MKA997" s="17"/>
      <c r="MKB997" s="17"/>
      <c r="MKC997" s="17"/>
      <c r="MKD997" s="17"/>
      <c r="MKE997" s="17"/>
      <c r="MKF997" s="17"/>
      <c r="MKG997" s="17"/>
      <c r="MKH997" s="17"/>
      <c r="MKI997" s="17"/>
      <c r="MKJ997" s="17"/>
      <c r="MKK997" s="17"/>
      <c r="MKL997" s="17"/>
      <c r="MKM997" s="17"/>
      <c r="MKN997" s="17"/>
      <c r="MKO997" s="17"/>
      <c r="MKP997" s="17"/>
      <c r="MKQ997" s="17"/>
      <c r="MKR997" s="17"/>
      <c r="MKS997" s="17"/>
      <c r="MKT997" s="17"/>
      <c r="MKU997" s="17"/>
      <c r="MKV997" s="17"/>
      <c r="MKW997" s="17"/>
      <c r="MKX997" s="17"/>
      <c r="MKY997" s="17"/>
      <c r="MKZ997" s="17"/>
      <c r="MLA997" s="17"/>
      <c r="MLB997" s="17"/>
      <c r="MLC997" s="17"/>
      <c r="MLD997" s="17"/>
      <c r="MLE997" s="17"/>
      <c r="MLF997" s="17"/>
      <c r="MLG997" s="17"/>
      <c r="MLH997" s="17"/>
      <c r="MLI997" s="17"/>
      <c r="MLJ997" s="17"/>
      <c r="MLK997" s="17"/>
      <c r="MLL997" s="17"/>
      <c r="MLM997" s="17"/>
      <c r="MLN997" s="17"/>
      <c r="MLO997" s="17"/>
      <c r="MLP997" s="17"/>
      <c r="MLQ997" s="17"/>
      <c r="MLR997" s="17"/>
      <c r="MLS997" s="17"/>
      <c r="MLT997" s="17"/>
      <c r="MLU997" s="17"/>
      <c r="MLV997" s="17"/>
      <c r="MLW997" s="17"/>
      <c r="MLX997" s="17"/>
      <c r="MLY997" s="17"/>
      <c r="MLZ997" s="17"/>
      <c r="MMA997" s="17"/>
      <c r="MMB997" s="17"/>
      <c r="MMC997" s="17"/>
      <c r="MMD997" s="17"/>
      <c r="MME997" s="17"/>
      <c r="MMF997" s="17"/>
      <c r="MMG997" s="17"/>
      <c r="MMH997" s="17"/>
      <c r="MMI997" s="17"/>
      <c r="MMJ997" s="17"/>
      <c r="MMK997" s="17"/>
      <c r="MML997" s="17"/>
      <c r="MMM997" s="17"/>
      <c r="MMN997" s="17"/>
      <c r="MMO997" s="17"/>
      <c r="MMP997" s="17"/>
      <c r="MMQ997" s="17"/>
      <c r="MMR997" s="17"/>
      <c r="MMS997" s="17"/>
      <c r="MMT997" s="17"/>
      <c r="MMU997" s="17"/>
      <c r="MMV997" s="17"/>
      <c r="MMW997" s="17"/>
      <c r="MMX997" s="17"/>
      <c r="MMY997" s="17"/>
      <c r="MMZ997" s="17"/>
      <c r="MNA997" s="17"/>
      <c r="MNB997" s="17"/>
      <c r="MNC997" s="17"/>
      <c r="MND997" s="17"/>
      <c r="MNE997" s="17"/>
      <c r="MNF997" s="17"/>
      <c r="MNG997" s="17"/>
      <c r="MNH997" s="17"/>
      <c r="MNI997" s="17"/>
      <c r="MNJ997" s="17"/>
      <c r="MNK997" s="17"/>
      <c r="MNL997" s="17"/>
      <c r="MNM997" s="17"/>
      <c r="MNN997" s="17"/>
      <c r="MNO997" s="17"/>
      <c r="MNP997" s="17"/>
      <c r="MNQ997" s="17"/>
      <c r="MNR997" s="17"/>
      <c r="MNS997" s="17"/>
      <c r="MNT997" s="17"/>
      <c r="MNU997" s="17"/>
      <c r="MNV997" s="17"/>
      <c r="MNW997" s="17"/>
      <c r="MNX997" s="17"/>
      <c r="MNY997" s="17"/>
      <c r="MNZ997" s="17"/>
      <c r="MOA997" s="17"/>
      <c r="MOB997" s="17"/>
      <c r="MOC997" s="17"/>
      <c r="MOD997" s="17"/>
      <c r="MOE997" s="17"/>
      <c r="MOF997" s="17"/>
      <c r="MOG997" s="17"/>
      <c r="MOH997" s="17"/>
      <c r="MOI997" s="17"/>
      <c r="MOJ997" s="17"/>
      <c r="MOK997" s="17"/>
      <c r="MOL997" s="17"/>
      <c r="MOM997" s="17"/>
      <c r="MON997" s="17"/>
      <c r="MOO997" s="17"/>
      <c r="MOP997" s="17"/>
      <c r="MOQ997" s="17"/>
      <c r="MOR997" s="17"/>
      <c r="MOS997" s="17"/>
      <c r="MOT997" s="17"/>
      <c r="MOU997" s="17"/>
      <c r="MOV997" s="17"/>
      <c r="MOW997" s="17"/>
      <c r="MOX997" s="17"/>
      <c r="MOY997" s="17"/>
      <c r="MOZ997" s="17"/>
      <c r="MPA997" s="17"/>
      <c r="MPB997" s="17"/>
      <c r="MPC997" s="17"/>
      <c r="MPD997" s="17"/>
      <c r="MPE997" s="17"/>
      <c r="MPF997" s="17"/>
      <c r="MPG997" s="17"/>
      <c r="MPH997" s="17"/>
      <c r="MPI997" s="17"/>
      <c r="MPJ997" s="17"/>
      <c r="MPK997" s="17"/>
      <c r="MPL997" s="17"/>
      <c r="MPM997" s="17"/>
      <c r="MPN997" s="17"/>
      <c r="MPO997" s="17"/>
      <c r="MPP997" s="17"/>
      <c r="MPQ997" s="17"/>
      <c r="MPR997" s="17"/>
      <c r="MPS997" s="17"/>
      <c r="MPT997" s="17"/>
      <c r="MPU997" s="17"/>
      <c r="MPV997" s="17"/>
      <c r="MPW997" s="17"/>
      <c r="MPX997" s="17"/>
      <c r="MPY997" s="17"/>
      <c r="MPZ997" s="17"/>
      <c r="MQA997" s="17"/>
      <c r="MQB997" s="17"/>
      <c r="MQC997" s="17"/>
      <c r="MQD997" s="17"/>
      <c r="MQE997" s="17"/>
      <c r="MQF997" s="17"/>
      <c r="MQG997" s="17"/>
      <c r="MQH997" s="17"/>
      <c r="MQI997" s="17"/>
      <c r="MQJ997" s="17"/>
      <c r="MQK997" s="17"/>
      <c r="MQL997" s="17"/>
      <c r="MQM997" s="17"/>
      <c r="MQN997" s="17"/>
      <c r="MQO997" s="17"/>
      <c r="MQP997" s="17"/>
      <c r="MQQ997" s="17"/>
      <c r="MQR997" s="17"/>
      <c r="MQS997" s="17"/>
      <c r="MQT997" s="17"/>
      <c r="MQU997" s="17"/>
      <c r="MQV997" s="17"/>
      <c r="MQW997" s="17"/>
      <c r="MQX997" s="17"/>
      <c r="MQY997" s="17"/>
      <c r="MQZ997" s="17"/>
      <c r="MRA997" s="17"/>
      <c r="MRB997" s="17"/>
      <c r="MRC997" s="17"/>
      <c r="MRD997" s="17"/>
      <c r="MRE997" s="17"/>
      <c r="MRF997" s="17"/>
      <c r="MRG997" s="17"/>
      <c r="MRH997" s="17"/>
      <c r="MRI997" s="17"/>
      <c r="MRJ997" s="17"/>
      <c r="MRK997" s="17"/>
      <c r="MRL997" s="17"/>
      <c r="MRM997" s="17"/>
      <c r="MRN997" s="17"/>
      <c r="MRO997" s="17"/>
      <c r="MRP997" s="17"/>
      <c r="MRQ997" s="17"/>
      <c r="MRR997" s="17"/>
      <c r="MRS997" s="17"/>
      <c r="MRT997" s="17"/>
      <c r="MRU997" s="17"/>
      <c r="MRV997" s="17"/>
      <c r="MRW997" s="17"/>
      <c r="MRX997" s="17"/>
      <c r="MRY997" s="17"/>
      <c r="MRZ997" s="17"/>
      <c r="MSA997" s="17"/>
      <c r="MSB997" s="17"/>
      <c r="MSC997" s="17"/>
      <c r="MSD997" s="17"/>
      <c r="MSE997" s="17"/>
      <c r="MSF997" s="17"/>
      <c r="MSG997" s="17"/>
      <c r="MSH997" s="17"/>
      <c r="MSI997" s="17"/>
      <c r="MSJ997" s="17"/>
      <c r="MSK997" s="17"/>
      <c r="MSL997" s="17"/>
      <c r="MSM997" s="17"/>
      <c r="MSN997" s="17"/>
      <c r="MSO997" s="17"/>
      <c r="MSP997" s="17"/>
      <c r="MSQ997" s="17"/>
      <c r="MSR997" s="17"/>
      <c r="MSS997" s="17"/>
      <c r="MST997" s="17"/>
      <c r="MSU997" s="17"/>
      <c r="MSV997" s="17"/>
      <c r="MSW997" s="17"/>
      <c r="MSX997" s="17"/>
      <c r="MSY997" s="17"/>
      <c r="MSZ997" s="17"/>
      <c r="MTA997" s="17"/>
      <c r="MTB997" s="17"/>
      <c r="MTC997" s="17"/>
      <c r="MTD997" s="17"/>
      <c r="MTE997" s="17"/>
      <c r="MTF997" s="17"/>
      <c r="MTG997" s="17"/>
      <c r="MTH997" s="17"/>
      <c r="MTI997" s="17"/>
      <c r="MTJ997" s="17"/>
      <c r="MTK997" s="17"/>
      <c r="MTL997" s="17"/>
      <c r="MTM997" s="17"/>
      <c r="MTN997" s="17"/>
      <c r="MTO997" s="17"/>
      <c r="MTP997" s="17"/>
      <c r="MTQ997" s="17"/>
      <c r="MTR997" s="17"/>
      <c r="MTS997" s="17"/>
      <c r="MTT997" s="17"/>
      <c r="MTU997" s="17"/>
      <c r="MTV997" s="17"/>
      <c r="MTW997" s="17"/>
      <c r="MTX997" s="17"/>
      <c r="MTY997" s="17"/>
      <c r="MTZ997" s="17"/>
      <c r="MUA997" s="17"/>
      <c r="MUB997" s="17"/>
      <c r="MUC997" s="17"/>
      <c r="MUD997" s="17"/>
      <c r="MUE997" s="17"/>
      <c r="MUF997" s="17"/>
      <c r="MUG997" s="17"/>
      <c r="MUH997" s="17"/>
      <c r="MUI997" s="17"/>
      <c r="MUJ997" s="17"/>
      <c r="MUK997" s="17"/>
      <c r="MUL997" s="17"/>
      <c r="MUM997" s="17"/>
      <c r="MUN997" s="17"/>
      <c r="MUO997" s="17"/>
      <c r="MUP997" s="17"/>
      <c r="MUQ997" s="17"/>
      <c r="MUR997" s="17"/>
      <c r="MUS997" s="17"/>
      <c r="MUT997" s="17"/>
      <c r="MUU997" s="17"/>
      <c r="MUV997" s="17"/>
      <c r="MUW997" s="17"/>
      <c r="MUX997" s="17"/>
      <c r="MUY997" s="17"/>
      <c r="MUZ997" s="17"/>
      <c r="MVA997" s="17"/>
      <c r="MVB997" s="17"/>
      <c r="MVC997" s="17"/>
      <c r="MVD997" s="17"/>
      <c r="MVE997" s="17"/>
      <c r="MVF997" s="17"/>
      <c r="MVG997" s="17"/>
      <c r="MVH997" s="17"/>
      <c r="MVI997" s="17"/>
      <c r="MVJ997" s="17"/>
      <c r="MVK997" s="17"/>
      <c r="MVL997" s="17"/>
      <c r="MVM997" s="17"/>
      <c r="MVN997" s="17"/>
      <c r="MVO997" s="17"/>
      <c r="MVP997" s="17"/>
      <c r="MVQ997" s="17"/>
      <c r="MVR997" s="17"/>
      <c r="MVS997" s="17"/>
      <c r="MVT997" s="17"/>
      <c r="MVU997" s="17"/>
      <c r="MVV997" s="17"/>
      <c r="MVW997" s="17"/>
      <c r="MVX997" s="17"/>
      <c r="MVY997" s="17"/>
      <c r="MVZ997" s="17"/>
      <c r="MWA997" s="17"/>
      <c r="MWB997" s="17"/>
      <c r="MWC997" s="17"/>
      <c r="MWD997" s="17"/>
      <c r="MWE997" s="17"/>
      <c r="MWF997" s="17"/>
      <c r="MWG997" s="17"/>
      <c r="MWH997" s="17"/>
      <c r="MWI997" s="17"/>
      <c r="MWJ997" s="17"/>
      <c r="MWK997" s="17"/>
      <c r="MWL997" s="17"/>
      <c r="MWM997" s="17"/>
      <c r="MWN997" s="17"/>
      <c r="MWO997" s="17"/>
      <c r="MWP997" s="17"/>
      <c r="MWQ997" s="17"/>
      <c r="MWR997" s="17"/>
      <c r="MWS997" s="17"/>
      <c r="MWT997" s="17"/>
      <c r="MWU997" s="17"/>
      <c r="MWV997" s="17"/>
      <c r="MWW997" s="17"/>
      <c r="MWX997" s="17"/>
      <c r="MWY997" s="17"/>
      <c r="MWZ997" s="17"/>
      <c r="MXA997" s="17"/>
      <c r="MXB997" s="17"/>
      <c r="MXC997" s="17"/>
      <c r="MXD997" s="17"/>
      <c r="MXE997" s="17"/>
      <c r="MXF997" s="17"/>
      <c r="MXG997" s="17"/>
      <c r="MXH997" s="17"/>
      <c r="MXI997" s="17"/>
      <c r="MXJ997" s="17"/>
      <c r="MXK997" s="17"/>
      <c r="MXL997" s="17"/>
      <c r="MXM997" s="17"/>
      <c r="MXN997" s="17"/>
      <c r="MXO997" s="17"/>
      <c r="MXP997" s="17"/>
      <c r="MXQ997" s="17"/>
      <c r="MXR997" s="17"/>
      <c r="MXS997" s="17"/>
      <c r="MXT997" s="17"/>
      <c r="MXU997" s="17"/>
      <c r="MXV997" s="17"/>
      <c r="MXW997" s="17"/>
      <c r="MXX997" s="17"/>
      <c r="MXY997" s="17"/>
      <c r="MXZ997" s="17"/>
      <c r="MYA997" s="17"/>
      <c r="MYB997" s="17"/>
      <c r="MYC997" s="17"/>
      <c r="MYD997" s="17"/>
      <c r="MYE997" s="17"/>
      <c r="MYF997" s="17"/>
      <c r="MYG997" s="17"/>
      <c r="MYH997" s="17"/>
      <c r="MYI997" s="17"/>
      <c r="MYJ997" s="17"/>
      <c r="MYK997" s="17"/>
      <c r="MYL997" s="17"/>
      <c r="MYM997" s="17"/>
      <c r="MYN997" s="17"/>
      <c r="MYO997" s="17"/>
      <c r="MYP997" s="17"/>
      <c r="MYQ997" s="17"/>
      <c r="MYR997" s="17"/>
      <c r="MYS997" s="17"/>
      <c r="MYT997" s="17"/>
      <c r="MYU997" s="17"/>
      <c r="MYV997" s="17"/>
      <c r="MYW997" s="17"/>
      <c r="MYX997" s="17"/>
      <c r="MYY997" s="17"/>
      <c r="MYZ997" s="17"/>
      <c r="MZA997" s="17"/>
      <c r="MZB997" s="17"/>
      <c r="MZC997" s="17"/>
      <c r="MZD997" s="17"/>
      <c r="MZE997" s="17"/>
      <c r="MZF997" s="17"/>
      <c r="MZG997" s="17"/>
      <c r="MZH997" s="17"/>
      <c r="MZI997" s="17"/>
      <c r="MZJ997" s="17"/>
      <c r="MZK997" s="17"/>
      <c r="MZL997" s="17"/>
      <c r="MZM997" s="17"/>
      <c r="MZN997" s="17"/>
      <c r="MZO997" s="17"/>
      <c r="MZP997" s="17"/>
      <c r="MZQ997" s="17"/>
      <c r="MZR997" s="17"/>
      <c r="MZS997" s="17"/>
      <c r="MZT997" s="17"/>
      <c r="MZU997" s="17"/>
      <c r="MZV997" s="17"/>
      <c r="MZW997" s="17"/>
      <c r="MZX997" s="17"/>
      <c r="MZY997" s="17"/>
      <c r="MZZ997" s="17"/>
      <c r="NAA997" s="17"/>
      <c r="NAB997" s="17"/>
      <c r="NAC997" s="17"/>
      <c r="NAD997" s="17"/>
      <c r="NAE997" s="17"/>
      <c r="NAF997" s="17"/>
      <c r="NAG997" s="17"/>
      <c r="NAH997" s="17"/>
      <c r="NAI997" s="17"/>
      <c r="NAJ997" s="17"/>
      <c r="NAK997" s="17"/>
      <c r="NAL997" s="17"/>
      <c r="NAM997" s="17"/>
      <c r="NAN997" s="17"/>
      <c r="NAO997" s="17"/>
      <c r="NAP997" s="17"/>
      <c r="NAQ997" s="17"/>
      <c r="NAR997" s="17"/>
      <c r="NAS997" s="17"/>
      <c r="NAT997" s="17"/>
      <c r="NAU997" s="17"/>
      <c r="NAV997" s="17"/>
      <c r="NAW997" s="17"/>
      <c r="NAX997" s="17"/>
      <c r="NAY997" s="17"/>
      <c r="NAZ997" s="17"/>
      <c r="NBA997" s="17"/>
      <c r="NBB997" s="17"/>
      <c r="NBC997" s="17"/>
      <c r="NBD997" s="17"/>
      <c r="NBE997" s="17"/>
      <c r="NBF997" s="17"/>
      <c r="NBG997" s="17"/>
      <c r="NBH997" s="17"/>
      <c r="NBI997" s="17"/>
      <c r="NBJ997" s="17"/>
      <c r="NBK997" s="17"/>
      <c r="NBL997" s="17"/>
      <c r="NBM997" s="17"/>
      <c r="NBN997" s="17"/>
      <c r="NBO997" s="17"/>
      <c r="NBP997" s="17"/>
      <c r="NBQ997" s="17"/>
      <c r="NBR997" s="17"/>
      <c r="NBS997" s="17"/>
      <c r="NBT997" s="17"/>
      <c r="NBU997" s="17"/>
      <c r="NBV997" s="17"/>
      <c r="NBW997" s="17"/>
      <c r="NBX997" s="17"/>
      <c r="NBY997" s="17"/>
      <c r="NBZ997" s="17"/>
      <c r="NCA997" s="17"/>
      <c r="NCB997" s="17"/>
      <c r="NCC997" s="17"/>
      <c r="NCD997" s="17"/>
      <c r="NCE997" s="17"/>
      <c r="NCF997" s="17"/>
      <c r="NCG997" s="17"/>
      <c r="NCH997" s="17"/>
      <c r="NCI997" s="17"/>
      <c r="NCJ997" s="17"/>
      <c r="NCK997" s="17"/>
      <c r="NCL997" s="17"/>
      <c r="NCM997" s="17"/>
      <c r="NCN997" s="17"/>
      <c r="NCO997" s="17"/>
      <c r="NCP997" s="17"/>
      <c r="NCQ997" s="17"/>
      <c r="NCR997" s="17"/>
      <c r="NCS997" s="17"/>
      <c r="NCT997" s="17"/>
      <c r="NCU997" s="17"/>
      <c r="NCV997" s="17"/>
      <c r="NCW997" s="17"/>
      <c r="NCX997" s="17"/>
      <c r="NCY997" s="17"/>
      <c r="NCZ997" s="17"/>
      <c r="NDA997" s="17"/>
      <c r="NDB997" s="17"/>
      <c r="NDC997" s="17"/>
      <c r="NDD997" s="17"/>
      <c r="NDE997" s="17"/>
      <c r="NDF997" s="17"/>
      <c r="NDG997" s="17"/>
      <c r="NDH997" s="17"/>
      <c r="NDI997" s="17"/>
      <c r="NDJ997" s="17"/>
      <c r="NDK997" s="17"/>
      <c r="NDL997" s="17"/>
      <c r="NDM997" s="17"/>
      <c r="NDN997" s="17"/>
      <c r="NDO997" s="17"/>
      <c r="NDP997" s="17"/>
      <c r="NDQ997" s="17"/>
      <c r="NDR997" s="17"/>
      <c r="NDS997" s="17"/>
      <c r="NDT997" s="17"/>
      <c r="NDU997" s="17"/>
      <c r="NDV997" s="17"/>
      <c r="NDW997" s="17"/>
      <c r="NDX997" s="17"/>
      <c r="NDY997" s="17"/>
      <c r="NDZ997" s="17"/>
      <c r="NEA997" s="17"/>
      <c r="NEB997" s="17"/>
      <c r="NEC997" s="17"/>
      <c r="NED997" s="17"/>
      <c r="NEE997" s="17"/>
      <c r="NEF997" s="17"/>
      <c r="NEG997" s="17"/>
      <c r="NEH997" s="17"/>
      <c r="NEI997" s="17"/>
      <c r="NEJ997" s="17"/>
      <c r="NEK997" s="17"/>
      <c r="NEL997" s="17"/>
      <c r="NEM997" s="17"/>
      <c r="NEN997" s="17"/>
      <c r="NEO997" s="17"/>
      <c r="NEP997" s="17"/>
      <c r="NEQ997" s="17"/>
      <c r="NER997" s="17"/>
      <c r="NES997" s="17"/>
      <c r="NET997" s="17"/>
      <c r="NEU997" s="17"/>
      <c r="NEV997" s="17"/>
      <c r="NEW997" s="17"/>
      <c r="NEX997" s="17"/>
      <c r="NEY997" s="17"/>
      <c r="NEZ997" s="17"/>
      <c r="NFA997" s="17"/>
      <c r="NFB997" s="17"/>
      <c r="NFC997" s="17"/>
      <c r="NFD997" s="17"/>
      <c r="NFE997" s="17"/>
      <c r="NFF997" s="17"/>
      <c r="NFG997" s="17"/>
      <c r="NFH997" s="17"/>
      <c r="NFI997" s="17"/>
      <c r="NFJ997" s="17"/>
      <c r="NFK997" s="17"/>
      <c r="NFL997" s="17"/>
      <c r="NFM997" s="17"/>
      <c r="NFN997" s="17"/>
      <c r="NFO997" s="17"/>
      <c r="NFP997" s="17"/>
      <c r="NFQ997" s="17"/>
      <c r="NFR997" s="17"/>
      <c r="NFS997" s="17"/>
      <c r="NFT997" s="17"/>
      <c r="NFU997" s="17"/>
      <c r="NFV997" s="17"/>
      <c r="NFW997" s="17"/>
      <c r="NFX997" s="17"/>
      <c r="NFY997" s="17"/>
      <c r="NFZ997" s="17"/>
      <c r="NGA997" s="17"/>
      <c r="NGB997" s="17"/>
      <c r="NGC997" s="17"/>
      <c r="NGD997" s="17"/>
      <c r="NGE997" s="17"/>
      <c r="NGF997" s="17"/>
      <c r="NGG997" s="17"/>
      <c r="NGH997" s="17"/>
      <c r="NGI997" s="17"/>
      <c r="NGJ997" s="17"/>
      <c r="NGK997" s="17"/>
      <c r="NGL997" s="17"/>
      <c r="NGM997" s="17"/>
      <c r="NGN997" s="17"/>
      <c r="NGO997" s="17"/>
      <c r="NGP997" s="17"/>
      <c r="NGQ997" s="17"/>
      <c r="NGR997" s="17"/>
      <c r="NGS997" s="17"/>
      <c r="NGT997" s="17"/>
      <c r="NGU997" s="17"/>
      <c r="NGV997" s="17"/>
      <c r="NGW997" s="17"/>
      <c r="NGX997" s="17"/>
      <c r="NGY997" s="17"/>
      <c r="NGZ997" s="17"/>
      <c r="NHA997" s="17"/>
      <c r="NHB997" s="17"/>
      <c r="NHC997" s="17"/>
      <c r="NHD997" s="17"/>
      <c r="NHE997" s="17"/>
      <c r="NHF997" s="17"/>
      <c r="NHG997" s="17"/>
      <c r="NHH997" s="17"/>
      <c r="NHI997" s="17"/>
      <c r="NHJ997" s="17"/>
      <c r="NHK997" s="17"/>
      <c r="NHL997" s="17"/>
      <c r="NHM997" s="17"/>
      <c r="NHN997" s="17"/>
      <c r="NHO997" s="17"/>
      <c r="NHP997" s="17"/>
      <c r="NHQ997" s="17"/>
      <c r="NHR997" s="17"/>
      <c r="NHS997" s="17"/>
      <c r="NHT997" s="17"/>
      <c r="NHU997" s="17"/>
      <c r="NHV997" s="17"/>
      <c r="NHW997" s="17"/>
      <c r="NHX997" s="17"/>
      <c r="NHY997" s="17"/>
      <c r="NHZ997" s="17"/>
      <c r="NIA997" s="17"/>
      <c r="NIB997" s="17"/>
      <c r="NIC997" s="17"/>
      <c r="NID997" s="17"/>
      <c r="NIE997" s="17"/>
      <c r="NIF997" s="17"/>
      <c r="NIG997" s="17"/>
      <c r="NIH997" s="17"/>
      <c r="NII997" s="17"/>
      <c r="NIJ997" s="17"/>
      <c r="NIK997" s="17"/>
      <c r="NIL997" s="17"/>
      <c r="NIM997" s="17"/>
      <c r="NIN997" s="17"/>
      <c r="NIO997" s="17"/>
      <c r="NIP997" s="17"/>
      <c r="NIQ997" s="17"/>
      <c r="NIR997" s="17"/>
      <c r="NIS997" s="17"/>
      <c r="NIT997" s="17"/>
      <c r="NIU997" s="17"/>
      <c r="NIV997" s="17"/>
      <c r="NIW997" s="17"/>
      <c r="NIX997" s="17"/>
      <c r="NIY997" s="17"/>
      <c r="NIZ997" s="17"/>
      <c r="NJA997" s="17"/>
      <c r="NJB997" s="17"/>
      <c r="NJC997" s="17"/>
      <c r="NJD997" s="17"/>
      <c r="NJE997" s="17"/>
      <c r="NJF997" s="17"/>
      <c r="NJG997" s="17"/>
      <c r="NJH997" s="17"/>
      <c r="NJI997" s="17"/>
      <c r="NJJ997" s="17"/>
      <c r="NJK997" s="17"/>
      <c r="NJL997" s="17"/>
      <c r="NJM997" s="17"/>
      <c r="NJN997" s="17"/>
      <c r="NJO997" s="17"/>
      <c r="NJP997" s="17"/>
      <c r="NJQ997" s="17"/>
      <c r="NJR997" s="17"/>
      <c r="NJS997" s="17"/>
      <c r="NJT997" s="17"/>
      <c r="NJU997" s="17"/>
      <c r="NJV997" s="17"/>
      <c r="NJW997" s="17"/>
      <c r="NJX997" s="17"/>
      <c r="NJY997" s="17"/>
      <c r="NJZ997" s="17"/>
      <c r="NKA997" s="17"/>
      <c r="NKB997" s="17"/>
      <c r="NKC997" s="17"/>
      <c r="NKD997" s="17"/>
      <c r="NKE997" s="17"/>
      <c r="NKF997" s="17"/>
      <c r="NKG997" s="17"/>
      <c r="NKH997" s="17"/>
      <c r="NKI997" s="17"/>
      <c r="NKJ997" s="17"/>
      <c r="NKK997" s="17"/>
      <c r="NKL997" s="17"/>
      <c r="NKM997" s="17"/>
      <c r="NKN997" s="17"/>
      <c r="NKO997" s="17"/>
      <c r="NKP997" s="17"/>
      <c r="NKQ997" s="17"/>
      <c r="NKR997" s="17"/>
      <c r="NKS997" s="17"/>
      <c r="NKT997" s="17"/>
      <c r="NKU997" s="17"/>
      <c r="NKV997" s="17"/>
      <c r="NKW997" s="17"/>
      <c r="NKX997" s="17"/>
      <c r="NKY997" s="17"/>
      <c r="NKZ997" s="17"/>
      <c r="NLA997" s="17"/>
      <c r="NLB997" s="17"/>
      <c r="NLC997" s="17"/>
      <c r="NLD997" s="17"/>
      <c r="NLE997" s="17"/>
      <c r="NLF997" s="17"/>
      <c r="NLG997" s="17"/>
      <c r="NLH997" s="17"/>
      <c r="NLI997" s="17"/>
      <c r="NLJ997" s="17"/>
      <c r="NLK997" s="17"/>
      <c r="NLL997" s="17"/>
      <c r="NLM997" s="17"/>
      <c r="NLN997" s="17"/>
      <c r="NLO997" s="17"/>
      <c r="NLP997" s="17"/>
      <c r="NLQ997" s="17"/>
      <c r="NLR997" s="17"/>
      <c r="NLS997" s="17"/>
      <c r="NLT997" s="17"/>
      <c r="NLU997" s="17"/>
      <c r="NLV997" s="17"/>
      <c r="NLW997" s="17"/>
      <c r="NLX997" s="17"/>
      <c r="NLY997" s="17"/>
      <c r="NLZ997" s="17"/>
      <c r="NMA997" s="17"/>
      <c r="NMB997" s="17"/>
      <c r="NMC997" s="17"/>
      <c r="NMD997" s="17"/>
      <c r="NME997" s="17"/>
      <c r="NMF997" s="17"/>
      <c r="NMG997" s="17"/>
      <c r="NMH997" s="17"/>
      <c r="NMI997" s="17"/>
      <c r="NMJ997" s="17"/>
      <c r="NMK997" s="17"/>
      <c r="NML997" s="17"/>
      <c r="NMM997" s="17"/>
      <c r="NMN997" s="17"/>
      <c r="NMO997" s="17"/>
      <c r="NMP997" s="17"/>
      <c r="NMQ997" s="17"/>
      <c r="NMR997" s="17"/>
      <c r="NMS997" s="17"/>
      <c r="NMT997" s="17"/>
      <c r="NMU997" s="17"/>
      <c r="NMV997" s="17"/>
      <c r="NMW997" s="17"/>
      <c r="NMX997" s="17"/>
      <c r="NMY997" s="17"/>
      <c r="NMZ997" s="17"/>
      <c r="NNA997" s="17"/>
      <c r="NNB997" s="17"/>
      <c r="NNC997" s="17"/>
      <c r="NND997" s="17"/>
      <c r="NNE997" s="17"/>
      <c r="NNF997" s="17"/>
      <c r="NNG997" s="17"/>
      <c r="NNH997" s="17"/>
      <c r="NNI997" s="17"/>
      <c r="NNJ997" s="17"/>
      <c r="NNK997" s="17"/>
      <c r="NNL997" s="17"/>
      <c r="NNM997" s="17"/>
      <c r="NNN997" s="17"/>
      <c r="NNO997" s="17"/>
      <c r="NNP997" s="17"/>
      <c r="NNQ997" s="17"/>
      <c r="NNR997" s="17"/>
      <c r="NNS997" s="17"/>
      <c r="NNT997" s="17"/>
      <c r="NNU997" s="17"/>
      <c r="NNV997" s="17"/>
      <c r="NNW997" s="17"/>
      <c r="NNX997" s="17"/>
      <c r="NNY997" s="17"/>
      <c r="NNZ997" s="17"/>
      <c r="NOA997" s="17"/>
      <c r="NOB997" s="17"/>
      <c r="NOC997" s="17"/>
      <c r="NOD997" s="17"/>
      <c r="NOE997" s="17"/>
      <c r="NOF997" s="17"/>
      <c r="NOG997" s="17"/>
      <c r="NOH997" s="17"/>
      <c r="NOI997" s="17"/>
      <c r="NOJ997" s="17"/>
      <c r="NOK997" s="17"/>
      <c r="NOL997" s="17"/>
      <c r="NOM997" s="17"/>
      <c r="NON997" s="17"/>
      <c r="NOO997" s="17"/>
      <c r="NOP997" s="17"/>
      <c r="NOQ997" s="17"/>
      <c r="NOR997" s="17"/>
      <c r="NOS997" s="17"/>
      <c r="NOT997" s="17"/>
      <c r="NOU997" s="17"/>
      <c r="NOV997" s="17"/>
      <c r="NOW997" s="17"/>
      <c r="NOX997" s="17"/>
      <c r="NOY997" s="17"/>
      <c r="NOZ997" s="17"/>
      <c r="NPA997" s="17"/>
      <c r="NPB997" s="17"/>
      <c r="NPC997" s="17"/>
      <c r="NPD997" s="17"/>
      <c r="NPE997" s="17"/>
      <c r="NPF997" s="17"/>
      <c r="NPG997" s="17"/>
      <c r="NPH997" s="17"/>
      <c r="NPI997" s="17"/>
      <c r="NPJ997" s="17"/>
      <c r="NPK997" s="17"/>
      <c r="NPL997" s="17"/>
      <c r="NPM997" s="17"/>
      <c r="NPN997" s="17"/>
      <c r="NPO997" s="17"/>
      <c r="NPP997" s="17"/>
      <c r="NPQ997" s="17"/>
      <c r="NPR997" s="17"/>
      <c r="NPS997" s="17"/>
      <c r="NPT997" s="17"/>
      <c r="NPU997" s="17"/>
      <c r="NPV997" s="17"/>
      <c r="NPW997" s="17"/>
      <c r="NPX997" s="17"/>
      <c r="NPY997" s="17"/>
      <c r="NPZ997" s="17"/>
      <c r="NQA997" s="17"/>
      <c r="NQB997" s="17"/>
      <c r="NQC997" s="17"/>
      <c r="NQD997" s="17"/>
      <c r="NQE997" s="17"/>
      <c r="NQF997" s="17"/>
      <c r="NQG997" s="17"/>
      <c r="NQH997" s="17"/>
      <c r="NQI997" s="17"/>
      <c r="NQJ997" s="17"/>
      <c r="NQK997" s="17"/>
      <c r="NQL997" s="17"/>
      <c r="NQM997" s="17"/>
      <c r="NQN997" s="17"/>
      <c r="NQO997" s="17"/>
      <c r="NQP997" s="17"/>
      <c r="NQQ997" s="17"/>
      <c r="NQR997" s="17"/>
      <c r="NQS997" s="17"/>
      <c r="NQT997" s="17"/>
      <c r="NQU997" s="17"/>
      <c r="NQV997" s="17"/>
      <c r="NQW997" s="17"/>
      <c r="NQX997" s="17"/>
      <c r="NQY997" s="17"/>
      <c r="NQZ997" s="17"/>
      <c r="NRA997" s="17"/>
      <c r="NRB997" s="17"/>
      <c r="NRC997" s="17"/>
      <c r="NRD997" s="17"/>
      <c r="NRE997" s="17"/>
      <c r="NRF997" s="17"/>
      <c r="NRG997" s="17"/>
      <c r="NRH997" s="17"/>
      <c r="NRI997" s="17"/>
      <c r="NRJ997" s="17"/>
      <c r="NRK997" s="17"/>
      <c r="NRL997" s="17"/>
      <c r="NRM997" s="17"/>
      <c r="NRN997" s="17"/>
      <c r="NRO997" s="17"/>
      <c r="NRP997" s="17"/>
      <c r="NRQ997" s="17"/>
      <c r="NRR997" s="17"/>
      <c r="NRS997" s="17"/>
      <c r="NRT997" s="17"/>
      <c r="NRU997" s="17"/>
      <c r="NRV997" s="17"/>
      <c r="NRW997" s="17"/>
      <c r="NRX997" s="17"/>
      <c r="NRY997" s="17"/>
      <c r="NRZ997" s="17"/>
      <c r="NSA997" s="17"/>
      <c r="NSB997" s="17"/>
      <c r="NSC997" s="17"/>
      <c r="NSD997" s="17"/>
      <c r="NSE997" s="17"/>
      <c r="NSF997" s="17"/>
      <c r="NSG997" s="17"/>
      <c r="NSH997" s="17"/>
      <c r="NSI997" s="17"/>
      <c r="NSJ997" s="17"/>
      <c r="NSK997" s="17"/>
      <c r="NSL997" s="17"/>
      <c r="NSM997" s="17"/>
      <c r="NSN997" s="17"/>
      <c r="NSO997" s="17"/>
      <c r="NSP997" s="17"/>
      <c r="NSQ997" s="17"/>
      <c r="NSR997" s="17"/>
      <c r="NSS997" s="17"/>
      <c r="NST997" s="17"/>
      <c r="NSU997" s="17"/>
      <c r="NSV997" s="17"/>
      <c r="NSW997" s="17"/>
      <c r="NSX997" s="17"/>
      <c r="NSY997" s="17"/>
      <c r="NSZ997" s="17"/>
      <c r="NTA997" s="17"/>
      <c r="NTB997" s="17"/>
      <c r="NTC997" s="17"/>
      <c r="NTD997" s="17"/>
      <c r="NTE997" s="17"/>
      <c r="NTF997" s="17"/>
      <c r="NTG997" s="17"/>
      <c r="NTH997" s="17"/>
      <c r="NTI997" s="17"/>
      <c r="NTJ997" s="17"/>
      <c r="NTK997" s="17"/>
      <c r="NTL997" s="17"/>
      <c r="NTM997" s="17"/>
      <c r="NTN997" s="17"/>
      <c r="NTO997" s="17"/>
      <c r="NTP997" s="17"/>
      <c r="NTQ997" s="17"/>
      <c r="NTR997" s="17"/>
      <c r="NTS997" s="17"/>
      <c r="NTT997" s="17"/>
      <c r="NTU997" s="17"/>
      <c r="NTV997" s="17"/>
      <c r="NTW997" s="17"/>
      <c r="NTX997" s="17"/>
      <c r="NTY997" s="17"/>
      <c r="NTZ997" s="17"/>
      <c r="NUA997" s="17"/>
      <c r="NUB997" s="17"/>
      <c r="NUC997" s="17"/>
      <c r="NUD997" s="17"/>
      <c r="NUE997" s="17"/>
      <c r="NUF997" s="17"/>
      <c r="NUG997" s="17"/>
      <c r="NUH997" s="17"/>
      <c r="NUI997" s="17"/>
      <c r="NUJ997" s="17"/>
      <c r="NUK997" s="17"/>
      <c r="NUL997" s="17"/>
      <c r="NUM997" s="17"/>
      <c r="NUN997" s="17"/>
      <c r="NUO997" s="17"/>
      <c r="NUP997" s="17"/>
      <c r="NUQ997" s="17"/>
      <c r="NUR997" s="17"/>
      <c r="NUS997" s="17"/>
      <c r="NUT997" s="17"/>
      <c r="NUU997" s="17"/>
      <c r="NUV997" s="17"/>
      <c r="NUW997" s="17"/>
      <c r="NUX997" s="17"/>
      <c r="NUY997" s="17"/>
      <c r="NUZ997" s="17"/>
      <c r="NVA997" s="17"/>
      <c r="NVB997" s="17"/>
      <c r="NVC997" s="17"/>
      <c r="NVD997" s="17"/>
      <c r="NVE997" s="17"/>
      <c r="NVF997" s="17"/>
      <c r="NVG997" s="17"/>
      <c r="NVH997" s="17"/>
      <c r="NVI997" s="17"/>
      <c r="NVJ997" s="17"/>
      <c r="NVK997" s="17"/>
      <c r="NVL997" s="17"/>
      <c r="NVM997" s="17"/>
      <c r="NVN997" s="17"/>
      <c r="NVO997" s="17"/>
      <c r="NVP997" s="17"/>
      <c r="NVQ997" s="17"/>
      <c r="NVR997" s="17"/>
      <c r="NVS997" s="17"/>
      <c r="NVT997" s="17"/>
      <c r="NVU997" s="17"/>
      <c r="NVV997" s="17"/>
      <c r="NVW997" s="17"/>
      <c r="NVX997" s="17"/>
      <c r="NVY997" s="17"/>
      <c r="NVZ997" s="17"/>
      <c r="NWA997" s="17"/>
      <c r="NWB997" s="17"/>
      <c r="NWC997" s="17"/>
      <c r="NWD997" s="17"/>
      <c r="NWE997" s="17"/>
      <c r="NWF997" s="17"/>
      <c r="NWG997" s="17"/>
      <c r="NWH997" s="17"/>
      <c r="NWI997" s="17"/>
      <c r="NWJ997" s="17"/>
      <c r="NWK997" s="17"/>
      <c r="NWL997" s="17"/>
      <c r="NWM997" s="17"/>
      <c r="NWN997" s="17"/>
      <c r="NWO997" s="17"/>
      <c r="NWP997" s="17"/>
      <c r="NWQ997" s="17"/>
      <c r="NWR997" s="17"/>
      <c r="NWS997" s="17"/>
      <c r="NWT997" s="17"/>
      <c r="NWU997" s="17"/>
      <c r="NWV997" s="17"/>
      <c r="NWW997" s="17"/>
      <c r="NWX997" s="17"/>
      <c r="NWY997" s="17"/>
      <c r="NWZ997" s="17"/>
      <c r="NXA997" s="17"/>
      <c r="NXB997" s="17"/>
      <c r="NXC997" s="17"/>
      <c r="NXD997" s="17"/>
      <c r="NXE997" s="17"/>
      <c r="NXF997" s="17"/>
      <c r="NXG997" s="17"/>
      <c r="NXH997" s="17"/>
      <c r="NXI997" s="17"/>
      <c r="NXJ997" s="17"/>
      <c r="NXK997" s="17"/>
      <c r="NXL997" s="17"/>
      <c r="NXM997" s="17"/>
      <c r="NXN997" s="17"/>
      <c r="NXO997" s="17"/>
      <c r="NXP997" s="17"/>
      <c r="NXQ997" s="17"/>
      <c r="NXR997" s="17"/>
      <c r="NXS997" s="17"/>
      <c r="NXT997" s="17"/>
      <c r="NXU997" s="17"/>
      <c r="NXV997" s="17"/>
      <c r="NXW997" s="17"/>
      <c r="NXX997" s="17"/>
      <c r="NXY997" s="17"/>
      <c r="NXZ997" s="17"/>
      <c r="NYA997" s="17"/>
      <c r="NYB997" s="17"/>
      <c r="NYC997" s="17"/>
      <c r="NYD997" s="17"/>
      <c r="NYE997" s="17"/>
      <c r="NYF997" s="17"/>
      <c r="NYG997" s="17"/>
      <c r="NYH997" s="17"/>
      <c r="NYI997" s="17"/>
      <c r="NYJ997" s="17"/>
      <c r="NYK997" s="17"/>
      <c r="NYL997" s="17"/>
      <c r="NYM997" s="17"/>
      <c r="NYN997" s="17"/>
      <c r="NYO997" s="17"/>
      <c r="NYP997" s="17"/>
      <c r="NYQ997" s="17"/>
      <c r="NYR997" s="17"/>
      <c r="NYS997" s="17"/>
      <c r="NYT997" s="17"/>
      <c r="NYU997" s="17"/>
      <c r="NYV997" s="17"/>
      <c r="NYW997" s="17"/>
      <c r="NYX997" s="17"/>
      <c r="NYY997" s="17"/>
      <c r="NYZ997" s="17"/>
      <c r="NZA997" s="17"/>
      <c r="NZB997" s="17"/>
      <c r="NZC997" s="17"/>
      <c r="NZD997" s="17"/>
      <c r="NZE997" s="17"/>
      <c r="NZF997" s="17"/>
      <c r="NZG997" s="17"/>
      <c r="NZH997" s="17"/>
      <c r="NZI997" s="17"/>
      <c r="NZJ997" s="17"/>
      <c r="NZK997" s="17"/>
      <c r="NZL997" s="17"/>
      <c r="NZM997" s="17"/>
      <c r="NZN997" s="17"/>
      <c r="NZO997" s="17"/>
      <c r="NZP997" s="17"/>
      <c r="NZQ997" s="17"/>
      <c r="NZR997" s="17"/>
      <c r="NZS997" s="17"/>
      <c r="NZT997" s="17"/>
      <c r="NZU997" s="17"/>
      <c r="NZV997" s="17"/>
      <c r="NZW997" s="17"/>
      <c r="NZX997" s="17"/>
      <c r="NZY997" s="17"/>
      <c r="NZZ997" s="17"/>
      <c r="OAA997" s="17"/>
      <c r="OAB997" s="17"/>
      <c r="OAC997" s="17"/>
      <c r="OAD997" s="17"/>
      <c r="OAE997" s="17"/>
      <c r="OAF997" s="17"/>
      <c r="OAG997" s="17"/>
      <c r="OAH997" s="17"/>
      <c r="OAI997" s="17"/>
      <c r="OAJ997" s="17"/>
      <c r="OAK997" s="17"/>
      <c r="OAL997" s="17"/>
      <c r="OAM997" s="17"/>
      <c r="OAN997" s="17"/>
      <c r="OAO997" s="17"/>
      <c r="OAP997" s="17"/>
      <c r="OAQ997" s="17"/>
      <c r="OAR997" s="17"/>
      <c r="OAS997" s="17"/>
      <c r="OAT997" s="17"/>
      <c r="OAU997" s="17"/>
      <c r="OAV997" s="17"/>
      <c r="OAW997" s="17"/>
      <c r="OAX997" s="17"/>
      <c r="OAY997" s="17"/>
      <c r="OAZ997" s="17"/>
      <c r="OBA997" s="17"/>
      <c r="OBB997" s="17"/>
      <c r="OBC997" s="17"/>
      <c r="OBD997" s="17"/>
      <c r="OBE997" s="17"/>
      <c r="OBF997" s="17"/>
      <c r="OBG997" s="17"/>
      <c r="OBH997" s="17"/>
      <c r="OBI997" s="17"/>
      <c r="OBJ997" s="17"/>
      <c r="OBK997" s="17"/>
      <c r="OBL997" s="17"/>
      <c r="OBM997" s="17"/>
      <c r="OBN997" s="17"/>
      <c r="OBO997" s="17"/>
      <c r="OBP997" s="17"/>
      <c r="OBQ997" s="17"/>
      <c r="OBR997" s="17"/>
      <c r="OBS997" s="17"/>
      <c r="OBT997" s="17"/>
      <c r="OBU997" s="17"/>
      <c r="OBV997" s="17"/>
      <c r="OBW997" s="17"/>
      <c r="OBX997" s="17"/>
      <c r="OBY997" s="17"/>
      <c r="OBZ997" s="17"/>
      <c r="OCA997" s="17"/>
      <c r="OCB997" s="17"/>
      <c r="OCC997" s="17"/>
      <c r="OCD997" s="17"/>
      <c r="OCE997" s="17"/>
      <c r="OCF997" s="17"/>
      <c r="OCG997" s="17"/>
      <c r="OCH997" s="17"/>
      <c r="OCI997" s="17"/>
      <c r="OCJ997" s="17"/>
      <c r="OCK997" s="17"/>
      <c r="OCL997" s="17"/>
      <c r="OCM997" s="17"/>
      <c r="OCN997" s="17"/>
      <c r="OCO997" s="17"/>
      <c r="OCP997" s="17"/>
      <c r="OCQ997" s="17"/>
      <c r="OCR997" s="17"/>
      <c r="OCS997" s="17"/>
      <c r="OCT997" s="17"/>
      <c r="OCU997" s="17"/>
      <c r="OCV997" s="17"/>
      <c r="OCW997" s="17"/>
      <c r="OCX997" s="17"/>
      <c r="OCY997" s="17"/>
      <c r="OCZ997" s="17"/>
      <c r="ODA997" s="17"/>
      <c r="ODB997" s="17"/>
      <c r="ODC997" s="17"/>
      <c r="ODD997" s="17"/>
      <c r="ODE997" s="17"/>
      <c r="ODF997" s="17"/>
      <c r="ODG997" s="17"/>
      <c r="ODH997" s="17"/>
      <c r="ODI997" s="17"/>
      <c r="ODJ997" s="17"/>
      <c r="ODK997" s="17"/>
      <c r="ODL997" s="17"/>
      <c r="ODM997" s="17"/>
      <c r="ODN997" s="17"/>
      <c r="ODO997" s="17"/>
      <c r="ODP997" s="17"/>
      <c r="ODQ997" s="17"/>
      <c r="ODR997" s="17"/>
      <c r="ODS997" s="17"/>
      <c r="ODT997" s="17"/>
      <c r="ODU997" s="17"/>
      <c r="ODV997" s="17"/>
      <c r="ODW997" s="17"/>
      <c r="ODX997" s="17"/>
      <c r="ODY997" s="17"/>
      <c r="ODZ997" s="17"/>
      <c r="OEA997" s="17"/>
      <c r="OEB997" s="17"/>
      <c r="OEC997" s="17"/>
      <c r="OED997" s="17"/>
      <c r="OEE997" s="17"/>
      <c r="OEF997" s="17"/>
      <c r="OEG997" s="17"/>
      <c r="OEH997" s="17"/>
      <c r="OEI997" s="17"/>
      <c r="OEJ997" s="17"/>
      <c r="OEK997" s="17"/>
      <c r="OEL997" s="17"/>
      <c r="OEM997" s="17"/>
      <c r="OEN997" s="17"/>
      <c r="OEO997" s="17"/>
      <c r="OEP997" s="17"/>
      <c r="OEQ997" s="17"/>
      <c r="OER997" s="17"/>
      <c r="OES997" s="17"/>
      <c r="OET997" s="17"/>
      <c r="OEU997" s="17"/>
      <c r="OEV997" s="17"/>
      <c r="OEW997" s="17"/>
      <c r="OEX997" s="17"/>
      <c r="OEY997" s="17"/>
      <c r="OEZ997" s="17"/>
      <c r="OFA997" s="17"/>
      <c r="OFB997" s="17"/>
      <c r="OFC997" s="17"/>
      <c r="OFD997" s="17"/>
      <c r="OFE997" s="17"/>
      <c r="OFF997" s="17"/>
      <c r="OFG997" s="17"/>
      <c r="OFH997" s="17"/>
      <c r="OFI997" s="17"/>
      <c r="OFJ997" s="17"/>
      <c r="OFK997" s="17"/>
      <c r="OFL997" s="17"/>
      <c r="OFM997" s="17"/>
      <c r="OFN997" s="17"/>
      <c r="OFO997" s="17"/>
      <c r="OFP997" s="17"/>
      <c r="OFQ997" s="17"/>
      <c r="OFR997" s="17"/>
      <c r="OFS997" s="17"/>
      <c r="OFT997" s="17"/>
      <c r="OFU997" s="17"/>
      <c r="OFV997" s="17"/>
      <c r="OFW997" s="17"/>
      <c r="OFX997" s="17"/>
      <c r="OFY997" s="17"/>
      <c r="OFZ997" s="17"/>
      <c r="OGA997" s="17"/>
      <c r="OGB997" s="17"/>
      <c r="OGC997" s="17"/>
      <c r="OGD997" s="17"/>
      <c r="OGE997" s="17"/>
      <c r="OGF997" s="17"/>
      <c r="OGG997" s="17"/>
      <c r="OGH997" s="17"/>
      <c r="OGI997" s="17"/>
      <c r="OGJ997" s="17"/>
      <c r="OGK997" s="17"/>
      <c r="OGL997" s="17"/>
      <c r="OGM997" s="17"/>
      <c r="OGN997" s="17"/>
      <c r="OGO997" s="17"/>
      <c r="OGP997" s="17"/>
      <c r="OGQ997" s="17"/>
      <c r="OGR997" s="17"/>
      <c r="OGS997" s="17"/>
      <c r="OGT997" s="17"/>
      <c r="OGU997" s="17"/>
      <c r="OGV997" s="17"/>
      <c r="OGW997" s="17"/>
      <c r="OGX997" s="17"/>
      <c r="OGY997" s="17"/>
      <c r="OGZ997" s="17"/>
      <c r="OHA997" s="17"/>
      <c r="OHB997" s="17"/>
      <c r="OHC997" s="17"/>
      <c r="OHD997" s="17"/>
      <c r="OHE997" s="17"/>
      <c r="OHF997" s="17"/>
      <c r="OHG997" s="17"/>
      <c r="OHH997" s="17"/>
      <c r="OHI997" s="17"/>
      <c r="OHJ997" s="17"/>
      <c r="OHK997" s="17"/>
      <c r="OHL997" s="17"/>
      <c r="OHM997" s="17"/>
      <c r="OHN997" s="17"/>
      <c r="OHO997" s="17"/>
      <c r="OHP997" s="17"/>
      <c r="OHQ997" s="17"/>
      <c r="OHR997" s="17"/>
      <c r="OHS997" s="17"/>
      <c r="OHT997" s="17"/>
      <c r="OHU997" s="17"/>
      <c r="OHV997" s="17"/>
      <c r="OHW997" s="17"/>
      <c r="OHX997" s="17"/>
      <c r="OHY997" s="17"/>
      <c r="OHZ997" s="17"/>
      <c r="OIA997" s="17"/>
      <c r="OIB997" s="17"/>
      <c r="OIC997" s="17"/>
      <c r="OID997" s="17"/>
      <c r="OIE997" s="17"/>
      <c r="OIF997" s="17"/>
      <c r="OIG997" s="17"/>
      <c r="OIH997" s="17"/>
      <c r="OII997" s="17"/>
      <c r="OIJ997" s="17"/>
      <c r="OIK997" s="17"/>
      <c r="OIL997" s="17"/>
      <c r="OIM997" s="17"/>
      <c r="OIN997" s="17"/>
      <c r="OIO997" s="17"/>
      <c r="OIP997" s="17"/>
      <c r="OIQ997" s="17"/>
      <c r="OIR997" s="17"/>
      <c r="OIS997" s="17"/>
      <c r="OIT997" s="17"/>
      <c r="OIU997" s="17"/>
      <c r="OIV997" s="17"/>
      <c r="OIW997" s="17"/>
      <c r="OIX997" s="17"/>
      <c r="OIY997" s="17"/>
      <c r="OIZ997" s="17"/>
      <c r="OJA997" s="17"/>
      <c r="OJB997" s="17"/>
      <c r="OJC997" s="17"/>
      <c r="OJD997" s="17"/>
      <c r="OJE997" s="17"/>
      <c r="OJF997" s="17"/>
      <c r="OJG997" s="17"/>
      <c r="OJH997" s="17"/>
      <c r="OJI997" s="17"/>
      <c r="OJJ997" s="17"/>
      <c r="OJK997" s="17"/>
      <c r="OJL997" s="17"/>
      <c r="OJM997" s="17"/>
      <c r="OJN997" s="17"/>
      <c r="OJO997" s="17"/>
      <c r="OJP997" s="17"/>
      <c r="OJQ997" s="17"/>
      <c r="OJR997" s="17"/>
      <c r="OJS997" s="17"/>
      <c r="OJT997" s="17"/>
      <c r="OJU997" s="17"/>
      <c r="OJV997" s="17"/>
      <c r="OJW997" s="17"/>
      <c r="OJX997" s="17"/>
      <c r="OJY997" s="17"/>
      <c r="OJZ997" s="17"/>
      <c r="OKA997" s="17"/>
      <c r="OKB997" s="17"/>
      <c r="OKC997" s="17"/>
      <c r="OKD997" s="17"/>
      <c r="OKE997" s="17"/>
      <c r="OKF997" s="17"/>
      <c r="OKG997" s="17"/>
      <c r="OKH997" s="17"/>
      <c r="OKI997" s="17"/>
      <c r="OKJ997" s="17"/>
      <c r="OKK997" s="17"/>
      <c r="OKL997" s="17"/>
      <c r="OKM997" s="17"/>
      <c r="OKN997" s="17"/>
      <c r="OKO997" s="17"/>
      <c r="OKP997" s="17"/>
      <c r="OKQ997" s="17"/>
      <c r="OKR997" s="17"/>
      <c r="OKS997" s="17"/>
      <c r="OKT997" s="17"/>
      <c r="OKU997" s="17"/>
      <c r="OKV997" s="17"/>
      <c r="OKW997" s="17"/>
      <c r="OKX997" s="17"/>
      <c r="OKY997" s="17"/>
      <c r="OKZ997" s="17"/>
      <c r="OLA997" s="17"/>
      <c r="OLB997" s="17"/>
      <c r="OLC997" s="17"/>
      <c r="OLD997" s="17"/>
      <c r="OLE997" s="17"/>
      <c r="OLF997" s="17"/>
      <c r="OLG997" s="17"/>
      <c r="OLH997" s="17"/>
      <c r="OLI997" s="17"/>
      <c r="OLJ997" s="17"/>
      <c r="OLK997" s="17"/>
      <c r="OLL997" s="17"/>
      <c r="OLM997" s="17"/>
      <c r="OLN997" s="17"/>
      <c r="OLO997" s="17"/>
      <c r="OLP997" s="17"/>
      <c r="OLQ997" s="17"/>
      <c r="OLR997" s="17"/>
      <c r="OLS997" s="17"/>
      <c r="OLT997" s="17"/>
      <c r="OLU997" s="17"/>
      <c r="OLV997" s="17"/>
      <c r="OLW997" s="17"/>
      <c r="OLX997" s="17"/>
      <c r="OLY997" s="17"/>
      <c r="OLZ997" s="17"/>
      <c r="OMA997" s="17"/>
      <c r="OMB997" s="17"/>
      <c r="OMC997" s="17"/>
      <c r="OMD997" s="17"/>
      <c r="OME997" s="17"/>
      <c r="OMF997" s="17"/>
      <c r="OMG997" s="17"/>
      <c r="OMH997" s="17"/>
      <c r="OMI997" s="17"/>
      <c r="OMJ997" s="17"/>
      <c r="OMK997" s="17"/>
      <c r="OML997" s="17"/>
      <c r="OMM997" s="17"/>
      <c r="OMN997" s="17"/>
      <c r="OMO997" s="17"/>
      <c r="OMP997" s="17"/>
      <c r="OMQ997" s="17"/>
      <c r="OMR997" s="17"/>
      <c r="OMS997" s="17"/>
      <c r="OMT997" s="17"/>
      <c r="OMU997" s="17"/>
      <c r="OMV997" s="17"/>
      <c r="OMW997" s="17"/>
      <c r="OMX997" s="17"/>
      <c r="OMY997" s="17"/>
      <c r="OMZ997" s="17"/>
      <c r="ONA997" s="17"/>
      <c r="ONB997" s="17"/>
      <c r="ONC997" s="17"/>
      <c r="OND997" s="17"/>
      <c r="ONE997" s="17"/>
      <c r="ONF997" s="17"/>
      <c r="ONG997" s="17"/>
      <c r="ONH997" s="17"/>
      <c r="ONI997" s="17"/>
      <c r="ONJ997" s="17"/>
      <c r="ONK997" s="17"/>
      <c r="ONL997" s="17"/>
      <c r="ONM997" s="17"/>
      <c r="ONN997" s="17"/>
      <c r="ONO997" s="17"/>
      <c r="ONP997" s="17"/>
      <c r="ONQ997" s="17"/>
      <c r="ONR997" s="17"/>
      <c r="ONS997" s="17"/>
      <c r="ONT997" s="17"/>
      <c r="ONU997" s="17"/>
      <c r="ONV997" s="17"/>
      <c r="ONW997" s="17"/>
      <c r="ONX997" s="17"/>
      <c r="ONY997" s="17"/>
      <c r="ONZ997" s="17"/>
      <c r="OOA997" s="17"/>
      <c r="OOB997" s="17"/>
      <c r="OOC997" s="17"/>
      <c r="OOD997" s="17"/>
      <c r="OOE997" s="17"/>
      <c r="OOF997" s="17"/>
      <c r="OOG997" s="17"/>
      <c r="OOH997" s="17"/>
      <c r="OOI997" s="17"/>
      <c r="OOJ997" s="17"/>
      <c r="OOK997" s="17"/>
      <c r="OOL997" s="17"/>
      <c r="OOM997" s="17"/>
      <c r="OON997" s="17"/>
      <c r="OOO997" s="17"/>
      <c r="OOP997" s="17"/>
      <c r="OOQ997" s="17"/>
      <c r="OOR997" s="17"/>
      <c r="OOS997" s="17"/>
      <c r="OOT997" s="17"/>
      <c r="OOU997" s="17"/>
      <c r="OOV997" s="17"/>
      <c r="OOW997" s="17"/>
      <c r="OOX997" s="17"/>
      <c r="OOY997" s="17"/>
      <c r="OOZ997" s="17"/>
      <c r="OPA997" s="17"/>
      <c r="OPB997" s="17"/>
      <c r="OPC997" s="17"/>
      <c r="OPD997" s="17"/>
      <c r="OPE997" s="17"/>
      <c r="OPF997" s="17"/>
      <c r="OPG997" s="17"/>
      <c r="OPH997" s="17"/>
      <c r="OPI997" s="17"/>
      <c r="OPJ997" s="17"/>
      <c r="OPK997" s="17"/>
      <c r="OPL997" s="17"/>
      <c r="OPM997" s="17"/>
      <c r="OPN997" s="17"/>
      <c r="OPO997" s="17"/>
      <c r="OPP997" s="17"/>
      <c r="OPQ997" s="17"/>
      <c r="OPR997" s="17"/>
      <c r="OPS997" s="17"/>
      <c r="OPT997" s="17"/>
      <c r="OPU997" s="17"/>
      <c r="OPV997" s="17"/>
      <c r="OPW997" s="17"/>
      <c r="OPX997" s="17"/>
      <c r="OPY997" s="17"/>
      <c r="OPZ997" s="17"/>
      <c r="OQA997" s="17"/>
      <c r="OQB997" s="17"/>
      <c r="OQC997" s="17"/>
      <c r="OQD997" s="17"/>
      <c r="OQE997" s="17"/>
      <c r="OQF997" s="17"/>
      <c r="OQG997" s="17"/>
      <c r="OQH997" s="17"/>
      <c r="OQI997" s="17"/>
      <c r="OQJ997" s="17"/>
      <c r="OQK997" s="17"/>
      <c r="OQL997" s="17"/>
      <c r="OQM997" s="17"/>
      <c r="OQN997" s="17"/>
      <c r="OQO997" s="17"/>
      <c r="OQP997" s="17"/>
      <c r="OQQ997" s="17"/>
      <c r="OQR997" s="17"/>
      <c r="OQS997" s="17"/>
      <c r="OQT997" s="17"/>
      <c r="OQU997" s="17"/>
      <c r="OQV997" s="17"/>
      <c r="OQW997" s="17"/>
      <c r="OQX997" s="17"/>
      <c r="OQY997" s="17"/>
      <c r="OQZ997" s="17"/>
      <c r="ORA997" s="17"/>
      <c r="ORB997" s="17"/>
      <c r="ORC997" s="17"/>
      <c r="ORD997" s="17"/>
      <c r="ORE997" s="17"/>
      <c r="ORF997" s="17"/>
      <c r="ORG997" s="17"/>
      <c r="ORH997" s="17"/>
      <c r="ORI997" s="17"/>
      <c r="ORJ997" s="17"/>
      <c r="ORK997" s="17"/>
      <c r="ORL997" s="17"/>
      <c r="ORM997" s="17"/>
      <c r="ORN997" s="17"/>
      <c r="ORO997" s="17"/>
      <c r="ORP997" s="17"/>
      <c r="ORQ997" s="17"/>
      <c r="ORR997" s="17"/>
      <c r="ORS997" s="17"/>
      <c r="ORT997" s="17"/>
      <c r="ORU997" s="17"/>
      <c r="ORV997" s="17"/>
      <c r="ORW997" s="17"/>
      <c r="ORX997" s="17"/>
      <c r="ORY997" s="17"/>
      <c r="ORZ997" s="17"/>
      <c r="OSA997" s="17"/>
      <c r="OSB997" s="17"/>
      <c r="OSC997" s="17"/>
      <c r="OSD997" s="17"/>
      <c r="OSE997" s="17"/>
      <c r="OSF997" s="17"/>
      <c r="OSG997" s="17"/>
      <c r="OSH997" s="17"/>
      <c r="OSI997" s="17"/>
      <c r="OSJ997" s="17"/>
      <c r="OSK997" s="17"/>
      <c r="OSL997" s="17"/>
      <c r="OSM997" s="17"/>
      <c r="OSN997" s="17"/>
      <c r="OSO997" s="17"/>
      <c r="OSP997" s="17"/>
      <c r="OSQ997" s="17"/>
      <c r="OSR997" s="17"/>
      <c r="OSS997" s="17"/>
      <c r="OST997" s="17"/>
      <c r="OSU997" s="17"/>
      <c r="OSV997" s="17"/>
      <c r="OSW997" s="17"/>
      <c r="OSX997" s="17"/>
      <c r="OSY997" s="17"/>
      <c r="OSZ997" s="17"/>
      <c r="OTA997" s="17"/>
      <c r="OTB997" s="17"/>
      <c r="OTC997" s="17"/>
      <c r="OTD997" s="17"/>
      <c r="OTE997" s="17"/>
      <c r="OTF997" s="17"/>
      <c r="OTG997" s="17"/>
      <c r="OTH997" s="17"/>
      <c r="OTI997" s="17"/>
      <c r="OTJ997" s="17"/>
      <c r="OTK997" s="17"/>
      <c r="OTL997" s="17"/>
      <c r="OTM997" s="17"/>
      <c r="OTN997" s="17"/>
      <c r="OTO997" s="17"/>
      <c r="OTP997" s="17"/>
      <c r="OTQ997" s="17"/>
      <c r="OTR997" s="17"/>
      <c r="OTS997" s="17"/>
      <c r="OTT997" s="17"/>
      <c r="OTU997" s="17"/>
      <c r="OTV997" s="17"/>
      <c r="OTW997" s="17"/>
      <c r="OTX997" s="17"/>
      <c r="OTY997" s="17"/>
      <c r="OTZ997" s="17"/>
      <c r="OUA997" s="17"/>
      <c r="OUB997" s="17"/>
      <c r="OUC997" s="17"/>
      <c r="OUD997" s="17"/>
      <c r="OUE997" s="17"/>
      <c r="OUF997" s="17"/>
      <c r="OUG997" s="17"/>
      <c r="OUH997" s="17"/>
      <c r="OUI997" s="17"/>
      <c r="OUJ997" s="17"/>
      <c r="OUK997" s="17"/>
      <c r="OUL997" s="17"/>
      <c r="OUM997" s="17"/>
      <c r="OUN997" s="17"/>
      <c r="OUO997" s="17"/>
      <c r="OUP997" s="17"/>
      <c r="OUQ997" s="17"/>
      <c r="OUR997" s="17"/>
      <c r="OUS997" s="17"/>
      <c r="OUT997" s="17"/>
      <c r="OUU997" s="17"/>
      <c r="OUV997" s="17"/>
      <c r="OUW997" s="17"/>
      <c r="OUX997" s="17"/>
      <c r="OUY997" s="17"/>
      <c r="OUZ997" s="17"/>
      <c r="OVA997" s="17"/>
      <c r="OVB997" s="17"/>
      <c r="OVC997" s="17"/>
      <c r="OVD997" s="17"/>
      <c r="OVE997" s="17"/>
      <c r="OVF997" s="17"/>
      <c r="OVG997" s="17"/>
      <c r="OVH997" s="17"/>
      <c r="OVI997" s="17"/>
      <c r="OVJ997" s="17"/>
      <c r="OVK997" s="17"/>
      <c r="OVL997" s="17"/>
      <c r="OVM997" s="17"/>
      <c r="OVN997" s="17"/>
      <c r="OVO997" s="17"/>
      <c r="OVP997" s="17"/>
      <c r="OVQ997" s="17"/>
      <c r="OVR997" s="17"/>
      <c r="OVS997" s="17"/>
      <c r="OVT997" s="17"/>
      <c r="OVU997" s="17"/>
      <c r="OVV997" s="17"/>
      <c r="OVW997" s="17"/>
      <c r="OVX997" s="17"/>
      <c r="OVY997" s="17"/>
      <c r="OVZ997" s="17"/>
      <c r="OWA997" s="17"/>
      <c r="OWB997" s="17"/>
      <c r="OWC997" s="17"/>
      <c r="OWD997" s="17"/>
      <c r="OWE997" s="17"/>
      <c r="OWF997" s="17"/>
      <c r="OWG997" s="17"/>
      <c r="OWH997" s="17"/>
      <c r="OWI997" s="17"/>
      <c r="OWJ997" s="17"/>
      <c r="OWK997" s="17"/>
      <c r="OWL997" s="17"/>
      <c r="OWM997" s="17"/>
      <c r="OWN997" s="17"/>
      <c r="OWO997" s="17"/>
      <c r="OWP997" s="17"/>
      <c r="OWQ997" s="17"/>
      <c r="OWR997" s="17"/>
      <c r="OWS997" s="17"/>
      <c r="OWT997" s="17"/>
      <c r="OWU997" s="17"/>
      <c r="OWV997" s="17"/>
      <c r="OWW997" s="17"/>
      <c r="OWX997" s="17"/>
      <c r="OWY997" s="17"/>
      <c r="OWZ997" s="17"/>
      <c r="OXA997" s="17"/>
      <c r="OXB997" s="17"/>
      <c r="OXC997" s="17"/>
      <c r="OXD997" s="17"/>
      <c r="OXE997" s="17"/>
      <c r="OXF997" s="17"/>
      <c r="OXG997" s="17"/>
      <c r="OXH997" s="17"/>
      <c r="OXI997" s="17"/>
      <c r="OXJ997" s="17"/>
      <c r="OXK997" s="17"/>
      <c r="OXL997" s="17"/>
      <c r="OXM997" s="17"/>
      <c r="OXN997" s="17"/>
      <c r="OXO997" s="17"/>
      <c r="OXP997" s="17"/>
      <c r="OXQ997" s="17"/>
      <c r="OXR997" s="17"/>
      <c r="OXS997" s="17"/>
      <c r="OXT997" s="17"/>
      <c r="OXU997" s="17"/>
      <c r="OXV997" s="17"/>
      <c r="OXW997" s="17"/>
      <c r="OXX997" s="17"/>
      <c r="OXY997" s="17"/>
      <c r="OXZ997" s="17"/>
      <c r="OYA997" s="17"/>
      <c r="OYB997" s="17"/>
      <c r="OYC997" s="17"/>
      <c r="OYD997" s="17"/>
      <c r="OYE997" s="17"/>
      <c r="OYF997" s="17"/>
      <c r="OYG997" s="17"/>
      <c r="OYH997" s="17"/>
      <c r="OYI997" s="17"/>
      <c r="OYJ997" s="17"/>
      <c r="OYK997" s="17"/>
      <c r="OYL997" s="17"/>
      <c r="OYM997" s="17"/>
      <c r="OYN997" s="17"/>
      <c r="OYO997" s="17"/>
      <c r="OYP997" s="17"/>
      <c r="OYQ997" s="17"/>
      <c r="OYR997" s="17"/>
      <c r="OYS997" s="17"/>
      <c r="OYT997" s="17"/>
      <c r="OYU997" s="17"/>
      <c r="OYV997" s="17"/>
      <c r="OYW997" s="17"/>
      <c r="OYX997" s="17"/>
      <c r="OYY997" s="17"/>
      <c r="OYZ997" s="17"/>
      <c r="OZA997" s="17"/>
      <c r="OZB997" s="17"/>
      <c r="OZC997" s="17"/>
      <c r="OZD997" s="17"/>
      <c r="OZE997" s="17"/>
      <c r="OZF997" s="17"/>
      <c r="OZG997" s="17"/>
      <c r="OZH997" s="17"/>
      <c r="OZI997" s="17"/>
      <c r="OZJ997" s="17"/>
      <c r="OZK997" s="17"/>
      <c r="OZL997" s="17"/>
      <c r="OZM997" s="17"/>
      <c r="OZN997" s="17"/>
      <c r="OZO997" s="17"/>
      <c r="OZP997" s="17"/>
      <c r="OZQ997" s="17"/>
      <c r="OZR997" s="17"/>
      <c r="OZS997" s="17"/>
      <c r="OZT997" s="17"/>
      <c r="OZU997" s="17"/>
      <c r="OZV997" s="17"/>
      <c r="OZW997" s="17"/>
      <c r="OZX997" s="17"/>
      <c r="OZY997" s="17"/>
      <c r="OZZ997" s="17"/>
      <c r="PAA997" s="17"/>
      <c r="PAB997" s="17"/>
      <c r="PAC997" s="17"/>
      <c r="PAD997" s="17"/>
      <c r="PAE997" s="17"/>
      <c r="PAF997" s="17"/>
      <c r="PAG997" s="17"/>
      <c r="PAH997" s="17"/>
      <c r="PAI997" s="17"/>
      <c r="PAJ997" s="17"/>
      <c r="PAK997" s="17"/>
      <c r="PAL997" s="17"/>
      <c r="PAM997" s="17"/>
      <c r="PAN997" s="17"/>
      <c r="PAO997" s="17"/>
      <c r="PAP997" s="17"/>
      <c r="PAQ997" s="17"/>
      <c r="PAR997" s="17"/>
      <c r="PAS997" s="17"/>
      <c r="PAT997" s="17"/>
      <c r="PAU997" s="17"/>
      <c r="PAV997" s="17"/>
      <c r="PAW997" s="17"/>
      <c r="PAX997" s="17"/>
      <c r="PAY997" s="17"/>
      <c r="PAZ997" s="17"/>
      <c r="PBA997" s="17"/>
      <c r="PBB997" s="17"/>
      <c r="PBC997" s="17"/>
      <c r="PBD997" s="17"/>
      <c r="PBE997" s="17"/>
      <c r="PBF997" s="17"/>
      <c r="PBG997" s="17"/>
      <c r="PBH997" s="17"/>
      <c r="PBI997" s="17"/>
      <c r="PBJ997" s="17"/>
      <c r="PBK997" s="17"/>
      <c r="PBL997" s="17"/>
      <c r="PBM997" s="17"/>
      <c r="PBN997" s="17"/>
      <c r="PBO997" s="17"/>
      <c r="PBP997" s="17"/>
      <c r="PBQ997" s="17"/>
      <c r="PBR997" s="17"/>
      <c r="PBS997" s="17"/>
      <c r="PBT997" s="17"/>
      <c r="PBU997" s="17"/>
      <c r="PBV997" s="17"/>
      <c r="PBW997" s="17"/>
      <c r="PBX997" s="17"/>
      <c r="PBY997" s="17"/>
      <c r="PBZ997" s="17"/>
      <c r="PCA997" s="17"/>
      <c r="PCB997" s="17"/>
      <c r="PCC997" s="17"/>
      <c r="PCD997" s="17"/>
      <c r="PCE997" s="17"/>
      <c r="PCF997" s="17"/>
      <c r="PCG997" s="17"/>
      <c r="PCH997" s="17"/>
      <c r="PCI997" s="17"/>
      <c r="PCJ997" s="17"/>
      <c r="PCK997" s="17"/>
      <c r="PCL997" s="17"/>
      <c r="PCM997" s="17"/>
      <c r="PCN997" s="17"/>
      <c r="PCO997" s="17"/>
      <c r="PCP997" s="17"/>
      <c r="PCQ997" s="17"/>
      <c r="PCR997" s="17"/>
      <c r="PCS997" s="17"/>
      <c r="PCT997" s="17"/>
      <c r="PCU997" s="17"/>
      <c r="PCV997" s="17"/>
      <c r="PCW997" s="17"/>
      <c r="PCX997" s="17"/>
      <c r="PCY997" s="17"/>
      <c r="PCZ997" s="17"/>
      <c r="PDA997" s="17"/>
      <c r="PDB997" s="17"/>
      <c r="PDC997" s="17"/>
      <c r="PDD997" s="17"/>
      <c r="PDE997" s="17"/>
      <c r="PDF997" s="17"/>
      <c r="PDG997" s="17"/>
      <c r="PDH997" s="17"/>
      <c r="PDI997" s="17"/>
      <c r="PDJ997" s="17"/>
      <c r="PDK997" s="17"/>
      <c r="PDL997" s="17"/>
      <c r="PDM997" s="17"/>
      <c r="PDN997" s="17"/>
      <c r="PDO997" s="17"/>
      <c r="PDP997" s="17"/>
      <c r="PDQ997" s="17"/>
      <c r="PDR997" s="17"/>
      <c r="PDS997" s="17"/>
      <c r="PDT997" s="17"/>
      <c r="PDU997" s="17"/>
      <c r="PDV997" s="17"/>
      <c r="PDW997" s="17"/>
      <c r="PDX997" s="17"/>
      <c r="PDY997" s="17"/>
      <c r="PDZ997" s="17"/>
      <c r="PEA997" s="17"/>
      <c r="PEB997" s="17"/>
      <c r="PEC997" s="17"/>
      <c r="PED997" s="17"/>
      <c r="PEE997" s="17"/>
      <c r="PEF997" s="17"/>
      <c r="PEG997" s="17"/>
      <c r="PEH997" s="17"/>
      <c r="PEI997" s="17"/>
      <c r="PEJ997" s="17"/>
      <c r="PEK997" s="17"/>
      <c r="PEL997" s="17"/>
      <c r="PEM997" s="17"/>
      <c r="PEN997" s="17"/>
      <c r="PEO997" s="17"/>
      <c r="PEP997" s="17"/>
      <c r="PEQ997" s="17"/>
      <c r="PER997" s="17"/>
      <c r="PES997" s="17"/>
      <c r="PET997" s="17"/>
      <c r="PEU997" s="17"/>
      <c r="PEV997" s="17"/>
      <c r="PEW997" s="17"/>
      <c r="PEX997" s="17"/>
      <c r="PEY997" s="17"/>
      <c r="PEZ997" s="17"/>
      <c r="PFA997" s="17"/>
      <c r="PFB997" s="17"/>
      <c r="PFC997" s="17"/>
      <c r="PFD997" s="17"/>
      <c r="PFE997" s="17"/>
      <c r="PFF997" s="17"/>
      <c r="PFG997" s="17"/>
      <c r="PFH997" s="17"/>
      <c r="PFI997" s="17"/>
      <c r="PFJ997" s="17"/>
      <c r="PFK997" s="17"/>
      <c r="PFL997" s="17"/>
      <c r="PFM997" s="17"/>
      <c r="PFN997" s="17"/>
      <c r="PFO997" s="17"/>
      <c r="PFP997" s="17"/>
      <c r="PFQ997" s="17"/>
      <c r="PFR997" s="17"/>
      <c r="PFS997" s="17"/>
      <c r="PFT997" s="17"/>
      <c r="PFU997" s="17"/>
      <c r="PFV997" s="17"/>
      <c r="PFW997" s="17"/>
      <c r="PFX997" s="17"/>
      <c r="PFY997" s="17"/>
      <c r="PFZ997" s="17"/>
      <c r="PGA997" s="17"/>
      <c r="PGB997" s="17"/>
      <c r="PGC997" s="17"/>
      <c r="PGD997" s="17"/>
      <c r="PGE997" s="17"/>
      <c r="PGF997" s="17"/>
      <c r="PGG997" s="17"/>
      <c r="PGH997" s="17"/>
      <c r="PGI997" s="17"/>
      <c r="PGJ997" s="17"/>
      <c r="PGK997" s="17"/>
      <c r="PGL997" s="17"/>
      <c r="PGM997" s="17"/>
      <c r="PGN997" s="17"/>
      <c r="PGO997" s="17"/>
      <c r="PGP997" s="17"/>
      <c r="PGQ997" s="17"/>
      <c r="PGR997" s="17"/>
      <c r="PGS997" s="17"/>
      <c r="PGT997" s="17"/>
      <c r="PGU997" s="17"/>
      <c r="PGV997" s="17"/>
      <c r="PGW997" s="17"/>
      <c r="PGX997" s="17"/>
      <c r="PGY997" s="17"/>
      <c r="PGZ997" s="17"/>
      <c r="PHA997" s="17"/>
      <c r="PHB997" s="17"/>
      <c r="PHC997" s="17"/>
      <c r="PHD997" s="17"/>
      <c r="PHE997" s="17"/>
      <c r="PHF997" s="17"/>
      <c r="PHG997" s="17"/>
      <c r="PHH997" s="17"/>
      <c r="PHI997" s="17"/>
      <c r="PHJ997" s="17"/>
      <c r="PHK997" s="17"/>
      <c r="PHL997" s="17"/>
      <c r="PHM997" s="17"/>
      <c r="PHN997" s="17"/>
      <c r="PHO997" s="17"/>
      <c r="PHP997" s="17"/>
      <c r="PHQ997" s="17"/>
      <c r="PHR997" s="17"/>
      <c r="PHS997" s="17"/>
      <c r="PHT997" s="17"/>
      <c r="PHU997" s="17"/>
      <c r="PHV997" s="17"/>
      <c r="PHW997" s="17"/>
      <c r="PHX997" s="17"/>
      <c r="PHY997" s="17"/>
      <c r="PHZ997" s="17"/>
      <c r="PIA997" s="17"/>
      <c r="PIB997" s="17"/>
      <c r="PIC997" s="17"/>
      <c r="PID997" s="17"/>
      <c r="PIE997" s="17"/>
      <c r="PIF997" s="17"/>
      <c r="PIG997" s="17"/>
      <c r="PIH997" s="17"/>
      <c r="PII997" s="17"/>
      <c r="PIJ997" s="17"/>
      <c r="PIK997" s="17"/>
      <c r="PIL997" s="17"/>
      <c r="PIM997" s="17"/>
      <c r="PIN997" s="17"/>
      <c r="PIO997" s="17"/>
      <c r="PIP997" s="17"/>
      <c r="PIQ997" s="17"/>
      <c r="PIR997" s="17"/>
      <c r="PIS997" s="17"/>
      <c r="PIT997" s="17"/>
      <c r="PIU997" s="17"/>
      <c r="PIV997" s="17"/>
      <c r="PIW997" s="17"/>
      <c r="PIX997" s="17"/>
      <c r="PIY997" s="17"/>
      <c r="PIZ997" s="17"/>
      <c r="PJA997" s="17"/>
      <c r="PJB997" s="17"/>
      <c r="PJC997" s="17"/>
      <c r="PJD997" s="17"/>
      <c r="PJE997" s="17"/>
      <c r="PJF997" s="17"/>
      <c r="PJG997" s="17"/>
      <c r="PJH997" s="17"/>
      <c r="PJI997" s="17"/>
      <c r="PJJ997" s="17"/>
      <c r="PJK997" s="17"/>
      <c r="PJL997" s="17"/>
      <c r="PJM997" s="17"/>
      <c r="PJN997" s="17"/>
      <c r="PJO997" s="17"/>
      <c r="PJP997" s="17"/>
      <c r="PJQ997" s="17"/>
      <c r="PJR997" s="17"/>
      <c r="PJS997" s="17"/>
      <c r="PJT997" s="17"/>
      <c r="PJU997" s="17"/>
      <c r="PJV997" s="17"/>
      <c r="PJW997" s="17"/>
      <c r="PJX997" s="17"/>
      <c r="PJY997" s="17"/>
      <c r="PJZ997" s="17"/>
      <c r="PKA997" s="17"/>
      <c r="PKB997" s="17"/>
      <c r="PKC997" s="17"/>
      <c r="PKD997" s="17"/>
      <c r="PKE997" s="17"/>
      <c r="PKF997" s="17"/>
      <c r="PKG997" s="17"/>
      <c r="PKH997" s="17"/>
      <c r="PKI997" s="17"/>
      <c r="PKJ997" s="17"/>
      <c r="PKK997" s="17"/>
      <c r="PKL997" s="17"/>
      <c r="PKM997" s="17"/>
      <c r="PKN997" s="17"/>
      <c r="PKO997" s="17"/>
      <c r="PKP997" s="17"/>
      <c r="PKQ997" s="17"/>
      <c r="PKR997" s="17"/>
      <c r="PKS997" s="17"/>
      <c r="PKT997" s="17"/>
      <c r="PKU997" s="17"/>
      <c r="PKV997" s="17"/>
      <c r="PKW997" s="17"/>
      <c r="PKX997" s="17"/>
      <c r="PKY997" s="17"/>
      <c r="PKZ997" s="17"/>
      <c r="PLA997" s="17"/>
      <c r="PLB997" s="17"/>
      <c r="PLC997" s="17"/>
      <c r="PLD997" s="17"/>
      <c r="PLE997" s="17"/>
      <c r="PLF997" s="17"/>
      <c r="PLG997" s="17"/>
      <c r="PLH997" s="17"/>
      <c r="PLI997" s="17"/>
      <c r="PLJ997" s="17"/>
      <c r="PLK997" s="17"/>
      <c r="PLL997" s="17"/>
      <c r="PLM997" s="17"/>
      <c r="PLN997" s="17"/>
      <c r="PLO997" s="17"/>
      <c r="PLP997" s="17"/>
      <c r="PLQ997" s="17"/>
      <c r="PLR997" s="17"/>
      <c r="PLS997" s="17"/>
      <c r="PLT997" s="17"/>
      <c r="PLU997" s="17"/>
      <c r="PLV997" s="17"/>
      <c r="PLW997" s="17"/>
      <c r="PLX997" s="17"/>
      <c r="PLY997" s="17"/>
      <c r="PLZ997" s="17"/>
      <c r="PMA997" s="17"/>
      <c r="PMB997" s="17"/>
      <c r="PMC997" s="17"/>
      <c r="PMD997" s="17"/>
      <c r="PME997" s="17"/>
      <c r="PMF997" s="17"/>
      <c r="PMG997" s="17"/>
      <c r="PMH997" s="17"/>
      <c r="PMI997" s="17"/>
      <c r="PMJ997" s="17"/>
      <c r="PMK997" s="17"/>
      <c r="PML997" s="17"/>
      <c r="PMM997" s="17"/>
      <c r="PMN997" s="17"/>
      <c r="PMO997" s="17"/>
      <c r="PMP997" s="17"/>
      <c r="PMQ997" s="17"/>
      <c r="PMR997" s="17"/>
      <c r="PMS997" s="17"/>
      <c r="PMT997" s="17"/>
      <c r="PMU997" s="17"/>
      <c r="PMV997" s="17"/>
      <c r="PMW997" s="17"/>
      <c r="PMX997" s="17"/>
      <c r="PMY997" s="17"/>
      <c r="PMZ997" s="17"/>
      <c r="PNA997" s="17"/>
      <c r="PNB997" s="17"/>
      <c r="PNC997" s="17"/>
      <c r="PND997" s="17"/>
      <c r="PNE997" s="17"/>
      <c r="PNF997" s="17"/>
      <c r="PNG997" s="17"/>
      <c r="PNH997" s="17"/>
      <c r="PNI997" s="17"/>
      <c r="PNJ997" s="17"/>
      <c r="PNK997" s="17"/>
      <c r="PNL997" s="17"/>
      <c r="PNM997" s="17"/>
      <c r="PNN997" s="17"/>
      <c r="PNO997" s="17"/>
      <c r="PNP997" s="17"/>
      <c r="PNQ997" s="17"/>
      <c r="PNR997" s="17"/>
      <c r="PNS997" s="17"/>
      <c r="PNT997" s="17"/>
      <c r="PNU997" s="17"/>
      <c r="PNV997" s="17"/>
      <c r="PNW997" s="17"/>
      <c r="PNX997" s="17"/>
      <c r="PNY997" s="17"/>
      <c r="PNZ997" s="17"/>
      <c r="POA997" s="17"/>
      <c r="POB997" s="17"/>
      <c r="POC997" s="17"/>
      <c r="POD997" s="17"/>
      <c r="POE997" s="17"/>
      <c r="POF997" s="17"/>
      <c r="POG997" s="17"/>
      <c r="POH997" s="17"/>
      <c r="POI997" s="17"/>
      <c r="POJ997" s="17"/>
      <c r="POK997" s="17"/>
      <c r="POL997" s="17"/>
      <c r="POM997" s="17"/>
      <c r="PON997" s="17"/>
      <c r="POO997" s="17"/>
      <c r="POP997" s="17"/>
      <c r="POQ997" s="17"/>
      <c r="POR997" s="17"/>
      <c r="POS997" s="17"/>
      <c r="POT997" s="17"/>
      <c r="POU997" s="17"/>
      <c r="POV997" s="17"/>
      <c r="POW997" s="17"/>
      <c r="POX997" s="17"/>
      <c r="POY997" s="17"/>
      <c r="POZ997" s="17"/>
      <c r="PPA997" s="17"/>
      <c r="PPB997" s="17"/>
      <c r="PPC997" s="17"/>
      <c r="PPD997" s="17"/>
      <c r="PPE997" s="17"/>
      <c r="PPF997" s="17"/>
      <c r="PPG997" s="17"/>
      <c r="PPH997" s="17"/>
      <c r="PPI997" s="17"/>
      <c r="PPJ997" s="17"/>
      <c r="PPK997" s="17"/>
      <c r="PPL997" s="17"/>
      <c r="PPM997" s="17"/>
      <c r="PPN997" s="17"/>
      <c r="PPO997" s="17"/>
      <c r="PPP997" s="17"/>
      <c r="PPQ997" s="17"/>
      <c r="PPR997" s="17"/>
      <c r="PPS997" s="17"/>
      <c r="PPT997" s="17"/>
      <c r="PPU997" s="17"/>
      <c r="PPV997" s="17"/>
      <c r="PPW997" s="17"/>
      <c r="PPX997" s="17"/>
      <c r="PPY997" s="17"/>
      <c r="PPZ997" s="17"/>
      <c r="PQA997" s="17"/>
      <c r="PQB997" s="17"/>
      <c r="PQC997" s="17"/>
      <c r="PQD997" s="17"/>
      <c r="PQE997" s="17"/>
      <c r="PQF997" s="17"/>
      <c r="PQG997" s="17"/>
      <c r="PQH997" s="17"/>
      <c r="PQI997" s="17"/>
      <c r="PQJ997" s="17"/>
      <c r="PQK997" s="17"/>
      <c r="PQL997" s="17"/>
      <c r="PQM997" s="17"/>
      <c r="PQN997" s="17"/>
      <c r="PQO997" s="17"/>
      <c r="PQP997" s="17"/>
      <c r="PQQ997" s="17"/>
      <c r="PQR997" s="17"/>
      <c r="PQS997" s="17"/>
      <c r="PQT997" s="17"/>
      <c r="PQU997" s="17"/>
      <c r="PQV997" s="17"/>
      <c r="PQW997" s="17"/>
      <c r="PQX997" s="17"/>
      <c r="PQY997" s="17"/>
      <c r="PQZ997" s="17"/>
      <c r="PRA997" s="17"/>
      <c r="PRB997" s="17"/>
      <c r="PRC997" s="17"/>
      <c r="PRD997" s="17"/>
      <c r="PRE997" s="17"/>
      <c r="PRF997" s="17"/>
      <c r="PRG997" s="17"/>
      <c r="PRH997" s="17"/>
      <c r="PRI997" s="17"/>
      <c r="PRJ997" s="17"/>
      <c r="PRK997" s="17"/>
      <c r="PRL997" s="17"/>
      <c r="PRM997" s="17"/>
      <c r="PRN997" s="17"/>
      <c r="PRO997" s="17"/>
      <c r="PRP997" s="17"/>
      <c r="PRQ997" s="17"/>
      <c r="PRR997" s="17"/>
      <c r="PRS997" s="17"/>
      <c r="PRT997" s="17"/>
      <c r="PRU997" s="17"/>
      <c r="PRV997" s="17"/>
      <c r="PRW997" s="17"/>
      <c r="PRX997" s="17"/>
      <c r="PRY997" s="17"/>
      <c r="PRZ997" s="17"/>
      <c r="PSA997" s="17"/>
      <c r="PSB997" s="17"/>
      <c r="PSC997" s="17"/>
      <c r="PSD997" s="17"/>
      <c r="PSE997" s="17"/>
      <c r="PSF997" s="17"/>
      <c r="PSG997" s="17"/>
      <c r="PSH997" s="17"/>
      <c r="PSI997" s="17"/>
      <c r="PSJ997" s="17"/>
      <c r="PSK997" s="17"/>
      <c r="PSL997" s="17"/>
      <c r="PSM997" s="17"/>
      <c r="PSN997" s="17"/>
      <c r="PSO997" s="17"/>
      <c r="PSP997" s="17"/>
      <c r="PSQ997" s="17"/>
      <c r="PSR997" s="17"/>
      <c r="PSS997" s="17"/>
      <c r="PST997" s="17"/>
      <c r="PSU997" s="17"/>
      <c r="PSV997" s="17"/>
      <c r="PSW997" s="17"/>
      <c r="PSX997" s="17"/>
      <c r="PSY997" s="17"/>
      <c r="PSZ997" s="17"/>
      <c r="PTA997" s="17"/>
      <c r="PTB997" s="17"/>
      <c r="PTC997" s="17"/>
      <c r="PTD997" s="17"/>
      <c r="PTE997" s="17"/>
      <c r="PTF997" s="17"/>
      <c r="PTG997" s="17"/>
      <c r="PTH997" s="17"/>
      <c r="PTI997" s="17"/>
      <c r="PTJ997" s="17"/>
      <c r="PTK997" s="17"/>
      <c r="PTL997" s="17"/>
      <c r="PTM997" s="17"/>
      <c r="PTN997" s="17"/>
      <c r="PTO997" s="17"/>
      <c r="PTP997" s="17"/>
      <c r="PTQ997" s="17"/>
      <c r="PTR997" s="17"/>
      <c r="PTS997" s="17"/>
      <c r="PTT997" s="17"/>
      <c r="PTU997" s="17"/>
      <c r="PTV997" s="17"/>
      <c r="PTW997" s="17"/>
      <c r="PTX997" s="17"/>
      <c r="PTY997" s="17"/>
      <c r="PTZ997" s="17"/>
      <c r="PUA997" s="17"/>
      <c r="PUB997" s="17"/>
      <c r="PUC997" s="17"/>
      <c r="PUD997" s="17"/>
      <c r="PUE997" s="17"/>
      <c r="PUF997" s="17"/>
      <c r="PUG997" s="17"/>
      <c r="PUH997" s="17"/>
      <c r="PUI997" s="17"/>
      <c r="PUJ997" s="17"/>
      <c r="PUK997" s="17"/>
      <c r="PUL997" s="17"/>
      <c r="PUM997" s="17"/>
      <c r="PUN997" s="17"/>
      <c r="PUO997" s="17"/>
      <c r="PUP997" s="17"/>
      <c r="PUQ997" s="17"/>
      <c r="PUR997" s="17"/>
      <c r="PUS997" s="17"/>
      <c r="PUT997" s="17"/>
      <c r="PUU997" s="17"/>
      <c r="PUV997" s="17"/>
      <c r="PUW997" s="17"/>
      <c r="PUX997" s="17"/>
      <c r="PUY997" s="17"/>
      <c r="PUZ997" s="17"/>
      <c r="PVA997" s="17"/>
      <c r="PVB997" s="17"/>
      <c r="PVC997" s="17"/>
      <c r="PVD997" s="17"/>
      <c r="PVE997" s="17"/>
      <c r="PVF997" s="17"/>
      <c r="PVG997" s="17"/>
      <c r="PVH997" s="17"/>
      <c r="PVI997" s="17"/>
      <c r="PVJ997" s="17"/>
      <c r="PVK997" s="17"/>
      <c r="PVL997" s="17"/>
      <c r="PVM997" s="17"/>
      <c r="PVN997" s="17"/>
      <c r="PVO997" s="17"/>
      <c r="PVP997" s="17"/>
      <c r="PVQ997" s="17"/>
      <c r="PVR997" s="17"/>
      <c r="PVS997" s="17"/>
      <c r="PVT997" s="17"/>
      <c r="PVU997" s="17"/>
      <c r="PVV997" s="17"/>
      <c r="PVW997" s="17"/>
      <c r="PVX997" s="17"/>
      <c r="PVY997" s="17"/>
      <c r="PVZ997" s="17"/>
      <c r="PWA997" s="17"/>
      <c r="PWB997" s="17"/>
      <c r="PWC997" s="17"/>
      <c r="PWD997" s="17"/>
      <c r="PWE997" s="17"/>
      <c r="PWF997" s="17"/>
      <c r="PWG997" s="17"/>
      <c r="PWH997" s="17"/>
      <c r="PWI997" s="17"/>
      <c r="PWJ997" s="17"/>
      <c r="PWK997" s="17"/>
      <c r="PWL997" s="17"/>
      <c r="PWM997" s="17"/>
      <c r="PWN997" s="17"/>
      <c r="PWO997" s="17"/>
      <c r="PWP997" s="17"/>
      <c r="PWQ997" s="17"/>
      <c r="PWR997" s="17"/>
      <c r="PWS997" s="17"/>
      <c r="PWT997" s="17"/>
      <c r="PWU997" s="17"/>
      <c r="PWV997" s="17"/>
      <c r="PWW997" s="17"/>
      <c r="PWX997" s="17"/>
      <c r="PWY997" s="17"/>
      <c r="PWZ997" s="17"/>
      <c r="PXA997" s="17"/>
      <c r="PXB997" s="17"/>
      <c r="PXC997" s="17"/>
      <c r="PXD997" s="17"/>
      <c r="PXE997" s="17"/>
      <c r="PXF997" s="17"/>
      <c r="PXG997" s="17"/>
      <c r="PXH997" s="17"/>
      <c r="PXI997" s="17"/>
      <c r="PXJ997" s="17"/>
      <c r="PXK997" s="17"/>
      <c r="PXL997" s="17"/>
      <c r="PXM997" s="17"/>
      <c r="PXN997" s="17"/>
      <c r="PXO997" s="17"/>
      <c r="PXP997" s="17"/>
      <c r="PXQ997" s="17"/>
      <c r="PXR997" s="17"/>
      <c r="PXS997" s="17"/>
      <c r="PXT997" s="17"/>
      <c r="PXU997" s="17"/>
      <c r="PXV997" s="17"/>
      <c r="PXW997" s="17"/>
      <c r="PXX997" s="17"/>
      <c r="PXY997" s="17"/>
      <c r="PXZ997" s="17"/>
      <c r="PYA997" s="17"/>
      <c r="PYB997" s="17"/>
      <c r="PYC997" s="17"/>
      <c r="PYD997" s="17"/>
      <c r="PYE997" s="17"/>
      <c r="PYF997" s="17"/>
      <c r="PYG997" s="17"/>
      <c r="PYH997" s="17"/>
      <c r="PYI997" s="17"/>
      <c r="PYJ997" s="17"/>
      <c r="PYK997" s="17"/>
      <c r="PYL997" s="17"/>
      <c r="PYM997" s="17"/>
      <c r="PYN997" s="17"/>
      <c r="PYO997" s="17"/>
      <c r="PYP997" s="17"/>
      <c r="PYQ997" s="17"/>
      <c r="PYR997" s="17"/>
      <c r="PYS997" s="17"/>
      <c r="PYT997" s="17"/>
      <c r="PYU997" s="17"/>
      <c r="PYV997" s="17"/>
      <c r="PYW997" s="17"/>
      <c r="PYX997" s="17"/>
      <c r="PYY997" s="17"/>
      <c r="PYZ997" s="17"/>
      <c r="PZA997" s="17"/>
      <c r="PZB997" s="17"/>
      <c r="PZC997" s="17"/>
      <c r="PZD997" s="17"/>
      <c r="PZE997" s="17"/>
      <c r="PZF997" s="17"/>
      <c r="PZG997" s="17"/>
      <c r="PZH997" s="17"/>
      <c r="PZI997" s="17"/>
      <c r="PZJ997" s="17"/>
      <c r="PZK997" s="17"/>
      <c r="PZL997" s="17"/>
      <c r="PZM997" s="17"/>
      <c r="PZN997" s="17"/>
      <c r="PZO997" s="17"/>
      <c r="PZP997" s="17"/>
      <c r="PZQ997" s="17"/>
      <c r="PZR997" s="17"/>
      <c r="PZS997" s="17"/>
      <c r="PZT997" s="17"/>
      <c r="PZU997" s="17"/>
      <c r="PZV997" s="17"/>
      <c r="PZW997" s="17"/>
      <c r="PZX997" s="17"/>
      <c r="PZY997" s="17"/>
      <c r="PZZ997" s="17"/>
      <c r="QAA997" s="17"/>
      <c r="QAB997" s="17"/>
      <c r="QAC997" s="17"/>
      <c r="QAD997" s="17"/>
      <c r="QAE997" s="17"/>
      <c r="QAF997" s="17"/>
      <c r="QAG997" s="17"/>
      <c r="QAH997" s="17"/>
      <c r="QAI997" s="17"/>
      <c r="QAJ997" s="17"/>
      <c r="QAK997" s="17"/>
      <c r="QAL997" s="17"/>
      <c r="QAM997" s="17"/>
      <c r="QAN997" s="17"/>
      <c r="QAO997" s="17"/>
      <c r="QAP997" s="17"/>
      <c r="QAQ997" s="17"/>
      <c r="QAR997" s="17"/>
      <c r="QAS997" s="17"/>
      <c r="QAT997" s="17"/>
      <c r="QAU997" s="17"/>
      <c r="QAV997" s="17"/>
      <c r="QAW997" s="17"/>
      <c r="QAX997" s="17"/>
      <c r="QAY997" s="17"/>
      <c r="QAZ997" s="17"/>
      <c r="QBA997" s="17"/>
      <c r="QBB997" s="17"/>
      <c r="QBC997" s="17"/>
      <c r="QBD997" s="17"/>
      <c r="QBE997" s="17"/>
      <c r="QBF997" s="17"/>
      <c r="QBG997" s="17"/>
      <c r="QBH997" s="17"/>
      <c r="QBI997" s="17"/>
      <c r="QBJ997" s="17"/>
      <c r="QBK997" s="17"/>
      <c r="QBL997" s="17"/>
      <c r="QBM997" s="17"/>
      <c r="QBN997" s="17"/>
      <c r="QBO997" s="17"/>
      <c r="QBP997" s="17"/>
      <c r="QBQ997" s="17"/>
      <c r="QBR997" s="17"/>
      <c r="QBS997" s="17"/>
      <c r="QBT997" s="17"/>
      <c r="QBU997" s="17"/>
      <c r="QBV997" s="17"/>
      <c r="QBW997" s="17"/>
      <c r="QBX997" s="17"/>
      <c r="QBY997" s="17"/>
      <c r="QBZ997" s="17"/>
      <c r="QCA997" s="17"/>
      <c r="QCB997" s="17"/>
      <c r="QCC997" s="17"/>
      <c r="QCD997" s="17"/>
      <c r="QCE997" s="17"/>
      <c r="QCF997" s="17"/>
      <c r="QCG997" s="17"/>
      <c r="QCH997" s="17"/>
      <c r="QCI997" s="17"/>
      <c r="QCJ997" s="17"/>
      <c r="QCK997" s="17"/>
      <c r="QCL997" s="17"/>
      <c r="QCM997" s="17"/>
      <c r="QCN997" s="17"/>
      <c r="QCO997" s="17"/>
      <c r="QCP997" s="17"/>
      <c r="QCQ997" s="17"/>
      <c r="QCR997" s="17"/>
      <c r="QCS997" s="17"/>
      <c r="QCT997" s="17"/>
      <c r="QCU997" s="17"/>
      <c r="QCV997" s="17"/>
      <c r="QCW997" s="17"/>
      <c r="QCX997" s="17"/>
      <c r="QCY997" s="17"/>
      <c r="QCZ997" s="17"/>
      <c r="QDA997" s="17"/>
      <c r="QDB997" s="17"/>
      <c r="QDC997" s="17"/>
      <c r="QDD997" s="17"/>
      <c r="QDE997" s="17"/>
      <c r="QDF997" s="17"/>
      <c r="QDG997" s="17"/>
      <c r="QDH997" s="17"/>
      <c r="QDI997" s="17"/>
      <c r="QDJ997" s="17"/>
      <c r="QDK997" s="17"/>
      <c r="QDL997" s="17"/>
      <c r="QDM997" s="17"/>
      <c r="QDN997" s="17"/>
      <c r="QDO997" s="17"/>
      <c r="QDP997" s="17"/>
      <c r="QDQ997" s="17"/>
      <c r="QDR997" s="17"/>
      <c r="QDS997" s="17"/>
      <c r="QDT997" s="17"/>
      <c r="QDU997" s="17"/>
      <c r="QDV997" s="17"/>
      <c r="QDW997" s="17"/>
      <c r="QDX997" s="17"/>
      <c r="QDY997" s="17"/>
      <c r="QDZ997" s="17"/>
      <c r="QEA997" s="17"/>
      <c r="QEB997" s="17"/>
      <c r="QEC997" s="17"/>
      <c r="QED997" s="17"/>
      <c r="QEE997" s="17"/>
      <c r="QEF997" s="17"/>
      <c r="QEG997" s="17"/>
      <c r="QEH997" s="17"/>
      <c r="QEI997" s="17"/>
      <c r="QEJ997" s="17"/>
      <c r="QEK997" s="17"/>
      <c r="QEL997" s="17"/>
      <c r="QEM997" s="17"/>
      <c r="QEN997" s="17"/>
      <c r="QEO997" s="17"/>
      <c r="QEP997" s="17"/>
      <c r="QEQ997" s="17"/>
      <c r="QER997" s="17"/>
      <c r="QES997" s="17"/>
      <c r="QET997" s="17"/>
      <c r="QEU997" s="17"/>
      <c r="QEV997" s="17"/>
      <c r="QEW997" s="17"/>
      <c r="QEX997" s="17"/>
      <c r="QEY997" s="17"/>
      <c r="QEZ997" s="17"/>
      <c r="QFA997" s="17"/>
      <c r="QFB997" s="17"/>
      <c r="QFC997" s="17"/>
      <c r="QFD997" s="17"/>
      <c r="QFE997" s="17"/>
      <c r="QFF997" s="17"/>
      <c r="QFG997" s="17"/>
      <c r="QFH997" s="17"/>
      <c r="QFI997" s="17"/>
      <c r="QFJ997" s="17"/>
      <c r="QFK997" s="17"/>
      <c r="QFL997" s="17"/>
      <c r="QFM997" s="17"/>
      <c r="QFN997" s="17"/>
      <c r="QFO997" s="17"/>
      <c r="QFP997" s="17"/>
      <c r="QFQ997" s="17"/>
      <c r="QFR997" s="17"/>
      <c r="QFS997" s="17"/>
      <c r="QFT997" s="17"/>
      <c r="QFU997" s="17"/>
      <c r="QFV997" s="17"/>
      <c r="QFW997" s="17"/>
      <c r="QFX997" s="17"/>
      <c r="QFY997" s="17"/>
      <c r="QFZ997" s="17"/>
      <c r="QGA997" s="17"/>
      <c r="QGB997" s="17"/>
      <c r="QGC997" s="17"/>
      <c r="QGD997" s="17"/>
      <c r="QGE997" s="17"/>
      <c r="QGF997" s="17"/>
      <c r="QGG997" s="17"/>
      <c r="QGH997" s="17"/>
      <c r="QGI997" s="17"/>
      <c r="QGJ997" s="17"/>
      <c r="QGK997" s="17"/>
      <c r="QGL997" s="17"/>
      <c r="QGM997" s="17"/>
      <c r="QGN997" s="17"/>
      <c r="QGO997" s="17"/>
      <c r="QGP997" s="17"/>
      <c r="QGQ997" s="17"/>
      <c r="QGR997" s="17"/>
      <c r="QGS997" s="17"/>
      <c r="QGT997" s="17"/>
      <c r="QGU997" s="17"/>
      <c r="QGV997" s="17"/>
      <c r="QGW997" s="17"/>
      <c r="QGX997" s="17"/>
      <c r="QGY997" s="17"/>
      <c r="QGZ997" s="17"/>
      <c r="QHA997" s="17"/>
      <c r="QHB997" s="17"/>
      <c r="QHC997" s="17"/>
      <c r="QHD997" s="17"/>
      <c r="QHE997" s="17"/>
      <c r="QHF997" s="17"/>
      <c r="QHG997" s="17"/>
      <c r="QHH997" s="17"/>
      <c r="QHI997" s="17"/>
      <c r="QHJ997" s="17"/>
      <c r="QHK997" s="17"/>
      <c r="QHL997" s="17"/>
      <c r="QHM997" s="17"/>
      <c r="QHN997" s="17"/>
      <c r="QHO997" s="17"/>
      <c r="QHP997" s="17"/>
      <c r="QHQ997" s="17"/>
      <c r="QHR997" s="17"/>
      <c r="QHS997" s="17"/>
      <c r="QHT997" s="17"/>
      <c r="QHU997" s="17"/>
      <c r="QHV997" s="17"/>
      <c r="QHW997" s="17"/>
      <c r="QHX997" s="17"/>
      <c r="QHY997" s="17"/>
      <c r="QHZ997" s="17"/>
      <c r="QIA997" s="17"/>
      <c r="QIB997" s="17"/>
      <c r="QIC997" s="17"/>
      <c r="QID997" s="17"/>
      <c r="QIE997" s="17"/>
      <c r="QIF997" s="17"/>
      <c r="QIG997" s="17"/>
      <c r="QIH997" s="17"/>
      <c r="QII997" s="17"/>
      <c r="QIJ997" s="17"/>
      <c r="QIK997" s="17"/>
      <c r="QIL997" s="17"/>
      <c r="QIM997" s="17"/>
      <c r="QIN997" s="17"/>
      <c r="QIO997" s="17"/>
      <c r="QIP997" s="17"/>
      <c r="QIQ997" s="17"/>
      <c r="QIR997" s="17"/>
      <c r="QIS997" s="17"/>
      <c r="QIT997" s="17"/>
      <c r="QIU997" s="17"/>
      <c r="QIV997" s="17"/>
      <c r="QIW997" s="17"/>
      <c r="QIX997" s="17"/>
      <c r="QIY997" s="17"/>
      <c r="QIZ997" s="17"/>
      <c r="QJA997" s="17"/>
      <c r="QJB997" s="17"/>
      <c r="QJC997" s="17"/>
      <c r="QJD997" s="17"/>
      <c r="QJE997" s="17"/>
      <c r="QJF997" s="17"/>
      <c r="QJG997" s="17"/>
      <c r="QJH997" s="17"/>
      <c r="QJI997" s="17"/>
      <c r="QJJ997" s="17"/>
      <c r="QJK997" s="17"/>
      <c r="QJL997" s="17"/>
      <c r="QJM997" s="17"/>
      <c r="QJN997" s="17"/>
      <c r="QJO997" s="17"/>
      <c r="QJP997" s="17"/>
      <c r="QJQ997" s="17"/>
      <c r="QJR997" s="17"/>
      <c r="QJS997" s="17"/>
      <c r="QJT997" s="17"/>
      <c r="QJU997" s="17"/>
      <c r="QJV997" s="17"/>
      <c r="QJW997" s="17"/>
      <c r="QJX997" s="17"/>
      <c r="QJY997" s="17"/>
      <c r="QJZ997" s="17"/>
      <c r="QKA997" s="17"/>
      <c r="QKB997" s="17"/>
      <c r="QKC997" s="17"/>
      <c r="QKD997" s="17"/>
      <c r="QKE997" s="17"/>
      <c r="QKF997" s="17"/>
      <c r="QKG997" s="17"/>
      <c r="QKH997" s="17"/>
      <c r="QKI997" s="17"/>
      <c r="QKJ997" s="17"/>
      <c r="QKK997" s="17"/>
      <c r="QKL997" s="17"/>
      <c r="QKM997" s="17"/>
      <c r="QKN997" s="17"/>
      <c r="QKO997" s="17"/>
      <c r="QKP997" s="17"/>
      <c r="QKQ997" s="17"/>
      <c r="QKR997" s="17"/>
      <c r="QKS997" s="17"/>
      <c r="QKT997" s="17"/>
      <c r="QKU997" s="17"/>
      <c r="QKV997" s="17"/>
      <c r="QKW997" s="17"/>
      <c r="QKX997" s="17"/>
      <c r="QKY997" s="17"/>
      <c r="QKZ997" s="17"/>
      <c r="QLA997" s="17"/>
      <c r="QLB997" s="17"/>
      <c r="QLC997" s="17"/>
      <c r="QLD997" s="17"/>
      <c r="QLE997" s="17"/>
      <c r="QLF997" s="17"/>
      <c r="QLG997" s="17"/>
      <c r="QLH997" s="17"/>
      <c r="QLI997" s="17"/>
      <c r="QLJ997" s="17"/>
      <c r="QLK997" s="17"/>
      <c r="QLL997" s="17"/>
      <c r="QLM997" s="17"/>
      <c r="QLN997" s="17"/>
      <c r="QLO997" s="17"/>
      <c r="QLP997" s="17"/>
      <c r="QLQ997" s="17"/>
      <c r="QLR997" s="17"/>
      <c r="QLS997" s="17"/>
      <c r="QLT997" s="17"/>
      <c r="QLU997" s="17"/>
      <c r="QLV997" s="17"/>
      <c r="QLW997" s="17"/>
      <c r="QLX997" s="17"/>
      <c r="QLY997" s="17"/>
      <c r="QLZ997" s="17"/>
      <c r="QMA997" s="17"/>
      <c r="QMB997" s="17"/>
      <c r="QMC997" s="17"/>
      <c r="QMD997" s="17"/>
      <c r="QME997" s="17"/>
      <c r="QMF997" s="17"/>
      <c r="QMG997" s="17"/>
      <c r="QMH997" s="17"/>
      <c r="QMI997" s="17"/>
      <c r="QMJ997" s="17"/>
      <c r="QMK997" s="17"/>
      <c r="QML997" s="17"/>
      <c r="QMM997" s="17"/>
      <c r="QMN997" s="17"/>
      <c r="QMO997" s="17"/>
      <c r="QMP997" s="17"/>
      <c r="QMQ997" s="17"/>
      <c r="QMR997" s="17"/>
      <c r="QMS997" s="17"/>
      <c r="QMT997" s="17"/>
      <c r="QMU997" s="17"/>
      <c r="QMV997" s="17"/>
      <c r="QMW997" s="17"/>
      <c r="QMX997" s="17"/>
      <c r="QMY997" s="17"/>
      <c r="QMZ997" s="17"/>
      <c r="QNA997" s="17"/>
      <c r="QNB997" s="17"/>
      <c r="QNC997" s="17"/>
      <c r="QND997" s="17"/>
      <c r="QNE997" s="17"/>
      <c r="QNF997" s="17"/>
      <c r="QNG997" s="17"/>
      <c r="QNH997" s="17"/>
      <c r="QNI997" s="17"/>
      <c r="QNJ997" s="17"/>
      <c r="QNK997" s="17"/>
      <c r="QNL997" s="17"/>
      <c r="QNM997" s="17"/>
      <c r="QNN997" s="17"/>
      <c r="QNO997" s="17"/>
      <c r="QNP997" s="17"/>
      <c r="QNQ997" s="17"/>
      <c r="QNR997" s="17"/>
      <c r="QNS997" s="17"/>
      <c r="QNT997" s="17"/>
      <c r="QNU997" s="17"/>
      <c r="QNV997" s="17"/>
      <c r="QNW997" s="17"/>
      <c r="QNX997" s="17"/>
      <c r="QNY997" s="17"/>
      <c r="QNZ997" s="17"/>
      <c r="QOA997" s="17"/>
      <c r="QOB997" s="17"/>
      <c r="QOC997" s="17"/>
      <c r="QOD997" s="17"/>
      <c r="QOE997" s="17"/>
      <c r="QOF997" s="17"/>
      <c r="QOG997" s="17"/>
      <c r="QOH997" s="17"/>
      <c r="QOI997" s="17"/>
      <c r="QOJ997" s="17"/>
      <c r="QOK997" s="17"/>
      <c r="QOL997" s="17"/>
      <c r="QOM997" s="17"/>
      <c r="QON997" s="17"/>
      <c r="QOO997" s="17"/>
      <c r="QOP997" s="17"/>
      <c r="QOQ997" s="17"/>
      <c r="QOR997" s="17"/>
      <c r="QOS997" s="17"/>
      <c r="QOT997" s="17"/>
      <c r="QOU997" s="17"/>
      <c r="QOV997" s="17"/>
      <c r="QOW997" s="17"/>
      <c r="QOX997" s="17"/>
      <c r="QOY997" s="17"/>
      <c r="QOZ997" s="17"/>
      <c r="QPA997" s="17"/>
      <c r="QPB997" s="17"/>
      <c r="QPC997" s="17"/>
      <c r="QPD997" s="17"/>
      <c r="QPE997" s="17"/>
      <c r="QPF997" s="17"/>
      <c r="QPG997" s="17"/>
      <c r="QPH997" s="17"/>
      <c r="QPI997" s="17"/>
      <c r="QPJ997" s="17"/>
      <c r="QPK997" s="17"/>
      <c r="QPL997" s="17"/>
      <c r="QPM997" s="17"/>
      <c r="QPN997" s="17"/>
      <c r="QPO997" s="17"/>
      <c r="QPP997" s="17"/>
      <c r="QPQ997" s="17"/>
      <c r="QPR997" s="17"/>
      <c r="QPS997" s="17"/>
      <c r="QPT997" s="17"/>
      <c r="QPU997" s="17"/>
      <c r="QPV997" s="17"/>
      <c r="QPW997" s="17"/>
      <c r="QPX997" s="17"/>
      <c r="QPY997" s="17"/>
      <c r="QPZ997" s="17"/>
      <c r="QQA997" s="17"/>
      <c r="QQB997" s="17"/>
      <c r="QQC997" s="17"/>
      <c r="QQD997" s="17"/>
      <c r="QQE997" s="17"/>
      <c r="QQF997" s="17"/>
      <c r="QQG997" s="17"/>
      <c r="QQH997" s="17"/>
      <c r="QQI997" s="17"/>
      <c r="QQJ997" s="17"/>
      <c r="QQK997" s="17"/>
      <c r="QQL997" s="17"/>
      <c r="QQM997" s="17"/>
      <c r="QQN997" s="17"/>
      <c r="QQO997" s="17"/>
      <c r="QQP997" s="17"/>
      <c r="QQQ997" s="17"/>
      <c r="QQR997" s="17"/>
      <c r="QQS997" s="17"/>
      <c r="QQT997" s="17"/>
      <c r="QQU997" s="17"/>
      <c r="QQV997" s="17"/>
      <c r="QQW997" s="17"/>
      <c r="QQX997" s="17"/>
      <c r="QQY997" s="17"/>
      <c r="QQZ997" s="17"/>
      <c r="QRA997" s="17"/>
      <c r="QRB997" s="17"/>
      <c r="QRC997" s="17"/>
      <c r="QRD997" s="17"/>
      <c r="QRE997" s="17"/>
      <c r="QRF997" s="17"/>
      <c r="QRG997" s="17"/>
      <c r="QRH997" s="17"/>
      <c r="QRI997" s="17"/>
      <c r="QRJ997" s="17"/>
      <c r="QRK997" s="17"/>
      <c r="QRL997" s="17"/>
      <c r="QRM997" s="17"/>
      <c r="QRN997" s="17"/>
      <c r="QRO997" s="17"/>
      <c r="QRP997" s="17"/>
      <c r="QRQ997" s="17"/>
      <c r="QRR997" s="17"/>
      <c r="QRS997" s="17"/>
      <c r="QRT997" s="17"/>
      <c r="QRU997" s="17"/>
      <c r="QRV997" s="17"/>
      <c r="QRW997" s="17"/>
      <c r="QRX997" s="17"/>
      <c r="QRY997" s="17"/>
      <c r="QRZ997" s="17"/>
      <c r="QSA997" s="17"/>
      <c r="QSB997" s="17"/>
      <c r="QSC997" s="17"/>
      <c r="QSD997" s="17"/>
      <c r="QSE997" s="17"/>
      <c r="QSF997" s="17"/>
      <c r="QSG997" s="17"/>
      <c r="QSH997" s="17"/>
      <c r="QSI997" s="17"/>
      <c r="QSJ997" s="17"/>
      <c r="QSK997" s="17"/>
      <c r="QSL997" s="17"/>
      <c r="QSM997" s="17"/>
      <c r="QSN997" s="17"/>
      <c r="QSO997" s="17"/>
      <c r="QSP997" s="17"/>
      <c r="QSQ997" s="17"/>
      <c r="QSR997" s="17"/>
      <c r="QSS997" s="17"/>
      <c r="QST997" s="17"/>
      <c r="QSU997" s="17"/>
      <c r="QSV997" s="17"/>
      <c r="QSW997" s="17"/>
      <c r="QSX997" s="17"/>
      <c r="QSY997" s="17"/>
      <c r="QSZ997" s="17"/>
      <c r="QTA997" s="17"/>
      <c r="QTB997" s="17"/>
      <c r="QTC997" s="17"/>
      <c r="QTD997" s="17"/>
      <c r="QTE997" s="17"/>
      <c r="QTF997" s="17"/>
      <c r="QTG997" s="17"/>
      <c r="QTH997" s="17"/>
      <c r="QTI997" s="17"/>
      <c r="QTJ997" s="17"/>
      <c r="QTK997" s="17"/>
      <c r="QTL997" s="17"/>
      <c r="QTM997" s="17"/>
      <c r="QTN997" s="17"/>
      <c r="QTO997" s="17"/>
      <c r="QTP997" s="17"/>
      <c r="QTQ997" s="17"/>
      <c r="QTR997" s="17"/>
      <c r="QTS997" s="17"/>
      <c r="QTT997" s="17"/>
      <c r="QTU997" s="17"/>
      <c r="QTV997" s="17"/>
      <c r="QTW997" s="17"/>
      <c r="QTX997" s="17"/>
      <c r="QTY997" s="17"/>
      <c r="QTZ997" s="17"/>
      <c r="QUA997" s="17"/>
      <c r="QUB997" s="17"/>
      <c r="QUC997" s="17"/>
      <c r="QUD997" s="17"/>
      <c r="QUE997" s="17"/>
      <c r="QUF997" s="17"/>
      <c r="QUG997" s="17"/>
      <c r="QUH997" s="17"/>
      <c r="QUI997" s="17"/>
      <c r="QUJ997" s="17"/>
      <c r="QUK997" s="17"/>
      <c r="QUL997" s="17"/>
      <c r="QUM997" s="17"/>
      <c r="QUN997" s="17"/>
      <c r="QUO997" s="17"/>
      <c r="QUP997" s="17"/>
      <c r="QUQ997" s="17"/>
      <c r="QUR997" s="17"/>
      <c r="QUS997" s="17"/>
      <c r="QUT997" s="17"/>
      <c r="QUU997" s="17"/>
      <c r="QUV997" s="17"/>
      <c r="QUW997" s="17"/>
      <c r="QUX997" s="17"/>
      <c r="QUY997" s="17"/>
      <c r="QUZ997" s="17"/>
      <c r="QVA997" s="17"/>
      <c r="QVB997" s="17"/>
      <c r="QVC997" s="17"/>
      <c r="QVD997" s="17"/>
      <c r="QVE997" s="17"/>
      <c r="QVF997" s="17"/>
      <c r="QVG997" s="17"/>
      <c r="QVH997" s="17"/>
      <c r="QVI997" s="17"/>
      <c r="QVJ997" s="17"/>
      <c r="QVK997" s="17"/>
      <c r="QVL997" s="17"/>
      <c r="QVM997" s="17"/>
      <c r="QVN997" s="17"/>
      <c r="QVO997" s="17"/>
      <c r="QVP997" s="17"/>
      <c r="QVQ997" s="17"/>
      <c r="QVR997" s="17"/>
      <c r="QVS997" s="17"/>
      <c r="QVT997" s="17"/>
      <c r="QVU997" s="17"/>
      <c r="QVV997" s="17"/>
      <c r="QVW997" s="17"/>
      <c r="QVX997" s="17"/>
      <c r="QVY997" s="17"/>
      <c r="QVZ997" s="17"/>
      <c r="QWA997" s="17"/>
      <c r="QWB997" s="17"/>
      <c r="QWC997" s="17"/>
      <c r="QWD997" s="17"/>
      <c r="QWE997" s="17"/>
      <c r="QWF997" s="17"/>
      <c r="QWG997" s="17"/>
      <c r="QWH997" s="17"/>
      <c r="QWI997" s="17"/>
      <c r="QWJ997" s="17"/>
      <c r="QWK997" s="17"/>
      <c r="QWL997" s="17"/>
      <c r="QWM997" s="17"/>
      <c r="QWN997" s="17"/>
      <c r="QWO997" s="17"/>
      <c r="QWP997" s="17"/>
      <c r="QWQ997" s="17"/>
      <c r="QWR997" s="17"/>
      <c r="QWS997" s="17"/>
      <c r="QWT997" s="17"/>
      <c r="QWU997" s="17"/>
      <c r="QWV997" s="17"/>
      <c r="QWW997" s="17"/>
      <c r="QWX997" s="17"/>
      <c r="QWY997" s="17"/>
      <c r="QWZ997" s="17"/>
      <c r="QXA997" s="17"/>
      <c r="QXB997" s="17"/>
      <c r="QXC997" s="17"/>
      <c r="QXD997" s="17"/>
      <c r="QXE997" s="17"/>
      <c r="QXF997" s="17"/>
      <c r="QXG997" s="17"/>
      <c r="QXH997" s="17"/>
      <c r="QXI997" s="17"/>
      <c r="QXJ997" s="17"/>
      <c r="QXK997" s="17"/>
      <c r="QXL997" s="17"/>
      <c r="QXM997" s="17"/>
      <c r="QXN997" s="17"/>
      <c r="QXO997" s="17"/>
      <c r="QXP997" s="17"/>
      <c r="QXQ997" s="17"/>
      <c r="QXR997" s="17"/>
      <c r="QXS997" s="17"/>
      <c r="QXT997" s="17"/>
      <c r="QXU997" s="17"/>
      <c r="QXV997" s="17"/>
      <c r="QXW997" s="17"/>
      <c r="QXX997" s="17"/>
      <c r="QXY997" s="17"/>
      <c r="QXZ997" s="17"/>
      <c r="QYA997" s="17"/>
      <c r="QYB997" s="17"/>
      <c r="QYC997" s="17"/>
      <c r="QYD997" s="17"/>
      <c r="QYE997" s="17"/>
      <c r="QYF997" s="17"/>
      <c r="QYG997" s="17"/>
      <c r="QYH997" s="17"/>
      <c r="QYI997" s="17"/>
      <c r="QYJ997" s="17"/>
      <c r="QYK997" s="17"/>
      <c r="QYL997" s="17"/>
      <c r="QYM997" s="17"/>
      <c r="QYN997" s="17"/>
      <c r="QYO997" s="17"/>
      <c r="QYP997" s="17"/>
      <c r="QYQ997" s="17"/>
      <c r="QYR997" s="17"/>
      <c r="QYS997" s="17"/>
      <c r="QYT997" s="17"/>
      <c r="QYU997" s="17"/>
      <c r="QYV997" s="17"/>
      <c r="QYW997" s="17"/>
      <c r="QYX997" s="17"/>
      <c r="QYY997" s="17"/>
      <c r="QYZ997" s="17"/>
      <c r="QZA997" s="17"/>
      <c r="QZB997" s="17"/>
      <c r="QZC997" s="17"/>
      <c r="QZD997" s="17"/>
      <c r="QZE997" s="17"/>
      <c r="QZF997" s="17"/>
      <c r="QZG997" s="17"/>
      <c r="QZH997" s="17"/>
      <c r="QZI997" s="17"/>
      <c r="QZJ997" s="17"/>
      <c r="QZK997" s="17"/>
      <c r="QZL997" s="17"/>
      <c r="QZM997" s="17"/>
      <c r="QZN997" s="17"/>
      <c r="QZO997" s="17"/>
      <c r="QZP997" s="17"/>
      <c r="QZQ997" s="17"/>
      <c r="QZR997" s="17"/>
      <c r="QZS997" s="17"/>
      <c r="QZT997" s="17"/>
      <c r="QZU997" s="17"/>
      <c r="QZV997" s="17"/>
      <c r="QZW997" s="17"/>
      <c r="QZX997" s="17"/>
      <c r="QZY997" s="17"/>
      <c r="QZZ997" s="17"/>
      <c r="RAA997" s="17"/>
      <c r="RAB997" s="17"/>
      <c r="RAC997" s="17"/>
      <c r="RAD997" s="17"/>
      <c r="RAE997" s="17"/>
      <c r="RAF997" s="17"/>
      <c r="RAG997" s="17"/>
      <c r="RAH997" s="17"/>
      <c r="RAI997" s="17"/>
      <c r="RAJ997" s="17"/>
      <c r="RAK997" s="17"/>
      <c r="RAL997" s="17"/>
      <c r="RAM997" s="17"/>
      <c r="RAN997" s="17"/>
      <c r="RAO997" s="17"/>
      <c r="RAP997" s="17"/>
      <c r="RAQ997" s="17"/>
      <c r="RAR997" s="17"/>
      <c r="RAS997" s="17"/>
      <c r="RAT997" s="17"/>
      <c r="RAU997" s="17"/>
      <c r="RAV997" s="17"/>
      <c r="RAW997" s="17"/>
      <c r="RAX997" s="17"/>
      <c r="RAY997" s="17"/>
      <c r="RAZ997" s="17"/>
      <c r="RBA997" s="17"/>
      <c r="RBB997" s="17"/>
      <c r="RBC997" s="17"/>
      <c r="RBD997" s="17"/>
      <c r="RBE997" s="17"/>
      <c r="RBF997" s="17"/>
      <c r="RBG997" s="17"/>
      <c r="RBH997" s="17"/>
      <c r="RBI997" s="17"/>
      <c r="RBJ997" s="17"/>
      <c r="RBK997" s="17"/>
      <c r="RBL997" s="17"/>
      <c r="RBM997" s="17"/>
      <c r="RBN997" s="17"/>
      <c r="RBO997" s="17"/>
      <c r="RBP997" s="17"/>
      <c r="RBQ997" s="17"/>
      <c r="RBR997" s="17"/>
      <c r="RBS997" s="17"/>
      <c r="RBT997" s="17"/>
      <c r="RBU997" s="17"/>
      <c r="RBV997" s="17"/>
      <c r="RBW997" s="17"/>
      <c r="RBX997" s="17"/>
      <c r="RBY997" s="17"/>
      <c r="RBZ997" s="17"/>
      <c r="RCA997" s="17"/>
      <c r="RCB997" s="17"/>
      <c r="RCC997" s="17"/>
      <c r="RCD997" s="17"/>
      <c r="RCE997" s="17"/>
      <c r="RCF997" s="17"/>
      <c r="RCG997" s="17"/>
      <c r="RCH997" s="17"/>
      <c r="RCI997" s="17"/>
      <c r="RCJ997" s="17"/>
      <c r="RCK997" s="17"/>
      <c r="RCL997" s="17"/>
      <c r="RCM997" s="17"/>
      <c r="RCN997" s="17"/>
      <c r="RCO997" s="17"/>
      <c r="RCP997" s="17"/>
      <c r="RCQ997" s="17"/>
      <c r="RCR997" s="17"/>
      <c r="RCS997" s="17"/>
      <c r="RCT997" s="17"/>
      <c r="RCU997" s="17"/>
      <c r="RCV997" s="17"/>
      <c r="RCW997" s="17"/>
      <c r="RCX997" s="17"/>
      <c r="RCY997" s="17"/>
      <c r="RCZ997" s="17"/>
      <c r="RDA997" s="17"/>
      <c r="RDB997" s="17"/>
      <c r="RDC997" s="17"/>
      <c r="RDD997" s="17"/>
      <c r="RDE997" s="17"/>
      <c r="RDF997" s="17"/>
      <c r="RDG997" s="17"/>
      <c r="RDH997" s="17"/>
      <c r="RDI997" s="17"/>
      <c r="RDJ997" s="17"/>
      <c r="RDK997" s="17"/>
      <c r="RDL997" s="17"/>
      <c r="RDM997" s="17"/>
      <c r="RDN997" s="17"/>
      <c r="RDO997" s="17"/>
      <c r="RDP997" s="17"/>
      <c r="RDQ997" s="17"/>
      <c r="RDR997" s="17"/>
      <c r="RDS997" s="17"/>
      <c r="RDT997" s="17"/>
      <c r="RDU997" s="17"/>
      <c r="RDV997" s="17"/>
      <c r="RDW997" s="17"/>
      <c r="RDX997" s="17"/>
      <c r="RDY997" s="17"/>
      <c r="RDZ997" s="17"/>
      <c r="REA997" s="17"/>
      <c r="REB997" s="17"/>
      <c r="REC997" s="17"/>
      <c r="RED997" s="17"/>
      <c r="REE997" s="17"/>
      <c r="REF997" s="17"/>
      <c r="REG997" s="17"/>
      <c r="REH997" s="17"/>
      <c r="REI997" s="17"/>
      <c r="REJ997" s="17"/>
      <c r="REK997" s="17"/>
      <c r="REL997" s="17"/>
      <c r="REM997" s="17"/>
      <c r="REN997" s="17"/>
      <c r="REO997" s="17"/>
      <c r="REP997" s="17"/>
      <c r="REQ997" s="17"/>
      <c r="RER997" s="17"/>
      <c r="RES997" s="17"/>
      <c r="RET997" s="17"/>
      <c r="REU997" s="17"/>
      <c r="REV997" s="17"/>
      <c r="REW997" s="17"/>
      <c r="REX997" s="17"/>
      <c r="REY997" s="17"/>
      <c r="REZ997" s="17"/>
      <c r="RFA997" s="17"/>
      <c r="RFB997" s="17"/>
      <c r="RFC997" s="17"/>
      <c r="RFD997" s="17"/>
      <c r="RFE997" s="17"/>
      <c r="RFF997" s="17"/>
      <c r="RFG997" s="17"/>
      <c r="RFH997" s="17"/>
      <c r="RFI997" s="17"/>
      <c r="RFJ997" s="17"/>
      <c r="RFK997" s="17"/>
      <c r="RFL997" s="17"/>
      <c r="RFM997" s="17"/>
      <c r="RFN997" s="17"/>
      <c r="RFO997" s="17"/>
      <c r="RFP997" s="17"/>
      <c r="RFQ997" s="17"/>
      <c r="RFR997" s="17"/>
      <c r="RFS997" s="17"/>
      <c r="RFT997" s="17"/>
      <c r="RFU997" s="17"/>
      <c r="RFV997" s="17"/>
      <c r="RFW997" s="17"/>
      <c r="RFX997" s="17"/>
      <c r="RFY997" s="17"/>
      <c r="RFZ997" s="17"/>
      <c r="RGA997" s="17"/>
      <c r="RGB997" s="17"/>
      <c r="RGC997" s="17"/>
      <c r="RGD997" s="17"/>
      <c r="RGE997" s="17"/>
      <c r="RGF997" s="17"/>
      <c r="RGG997" s="17"/>
      <c r="RGH997" s="17"/>
      <c r="RGI997" s="17"/>
      <c r="RGJ997" s="17"/>
      <c r="RGK997" s="17"/>
      <c r="RGL997" s="17"/>
      <c r="RGM997" s="17"/>
      <c r="RGN997" s="17"/>
      <c r="RGO997" s="17"/>
      <c r="RGP997" s="17"/>
      <c r="RGQ997" s="17"/>
      <c r="RGR997" s="17"/>
      <c r="RGS997" s="17"/>
      <c r="RGT997" s="17"/>
      <c r="RGU997" s="17"/>
      <c r="RGV997" s="17"/>
      <c r="RGW997" s="17"/>
      <c r="RGX997" s="17"/>
      <c r="RGY997" s="17"/>
      <c r="RGZ997" s="17"/>
      <c r="RHA997" s="17"/>
      <c r="RHB997" s="17"/>
      <c r="RHC997" s="17"/>
      <c r="RHD997" s="17"/>
      <c r="RHE997" s="17"/>
      <c r="RHF997" s="17"/>
      <c r="RHG997" s="17"/>
      <c r="RHH997" s="17"/>
      <c r="RHI997" s="17"/>
      <c r="RHJ997" s="17"/>
      <c r="RHK997" s="17"/>
      <c r="RHL997" s="17"/>
      <c r="RHM997" s="17"/>
      <c r="RHN997" s="17"/>
      <c r="RHO997" s="17"/>
      <c r="RHP997" s="17"/>
      <c r="RHQ997" s="17"/>
      <c r="RHR997" s="17"/>
      <c r="RHS997" s="17"/>
      <c r="RHT997" s="17"/>
      <c r="RHU997" s="17"/>
      <c r="RHV997" s="17"/>
      <c r="RHW997" s="17"/>
      <c r="RHX997" s="17"/>
      <c r="RHY997" s="17"/>
      <c r="RHZ997" s="17"/>
      <c r="RIA997" s="17"/>
      <c r="RIB997" s="17"/>
      <c r="RIC997" s="17"/>
      <c r="RID997" s="17"/>
      <c r="RIE997" s="17"/>
      <c r="RIF997" s="17"/>
      <c r="RIG997" s="17"/>
      <c r="RIH997" s="17"/>
      <c r="RII997" s="17"/>
      <c r="RIJ997" s="17"/>
      <c r="RIK997" s="17"/>
      <c r="RIL997" s="17"/>
      <c r="RIM997" s="17"/>
      <c r="RIN997" s="17"/>
      <c r="RIO997" s="17"/>
      <c r="RIP997" s="17"/>
      <c r="RIQ997" s="17"/>
      <c r="RIR997" s="17"/>
      <c r="RIS997" s="17"/>
      <c r="RIT997" s="17"/>
      <c r="RIU997" s="17"/>
      <c r="RIV997" s="17"/>
      <c r="RIW997" s="17"/>
      <c r="RIX997" s="17"/>
      <c r="RIY997" s="17"/>
      <c r="RIZ997" s="17"/>
      <c r="RJA997" s="17"/>
      <c r="RJB997" s="17"/>
      <c r="RJC997" s="17"/>
      <c r="RJD997" s="17"/>
      <c r="RJE997" s="17"/>
      <c r="RJF997" s="17"/>
      <c r="RJG997" s="17"/>
      <c r="RJH997" s="17"/>
      <c r="RJI997" s="17"/>
      <c r="RJJ997" s="17"/>
      <c r="RJK997" s="17"/>
      <c r="RJL997" s="17"/>
      <c r="RJM997" s="17"/>
      <c r="RJN997" s="17"/>
      <c r="RJO997" s="17"/>
      <c r="RJP997" s="17"/>
      <c r="RJQ997" s="17"/>
      <c r="RJR997" s="17"/>
      <c r="RJS997" s="17"/>
      <c r="RJT997" s="17"/>
      <c r="RJU997" s="17"/>
      <c r="RJV997" s="17"/>
      <c r="RJW997" s="17"/>
      <c r="RJX997" s="17"/>
      <c r="RJY997" s="17"/>
      <c r="RJZ997" s="17"/>
      <c r="RKA997" s="17"/>
      <c r="RKB997" s="17"/>
      <c r="RKC997" s="17"/>
      <c r="RKD997" s="17"/>
      <c r="RKE997" s="17"/>
      <c r="RKF997" s="17"/>
      <c r="RKG997" s="17"/>
      <c r="RKH997" s="17"/>
      <c r="RKI997" s="17"/>
      <c r="RKJ997" s="17"/>
      <c r="RKK997" s="17"/>
      <c r="RKL997" s="17"/>
      <c r="RKM997" s="17"/>
      <c r="RKN997" s="17"/>
      <c r="RKO997" s="17"/>
      <c r="RKP997" s="17"/>
      <c r="RKQ997" s="17"/>
      <c r="RKR997" s="17"/>
      <c r="RKS997" s="17"/>
      <c r="RKT997" s="17"/>
      <c r="RKU997" s="17"/>
      <c r="RKV997" s="17"/>
      <c r="RKW997" s="17"/>
      <c r="RKX997" s="17"/>
      <c r="RKY997" s="17"/>
      <c r="RKZ997" s="17"/>
      <c r="RLA997" s="17"/>
      <c r="RLB997" s="17"/>
      <c r="RLC997" s="17"/>
      <c r="RLD997" s="17"/>
      <c r="RLE997" s="17"/>
      <c r="RLF997" s="17"/>
      <c r="RLG997" s="17"/>
      <c r="RLH997" s="17"/>
      <c r="RLI997" s="17"/>
      <c r="RLJ997" s="17"/>
      <c r="RLK997" s="17"/>
      <c r="RLL997" s="17"/>
      <c r="RLM997" s="17"/>
      <c r="RLN997" s="17"/>
      <c r="RLO997" s="17"/>
      <c r="RLP997" s="17"/>
      <c r="RLQ997" s="17"/>
      <c r="RLR997" s="17"/>
      <c r="RLS997" s="17"/>
      <c r="RLT997" s="17"/>
      <c r="RLU997" s="17"/>
      <c r="RLV997" s="17"/>
      <c r="RLW997" s="17"/>
      <c r="RLX997" s="17"/>
      <c r="RLY997" s="17"/>
      <c r="RLZ997" s="17"/>
      <c r="RMA997" s="17"/>
      <c r="RMB997" s="17"/>
      <c r="RMC997" s="17"/>
      <c r="RMD997" s="17"/>
      <c r="RME997" s="17"/>
      <c r="RMF997" s="17"/>
      <c r="RMG997" s="17"/>
      <c r="RMH997" s="17"/>
      <c r="RMI997" s="17"/>
      <c r="RMJ997" s="17"/>
      <c r="RMK997" s="17"/>
      <c r="RML997" s="17"/>
      <c r="RMM997" s="17"/>
      <c r="RMN997" s="17"/>
      <c r="RMO997" s="17"/>
      <c r="RMP997" s="17"/>
      <c r="RMQ997" s="17"/>
      <c r="RMR997" s="17"/>
      <c r="RMS997" s="17"/>
      <c r="RMT997" s="17"/>
      <c r="RMU997" s="17"/>
      <c r="RMV997" s="17"/>
      <c r="RMW997" s="17"/>
      <c r="RMX997" s="17"/>
      <c r="RMY997" s="17"/>
      <c r="RMZ997" s="17"/>
      <c r="RNA997" s="17"/>
      <c r="RNB997" s="17"/>
      <c r="RNC997" s="17"/>
      <c r="RND997" s="17"/>
      <c r="RNE997" s="17"/>
      <c r="RNF997" s="17"/>
      <c r="RNG997" s="17"/>
      <c r="RNH997" s="17"/>
      <c r="RNI997" s="17"/>
      <c r="RNJ997" s="17"/>
      <c r="RNK997" s="17"/>
      <c r="RNL997" s="17"/>
      <c r="RNM997" s="17"/>
      <c r="RNN997" s="17"/>
      <c r="RNO997" s="17"/>
      <c r="RNP997" s="17"/>
      <c r="RNQ997" s="17"/>
      <c r="RNR997" s="17"/>
      <c r="RNS997" s="17"/>
      <c r="RNT997" s="17"/>
      <c r="RNU997" s="17"/>
      <c r="RNV997" s="17"/>
      <c r="RNW997" s="17"/>
      <c r="RNX997" s="17"/>
      <c r="RNY997" s="17"/>
      <c r="RNZ997" s="17"/>
      <c r="ROA997" s="17"/>
      <c r="ROB997" s="17"/>
      <c r="ROC997" s="17"/>
      <c r="ROD997" s="17"/>
      <c r="ROE997" s="17"/>
      <c r="ROF997" s="17"/>
      <c r="ROG997" s="17"/>
      <c r="ROH997" s="17"/>
      <c r="ROI997" s="17"/>
      <c r="ROJ997" s="17"/>
      <c r="ROK997" s="17"/>
      <c r="ROL997" s="17"/>
      <c r="ROM997" s="17"/>
      <c r="RON997" s="17"/>
      <c r="ROO997" s="17"/>
      <c r="ROP997" s="17"/>
      <c r="ROQ997" s="17"/>
      <c r="ROR997" s="17"/>
      <c r="ROS997" s="17"/>
      <c r="ROT997" s="17"/>
      <c r="ROU997" s="17"/>
      <c r="ROV997" s="17"/>
      <c r="ROW997" s="17"/>
      <c r="ROX997" s="17"/>
      <c r="ROY997" s="17"/>
      <c r="ROZ997" s="17"/>
      <c r="RPA997" s="17"/>
      <c r="RPB997" s="17"/>
      <c r="RPC997" s="17"/>
      <c r="RPD997" s="17"/>
      <c r="RPE997" s="17"/>
      <c r="RPF997" s="17"/>
      <c r="RPG997" s="17"/>
      <c r="RPH997" s="17"/>
      <c r="RPI997" s="17"/>
      <c r="RPJ997" s="17"/>
      <c r="RPK997" s="17"/>
      <c r="RPL997" s="17"/>
      <c r="RPM997" s="17"/>
      <c r="RPN997" s="17"/>
      <c r="RPO997" s="17"/>
      <c r="RPP997" s="17"/>
      <c r="RPQ997" s="17"/>
      <c r="RPR997" s="17"/>
      <c r="RPS997" s="17"/>
      <c r="RPT997" s="17"/>
      <c r="RPU997" s="17"/>
      <c r="RPV997" s="17"/>
      <c r="RPW997" s="17"/>
      <c r="RPX997" s="17"/>
      <c r="RPY997" s="17"/>
      <c r="RPZ997" s="17"/>
      <c r="RQA997" s="17"/>
      <c r="RQB997" s="17"/>
      <c r="RQC997" s="17"/>
      <c r="RQD997" s="17"/>
      <c r="RQE997" s="17"/>
      <c r="RQF997" s="17"/>
      <c r="RQG997" s="17"/>
      <c r="RQH997" s="17"/>
      <c r="RQI997" s="17"/>
      <c r="RQJ997" s="17"/>
      <c r="RQK997" s="17"/>
      <c r="RQL997" s="17"/>
      <c r="RQM997" s="17"/>
      <c r="RQN997" s="17"/>
      <c r="RQO997" s="17"/>
      <c r="RQP997" s="17"/>
      <c r="RQQ997" s="17"/>
      <c r="RQR997" s="17"/>
      <c r="RQS997" s="17"/>
      <c r="RQT997" s="17"/>
      <c r="RQU997" s="17"/>
      <c r="RQV997" s="17"/>
      <c r="RQW997" s="17"/>
      <c r="RQX997" s="17"/>
      <c r="RQY997" s="17"/>
      <c r="RQZ997" s="17"/>
      <c r="RRA997" s="17"/>
      <c r="RRB997" s="17"/>
      <c r="RRC997" s="17"/>
      <c r="RRD997" s="17"/>
      <c r="RRE997" s="17"/>
      <c r="RRF997" s="17"/>
      <c r="RRG997" s="17"/>
      <c r="RRH997" s="17"/>
      <c r="RRI997" s="17"/>
      <c r="RRJ997" s="17"/>
      <c r="RRK997" s="17"/>
      <c r="RRL997" s="17"/>
      <c r="RRM997" s="17"/>
      <c r="RRN997" s="17"/>
      <c r="RRO997" s="17"/>
      <c r="RRP997" s="17"/>
      <c r="RRQ997" s="17"/>
      <c r="RRR997" s="17"/>
      <c r="RRS997" s="17"/>
      <c r="RRT997" s="17"/>
      <c r="RRU997" s="17"/>
      <c r="RRV997" s="17"/>
      <c r="RRW997" s="17"/>
      <c r="RRX997" s="17"/>
      <c r="RRY997" s="17"/>
      <c r="RRZ997" s="17"/>
      <c r="RSA997" s="17"/>
      <c r="RSB997" s="17"/>
      <c r="RSC997" s="17"/>
      <c r="RSD997" s="17"/>
      <c r="RSE997" s="17"/>
      <c r="RSF997" s="17"/>
      <c r="RSG997" s="17"/>
      <c r="RSH997" s="17"/>
      <c r="RSI997" s="17"/>
      <c r="RSJ997" s="17"/>
      <c r="RSK997" s="17"/>
      <c r="RSL997" s="17"/>
      <c r="RSM997" s="17"/>
      <c r="RSN997" s="17"/>
      <c r="RSO997" s="17"/>
      <c r="RSP997" s="17"/>
      <c r="RSQ997" s="17"/>
      <c r="RSR997" s="17"/>
      <c r="RSS997" s="17"/>
      <c r="RST997" s="17"/>
      <c r="RSU997" s="17"/>
      <c r="RSV997" s="17"/>
      <c r="RSW997" s="17"/>
      <c r="RSX997" s="17"/>
      <c r="RSY997" s="17"/>
      <c r="RSZ997" s="17"/>
      <c r="RTA997" s="17"/>
      <c r="RTB997" s="17"/>
      <c r="RTC997" s="17"/>
      <c r="RTD997" s="17"/>
      <c r="RTE997" s="17"/>
      <c r="RTF997" s="17"/>
      <c r="RTG997" s="17"/>
      <c r="RTH997" s="17"/>
      <c r="RTI997" s="17"/>
      <c r="RTJ997" s="17"/>
      <c r="RTK997" s="17"/>
      <c r="RTL997" s="17"/>
      <c r="RTM997" s="17"/>
      <c r="RTN997" s="17"/>
      <c r="RTO997" s="17"/>
      <c r="RTP997" s="17"/>
      <c r="RTQ997" s="17"/>
      <c r="RTR997" s="17"/>
      <c r="RTS997" s="17"/>
      <c r="RTT997" s="17"/>
      <c r="RTU997" s="17"/>
      <c r="RTV997" s="17"/>
      <c r="RTW997" s="17"/>
      <c r="RTX997" s="17"/>
      <c r="RTY997" s="17"/>
      <c r="RTZ997" s="17"/>
      <c r="RUA997" s="17"/>
      <c r="RUB997" s="17"/>
      <c r="RUC997" s="17"/>
      <c r="RUD997" s="17"/>
      <c r="RUE997" s="17"/>
      <c r="RUF997" s="17"/>
      <c r="RUG997" s="17"/>
      <c r="RUH997" s="17"/>
      <c r="RUI997" s="17"/>
      <c r="RUJ997" s="17"/>
      <c r="RUK997" s="17"/>
      <c r="RUL997" s="17"/>
      <c r="RUM997" s="17"/>
      <c r="RUN997" s="17"/>
      <c r="RUO997" s="17"/>
      <c r="RUP997" s="17"/>
      <c r="RUQ997" s="17"/>
      <c r="RUR997" s="17"/>
      <c r="RUS997" s="17"/>
      <c r="RUT997" s="17"/>
      <c r="RUU997" s="17"/>
      <c r="RUV997" s="17"/>
      <c r="RUW997" s="17"/>
      <c r="RUX997" s="17"/>
      <c r="RUY997" s="17"/>
      <c r="RUZ997" s="17"/>
      <c r="RVA997" s="17"/>
      <c r="RVB997" s="17"/>
      <c r="RVC997" s="17"/>
      <c r="RVD997" s="17"/>
      <c r="RVE997" s="17"/>
      <c r="RVF997" s="17"/>
      <c r="RVG997" s="17"/>
      <c r="RVH997" s="17"/>
      <c r="RVI997" s="17"/>
      <c r="RVJ997" s="17"/>
      <c r="RVK997" s="17"/>
      <c r="RVL997" s="17"/>
      <c r="RVM997" s="17"/>
      <c r="RVN997" s="17"/>
      <c r="RVO997" s="17"/>
      <c r="RVP997" s="17"/>
      <c r="RVQ997" s="17"/>
      <c r="RVR997" s="17"/>
      <c r="RVS997" s="17"/>
      <c r="RVT997" s="17"/>
      <c r="RVU997" s="17"/>
      <c r="RVV997" s="17"/>
      <c r="RVW997" s="17"/>
      <c r="RVX997" s="17"/>
      <c r="RVY997" s="17"/>
      <c r="RVZ997" s="17"/>
      <c r="RWA997" s="17"/>
      <c r="RWB997" s="17"/>
      <c r="RWC997" s="17"/>
      <c r="RWD997" s="17"/>
      <c r="RWE997" s="17"/>
      <c r="RWF997" s="17"/>
      <c r="RWG997" s="17"/>
      <c r="RWH997" s="17"/>
      <c r="RWI997" s="17"/>
      <c r="RWJ997" s="17"/>
      <c r="RWK997" s="17"/>
      <c r="RWL997" s="17"/>
      <c r="RWM997" s="17"/>
      <c r="RWN997" s="17"/>
      <c r="RWO997" s="17"/>
      <c r="RWP997" s="17"/>
      <c r="RWQ997" s="17"/>
      <c r="RWR997" s="17"/>
      <c r="RWS997" s="17"/>
      <c r="RWT997" s="17"/>
      <c r="RWU997" s="17"/>
      <c r="RWV997" s="17"/>
      <c r="RWW997" s="17"/>
      <c r="RWX997" s="17"/>
      <c r="RWY997" s="17"/>
      <c r="RWZ997" s="17"/>
      <c r="RXA997" s="17"/>
      <c r="RXB997" s="17"/>
      <c r="RXC997" s="17"/>
      <c r="RXD997" s="17"/>
      <c r="RXE997" s="17"/>
      <c r="RXF997" s="17"/>
      <c r="RXG997" s="17"/>
      <c r="RXH997" s="17"/>
      <c r="RXI997" s="17"/>
      <c r="RXJ997" s="17"/>
      <c r="RXK997" s="17"/>
      <c r="RXL997" s="17"/>
      <c r="RXM997" s="17"/>
      <c r="RXN997" s="17"/>
      <c r="RXO997" s="17"/>
      <c r="RXP997" s="17"/>
      <c r="RXQ997" s="17"/>
      <c r="RXR997" s="17"/>
      <c r="RXS997" s="17"/>
      <c r="RXT997" s="17"/>
      <c r="RXU997" s="17"/>
      <c r="RXV997" s="17"/>
      <c r="RXW997" s="17"/>
      <c r="RXX997" s="17"/>
      <c r="RXY997" s="17"/>
      <c r="RXZ997" s="17"/>
      <c r="RYA997" s="17"/>
      <c r="RYB997" s="17"/>
      <c r="RYC997" s="17"/>
      <c r="RYD997" s="17"/>
      <c r="RYE997" s="17"/>
      <c r="RYF997" s="17"/>
      <c r="RYG997" s="17"/>
      <c r="RYH997" s="17"/>
      <c r="RYI997" s="17"/>
      <c r="RYJ997" s="17"/>
      <c r="RYK997" s="17"/>
      <c r="RYL997" s="17"/>
      <c r="RYM997" s="17"/>
      <c r="RYN997" s="17"/>
      <c r="RYO997" s="17"/>
      <c r="RYP997" s="17"/>
      <c r="RYQ997" s="17"/>
      <c r="RYR997" s="17"/>
      <c r="RYS997" s="17"/>
      <c r="RYT997" s="17"/>
      <c r="RYU997" s="17"/>
      <c r="RYV997" s="17"/>
      <c r="RYW997" s="17"/>
      <c r="RYX997" s="17"/>
      <c r="RYY997" s="17"/>
      <c r="RYZ997" s="17"/>
      <c r="RZA997" s="17"/>
      <c r="RZB997" s="17"/>
      <c r="RZC997" s="17"/>
      <c r="RZD997" s="17"/>
      <c r="RZE997" s="17"/>
      <c r="RZF997" s="17"/>
      <c r="RZG997" s="17"/>
      <c r="RZH997" s="17"/>
      <c r="RZI997" s="17"/>
      <c r="RZJ997" s="17"/>
      <c r="RZK997" s="17"/>
      <c r="RZL997" s="17"/>
      <c r="RZM997" s="17"/>
      <c r="RZN997" s="17"/>
      <c r="RZO997" s="17"/>
      <c r="RZP997" s="17"/>
      <c r="RZQ997" s="17"/>
      <c r="RZR997" s="17"/>
      <c r="RZS997" s="17"/>
      <c r="RZT997" s="17"/>
      <c r="RZU997" s="17"/>
      <c r="RZV997" s="17"/>
      <c r="RZW997" s="17"/>
      <c r="RZX997" s="17"/>
      <c r="RZY997" s="17"/>
      <c r="RZZ997" s="17"/>
      <c r="SAA997" s="17"/>
      <c r="SAB997" s="17"/>
      <c r="SAC997" s="17"/>
      <c r="SAD997" s="17"/>
      <c r="SAE997" s="17"/>
      <c r="SAF997" s="17"/>
      <c r="SAG997" s="17"/>
      <c r="SAH997" s="17"/>
      <c r="SAI997" s="17"/>
      <c r="SAJ997" s="17"/>
      <c r="SAK997" s="17"/>
      <c r="SAL997" s="17"/>
      <c r="SAM997" s="17"/>
      <c r="SAN997" s="17"/>
      <c r="SAO997" s="17"/>
      <c r="SAP997" s="17"/>
      <c r="SAQ997" s="17"/>
      <c r="SAR997" s="17"/>
      <c r="SAS997" s="17"/>
      <c r="SAT997" s="17"/>
      <c r="SAU997" s="17"/>
      <c r="SAV997" s="17"/>
      <c r="SAW997" s="17"/>
      <c r="SAX997" s="17"/>
      <c r="SAY997" s="17"/>
      <c r="SAZ997" s="17"/>
      <c r="SBA997" s="17"/>
      <c r="SBB997" s="17"/>
      <c r="SBC997" s="17"/>
      <c r="SBD997" s="17"/>
      <c r="SBE997" s="17"/>
      <c r="SBF997" s="17"/>
      <c r="SBG997" s="17"/>
      <c r="SBH997" s="17"/>
      <c r="SBI997" s="17"/>
      <c r="SBJ997" s="17"/>
      <c r="SBK997" s="17"/>
      <c r="SBL997" s="17"/>
      <c r="SBM997" s="17"/>
      <c r="SBN997" s="17"/>
      <c r="SBO997" s="17"/>
      <c r="SBP997" s="17"/>
      <c r="SBQ997" s="17"/>
      <c r="SBR997" s="17"/>
      <c r="SBS997" s="17"/>
      <c r="SBT997" s="17"/>
      <c r="SBU997" s="17"/>
      <c r="SBV997" s="17"/>
      <c r="SBW997" s="17"/>
      <c r="SBX997" s="17"/>
      <c r="SBY997" s="17"/>
      <c r="SBZ997" s="17"/>
      <c r="SCA997" s="17"/>
      <c r="SCB997" s="17"/>
      <c r="SCC997" s="17"/>
      <c r="SCD997" s="17"/>
      <c r="SCE997" s="17"/>
      <c r="SCF997" s="17"/>
      <c r="SCG997" s="17"/>
      <c r="SCH997" s="17"/>
      <c r="SCI997" s="17"/>
      <c r="SCJ997" s="17"/>
      <c r="SCK997" s="17"/>
      <c r="SCL997" s="17"/>
      <c r="SCM997" s="17"/>
      <c r="SCN997" s="17"/>
      <c r="SCO997" s="17"/>
      <c r="SCP997" s="17"/>
      <c r="SCQ997" s="17"/>
      <c r="SCR997" s="17"/>
      <c r="SCS997" s="17"/>
      <c r="SCT997" s="17"/>
      <c r="SCU997" s="17"/>
      <c r="SCV997" s="17"/>
      <c r="SCW997" s="17"/>
      <c r="SCX997" s="17"/>
      <c r="SCY997" s="17"/>
      <c r="SCZ997" s="17"/>
      <c r="SDA997" s="17"/>
      <c r="SDB997" s="17"/>
      <c r="SDC997" s="17"/>
      <c r="SDD997" s="17"/>
      <c r="SDE997" s="17"/>
      <c r="SDF997" s="17"/>
      <c r="SDG997" s="17"/>
      <c r="SDH997" s="17"/>
      <c r="SDI997" s="17"/>
      <c r="SDJ997" s="17"/>
      <c r="SDK997" s="17"/>
      <c r="SDL997" s="17"/>
      <c r="SDM997" s="17"/>
      <c r="SDN997" s="17"/>
      <c r="SDO997" s="17"/>
      <c r="SDP997" s="17"/>
      <c r="SDQ997" s="17"/>
      <c r="SDR997" s="17"/>
      <c r="SDS997" s="17"/>
      <c r="SDT997" s="17"/>
      <c r="SDU997" s="17"/>
      <c r="SDV997" s="17"/>
      <c r="SDW997" s="17"/>
      <c r="SDX997" s="17"/>
      <c r="SDY997" s="17"/>
      <c r="SDZ997" s="17"/>
      <c r="SEA997" s="17"/>
      <c r="SEB997" s="17"/>
      <c r="SEC997" s="17"/>
      <c r="SED997" s="17"/>
      <c r="SEE997" s="17"/>
      <c r="SEF997" s="17"/>
      <c r="SEG997" s="17"/>
      <c r="SEH997" s="17"/>
      <c r="SEI997" s="17"/>
      <c r="SEJ997" s="17"/>
      <c r="SEK997" s="17"/>
      <c r="SEL997" s="17"/>
      <c r="SEM997" s="17"/>
      <c r="SEN997" s="17"/>
      <c r="SEO997" s="17"/>
      <c r="SEP997" s="17"/>
      <c r="SEQ997" s="17"/>
      <c r="SER997" s="17"/>
      <c r="SES997" s="17"/>
      <c r="SET997" s="17"/>
      <c r="SEU997" s="17"/>
      <c r="SEV997" s="17"/>
      <c r="SEW997" s="17"/>
      <c r="SEX997" s="17"/>
      <c r="SEY997" s="17"/>
      <c r="SEZ997" s="17"/>
      <c r="SFA997" s="17"/>
      <c r="SFB997" s="17"/>
      <c r="SFC997" s="17"/>
      <c r="SFD997" s="17"/>
      <c r="SFE997" s="17"/>
      <c r="SFF997" s="17"/>
      <c r="SFG997" s="17"/>
      <c r="SFH997" s="17"/>
      <c r="SFI997" s="17"/>
      <c r="SFJ997" s="17"/>
      <c r="SFK997" s="17"/>
      <c r="SFL997" s="17"/>
      <c r="SFM997" s="17"/>
      <c r="SFN997" s="17"/>
      <c r="SFO997" s="17"/>
      <c r="SFP997" s="17"/>
      <c r="SFQ997" s="17"/>
      <c r="SFR997" s="17"/>
      <c r="SFS997" s="17"/>
      <c r="SFT997" s="17"/>
      <c r="SFU997" s="17"/>
      <c r="SFV997" s="17"/>
      <c r="SFW997" s="17"/>
      <c r="SFX997" s="17"/>
      <c r="SFY997" s="17"/>
      <c r="SFZ997" s="17"/>
      <c r="SGA997" s="17"/>
      <c r="SGB997" s="17"/>
      <c r="SGC997" s="17"/>
      <c r="SGD997" s="17"/>
      <c r="SGE997" s="17"/>
      <c r="SGF997" s="17"/>
      <c r="SGG997" s="17"/>
      <c r="SGH997" s="17"/>
      <c r="SGI997" s="17"/>
      <c r="SGJ997" s="17"/>
      <c r="SGK997" s="17"/>
      <c r="SGL997" s="17"/>
      <c r="SGM997" s="17"/>
      <c r="SGN997" s="17"/>
      <c r="SGO997" s="17"/>
      <c r="SGP997" s="17"/>
      <c r="SGQ997" s="17"/>
      <c r="SGR997" s="17"/>
      <c r="SGS997" s="17"/>
      <c r="SGT997" s="17"/>
      <c r="SGU997" s="17"/>
      <c r="SGV997" s="17"/>
      <c r="SGW997" s="17"/>
      <c r="SGX997" s="17"/>
      <c r="SGY997" s="17"/>
      <c r="SGZ997" s="17"/>
      <c r="SHA997" s="17"/>
      <c r="SHB997" s="17"/>
      <c r="SHC997" s="17"/>
      <c r="SHD997" s="17"/>
      <c r="SHE997" s="17"/>
      <c r="SHF997" s="17"/>
      <c r="SHG997" s="17"/>
      <c r="SHH997" s="17"/>
      <c r="SHI997" s="17"/>
      <c r="SHJ997" s="17"/>
      <c r="SHK997" s="17"/>
      <c r="SHL997" s="17"/>
      <c r="SHM997" s="17"/>
      <c r="SHN997" s="17"/>
      <c r="SHO997" s="17"/>
      <c r="SHP997" s="17"/>
      <c r="SHQ997" s="17"/>
      <c r="SHR997" s="17"/>
      <c r="SHS997" s="17"/>
      <c r="SHT997" s="17"/>
      <c r="SHU997" s="17"/>
      <c r="SHV997" s="17"/>
      <c r="SHW997" s="17"/>
      <c r="SHX997" s="17"/>
      <c r="SHY997" s="17"/>
      <c r="SHZ997" s="17"/>
      <c r="SIA997" s="17"/>
      <c r="SIB997" s="17"/>
      <c r="SIC997" s="17"/>
      <c r="SID997" s="17"/>
      <c r="SIE997" s="17"/>
      <c r="SIF997" s="17"/>
      <c r="SIG997" s="17"/>
      <c r="SIH997" s="17"/>
      <c r="SII997" s="17"/>
      <c r="SIJ997" s="17"/>
      <c r="SIK997" s="17"/>
      <c r="SIL997" s="17"/>
      <c r="SIM997" s="17"/>
      <c r="SIN997" s="17"/>
      <c r="SIO997" s="17"/>
      <c r="SIP997" s="17"/>
      <c r="SIQ997" s="17"/>
      <c r="SIR997" s="17"/>
      <c r="SIS997" s="17"/>
      <c r="SIT997" s="17"/>
      <c r="SIU997" s="17"/>
      <c r="SIV997" s="17"/>
      <c r="SIW997" s="17"/>
      <c r="SIX997" s="17"/>
      <c r="SIY997" s="17"/>
      <c r="SIZ997" s="17"/>
      <c r="SJA997" s="17"/>
      <c r="SJB997" s="17"/>
      <c r="SJC997" s="17"/>
      <c r="SJD997" s="17"/>
      <c r="SJE997" s="17"/>
      <c r="SJF997" s="17"/>
      <c r="SJG997" s="17"/>
      <c r="SJH997" s="17"/>
      <c r="SJI997" s="17"/>
      <c r="SJJ997" s="17"/>
      <c r="SJK997" s="17"/>
      <c r="SJL997" s="17"/>
      <c r="SJM997" s="17"/>
      <c r="SJN997" s="17"/>
      <c r="SJO997" s="17"/>
      <c r="SJP997" s="17"/>
      <c r="SJQ997" s="17"/>
      <c r="SJR997" s="17"/>
      <c r="SJS997" s="17"/>
      <c r="SJT997" s="17"/>
      <c r="SJU997" s="17"/>
      <c r="SJV997" s="17"/>
      <c r="SJW997" s="17"/>
      <c r="SJX997" s="17"/>
      <c r="SJY997" s="17"/>
      <c r="SJZ997" s="17"/>
      <c r="SKA997" s="17"/>
      <c r="SKB997" s="17"/>
      <c r="SKC997" s="17"/>
      <c r="SKD997" s="17"/>
      <c r="SKE997" s="17"/>
      <c r="SKF997" s="17"/>
      <c r="SKG997" s="17"/>
      <c r="SKH997" s="17"/>
      <c r="SKI997" s="17"/>
      <c r="SKJ997" s="17"/>
      <c r="SKK997" s="17"/>
      <c r="SKL997" s="17"/>
      <c r="SKM997" s="17"/>
      <c r="SKN997" s="17"/>
      <c r="SKO997" s="17"/>
      <c r="SKP997" s="17"/>
      <c r="SKQ997" s="17"/>
      <c r="SKR997" s="17"/>
      <c r="SKS997" s="17"/>
      <c r="SKT997" s="17"/>
      <c r="SKU997" s="17"/>
      <c r="SKV997" s="17"/>
      <c r="SKW997" s="17"/>
      <c r="SKX997" s="17"/>
      <c r="SKY997" s="17"/>
      <c r="SKZ997" s="17"/>
      <c r="SLA997" s="17"/>
      <c r="SLB997" s="17"/>
      <c r="SLC997" s="17"/>
      <c r="SLD997" s="17"/>
      <c r="SLE997" s="17"/>
      <c r="SLF997" s="17"/>
      <c r="SLG997" s="17"/>
      <c r="SLH997" s="17"/>
      <c r="SLI997" s="17"/>
      <c r="SLJ997" s="17"/>
      <c r="SLK997" s="17"/>
      <c r="SLL997" s="17"/>
      <c r="SLM997" s="17"/>
      <c r="SLN997" s="17"/>
      <c r="SLO997" s="17"/>
      <c r="SLP997" s="17"/>
      <c r="SLQ997" s="17"/>
      <c r="SLR997" s="17"/>
      <c r="SLS997" s="17"/>
      <c r="SLT997" s="17"/>
      <c r="SLU997" s="17"/>
      <c r="SLV997" s="17"/>
      <c r="SLW997" s="17"/>
      <c r="SLX997" s="17"/>
      <c r="SLY997" s="17"/>
      <c r="SLZ997" s="17"/>
      <c r="SMA997" s="17"/>
      <c r="SMB997" s="17"/>
      <c r="SMC997" s="17"/>
      <c r="SMD997" s="17"/>
      <c r="SME997" s="17"/>
      <c r="SMF997" s="17"/>
      <c r="SMG997" s="17"/>
      <c r="SMH997" s="17"/>
      <c r="SMI997" s="17"/>
      <c r="SMJ997" s="17"/>
      <c r="SMK997" s="17"/>
      <c r="SML997" s="17"/>
      <c r="SMM997" s="17"/>
      <c r="SMN997" s="17"/>
      <c r="SMO997" s="17"/>
      <c r="SMP997" s="17"/>
      <c r="SMQ997" s="17"/>
      <c r="SMR997" s="17"/>
      <c r="SMS997" s="17"/>
      <c r="SMT997" s="17"/>
      <c r="SMU997" s="17"/>
      <c r="SMV997" s="17"/>
      <c r="SMW997" s="17"/>
      <c r="SMX997" s="17"/>
      <c r="SMY997" s="17"/>
      <c r="SMZ997" s="17"/>
      <c r="SNA997" s="17"/>
      <c r="SNB997" s="17"/>
      <c r="SNC997" s="17"/>
      <c r="SND997" s="17"/>
      <c r="SNE997" s="17"/>
      <c r="SNF997" s="17"/>
      <c r="SNG997" s="17"/>
      <c r="SNH997" s="17"/>
      <c r="SNI997" s="17"/>
      <c r="SNJ997" s="17"/>
      <c r="SNK997" s="17"/>
      <c r="SNL997" s="17"/>
      <c r="SNM997" s="17"/>
      <c r="SNN997" s="17"/>
      <c r="SNO997" s="17"/>
      <c r="SNP997" s="17"/>
      <c r="SNQ997" s="17"/>
      <c r="SNR997" s="17"/>
      <c r="SNS997" s="17"/>
      <c r="SNT997" s="17"/>
      <c r="SNU997" s="17"/>
      <c r="SNV997" s="17"/>
      <c r="SNW997" s="17"/>
      <c r="SNX997" s="17"/>
      <c r="SNY997" s="17"/>
      <c r="SNZ997" s="17"/>
      <c r="SOA997" s="17"/>
      <c r="SOB997" s="17"/>
      <c r="SOC997" s="17"/>
      <c r="SOD997" s="17"/>
      <c r="SOE997" s="17"/>
      <c r="SOF997" s="17"/>
      <c r="SOG997" s="17"/>
      <c r="SOH997" s="17"/>
      <c r="SOI997" s="17"/>
      <c r="SOJ997" s="17"/>
      <c r="SOK997" s="17"/>
      <c r="SOL997" s="17"/>
      <c r="SOM997" s="17"/>
      <c r="SON997" s="17"/>
      <c r="SOO997" s="17"/>
      <c r="SOP997" s="17"/>
      <c r="SOQ997" s="17"/>
      <c r="SOR997" s="17"/>
      <c r="SOS997" s="17"/>
      <c r="SOT997" s="17"/>
      <c r="SOU997" s="17"/>
      <c r="SOV997" s="17"/>
      <c r="SOW997" s="17"/>
      <c r="SOX997" s="17"/>
      <c r="SOY997" s="17"/>
      <c r="SOZ997" s="17"/>
      <c r="SPA997" s="17"/>
      <c r="SPB997" s="17"/>
      <c r="SPC997" s="17"/>
      <c r="SPD997" s="17"/>
      <c r="SPE997" s="17"/>
      <c r="SPF997" s="17"/>
      <c r="SPG997" s="17"/>
      <c r="SPH997" s="17"/>
      <c r="SPI997" s="17"/>
      <c r="SPJ997" s="17"/>
      <c r="SPK997" s="17"/>
      <c r="SPL997" s="17"/>
      <c r="SPM997" s="17"/>
      <c r="SPN997" s="17"/>
      <c r="SPO997" s="17"/>
      <c r="SPP997" s="17"/>
      <c r="SPQ997" s="17"/>
      <c r="SPR997" s="17"/>
      <c r="SPS997" s="17"/>
      <c r="SPT997" s="17"/>
      <c r="SPU997" s="17"/>
      <c r="SPV997" s="17"/>
      <c r="SPW997" s="17"/>
      <c r="SPX997" s="17"/>
      <c r="SPY997" s="17"/>
      <c r="SPZ997" s="17"/>
      <c r="SQA997" s="17"/>
      <c r="SQB997" s="17"/>
      <c r="SQC997" s="17"/>
      <c r="SQD997" s="17"/>
      <c r="SQE997" s="17"/>
      <c r="SQF997" s="17"/>
      <c r="SQG997" s="17"/>
      <c r="SQH997" s="17"/>
      <c r="SQI997" s="17"/>
      <c r="SQJ997" s="17"/>
      <c r="SQK997" s="17"/>
      <c r="SQL997" s="17"/>
      <c r="SQM997" s="17"/>
      <c r="SQN997" s="17"/>
      <c r="SQO997" s="17"/>
      <c r="SQP997" s="17"/>
      <c r="SQQ997" s="17"/>
      <c r="SQR997" s="17"/>
      <c r="SQS997" s="17"/>
      <c r="SQT997" s="17"/>
      <c r="SQU997" s="17"/>
      <c r="SQV997" s="17"/>
      <c r="SQW997" s="17"/>
      <c r="SQX997" s="17"/>
      <c r="SQY997" s="17"/>
      <c r="SQZ997" s="17"/>
      <c r="SRA997" s="17"/>
      <c r="SRB997" s="17"/>
      <c r="SRC997" s="17"/>
      <c r="SRD997" s="17"/>
      <c r="SRE997" s="17"/>
      <c r="SRF997" s="17"/>
      <c r="SRG997" s="17"/>
      <c r="SRH997" s="17"/>
      <c r="SRI997" s="17"/>
      <c r="SRJ997" s="17"/>
      <c r="SRK997" s="17"/>
      <c r="SRL997" s="17"/>
      <c r="SRM997" s="17"/>
      <c r="SRN997" s="17"/>
      <c r="SRO997" s="17"/>
      <c r="SRP997" s="17"/>
      <c r="SRQ997" s="17"/>
      <c r="SRR997" s="17"/>
      <c r="SRS997" s="17"/>
      <c r="SRT997" s="17"/>
      <c r="SRU997" s="17"/>
      <c r="SRV997" s="17"/>
      <c r="SRW997" s="17"/>
      <c r="SRX997" s="17"/>
      <c r="SRY997" s="17"/>
      <c r="SRZ997" s="17"/>
      <c r="SSA997" s="17"/>
      <c r="SSB997" s="17"/>
      <c r="SSC997" s="17"/>
      <c r="SSD997" s="17"/>
      <c r="SSE997" s="17"/>
      <c r="SSF997" s="17"/>
      <c r="SSG997" s="17"/>
      <c r="SSH997" s="17"/>
      <c r="SSI997" s="17"/>
      <c r="SSJ997" s="17"/>
      <c r="SSK997" s="17"/>
      <c r="SSL997" s="17"/>
      <c r="SSM997" s="17"/>
      <c r="SSN997" s="17"/>
      <c r="SSO997" s="17"/>
      <c r="SSP997" s="17"/>
      <c r="SSQ997" s="17"/>
      <c r="SSR997" s="17"/>
      <c r="SSS997" s="17"/>
      <c r="SST997" s="17"/>
      <c r="SSU997" s="17"/>
      <c r="SSV997" s="17"/>
      <c r="SSW997" s="17"/>
      <c r="SSX997" s="17"/>
      <c r="SSY997" s="17"/>
      <c r="SSZ997" s="17"/>
      <c r="STA997" s="17"/>
      <c r="STB997" s="17"/>
      <c r="STC997" s="17"/>
      <c r="STD997" s="17"/>
      <c r="STE997" s="17"/>
      <c r="STF997" s="17"/>
      <c r="STG997" s="17"/>
      <c r="STH997" s="17"/>
      <c r="STI997" s="17"/>
      <c r="STJ997" s="17"/>
      <c r="STK997" s="17"/>
      <c r="STL997" s="17"/>
      <c r="STM997" s="17"/>
      <c r="STN997" s="17"/>
      <c r="STO997" s="17"/>
      <c r="STP997" s="17"/>
      <c r="STQ997" s="17"/>
      <c r="STR997" s="17"/>
      <c r="STS997" s="17"/>
      <c r="STT997" s="17"/>
      <c r="STU997" s="17"/>
      <c r="STV997" s="17"/>
      <c r="STW997" s="17"/>
      <c r="STX997" s="17"/>
      <c r="STY997" s="17"/>
      <c r="STZ997" s="17"/>
      <c r="SUA997" s="17"/>
      <c r="SUB997" s="17"/>
      <c r="SUC997" s="17"/>
      <c r="SUD997" s="17"/>
      <c r="SUE997" s="17"/>
      <c r="SUF997" s="17"/>
      <c r="SUG997" s="17"/>
      <c r="SUH997" s="17"/>
      <c r="SUI997" s="17"/>
      <c r="SUJ997" s="17"/>
      <c r="SUK997" s="17"/>
      <c r="SUL997" s="17"/>
      <c r="SUM997" s="17"/>
      <c r="SUN997" s="17"/>
      <c r="SUO997" s="17"/>
      <c r="SUP997" s="17"/>
      <c r="SUQ997" s="17"/>
      <c r="SUR997" s="17"/>
      <c r="SUS997" s="17"/>
      <c r="SUT997" s="17"/>
      <c r="SUU997" s="17"/>
      <c r="SUV997" s="17"/>
      <c r="SUW997" s="17"/>
      <c r="SUX997" s="17"/>
      <c r="SUY997" s="17"/>
      <c r="SUZ997" s="17"/>
      <c r="SVA997" s="17"/>
      <c r="SVB997" s="17"/>
      <c r="SVC997" s="17"/>
      <c r="SVD997" s="17"/>
      <c r="SVE997" s="17"/>
      <c r="SVF997" s="17"/>
      <c r="SVG997" s="17"/>
      <c r="SVH997" s="17"/>
      <c r="SVI997" s="17"/>
      <c r="SVJ997" s="17"/>
      <c r="SVK997" s="17"/>
      <c r="SVL997" s="17"/>
      <c r="SVM997" s="17"/>
      <c r="SVN997" s="17"/>
      <c r="SVO997" s="17"/>
      <c r="SVP997" s="17"/>
      <c r="SVQ997" s="17"/>
      <c r="SVR997" s="17"/>
      <c r="SVS997" s="17"/>
      <c r="SVT997" s="17"/>
      <c r="SVU997" s="17"/>
      <c r="SVV997" s="17"/>
      <c r="SVW997" s="17"/>
      <c r="SVX997" s="17"/>
      <c r="SVY997" s="17"/>
      <c r="SVZ997" s="17"/>
      <c r="SWA997" s="17"/>
      <c r="SWB997" s="17"/>
      <c r="SWC997" s="17"/>
      <c r="SWD997" s="17"/>
      <c r="SWE997" s="17"/>
      <c r="SWF997" s="17"/>
      <c r="SWG997" s="17"/>
      <c r="SWH997" s="17"/>
      <c r="SWI997" s="17"/>
      <c r="SWJ997" s="17"/>
      <c r="SWK997" s="17"/>
      <c r="SWL997" s="17"/>
      <c r="SWM997" s="17"/>
      <c r="SWN997" s="17"/>
      <c r="SWO997" s="17"/>
      <c r="SWP997" s="17"/>
      <c r="SWQ997" s="17"/>
      <c r="SWR997" s="17"/>
      <c r="SWS997" s="17"/>
      <c r="SWT997" s="17"/>
      <c r="SWU997" s="17"/>
      <c r="SWV997" s="17"/>
      <c r="SWW997" s="17"/>
      <c r="SWX997" s="17"/>
      <c r="SWY997" s="17"/>
      <c r="SWZ997" s="17"/>
      <c r="SXA997" s="17"/>
      <c r="SXB997" s="17"/>
      <c r="SXC997" s="17"/>
      <c r="SXD997" s="17"/>
      <c r="SXE997" s="17"/>
      <c r="SXF997" s="17"/>
      <c r="SXG997" s="17"/>
      <c r="SXH997" s="17"/>
      <c r="SXI997" s="17"/>
      <c r="SXJ997" s="17"/>
      <c r="SXK997" s="17"/>
      <c r="SXL997" s="17"/>
      <c r="SXM997" s="17"/>
      <c r="SXN997" s="17"/>
      <c r="SXO997" s="17"/>
      <c r="SXP997" s="17"/>
      <c r="SXQ997" s="17"/>
      <c r="SXR997" s="17"/>
      <c r="SXS997" s="17"/>
      <c r="SXT997" s="17"/>
      <c r="SXU997" s="17"/>
      <c r="SXV997" s="17"/>
      <c r="SXW997" s="17"/>
      <c r="SXX997" s="17"/>
      <c r="SXY997" s="17"/>
      <c r="SXZ997" s="17"/>
      <c r="SYA997" s="17"/>
      <c r="SYB997" s="17"/>
      <c r="SYC997" s="17"/>
      <c r="SYD997" s="17"/>
      <c r="SYE997" s="17"/>
      <c r="SYF997" s="17"/>
      <c r="SYG997" s="17"/>
      <c r="SYH997" s="17"/>
      <c r="SYI997" s="17"/>
      <c r="SYJ997" s="17"/>
      <c r="SYK997" s="17"/>
      <c r="SYL997" s="17"/>
      <c r="SYM997" s="17"/>
      <c r="SYN997" s="17"/>
      <c r="SYO997" s="17"/>
      <c r="SYP997" s="17"/>
      <c r="SYQ997" s="17"/>
      <c r="SYR997" s="17"/>
      <c r="SYS997" s="17"/>
      <c r="SYT997" s="17"/>
      <c r="SYU997" s="17"/>
      <c r="SYV997" s="17"/>
      <c r="SYW997" s="17"/>
      <c r="SYX997" s="17"/>
      <c r="SYY997" s="17"/>
      <c r="SYZ997" s="17"/>
      <c r="SZA997" s="17"/>
      <c r="SZB997" s="17"/>
      <c r="SZC997" s="17"/>
      <c r="SZD997" s="17"/>
      <c r="SZE997" s="17"/>
      <c r="SZF997" s="17"/>
      <c r="SZG997" s="17"/>
      <c r="SZH997" s="17"/>
      <c r="SZI997" s="17"/>
      <c r="SZJ997" s="17"/>
      <c r="SZK997" s="17"/>
      <c r="SZL997" s="17"/>
      <c r="SZM997" s="17"/>
      <c r="SZN997" s="17"/>
      <c r="SZO997" s="17"/>
      <c r="SZP997" s="17"/>
      <c r="SZQ997" s="17"/>
      <c r="SZR997" s="17"/>
      <c r="SZS997" s="17"/>
      <c r="SZT997" s="17"/>
      <c r="SZU997" s="17"/>
      <c r="SZV997" s="17"/>
      <c r="SZW997" s="17"/>
      <c r="SZX997" s="17"/>
      <c r="SZY997" s="17"/>
      <c r="SZZ997" s="17"/>
      <c r="TAA997" s="17"/>
      <c r="TAB997" s="17"/>
      <c r="TAC997" s="17"/>
      <c r="TAD997" s="17"/>
      <c r="TAE997" s="17"/>
      <c r="TAF997" s="17"/>
      <c r="TAG997" s="17"/>
      <c r="TAH997" s="17"/>
      <c r="TAI997" s="17"/>
      <c r="TAJ997" s="17"/>
      <c r="TAK997" s="17"/>
      <c r="TAL997" s="17"/>
      <c r="TAM997" s="17"/>
      <c r="TAN997" s="17"/>
      <c r="TAO997" s="17"/>
      <c r="TAP997" s="17"/>
      <c r="TAQ997" s="17"/>
      <c r="TAR997" s="17"/>
      <c r="TAS997" s="17"/>
      <c r="TAT997" s="17"/>
      <c r="TAU997" s="17"/>
      <c r="TAV997" s="17"/>
      <c r="TAW997" s="17"/>
      <c r="TAX997" s="17"/>
      <c r="TAY997" s="17"/>
      <c r="TAZ997" s="17"/>
      <c r="TBA997" s="17"/>
      <c r="TBB997" s="17"/>
      <c r="TBC997" s="17"/>
      <c r="TBD997" s="17"/>
      <c r="TBE997" s="17"/>
      <c r="TBF997" s="17"/>
      <c r="TBG997" s="17"/>
      <c r="TBH997" s="17"/>
      <c r="TBI997" s="17"/>
      <c r="TBJ997" s="17"/>
      <c r="TBK997" s="17"/>
      <c r="TBL997" s="17"/>
      <c r="TBM997" s="17"/>
      <c r="TBN997" s="17"/>
      <c r="TBO997" s="17"/>
      <c r="TBP997" s="17"/>
      <c r="TBQ997" s="17"/>
      <c r="TBR997" s="17"/>
      <c r="TBS997" s="17"/>
      <c r="TBT997" s="17"/>
      <c r="TBU997" s="17"/>
      <c r="TBV997" s="17"/>
      <c r="TBW997" s="17"/>
      <c r="TBX997" s="17"/>
      <c r="TBY997" s="17"/>
      <c r="TBZ997" s="17"/>
      <c r="TCA997" s="17"/>
      <c r="TCB997" s="17"/>
      <c r="TCC997" s="17"/>
      <c r="TCD997" s="17"/>
      <c r="TCE997" s="17"/>
      <c r="TCF997" s="17"/>
      <c r="TCG997" s="17"/>
      <c r="TCH997" s="17"/>
      <c r="TCI997" s="17"/>
      <c r="TCJ997" s="17"/>
      <c r="TCK997" s="17"/>
      <c r="TCL997" s="17"/>
      <c r="TCM997" s="17"/>
      <c r="TCN997" s="17"/>
      <c r="TCO997" s="17"/>
      <c r="TCP997" s="17"/>
      <c r="TCQ997" s="17"/>
      <c r="TCR997" s="17"/>
      <c r="TCS997" s="17"/>
      <c r="TCT997" s="17"/>
      <c r="TCU997" s="17"/>
      <c r="TCV997" s="17"/>
      <c r="TCW997" s="17"/>
      <c r="TCX997" s="17"/>
      <c r="TCY997" s="17"/>
      <c r="TCZ997" s="17"/>
      <c r="TDA997" s="17"/>
      <c r="TDB997" s="17"/>
      <c r="TDC997" s="17"/>
      <c r="TDD997" s="17"/>
      <c r="TDE997" s="17"/>
      <c r="TDF997" s="17"/>
      <c r="TDG997" s="17"/>
      <c r="TDH997" s="17"/>
      <c r="TDI997" s="17"/>
      <c r="TDJ997" s="17"/>
      <c r="TDK997" s="17"/>
      <c r="TDL997" s="17"/>
      <c r="TDM997" s="17"/>
      <c r="TDN997" s="17"/>
      <c r="TDO997" s="17"/>
      <c r="TDP997" s="17"/>
      <c r="TDQ997" s="17"/>
      <c r="TDR997" s="17"/>
      <c r="TDS997" s="17"/>
      <c r="TDT997" s="17"/>
      <c r="TDU997" s="17"/>
      <c r="TDV997" s="17"/>
      <c r="TDW997" s="17"/>
      <c r="TDX997" s="17"/>
      <c r="TDY997" s="17"/>
      <c r="TDZ997" s="17"/>
      <c r="TEA997" s="17"/>
      <c r="TEB997" s="17"/>
      <c r="TEC997" s="17"/>
      <c r="TED997" s="17"/>
      <c r="TEE997" s="17"/>
      <c r="TEF997" s="17"/>
      <c r="TEG997" s="17"/>
      <c r="TEH997" s="17"/>
      <c r="TEI997" s="17"/>
      <c r="TEJ997" s="17"/>
      <c r="TEK997" s="17"/>
      <c r="TEL997" s="17"/>
      <c r="TEM997" s="17"/>
      <c r="TEN997" s="17"/>
      <c r="TEO997" s="17"/>
      <c r="TEP997" s="17"/>
      <c r="TEQ997" s="17"/>
      <c r="TER997" s="17"/>
      <c r="TES997" s="17"/>
      <c r="TET997" s="17"/>
      <c r="TEU997" s="17"/>
      <c r="TEV997" s="17"/>
      <c r="TEW997" s="17"/>
      <c r="TEX997" s="17"/>
      <c r="TEY997" s="17"/>
      <c r="TEZ997" s="17"/>
      <c r="TFA997" s="17"/>
      <c r="TFB997" s="17"/>
      <c r="TFC997" s="17"/>
      <c r="TFD997" s="17"/>
      <c r="TFE997" s="17"/>
      <c r="TFF997" s="17"/>
      <c r="TFG997" s="17"/>
      <c r="TFH997" s="17"/>
      <c r="TFI997" s="17"/>
      <c r="TFJ997" s="17"/>
      <c r="TFK997" s="17"/>
      <c r="TFL997" s="17"/>
      <c r="TFM997" s="17"/>
      <c r="TFN997" s="17"/>
      <c r="TFO997" s="17"/>
      <c r="TFP997" s="17"/>
      <c r="TFQ997" s="17"/>
      <c r="TFR997" s="17"/>
      <c r="TFS997" s="17"/>
      <c r="TFT997" s="17"/>
      <c r="TFU997" s="17"/>
      <c r="TFV997" s="17"/>
      <c r="TFW997" s="17"/>
      <c r="TFX997" s="17"/>
      <c r="TFY997" s="17"/>
      <c r="TFZ997" s="17"/>
      <c r="TGA997" s="17"/>
      <c r="TGB997" s="17"/>
      <c r="TGC997" s="17"/>
      <c r="TGD997" s="17"/>
      <c r="TGE997" s="17"/>
      <c r="TGF997" s="17"/>
      <c r="TGG997" s="17"/>
      <c r="TGH997" s="17"/>
      <c r="TGI997" s="17"/>
      <c r="TGJ997" s="17"/>
      <c r="TGK997" s="17"/>
      <c r="TGL997" s="17"/>
      <c r="TGM997" s="17"/>
      <c r="TGN997" s="17"/>
      <c r="TGO997" s="17"/>
      <c r="TGP997" s="17"/>
      <c r="TGQ997" s="17"/>
      <c r="TGR997" s="17"/>
      <c r="TGS997" s="17"/>
      <c r="TGT997" s="17"/>
      <c r="TGU997" s="17"/>
      <c r="TGV997" s="17"/>
      <c r="TGW997" s="17"/>
      <c r="TGX997" s="17"/>
      <c r="TGY997" s="17"/>
      <c r="TGZ997" s="17"/>
      <c r="THA997" s="17"/>
      <c r="THB997" s="17"/>
      <c r="THC997" s="17"/>
      <c r="THD997" s="17"/>
      <c r="THE997" s="17"/>
      <c r="THF997" s="17"/>
      <c r="THG997" s="17"/>
      <c r="THH997" s="17"/>
      <c r="THI997" s="17"/>
      <c r="THJ997" s="17"/>
      <c r="THK997" s="17"/>
      <c r="THL997" s="17"/>
      <c r="THM997" s="17"/>
      <c r="THN997" s="17"/>
      <c r="THO997" s="17"/>
      <c r="THP997" s="17"/>
      <c r="THQ997" s="17"/>
      <c r="THR997" s="17"/>
      <c r="THS997" s="17"/>
      <c r="THT997" s="17"/>
      <c r="THU997" s="17"/>
      <c r="THV997" s="17"/>
      <c r="THW997" s="17"/>
      <c r="THX997" s="17"/>
      <c r="THY997" s="17"/>
      <c r="THZ997" s="17"/>
      <c r="TIA997" s="17"/>
      <c r="TIB997" s="17"/>
      <c r="TIC997" s="17"/>
      <c r="TID997" s="17"/>
      <c r="TIE997" s="17"/>
      <c r="TIF997" s="17"/>
      <c r="TIG997" s="17"/>
      <c r="TIH997" s="17"/>
      <c r="TII997" s="17"/>
      <c r="TIJ997" s="17"/>
      <c r="TIK997" s="17"/>
      <c r="TIL997" s="17"/>
      <c r="TIM997" s="17"/>
      <c r="TIN997" s="17"/>
      <c r="TIO997" s="17"/>
      <c r="TIP997" s="17"/>
      <c r="TIQ997" s="17"/>
      <c r="TIR997" s="17"/>
      <c r="TIS997" s="17"/>
      <c r="TIT997" s="17"/>
      <c r="TIU997" s="17"/>
      <c r="TIV997" s="17"/>
      <c r="TIW997" s="17"/>
      <c r="TIX997" s="17"/>
      <c r="TIY997" s="17"/>
      <c r="TIZ997" s="17"/>
      <c r="TJA997" s="17"/>
      <c r="TJB997" s="17"/>
      <c r="TJC997" s="17"/>
      <c r="TJD997" s="17"/>
      <c r="TJE997" s="17"/>
      <c r="TJF997" s="17"/>
      <c r="TJG997" s="17"/>
      <c r="TJH997" s="17"/>
      <c r="TJI997" s="17"/>
      <c r="TJJ997" s="17"/>
      <c r="TJK997" s="17"/>
      <c r="TJL997" s="17"/>
      <c r="TJM997" s="17"/>
      <c r="TJN997" s="17"/>
      <c r="TJO997" s="17"/>
      <c r="TJP997" s="17"/>
      <c r="TJQ997" s="17"/>
      <c r="TJR997" s="17"/>
      <c r="TJS997" s="17"/>
      <c r="TJT997" s="17"/>
      <c r="TJU997" s="17"/>
      <c r="TJV997" s="17"/>
      <c r="TJW997" s="17"/>
      <c r="TJX997" s="17"/>
      <c r="TJY997" s="17"/>
      <c r="TJZ997" s="17"/>
      <c r="TKA997" s="17"/>
      <c r="TKB997" s="17"/>
      <c r="TKC997" s="17"/>
      <c r="TKD997" s="17"/>
      <c r="TKE997" s="17"/>
      <c r="TKF997" s="17"/>
      <c r="TKG997" s="17"/>
      <c r="TKH997" s="17"/>
      <c r="TKI997" s="17"/>
      <c r="TKJ997" s="17"/>
      <c r="TKK997" s="17"/>
      <c r="TKL997" s="17"/>
      <c r="TKM997" s="17"/>
      <c r="TKN997" s="17"/>
      <c r="TKO997" s="17"/>
      <c r="TKP997" s="17"/>
      <c r="TKQ997" s="17"/>
      <c r="TKR997" s="17"/>
      <c r="TKS997" s="17"/>
      <c r="TKT997" s="17"/>
      <c r="TKU997" s="17"/>
      <c r="TKV997" s="17"/>
      <c r="TKW997" s="17"/>
      <c r="TKX997" s="17"/>
      <c r="TKY997" s="17"/>
      <c r="TKZ997" s="17"/>
      <c r="TLA997" s="17"/>
      <c r="TLB997" s="17"/>
      <c r="TLC997" s="17"/>
      <c r="TLD997" s="17"/>
      <c r="TLE997" s="17"/>
      <c r="TLF997" s="17"/>
      <c r="TLG997" s="17"/>
      <c r="TLH997" s="17"/>
      <c r="TLI997" s="17"/>
      <c r="TLJ997" s="17"/>
      <c r="TLK997" s="17"/>
      <c r="TLL997" s="17"/>
      <c r="TLM997" s="17"/>
      <c r="TLN997" s="17"/>
      <c r="TLO997" s="17"/>
      <c r="TLP997" s="17"/>
      <c r="TLQ997" s="17"/>
      <c r="TLR997" s="17"/>
      <c r="TLS997" s="17"/>
      <c r="TLT997" s="17"/>
      <c r="TLU997" s="17"/>
      <c r="TLV997" s="17"/>
      <c r="TLW997" s="17"/>
      <c r="TLX997" s="17"/>
      <c r="TLY997" s="17"/>
      <c r="TLZ997" s="17"/>
      <c r="TMA997" s="17"/>
      <c r="TMB997" s="17"/>
      <c r="TMC997" s="17"/>
      <c r="TMD997" s="17"/>
      <c r="TME997" s="17"/>
      <c r="TMF997" s="17"/>
      <c r="TMG997" s="17"/>
      <c r="TMH997" s="17"/>
      <c r="TMI997" s="17"/>
      <c r="TMJ997" s="17"/>
      <c r="TMK997" s="17"/>
      <c r="TML997" s="17"/>
      <c r="TMM997" s="17"/>
      <c r="TMN997" s="17"/>
      <c r="TMO997" s="17"/>
      <c r="TMP997" s="17"/>
      <c r="TMQ997" s="17"/>
      <c r="TMR997" s="17"/>
      <c r="TMS997" s="17"/>
      <c r="TMT997" s="17"/>
      <c r="TMU997" s="17"/>
      <c r="TMV997" s="17"/>
      <c r="TMW997" s="17"/>
      <c r="TMX997" s="17"/>
      <c r="TMY997" s="17"/>
      <c r="TMZ997" s="17"/>
      <c r="TNA997" s="17"/>
      <c r="TNB997" s="17"/>
      <c r="TNC997" s="17"/>
      <c r="TND997" s="17"/>
      <c r="TNE997" s="17"/>
      <c r="TNF997" s="17"/>
      <c r="TNG997" s="17"/>
      <c r="TNH997" s="17"/>
      <c r="TNI997" s="17"/>
      <c r="TNJ997" s="17"/>
      <c r="TNK997" s="17"/>
      <c r="TNL997" s="17"/>
      <c r="TNM997" s="17"/>
      <c r="TNN997" s="17"/>
      <c r="TNO997" s="17"/>
      <c r="TNP997" s="17"/>
      <c r="TNQ997" s="17"/>
      <c r="TNR997" s="17"/>
      <c r="TNS997" s="17"/>
      <c r="TNT997" s="17"/>
      <c r="TNU997" s="17"/>
      <c r="TNV997" s="17"/>
      <c r="TNW997" s="17"/>
      <c r="TNX997" s="17"/>
      <c r="TNY997" s="17"/>
      <c r="TNZ997" s="17"/>
      <c r="TOA997" s="17"/>
      <c r="TOB997" s="17"/>
      <c r="TOC997" s="17"/>
      <c r="TOD997" s="17"/>
      <c r="TOE997" s="17"/>
      <c r="TOF997" s="17"/>
      <c r="TOG997" s="17"/>
      <c r="TOH997" s="17"/>
      <c r="TOI997" s="17"/>
      <c r="TOJ997" s="17"/>
      <c r="TOK997" s="17"/>
      <c r="TOL997" s="17"/>
      <c r="TOM997" s="17"/>
      <c r="TON997" s="17"/>
      <c r="TOO997" s="17"/>
      <c r="TOP997" s="17"/>
      <c r="TOQ997" s="17"/>
      <c r="TOR997" s="17"/>
      <c r="TOS997" s="17"/>
      <c r="TOT997" s="17"/>
      <c r="TOU997" s="17"/>
      <c r="TOV997" s="17"/>
      <c r="TOW997" s="17"/>
      <c r="TOX997" s="17"/>
      <c r="TOY997" s="17"/>
      <c r="TOZ997" s="17"/>
      <c r="TPA997" s="17"/>
      <c r="TPB997" s="17"/>
      <c r="TPC997" s="17"/>
      <c r="TPD997" s="17"/>
      <c r="TPE997" s="17"/>
      <c r="TPF997" s="17"/>
      <c r="TPG997" s="17"/>
      <c r="TPH997" s="17"/>
      <c r="TPI997" s="17"/>
      <c r="TPJ997" s="17"/>
      <c r="TPK997" s="17"/>
      <c r="TPL997" s="17"/>
      <c r="TPM997" s="17"/>
      <c r="TPN997" s="17"/>
      <c r="TPO997" s="17"/>
      <c r="TPP997" s="17"/>
      <c r="TPQ997" s="17"/>
      <c r="TPR997" s="17"/>
      <c r="TPS997" s="17"/>
      <c r="TPT997" s="17"/>
      <c r="TPU997" s="17"/>
      <c r="TPV997" s="17"/>
      <c r="TPW997" s="17"/>
      <c r="TPX997" s="17"/>
      <c r="TPY997" s="17"/>
      <c r="TPZ997" s="17"/>
      <c r="TQA997" s="17"/>
      <c r="TQB997" s="17"/>
      <c r="TQC997" s="17"/>
      <c r="TQD997" s="17"/>
      <c r="TQE997" s="17"/>
      <c r="TQF997" s="17"/>
      <c r="TQG997" s="17"/>
      <c r="TQH997" s="17"/>
      <c r="TQI997" s="17"/>
      <c r="TQJ997" s="17"/>
      <c r="TQK997" s="17"/>
      <c r="TQL997" s="17"/>
      <c r="TQM997" s="17"/>
      <c r="TQN997" s="17"/>
      <c r="TQO997" s="17"/>
      <c r="TQP997" s="17"/>
      <c r="TQQ997" s="17"/>
      <c r="TQR997" s="17"/>
      <c r="TQS997" s="17"/>
      <c r="TQT997" s="17"/>
      <c r="TQU997" s="17"/>
      <c r="TQV997" s="17"/>
      <c r="TQW997" s="17"/>
      <c r="TQX997" s="17"/>
      <c r="TQY997" s="17"/>
      <c r="TQZ997" s="17"/>
      <c r="TRA997" s="17"/>
      <c r="TRB997" s="17"/>
      <c r="TRC997" s="17"/>
      <c r="TRD997" s="17"/>
      <c r="TRE997" s="17"/>
      <c r="TRF997" s="17"/>
      <c r="TRG997" s="17"/>
      <c r="TRH997" s="17"/>
      <c r="TRI997" s="17"/>
      <c r="TRJ997" s="17"/>
      <c r="TRK997" s="17"/>
      <c r="TRL997" s="17"/>
      <c r="TRM997" s="17"/>
      <c r="TRN997" s="17"/>
      <c r="TRO997" s="17"/>
      <c r="TRP997" s="17"/>
      <c r="TRQ997" s="17"/>
      <c r="TRR997" s="17"/>
      <c r="TRS997" s="17"/>
      <c r="TRT997" s="17"/>
      <c r="TRU997" s="17"/>
      <c r="TRV997" s="17"/>
      <c r="TRW997" s="17"/>
      <c r="TRX997" s="17"/>
      <c r="TRY997" s="17"/>
      <c r="TRZ997" s="17"/>
      <c r="TSA997" s="17"/>
      <c r="TSB997" s="17"/>
      <c r="TSC997" s="17"/>
      <c r="TSD997" s="17"/>
      <c r="TSE997" s="17"/>
      <c r="TSF997" s="17"/>
      <c r="TSG997" s="17"/>
      <c r="TSH997" s="17"/>
      <c r="TSI997" s="17"/>
      <c r="TSJ997" s="17"/>
      <c r="TSK997" s="17"/>
      <c r="TSL997" s="17"/>
      <c r="TSM997" s="17"/>
      <c r="TSN997" s="17"/>
      <c r="TSO997" s="17"/>
      <c r="TSP997" s="17"/>
      <c r="TSQ997" s="17"/>
      <c r="TSR997" s="17"/>
      <c r="TSS997" s="17"/>
      <c r="TST997" s="17"/>
      <c r="TSU997" s="17"/>
      <c r="TSV997" s="17"/>
      <c r="TSW997" s="17"/>
      <c r="TSX997" s="17"/>
      <c r="TSY997" s="17"/>
      <c r="TSZ997" s="17"/>
      <c r="TTA997" s="17"/>
      <c r="TTB997" s="17"/>
      <c r="TTC997" s="17"/>
      <c r="TTD997" s="17"/>
      <c r="TTE997" s="17"/>
      <c r="TTF997" s="17"/>
      <c r="TTG997" s="17"/>
      <c r="TTH997" s="17"/>
      <c r="TTI997" s="17"/>
      <c r="TTJ997" s="17"/>
      <c r="TTK997" s="17"/>
      <c r="TTL997" s="17"/>
      <c r="TTM997" s="17"/>
      <c r="TTN997" s="17"/>
      <c r="TTO997" s="17"/>
      <c r="TTP997" s="17"/>
      <c r="TTQ997" s="17"/>
      <c r="TTR997" s="17"/>
      <c r="TTS997" s="17"/>
      <c r="TTT997" s="17"/>
      <c r="TTU997" s="17"/>
      <c r="TTV997" s="17"/>
      <c r="TTW997" s="17"/>
      <c r="TTX997" s="17"/>
      <c r="TTY997" s="17"/>
      <c r="TTZ997" s="17"/>
      <c r="TUA997" s="17"/>
      <c r="TUB997" s="17"/>
      <c r="TUC997" s="17"/>
      <c r="TUD997" s="17"/>
      <c r="TUE997" s="17"/>
      <c r="TUF997" s="17"/>
      <c r="TUG997" s="17"/>
      <c r="TUH997" s="17"/>
      <c r="TUI997" s="17"/>
      <c r="TUJ997" s="17"/>
      <c r="TUK997" s="17"/>
      <c r="TUL997" s="17"/>
      <c r="TUM997" s="17"/>
      <c r="TUN997" s="17"/>
      <c r="TUO997" s="17"/>
      <c r="TUP997" s="17"/>
      <c r="TUQ997" s="17"/>
      <c r="TUR997" s="17"/>
      <c r="TUS997" s="17"/>
      <c r="TUT997" s="17"/>
      <c r="TUU997" s="17"/>
      <c r="TUV997" s="17"/>
      <c r="TUW997" s="17"/>
      <c r="TUX997" s="17"/>
      <c r="TUY997" s="17"/>
      <c r="TUZ997" s="17"/>
      <c r="TVA997" s="17"/>
      <c r="TVB997" s="17"/>
      <c r="TVC997" s="17"/>
      <c r="TVD997" s="17"/>
      <c r="TVE997" s="17"/>
      <c r="TVF997" s="17"/>
      <c r="TVG997" s="17"/>
      <c r="TVH997" s="17"/>
      <c r="TVI997" s="17"/>
      <c r="TVJ997" s="17"/>
      <c r="TVK997" s="17"/>
      <c r="TVL997" s="17"/>
      <c r="TVM997" s="17"/>
      <c r="TVN997" s="17"/>
      <c r="TVO997" s="17"/>
      <c r="TVP997" s="17"/>
      <c r="TVQ997" s="17"/>
      <c r="TVR997" s="17"/>
      <c r="TVS997" s="17"/>
      <c r="TVT997" s="17"/>
      <c r="TVU997" s="17"/>
      <c r="TVV997" s="17"/>
      <c r="TVW997" s="17"/>
      <c r="TVX997" s="17"/>
      <c r="TVY997" s="17"/>
      <c r="TVZ997" s="17"/>
      <c r="TWA997" s="17"/>
      <c r="TWB997" s="17"/>
      <c r="TWC997" s="17"/>
      <c r="TWD997" s="17"/>
      <c r="TWE997" s="17"/>
      <c r="TWF997" s="17"/>
      <c r="TWG997" s="17"/>
      <c r="TWH997" s="17"/>
      <c r="TWI997" s="17"/>
      <c r="TWJ997" s="17"/>
      <c r="TWK997" s="17"/>
      <c r="TWL997" s="17"/>
      <c r="TWM997" s="17"/>
      <c r="TWN997" s="17"/>
      <c r="TWO997" s="17"/>
      <c r="TWP997" s="17"/>
      <c r="TWQ997" s="17"/>
      <c r="TWR997" s="17"/>
      <c r="TWS997" s="17"/>
      <c r="TWT997" s="17"/>
      <c r="TWU997" s="17"/>
      <c r="TWV997" s="17"/>
      <c r="TWW997" s="17"/>
      <c r="TWX997" s="17"/>
      <c r="TWY997" s="17"/>
      <c r="TWZ997" s="17"/>
      <c r="TXA997" s="17"/>
      <c r="TXB997" s="17"/>
      <c r="TXC997" s="17"/>
      <c r="TXD997" s="17"/>
      <c r="TXE997" s="17"/>
      <c r="TXF997" s="17"/>
      <c r="TXG997" s="17"/>
      <c r="TXH997" s="17"/>
      <c r="TXI997" s="17"/>
      <c r="TXJ997" s="17"/>
      <c r="TXK997" s="17"/>
      <c r="TXL997" s="17"/>
      <c r="TXM997" s="17"/>
      <c r="TXN997" s="17"/>
      <c r="TXO997" s="17"/>
      <c r="TXP997" s="17"/>
      <c r="TXQ997" s="17"/>
      <c r="TXR997" s="17"/>
      <c r="TXS997" s="17"/>
      <c r="TXT997" s="17"/>
      <c r="TXU997" s="17"/>
      <c r="TXV997" s="17"/>
      <c r="TXW997" s="17"/>
      <c r="TXX997" s="17"/>
      <c r="TXY997" s="17"/>
      <c r="TXZ997" s="17"/>
      <c r="TYA997" s="17"/>
      <c r="TYB997" s="17"/>
      <c r="TYC997" s="17"/>
      <c r="TYD997" s="17"/>
      <c r="TYE997" s="17"/>
      <c r="TYF997" s="17"/>
      <c r="TYG997" s="17"/>
      <c r="TYH997" s="17"/>
      <c r="TYI997" s="17"/>
      <c r="TYJ997" s="17"/>
      <c r="TYK997" s="17"/>
      <c r="TYL997" s="17"/>
      <c r="TYM997" s="17"/>
      <c r="TYN997" s="17"/>
      <c r="TYO997" s="17"/>
      <c r="TYP997" s="17"/>
      <c r="TYQ997" s="17"/>
      <c r="TYR997" s="17"/>
      <c r="TYS997" s="17"/>
      <c r="TYT997" s="17"/>
      <c r="TYU997" s="17"/>
      <c r="TYV997" s="17"/>
      <c r="TYW997" s="17"/>
      <c r="TYX997" s="17"/>
      <c r="TYY997" s="17"/>
      <c r="TYZ997" s="17"/>
      <c r="TZA997" s="17"/>
      <c r="TZB997" s="17"/>
      <c r="TZC997" s="17"/>
      <c r="TZD997" s="17"/>
      <c r="TZE997" s="17"/>
      <c r="TZF997" s="17"/>
      <c r="TZG997" s="17"/>
      <c r="TZH997" s="17"/>
      <c r="TZI997" s="17"/>
      <c r="TZJ997" s="17"/>
      <c r="TZK997" s="17"/>
      <c r="TZL997" s="17"/>
      <c r="TZM997" s="17"/>
      <c r="TZN997" s="17"/>
      <c r="TZO997" s="17"/>
      <c r="TZP997" s="17"/>
      <c r="TZQ997" s="17"/>
      <c r="TZR997" s="17"/>
      <c r="TZS997" s="17"/>
      <c r="TZT997" s="17"/>
      <c r="TZU997" s="17"/>
      <c r="TZV997" s="17"/>
      <c r="TZW997" s="17"/>
      <c r="TZX997" s="17"/>
      <c r="TZY997" s="17"/>
      <c r="TZZ997" s="17"/>
      <c r="UAA997" s="17"/>
      <c r="UAB997" s="17"/>
      <c r="UAC997" s="17"/>
      <c r="UAD997" s="17"/>
      <c r="UAE997" s="17"/>
      <c r="UAF997" s="17"/>
      <c r="UAG997" s="17"/>
      <c r="UAH997" s="17"/>
      <c r="UAI997" s="17"/>
      <c r="UAJ997" s="17"/>
      <c r="UAK997" s="17"/>
      <c r="UAL997" s="17"/>
      <c r="UAM997" s="17"/>
      <c r="UAN997" s="17"/>
      <c r="UAO997" s="17"/>
      <c r="UAP997" s="17"/>
      <c r="UAQ997" s="17"/>
      <c r="UAR997" s="17"/>
      <c r="UAS997" s="17"/>
      <c r="UAT997" s="17"/>
      <c r="UAU997" s="17"/>
      <c r="UAV997" s="17"/>
      <c r="UAW997" s="17"/>
      <c r="UAX997" s="17"/>
      <c r="UAY997" s="17"/>
      <c r="UAZ997" s="17"/>
      <c r="UBA997" s="17"/>
      <c r="UBB997" s="17"/>
      <c r="UBC997" s="17"/>
      <c r="UBD997" s="17"/>
      <c r="UBE997" s="17"/>
      <c r="UBF997" s="17"/>
      <c r="UBG997" s="17"/>
      <c r="UBH997" s="17"/>
      <c r="UBI997" s="17"/>
      <c r="UBJ997" s="17"/>
      <c r="UBK997" s="17"/>
      <c r="UBL997" s="17"/>
      <c r="UBM997" s="17"/>
      <c r="UBN997" s="17"/>
      <c r="UBO997" s="17"/>
      <c r="UBP997" s="17"/>
      <c r="UBQ997" s="17"/>
      <c r="UBR997" s="17"/>
      <c r="UBS997" s="17"/>
      <c r="UBT997" s="17"/>
      <c r="UBU997" s="17"/>
      <c r="UBV997" s="17"/>
      <c r="UBW997" s="17"/>
      <c r="UBX997" s="17"/>
      <c r="UBY997" s="17"/>
      <c r="UBZ997" s="17"/>
      <c r="UCA997" s="17"/>
      <c r="UCB997" s="17"/>
      <c r="UCC997" s="17"/>
      <c r="UCD997" s="17"/>
      <c r="UCE997" s="17"/>
      <c r="UCF997" s="17"/>
      <c r="UCG997" s="17"/>
      <c r="UCH997" s="17"/>
      <c r="UCI997" s="17"/>
      <c r="UCJ997" s="17"/>
      <c r="UCK997" s="17"/>
      <c r="UCL997" s="17"/>
      <c r="UCM997" s="17"/>
      <c r="UCN997" s="17"/>
      <c r="UCO997" s="17"/>
      <c r="UCP997" s="17"/>
      <c r="UCQ997" s="17"/>
      <c r="UCR997" s="17"/>
      <c r="UCS997" s="17"/>
      <c r="UCT997" s="17"/>
      <c r="UCU997" s="17"/>
      <c r="UCV997" s="17"/>
      <c r="UCW997" s="17"/>
      <c r="UCX997" s="17"/>
      <c r="UCY997" s="17"/>
      <c r="UCZ997" s="17"/>
      <c r="UDA997" s="17"/>
      <c r="UDB997" s="17"/>
      <c r="UDC997" s="17"/>
      <c r="UDD997" s="17"/>
      <c r="UDE997" s="17"/>
      <c r="UDF997" s="17"/>
      <c r="UDG997" s="17"/>
      <c r="UDH997" s="17"/>
      <c r="UDI997" s="17"/>
      <c r="UDJ997" s="17"/>
      <c r="UDK997" s="17"/>
      <c r="UDL997" s="17"/>
      <c r="UDM997" s="17"/>
      <c r="UDN997" s="17"/>
      <c r="UDO997" s="17"/>
      <c r="UDP997" s="17"/>
      <c r="UDQ997" s="17"/>
      <c r="UDR997" s="17"/>
      <c r="UDS997" s="17"/>
      <c r="UDT997" s="17"/>
      <c r="UDU997" s="17"/>
      <c r="UDV997" s="17"/>
      <c r="UDW997" s="17"/>
      <c r="UDX997" s="17"/>
      <c r="UDY997" s="17"/>
      <c r="UDZ997" s="17"/>
      <c r="UEA997" s="17"/>
      <c r="UEB997" s="17"/>
      <c r="UEC997" s="17"/>
      <c r="UED997" s="17"/>
      <c r="UEE997" s="17"/>
      <c r="UEF997" s="17"/>
      <c r="UEG997" s="17"/>
      <c r="UEH997" s="17"/>
      <c r="UEI997" s="17"/>
      <c r="UEJ997" s="17"/>
      <c r="UEK997" s="17"/>
      <c r="UEL997" s="17"/>
      <c r="UEM997" s="17"/>
      <c r="UEN997" s="17"/>
      <c r="UEO997" s="17"/>
      <c r="UEP997" s="17"/>
      <c r="UEQ997" s="17"/>
      <c r="UER997" s="17"/>
      <c r="UES997" s="17"/>
      <c r="UET997" s="17"/>
      <c r="UEU997" s="17"/>
      <c r="UEV997" s="17"/>
      <c r="UEW997" s="17"/>
      <c r="UEX997" s="17"/>
      <c r="UEY997" s="17"/>
      <c r="UEZ997" s="17"/>
      <c r="UFA997" s="17"/>
      <c r="UFB997" s="17"/>
      <c r="UFC997" s="17"/>
      <c r="UFD997" s="17"/>
      <c r="UFE997" s="17"/>
      <c r="UFF997" s="17"/>
      <c r="UFG997" s="17"/>
      <c r="UFH997" s="17"/>
      <c r="UFI997" s="17"/>
      <c r="UFJ997" s="17"/>
      <c r="UFK997" s="17"/>
      <c r="UFL997" s="17"/>
      <c r="UFM997" s="17"/>
      <c r="UFN997" s="17"/>
      <c r="UFO997" s="17"/>
      <c r="UFP997" s="17"/>
      <c r="UFQ997" s="17"/>
      <c r="UFR997" s="17"/>
      <c r="UFS997" s="17"/>
      <c r="UFT997" s="17"/>
      <c r="UFU997" s="17"/>
      <c r="UFV997" s="17"/>
      <c r="UFW997" s="17"/>
      <c r="UFX997" s="17"/>
      <c r="UFY997" s="17"/>
      <c r="UFZ997" s="17"/>
      <c r="UGA997" s="17"/>
      <c r="UGB997" s="17"/>
      <c r="UGC997" s="17"/>
      <c r="UGD997" s="17"/>
      <c r="UGE997" s="17"/>
      <c r="UGF997" s="17"/>
      <c r="UGG997" s="17"/>
      <c r="UGH997" s="17"/>
      <c r="UGI997" s="17"/>
      <c r="UGJ997" s="17"/>
      <c r="UGK997" s="17"/>
      <c r="UGL997" s="17"/>
      <c r="UGM997" s="17"/>
      <c r="UGN997" s="17"/>
      <c r="UGO997" s="17"/>
      <c r="UGP997" s="17"/>
      <c r="UGQ997" s="17"/>
      <c r="UGR997" s="17"/>
      <c r="UGS997" s="17"/>
      <c r="UGT997" s="17"/>
      <c r="UGU997" s="17"/>
      <c r="UGV997" s="17"/>
      <c r="UGW997" s="17"/>
      <c r="UGX997" s="17"/>
      <c r="UGY997" s="17"/>
      <c r="UGZ997" s="17"/>
      <c r="UHA997" s="17"/>
      <c r="UHB997" s="17"/>
      <c r="UHC997" s="17"/>
      <c r="UHD997" s="17"/>
      <c r="UHE997" s="17"/>
      <c r="UHF997" s="17"/>
      <c r="UHG997" s="17"/>
      <c r="UHH997" s="17"/>
      <c r="UHI997" s="17"/>
      <c r="UHJ997" s="17"/>
      <c r="UHK997" s="17"/>
      <c r="UHL997" s="17"/>
      <c r="UHM997" s="17"/>
      <c r="UHN997" s="17"/>
      <c r="UHO997" s="17"/>
      <c r="UHP997" s="17"/>
      <c r="UHQ997" s="17"/>
      <c r="UHR997" s="17"/>
      <c r="UHS997" s="17"/>
      <c r="UHT997" s="17"/>
      <c r="UHU997" s="17"/>
      <c r="UHV997" s="17"/>
      <c r="UHW997" s="17"/>
      <c r="UHX997" s="17"/>
      <c r="UHY997" s="17"/>
      <c r="UHZ997" s="17"/>
      <c r="UIA997" s="17"/>
      <c r="UIB997" s="17"/>
      <c r="UIC997" s="17"/>
      <c r="UID997" s="17"/>
      <c r="UIE997" s="17"/>
      <c r="UIF997" s="17"/>
      <c r="UIG997" s="17"/>
      <c r="UIH997" s="17"/>
      <c r="UII997" s="17"/>
      <c r="UIJ997" s="17"/>
      <c r="UIK997" s="17"/>
      <c r="UIL997" s="17"/>
      <c r="UIM997" s="17"/>
      <c r="UIN997" s="17"/>
      <c r="UIO997" s="17"/>
      <c r="UIP997" s="17"/>
      <c r="UIQ997" s="17"/>
      <c r="UIR997" s="17"/>
      <c r="UIS997" s="17"/>
      <c r="UIT997" s="17"/>
      <c r="UIU997" s="17"/>
      <c r="UIV997" s="17"/>
      <c r="UIW997" s="17"/>
      <c r="UIX997" s="17"/>
      <c r="UIY997" s="17"/>
      <c r="UIZ997" s="17"/>
      <c r="UJA997" s="17"/>
      <c r="UJB997" s="17"/>
      <c r="UJC997" s="17"/>
      <c r="UJD997" s="17"/>
      <c r="UJE997" s="17"/>
      <c r="UJF997" s="17"/>
      <c r="UJG997" s="17"/>
      <c r="UJH997" s="17"/>
      <c r="UJI997" s="17"/>
      <c r="UJJ997" s="17"/>
      <c r="UJK997" s="17"/>
      <c r="UJL997" s="17"/>
      <c r="UJM997" s="17"/>
      <c r="UJN997" s="17"/>
      <c r="UJO997" s="17"/>
      <c r="UJP997" s="17"/>
      <c r="UJQ997" s="17"/>
      <c r="UJR997" s="17"/>
      <c r="UJS997" s="17"/>
      <c r="UJT997" s="17"/>
      <c r="UJU997" s="17"/>
      <c r="UJV997" s="17"/>
      <c r="UJW997" s="17"/>
      <c r="UJX997" s="17"/>
      <c r="UJY997" s="17"/>
      <c r="UJZ997" s="17"/>
      <c r="UKA997" s="17"/>
      <c r="UKB997" s="17"/>
      <c r="UKC997" s="17"/>
      <c r="UKD997" s="17"/>
      <c r="UKE997" s="17"/>
      <c r="UKF997" s="17"/>
      <c r="UKG997" s="17"/>
      <c r="UKH997" s="17"/>
      <c r="UKI997" s="17"/>
      <c r="UKJ997" s="17"/>
      <c r="UKK997" s="17"/>
      <c r="UKL997" s="17"/>
      <c r="UKM997" s="17"/>
      <c r="UKN997" s="17"/>
      <c r="UKO997" s="17"/>
      <c r="UKP997" s="17"/>
      <c r="UKQ997" s="17"/>
      <c r="UKR997" s="17"/>
      <c r="UKS997" s="17"/>
      <c r="UKT997" s="17"/>
      <c r="UKU997" s="17"/>
      <c r="UKV997" s="17"/>
      <c r="UKW997" s="17"/>
      <c r="UKX997" s="17"/>
      <c r="UKY997" s="17"/>
      <c r="UKZ997" s="17"/>
      <c r="ULA997" s="17"/>
      <c r="ULB997" s="17"/>
      <c r="ULC997" s="17"/>
      <c r="ULD997" s="17"/>
      <c r="ULE997" s="17"/>
      <c r="ULF997" s="17"/>
      <c r="ULG997" s="17"/>
      <c r="ULH997" s="17"/>
      <c r="ULI997" s="17"/>
      <c r="ULJ997" s="17"/>
      <c r="ULK997" s="17"/>
      <c r="ULL997" s="17"/>
      <c r="ULM997" s="17"/>
      <c r="ULN997" s="17"/>
      <c r="ULO997" s="17"/>
      <c r="ULP997" s="17"/>
      <c r="ULQ997" s="17"/>
      <c r="ULR997" s="17"/>
      <c r="ULS997" s="17"/>
      <c r="ULT997" s="17"/>
      <c r="ULU997" s="17"/>
      <c r="ULV997" s="17"/>
      <c r="ULW997" s="17"/>
      <c r="ULX997" s="17"/>
      <c r="ULY997" s="17"/>
      <c r="ULZ997" s="17"/>
      <c r="UMA997" s="17"/>
      <c r="UMB997" s="17"/>
      <c r="UMC997" s="17"/>
      <c r="UMD997" s="17"/>
      <c r="UME997" s="17"/>
      <c r="UMF997" s="17"/>
      <c r="UMG997" s="17"/>
      <c r="UMH997" s="17"/>
      <c r="UMI997" s="17"/>
      <c r="UMJ997" s="17"/>
      <c r="UMK997" s="17"/>
      <c r="UML997" s="17"/>
      <c r="UMM997" s="17"/>
      <c r="UMN997" s="17"/>
      <c r="UMO997" s="17"/>
      <c r="UMP997" s="17"/>
      <c r="UMQ997" s="17"/>
      <c r="UMR997" s="17"/>
      <c r="UMS997" s="17"/>
      <c r="UMT997" s="17"/>
      <c r="UMU997" s="17"/>
      <c r="UMV997" s="17"/>
      <c r="UMW997" s="17"/>
      <c r="UMX997" s="17"/>
      <c r="UMY997" s="17"/>
      <c r="UMZ997" s="17"/>
      <c r="UNA997" s="17"/>
      <c r="UNB997" s="17"/>
      <c r="UNC997" s="17"/>
      <c r="UND997" s="17"/>
      <c r="UNE997" s="17"/>
      <c r="UNF997" s="17"/>
      <c r="UNG997" s="17"/>
      <c r="UNH997" s="17"/>
      <c r="UNI997" s="17"/>
      <c r="UNJ997" s="17"/>
      <c r="UNK997" s="17"/>
      <c r="UNL997" s="17"/>
      <c r="UNM997" s="17"/>
      <c r="UNN997" s="17"/>
      <c r="UNO997" s="17"/>
      <c r="UNP997" s="17"/>
      <c r="UNQ997" s="17"/>
      <c r="UNR997" s="17"/>
      <c r="UNS997" s="17"/>
      <c r="UNT997" s="17"/>
      <c r="UNU997" s="17"/>
      <c r="UNV997" s="17"/>
      <c r="UNW997" s="17"/>
      <c r="UNX997" s="17"/>
      <c r="UNY997" s="17"/>
      <c r="UNZ997" s="17"/>
      <c r="UOA997" s="17"/>
      <c r="UOB997" s="17"/>
      <c r="UOC997" s="17"/>
      <c r="UOD997" s="17"/>
      <c r="UOE997" s="17"/>
      <c r="UOF997" s="17"/>
      <c r="UOG997" s="17"/>
      <c r="UOH997" s="17"/>
      <c r="UOI997" s="17"/>
      <c r="UOJ997" s="17"/>
      <c r="UOK997" s="17"/>
      <c r="UOL997" s="17"/>
      <c r="UOM997" s="17"/>
      <c r="UON997" s="17"/>
      <c r="UOO997" s="17"/>
      <c r="UOP997" s="17"/>
      <c r="UOQ997" s="17"/>
      <c r="UOR997" s="17"/>
      <c r="UOS997" s="17"/>
      <c r="UOT997" s="17"/>
      <c r="UOU997" s="17"/>
      <c r="UOV997" s="17"/>
      <c r="UOW997" s="17"/>
      <c r="UOX997" s="17"/>
      <c r="UOY997" s="17"/>
      <c r="UOZ997" s="17"/>
      <c r="UPA997" s="17"/>
      <c r="UPB997" s="17"/>
      <c r="UPC997" s="17"/>
      <c r="UPD997" s="17"/>
      <c r="UPE997" s="17"/>
      <c r="UPF997" s="17"/>
      <c r="UPG997" s="17"/>
      <c r="UPH997" s="17"/>
      <c r="UPI997" s="17"/>
      <c r="UPJ997" s="17"/>
      <c r="UPK997" s="17"/>
      <c r="UPL997" s="17"/>
      <c r="UPM997" s="17"/>
      <c r="UPN997" s="17"/>
      <c r="UPO997" s="17"/>
      <c r="UPP997" s="17"/>
      <c r="UPQ997" s="17"/>
      <c r="UPR997" s="17"/>
      <c r="UPS997" s="17"/>
      <c r="UPT997" s="17"/>
      <c r="UPU997" s="17"/>
      <c r="UPV997" s="17"/>
      <c r="UPW997" s="17"/>
      <c r="UPX997" s="17"/>
      <c r="UPY997" s="17"/>
      <c r="UPZ997" s="17"/>
      <c r="UQA997" s="17"/>
      <c r="UQB997" s="17"/>
      <c r="UQC997" s="17"/>
      <c r="UQD997" s="17"/>
      <c r="UQE997" s="17"/>
      <c r="UQF997" s="17"/>
      <c r="UQG997" s="17"/>
      <c r="UQH997" s="17"/>
      <c r="UQI997" s="17"/>
      <c r="UQJ997" s="17"/>
      <c r="UQK997" s="17"/>
      <c r="UQL997" s="17"/>
      <c r="UQM997" s="17"/>
      <c r="UQN997" s="17"/>
      <c r="UQO997" s="17"/>
      <c r="UQP997" s="17"/>
      <c r="UQQ997" s="17"/>
      <c r="UQR997" s="17"/>
      <c r="UQS997" s="17"/>
      <c r="UQT997" s="17"/>
      <c r="UQU997" s="17"/>
      <c r="UQV997" s="17"/>
      <c r="UQW997" s="17"/>
      <c r="UQX997" s="17"/>
      <c r="UQY997" s="17"/>
      <c r="UQZ997" s="17"/>
      <c r="URA997" s="17"/>
      <c r="URB997" s="17"/>
      <c r="URC997" s="17"/>
      <c r="URD997" s="17"/>
      <c r="URE997" s="17"/>
      <c r="URF997" s="17"/>
      <c r="URG997" s="17"/>
      <c r="URH997" s="17"/>
      <c r="URI997" s="17"/>
      <c r="URJ997" s="17"/>
      <c r="URK997" s="17"/>
      <c r="URL997" s="17"/>
      <c r="URM997" s="17"/>
      <c r="URN997" s="17"/>
      <c r="URO997" s="17"/>
      <c r="URP997" s="17"/>
      <c r="URQ997" s="17"/>
      <c r="URR997" s="17"/>
      <c r="URS997" s="17"/>
      <c r="URT997" s="17"/>
      <c r="URU997" s="17"/>
      <c r="URV997" s="17"/>
      <c r="URW997" s="17"/>
      <c r="URX997" s="17"/>
      <c r="URY997" s="17"/>
      <c r="URZ997" s="17"/>
      <c r="USA997" s="17"/>
      <c r="USB997" s="17"/>
      <c r="USC997" s="17"/>
      <c r="USD997" s="17"/>
      <c r="USE997" s="17"/>
      <c r="USF997" s="17"/>
      <c r="USG997" s="17"/>
      <c r="USH997" s="17"/>
      <c r="USI997" s="17"/>
      <c r="USJ997" s="17"/>
      <c r="USK997" s="17"/>
      <c r="USL997" s="17"/>
      <c r="USM997" s="17"/>
      <c r="USN997" s="17"/>
      <c r="USO997" s="17"/>
      <c r="USP997" s="17"/>
      <c r="USQ997" s="17"/>
      <c r="USR997" s="17"/>
      <c r="USS997" s="17"/>
      <c r="UST997" s="17"/>
      <c r="USU997" s="17"/>
      <c r="USV997" s="17"/>
      <c r="USW997" s="17"/>
      <c r="USX997" s="17"/>
      <c r="USY997" s="17"/>
      <c r="USZ997" s="17"/>
      <c r="UTA997" s="17"/>
      <c r="UTB997" s="17"/>
      <c r="UTC997" s="17"/>
      <c r="UTD997" s="17"/>
      <c r="UTE997" s="17"/>
      <c r="UTF997" s="17"/>
      <c r="UTG997" s="17"/>
      <c r="UTH997" s="17"/>
      <c r="UTI997" s="17"/>
      <c r="UTJ997" s="17"/>
      <c r="UTK997" s="17"/>
      <c r="UTL997" s="17"/>
      <c r="UTM997" s="17"/>
      <c r="UTN997" s="17"/>
      <c r="UTO997" s="17"/>
      <c r="UTP997" s="17"/>
      <c r="UTQ997" s="17"/>
      <c r="UTR997" s="17"/>
      <c r="UTS997" s="17"/>
      <c r="UTT997" s="17"/>
      <c r="UTU997" s="17"/>
      <c r="UTV997" s="17"/>
      <c r="UTW997" s="17"/>
      <c r="UTX997" s="17"/>
      <c r="UTY997" s="17"/>
      <c r="UTZ997" s="17"/>
      <c r="UUA997" s="17"/>
      <c r="UUB997" s="17"/>
      <c r="UUC997" s="17"/>
      <c r="UUD997" s="17"/>
      <c r="UUE997" s="17"/>
      <c r="UUF997" s="17"/>
      <c r="UUG997" s="17"/>
      <c r="UUH997" s="17"/>
      <c r="UUI997" s="17"/>
      <c r="UUJ997" s="17"/>
      <c r="UUK997" s="17"/>
      <c r="UUL997" s="17"/>
      <c r="UUM997" s="17"/>
      <c r="UUN997" s="17"/>
      <c r="UUO997" s="17"/>
      <c r="UUP997" s="17"/>
      <c r="UUQ997" s="17"/>
      <c r="UUR997" s="17"/>
      <c r="UUS997" s="17"/>
      <c r="UUT997" s="17"/>
      <c r="UUU997" s="17"/>
      <c r="UUV997" s="17"/>
      <c r="UUW997" s="17"/>
      <c r="UUX997" s="17"/>
      <c r="UUY997" s="17"/>
      <c r="UUZ997" s="17"/>
      <c r="UVA997" s="17"/>
      <c r="UVB997" s="17"/>
      <c r="UVC997" s="17"/>
      <c r="UVD997" s="17"/>
      <c r="UVE997" s="17"/>
      <c r="UVF997" s="17"/>
      <c r="UVG997" s="17"/>
      <c r="UVH997" s="17"/>
      <c r="UVI997" s="17"/>
      <c r="UVJ997" s="17"/>
      <c r="UVK997" s="17"/>
      <c r="UVL997" s="17"/>
      <c r="UVM997" s="17"/>
      <c r="UVN997" s="17"/>
      <c r="UVO997" s="17"/>
      <c r="UVP997" s="17"/>
      <c r="UVQ997" s="17"/>
      <c r="UVR997" s="17"/>
      <c r="UVS997" s="17"/>
      <c r="UVT997" s="17"/>
      <c r="UVU997" s="17"/>
      <c r="UVV997" s="17"/>
      <c r="UVW997" s="17"/>
      <c r="UVX997" s="17"/>
      <c r="UVY997" s="17"/>
      <c r="UVZ997" s="17"/>
      <c r="UWA997" s="17"/>
      <c r="UWB997" s="17"/>
      <c r="UWC997" s="17"/>
      <c r="UWD997" s="17"/>
      <c r="UWE997" s="17"/>
      <c r="UWF997" s="17"/>
      <c r="UWG997" s="17"/>
      <c r="UWH997" s="17"/>
      <c r="UWI997" s="17"/>
      <c r="UWJ997" s="17"/>
      <c r="UWK997" s="17"/>
      <c r="UWL997" s="17"/>
      <c r="UWM997" s="17"/>
      <c r="UWN997" s="17"/>
      <c r="UWO997" s="17"/>
      <c r="UWP997" s="17"/>
      <c r="UWQ997" s="17"/>
      <c r="UWR997" s="17"/>
      <c r="UWS997" s="17"/>
      <c r="UWT997" s="17"/>
      <c r="UWU997" s="17"/>
      <c r="UWV997" s="17"/>
      <c r="UWW997" s="17"/>
      <c r="UWX997" s="17"/>
      <c r="UWY997" s="17"/>
      <c r="UWZ997" s="17"/>
      <c r="UXA997" s="17"/>
      <c r="UXB997" s="17"/>
      <c r="UXC997" s="17"/>
      <c r="UXD997" s="17"/>
      <c r="UXE997" s="17"/>
      <c r="UXF997" s="17"/>
      <c r="UXG997" s="17"/>
      <c r="UXH997" s="17"/>
      <c r="UXI997" s="17"/>
      <c r="UXJ997" s="17"/>
      <c r="UXK997" s="17"/>
      <c r="UXL997" s="17"/>
      <c r="UXM997" s="17"/>
      <c r="UXN997" s="17"/>
      <c r="UXO997" s="17"/>
      <c r="UXP997" s="17"/>
      <c r="UXQ997" s="17"/>
      <c r="UXR997" s="17"/>
      <c r="UXS997" s="17"/>
      <c r="UXT997" s="17"/>
      <c r="UXU997" s="17"/>
      <c r="UXV997" s="17"/>
      <c r="UXW997" s="17"/>
      <c r="UXX997" s="17"/>
      <c r="UXY997" s="17"/>
      <c r="UXZ997" s="17"/>
      <c r="UYA997" s="17"/>
      <c r="UYB997" s="17"/>
      <c r="UYC997" s="17"/>
      <c r="UYD997" s="17"/>
      <c r="UYE997" s="17"/>
      <c r="UYF997" s="17"/>
      <c r="UYG997" s="17"/>
      <c r="UYH997" s="17"/>
      <c r="UYI997" s="17"/>
      <c r="UYJ997" s="17"/>
      <c r="UYK997" s="17"/>
      <c r="UYL997" s="17"/>
      <c r="UYM997" s="17"/>
      <c r="UYN997" s="17"/>
      <c r="UYO997" s="17"/>
      <c r="UYP997" s="17"/>
      <c r="UYQ997" s="17"/>
      <c r="UYR997" s="17"/>
      <c r="UYS997" s="17"/>
      <c r="UYT997" s="17"/>
      <c r="UYU997" s="17"/>
      <c r="UYV997" s="17"/>
      <c r="UYW997" s="17"/>
      <c r="UYX997" s="17"/>
      <c r="UYY997" s="17"/>
      <c r="UYZ997" s="17"/>
      <c r="UZA997" s="17"/>
      <c r="UZB997" s="17"/>
      <c r="UZC997" s="17"/>
      <c r="UZD997" s="17"/>
      <c r="UZE997" s="17"/>
      <c r="UZF997" s="17"/>
      <c r="UZG997" s="17"/>
      <c r="UZH997" s="17"/>
      <c r="UZI997" s="17"/>
      <c r="UZJ997" s="17"/>
      <c r="UZK997" s="17"/>
      <c r="UZL997" s="17"/>
      <c r="UZM997" s="17"/>
      <c r="UZN997" s="17"/>
      <c r="UZO997" s="17"/>
      <c r="UZP997" s="17"/>
      <c r="UZQ997" s="17"/>
      <c r="UZR997" s="17"/>
      <c r="UZS997" s="17"/>
      <c r="UZT997" s="17"/>
      <c r="UZU997" s="17"/>
      <c r="UZV997" s="17"/>
      <c r="UZW997" s="17"/>
      <c r="UZX997" s="17"/>
      <c r="UZY997" s="17"/>
      <c r="UZZ997" s="17"/>
      <c r="VAA997" s="17"/>
      <c r="VAB997" s="17"/>
      <c r="VAC997" s="17"/>
      <c r="VAD997" s="17"/>
      <c r="VAE997" s="17"/>
      <c r="VAF997" s="17"/>
      <c r="VAG997" s="17"/>
      <c r="VAH997" s="17"/>
      <c r="VAI997" s="17"/>
      <c r="VAJ997" s="17"/>
      <c r="VAK997" s="17"/>
      <c r="VAL997" s="17"/>
      <c r="VAM997" s="17"/>
      <c r="VAN997" s="17"/>
      <c r="VAO997" s="17"/>
      <c r="VAP997" s="17"/>
      <c r="VAQ997" s="17"/>
      <c r="VAR997" s="17"/>
      <c r="VAS997" s="17"/>
      <c r="VAT997" s="17"/>
      <c r="VAU997" s="17"/>
      <c r="VAV997" s="17"/>
      <c r="VAW997" s="17"/>
      <c r="VAX997" s="17"/>
      <c r="VAY997" s="17"/>
      <c r="VAZ997" s="17"/>
      <c r="VBA997" s="17"/>
      <c r="VBB997" s="17"/>
      <c r="VBC997" s="17"/>
      <c r="VBD997" s="17"/>
      <c r="VBE997" s="17"/>
      <c r="VBF997" s="17"/>
      <c r="VBG997" s="17"/>
      <c r="VBH997" s="17"/>
      <c r="VBI997" s="17"/>
      <c r="VBJ997" s="17"/>
      <c r="VBK997" s="17"/>
      <c r="VBL997" s="17"/>
      <c r="VBM997" s="17"/>
      <c r="VBN997" s="17"/>
      <c r="VBO997" s="17"/>
      <c r="VBP997" s="17"/>
      <c r="VBQ997" s="17"/>
      <c r="VBR997" s="17"/>
      <c r="VBS997" s="17"/>
      <c r="VBT997" s="17"/>
      <c r="VBU997" s="17"/>
      <c r="VBV997" s="17"/>
      <c r="VBW997" s="17"/>
      <c r="VBX997" s="17"/>
      <c r="VBY997" s="17"/>
      <c r="VBZ997" s="17"/>
      <c r="VCA997" s="17"/>
      <c r="VCB997" s="17"/>
      <c r="VCC997" s="17"/>
      <c r="VCD997" s="17"/>
      <c r="VCE997" s="17"/>
      <c r="VCF997" s="17"/>
      <c r="VCG997" s="17"/>
      <c r="VCH997" s="17"/>
      <c r="VCI997" s="17"/>
      <c r="VCJ997" s="17"/>
      <c r="VCK997" s="17"/>
      <c r="VCL997" s="17"/>
      <c r="VCM997" s="17"/>
      <c r="VCN997" s="17"/>
      <c r="VCO997" s="17"/>
      <c r="VCP997" s="17"/>
      <c r="VCQ997" s="17"/>
      <c r="VCR997" s="17"/>
      <c r="VCS997" s="17"/>
      <c r="VCT997" s="17"/>
      <c r="VCU997" s="17"/>
      <c r="VCV997" s="17"/>
      <c r="VCW997" s="17"/>
      <c r="VCX997" s="17"/>
      <c r="VCY997" s="17"/>
      <c r="VCZ997" s="17"/>
      <c r="VDA997" s="17"/>
      <c r="VDB997" s="17"/>
      <c r="VDC997" s="17"/>
      <c r="VDD997" s="17"/>
      <c r="VDE997" s="17"/>
      <c r="VDF997" s="17"/>
      <c r="VDG997" s="17"/>
      <c r="VDH997" s="17"/>
      <c r="VDI997" s="17"/>
      <c r="VDJ997" s="17"/>
      <c r="VDK997" s="17"/>
      <c r="VDL997" s="17"/>
      <c r="VDM997" s="17"/>
      <c r="VDN997" s="17"/>
      <c r="VDO997" s="17"/>
      <c r="VDP997" s="17"/>
      <c r="VDQ997" s="17"/>
      <c r="VDR997" s="17"/>
      <c r="VDS997" s="17"/>
      <c r="VDT997" s="17"/>
      <c r="VDU997" s="17"/>
      <c r="VDV997" s="17"/>
      <c r="VDW997" s="17"/>
      <c r="VDX997" s="17"/>
      <c r="VDY997" s="17"/>
      <c r="VDZ997" s="17"/>
      <c r="VEA997" s="17"/>
      <c r="VEB997" s="17"/>
      <c r="VEC997" s="17"/>
      <c r="VED997" s="17"/>
      <c r="VEE997" s="17"/>
      <c r="VEF997" s="17"/>
      <c r="VEG997" s="17"/>
      <c r="VEH997" s="17"/>
      <c r="VEI997" s="17"/>
      <c r="VEJ997" s="17"/>
      <c r="VEK997" s="17"/>
      <c r="VEL997" s="17"/>
      <c r="VEM997" s="17"/>
      <c r="VEN997" s="17"/>
      <c r="VEO997" s="17"/>
      <c r="VEP997" s="17"/>
      <c r="VEQ997" s="17"/>
      <c r="VER997" s="17"/>
      <c r="VES997" s="17"/>
      <c r="VET997" s="17"/>
      <c r="VEU997" s="17"/>
      <c r="VEV997" s="17"/>
      <c r="VEW997" s="17"/>
      <c r="VEX997" s="17"/>
      <c r="VEY997" s="17"/>
      <c r="VEZ997" s="17"/>
      <c r="VFA997" s="17"/>
      <c r="VFB997" s="17"/>
      <c r="VFC997" s="17"/>
      <c r="VFD997" s="17"/>
      <c r="VFE997" s="17"/>
      <c r="VFF997" s="17"/>
      <c r="VFG997" s="17"/>
      <c r="VFH997" s="17"/>
      <c r="VFI997" s="17"/>
      <c r="VFJ997" s="17"/>
      <c r="VFK997" s="17"/>
      <c r="VFL997" s="17"/>
      <c r="VFM997" s="17"/>
      <c r="VFN997" s="17"/>
      <c r="VFO997" s="17"/>
      <c r="VFP997" s="17"/>
      <c r="VFQ997" s="17"/>
      <c r="VFR997" s="17"/>
      <c r="VFS997" s="17"/>
      <c r="VFT997" s="17"/>
      <c r="VFU997" s="17"/>
      <c r="VFV997" s="17"/>
      <c r="VFW997" s="17"/>
      <c r="VFX997" s="17"/>
      <c r="VFY997" s="17"/>
      <c r="VFZ997" s="17"/>
      <c r="VGA997" s="17"/>
      <c r="VGB997" s="17"/>
      <c r="VGC997" s="17"/>
      <c r="VGD997" s="17"/>
      <c r="VGE997" s="17"/>
      <c r="VGF997" s="17"/>
      <c r="VGG997" s="17"/>
      <c r="VGH997" s="17"/>
      <c r="VGI997" s="17"/>
      <c r="VGJ997" s="17"/>
      <c r="VGK997" s="17"/>
      <c r="VGL997" s="17"/>
      <c r="VGM997" s="17"/>
      <c r="VGN997" s="17"/>
      <c r="VGO997" s="17"/>
      <c r="VGP997" s="17"/>
      <c r="VGQ997" s="17"/>
      <c r="VGR997" s="17"/>
      <c r="VGS997" s="17"/>
      <c r="VGT997" s="17"/>
      <c r="VGU997" s="17"/>
      <c r="VGV997" s="17"/>
      <c r="VGW997" s="17"/>
      <c r="VGX997" s="17"/>
      <c r="VGY997" s="17"/>
      <c r="VGZ997" s="17"/>
      <c r="VHA997" s="17"/>
      <c r="VHB997" s="17"/>
      <c r="VHC997" s="17"/>
      <c r="VHD997" s="17"/>
      <c r="VHE997" s="17"/>
      <c r="VHF997" s="17"/>
      <c r="VHG997" s="17"/>
      <c r="VHH997" s="17"/>
      <c r="VHI997" s="17"/>
      <c r="VHJ997" s="17"/>
      <c r="VHK997" s="17"/>
      <c r="VHL997" s="17"/>
      <c r="VHM997" s="17"/>
      <c r="VHN997" s="17"/>
      <c r="VHO997" s="17"/>
      <c r="VHP997" s="17"/>
      <c r="VHQ997" s="17"/>
      <c r="VHR997" s="17"/>
      <c r="VHS997" s="17"/>
      <c r="VHT997" s="17"/>
      <c r="VHU997" s="17"/>
      <c r="VHV997" s="17"/>
      <c r="VHW997" s="17"/>
      <c r="VHX997" s="17"/>
      <c r="VHY997" s="17"/>
      <c r="VHZ997" s="17"/>
      <c r="VIA997" s="17"/>
      <c r="VIB997" s="17"/>
      <c r="VIC997" s="17"/>
      <c r="VID997" s="17"/>
      <c r="VIE997" s="17"/>
      <c r="VIF997" s="17"/>
      <c r="VIG997" s="17"/>
      <c r="VIH997" s="17"/>
      <c r="VII997" s="17"/>
      <c r="VIJ997" s="17"/>
      <c r="VIK997" s="17"/>
      <c r="VIL997" s="17"/>
      <c r="VIM997" s="17"/>
      <c r="VIN997" s="17"/>
      <c r="VIO997" s="17"/>
      <c r="VIP997" s="17"/>
      <c r="VIQ997" s="17"/>
      <c r="VIR997" s="17"/>
      <c r="VIS997" s="17"/>
      <c r="VIT997" s="17"/>
      <c r="VIU997" s="17"/>
      <c r="VIV997" s="17"/>
      <c r="VIW997" s="17"/>
      <c r="VIX997" s="17"/>
      <c r="VIY997" s="17"/>
      <c r="VIZ997" s="17"/>
      <c r="VJA997" s="17"/>
      <c r="VJB997" s="17"/>
      <c r="VJC997" s="17"/>
      <c r="VJD997" s="17"/>
      <c r="VJE997" s="17"/>
      <c r="VJF997" s="17"/>
      <c r="VJG997" s="17"/>
      <c r="VJH997" s="17"/>
      <c r="VJI997" s="17"/>
      <c r="VJJ997" s="17"/>
      <c r="VJK997" s="17"/>
      <c r="VJL997" s="17"/>
      <c r="VJM997" s="17"/>
      <c r="VJN997" s="17"/>
      <c r="VJO997" s="17"/>
      <c r="VJP997" s="17"/>
      <c r="VJQ997" s="17"/>
      <c r="VJR997" s="17"/>
      <c r="VJS997" s="17"/>
      <c r="VJT997" s="17"/>
      <c r="VJU997" s="17"/>
      <c r="VJV997" s="17"/>
      <c r="VJW997" s="17"/>
      <c r="VJX997" s="17"/>
      <c r="VJY997" s="17"/>
      <c r="VJZ997" s="17"/>
      <c r="VKA997" s="17"/>
      <c r="VKB997" s="17"/>
      <c r="VKC997" s="17"/>
      <c r="VKD997" s="17"/>
      <c r="VKE997" s="17"/>
      <c r="VKF997" s="17"/>
      <c r="VKG997" s="17"/>
      <c r="VKH997" s="17"/>
      <c r="VKI997" s="17"/>
      <c r="VKJ997" s="17"/>
      <c r="VKK997" s="17"/>
      <c r="VKL997" s="17"/>
      <c r="VKM997" s="17"/>
      <c r="VKN997" s="17"/>
      <c r="VKO997" s="17"/>
      <c r="VKP997" s="17"/>
      <c r="VKQ997" s="17"/>
      <c r="VKR997" s="17"/>
      <c r="VKS997" s="17"/>
      <c r="VKT997" s="17"/>
      <c r="VKU997" s="17"/>
      <c r="VKV997" s="17"/>
      <c r="VKW997" s="17"/>
      <c r="VKX997" s="17"/>
      <c r="VKY997" s="17"/>
      <c r="VKZ997" s="17"/>
      <c r="VLA997" s="17"/>
      <c r="VLB997" s="17"/>
      <c r="VLC997" s="17"/>
      <c r="VLD997" s="17"/>
      <c r="VLE997" s="17"/>
      <c r="VLF997" s="17"/>
      <c r="VLG997" s="17"/>
      <c r="VLH997" s="17"/>
      <c r="VLI997" s="17"/>
      <c r="VLJ997" s="17"/>
      <c r="VLK997" s="17"/>
      <c r="VLL997" s="17"/>
      <c r="VLM997" s="17"/>
      <c r="VLN997" s="17"/>
      <c r="VLO997" s="17"/>
      <c r="VLP997" s="17"/>
      <c r="VLQ997" s="17"/>
      <c r="VLR997" s="17"/>
      <c r="VLS997" s="17"/>
      <c r="VLT997" s="17"/>
      <c r="VLU997" s="17"/>
      <c r="VLV997" s="17"/>
      <c r="VLW997" s="17"/>
      <c r="VLX997" s="17"/>
      <c r="VLY997" s="17"/>
      <c r="VLZ997" s="17"/>
      <c r="VMA997" s="17"/>
      <c r="VMB997" s="17"/>
      <c r="VMC997" s="17"/>
      <c r="VMD997" s="17"/>
      <c r="VME997" s="17"/>
      <c r="VMF997" s="17"/>
      <c r="VMG997" s="17"/>
      <c r="VMH997" s="17"/>
      <c r="VMI997" s="17"/>
      <c r="VMJ997" s="17"/>
      <c r="VMK997" s="17"/>
      <c r="VML997" s="17"/>
      <c r="VMM997" s="17"/>
      <c r="VMN997" s="17"/>
      <c r="VMO997" s="17"/>
      <c r="VMP997" s="17"/>
      <c r="VMQ997" s="17"/>
      <c r="VMR997" s="17"/>
      <c r="VMS997" s="17"/>
      <c r="VMT997" s="17"/>
      <c r="VMU997" s="17"/>
      <c r="VMV997" s="17"/>
      <c r="VMW997" s="17"/>
      <c r="VMX997" s="17"/>
      <c r="VMY997" s="17"/>
      <c r="VMZ997" s="17"/>
      <c r="VNA997" s="17"/>
      <c r="VNB997" s="17"/>
      <c r="VNC997" s="17"/>
      <c r="VND997" s="17"/>
      <c r="VNE997" s="17"/>
      <c r="VNF997" s="17"/>
      <c r="VNG997" s="17"/>
      <c r="VNH997" s="17"/>
      <c r="VNI997" s="17"/>
      <c r="VNJ997" s="17"/>
      <c r="VNK997" s="17"/>
      <c r="VNL997" s="17"/>
      <c r="VNM997" s="17"/>
      <c r="VNN997" s="17"/>
      <c r="VNO997" s="17"/>
      <c r="VNP997" s="17"/>
      <c r="VNQ997" s="17"/>
      <c r="VNR997" s="17"/>
      <c r="VNS997" s="17"/>
      <c r="VNT997" s="17"/>
      <c r="VNU997" s="17"/>
      <c r="VNV997" s="17"/>
      <c r="VNW997" s="17"/>
      <c r="VNX997" s="17"/>
      <c r="VNY997" s="17"/>
      <c r="VNZ997" s="17"/>
      <c r="VOA997" s="17"/>
      <c r="VOB997" s="17"/>
      <c r="VOC997" s="17"/>
      <c r="VOD997" s="17"/>
      <c r="VOE997" s="17"/>
      <c r="VOF997" s="17"/>
      <c r="VOG997" s="17"/>
      <c r="VOH997" s="17"/>
      <c r="VOI997" s="17"/>
      <c r="VOJ997" s="17"/>
      <c r="VOK997" s="17"/>
      <c r="VOL997" s="17"/>
      <c r="VOM997" s="17"/>
      <c r="VON997" s="17"/>
      <c r="VOO997" s="17"/>
      <c r="VOP997" s="17"/>
      <c r="VOQ997" s="17"/>
      <c r="VOR997" s="17"/>
      <c r="VOS997" s="17"/>
      <c r="VOT997" s="17"/>
      <c r="VOU997" s="17"/>
      <c r="VOV997" s="17"/>
      <c r="VOW997" s="17"/>
      <c r="VOX997" s="17"/>
      <c r="VOY997" s="17"/>
      <c r="VOZ997" s="17"/>
      <c r="VPA997" s="17"/>
      <c r="VPB997" s="17"/>
      <c r="VPC997" s="17"/>
      <c r="VPD997" s="17"/>
      <c r="VPE997" s="17"/>
      <c r="VPF997" s="17"/>
      <c r="VPG997" s="17"/>
      <c r="VPH997" s="17"/>
      <c r="VPI997" s="17"/>
      <c r="VPJ997" s="17"/>
      <c r="VPK997" s="17"/>
      <c r="VPL997" s="17"/>
      <c r="VPM997" s="17"/>
      <c r="VPN997" s="17"/>
      <c r="VPO997" s="17"/>
      <c r="VPP997" s="17"/>
      <c r="VPQ997" s="17"/>
      <c r="VPR997" s="17"/>
      <c r="VPS997" s="17"/>
      <c r="VPT997" s="17"/>
      <c r="VPU997" s="17"/>
      <c r="VPV997" s="17"/>
      <c r="VPW997" s="17"/>
      <c r="VPX997" s="17"/>
      <c r="VPY997" s="17"/>
      <c r="VPZ997" s="17"/>
      <c r="VQA997" s="17"/>
      <c r="VQB997" s="17"/>
      <c r="VQC997" s="17"/>
      <c r="VQD997" s="17"/>
      <c r="VQE997" s="17"/>
      <c r="VQF997" s="17"/>
      <c r="VQG997" s="17"/>
      <c r="VQH997" s="17"/>
      <c r="VQI997" s="17"/>
      <c r="VQJ997" s="17"/>
      <c r="VQK997" s="17"/>
      <c r="VQL997" s="17"/>
      <c r="VQM997" s="17"/>
      <c r="VQN997" s="17"/>
      <c r="VQO997" s="17"/>
      <c r="VQP997" s="17"/>
      <c r="VQQ997" s="17"/>
      <c r="VQR997" s="17"/>
      <c r="VQS997" s="17"/>
      <c r="VQT997" s="17"/>
      <c r="VQU997" s="17"/>
      <c r="VQV997" s="17"/>
      <c r="VQW997" s="17"/>
      <c r="VQX997" s="17"/>
      <c r="VQY997" s="17"/>
      <c r="VQZ997" s="17"/>
      <c r="VRA997" s="17"/>
      <c r="VRB997" s="17"/>
      <c r="VRC997" s="17"/>
      <c r="VRD997" s="17"/>
      <c r="VRE997" s="17"/>
      <c r="VRF997" s="17"/>
      <c r="VRG997" s="17"/>
      <c r="VRH997" s="17"/>
      <c r="VRI997" s="17"/>
      <c r="VRJ997" s="17"/>
      <c r="VRK997" s="17"/>
      <c r="VRL997" s="17"/>
      <c r="VRM997" s="17"/>
      <c r="VRN997" s="17"/>
      <c r="VRO997" s="17"/>
      <c r="VRP997" s="17"/>
      <c r="VRQ997" s="17"/>
      <c r="VRR997" s="17"/>
      <c r="VRS997" s="17"/>
      <c r="VRT997" s="17"/>
      <c r="VRU997" s="17"/>
      <c r="VRV997" s="17"/>
      <c r="VRW997" s="17"/>
      <c r="VRX997" s="17"/>
      <c r="VRY997" s="17"/>
      <c r="VRZ997" s="17"/>
      <c r="VSA997" s="17"/>
      <c r="VSB997" s="17"/>
      <c r="VSC997" s="17"/>
      <c r="VSD997" s="17"/>
      <c r="VSE997" s="17"/>
      <c r="VSF997" s="17"/>
      <c r="VSG997" s="17"/>
      <c r="VSH997" s="17"/>
      <c r="VSI997" s="17"/>
      <c r="VSJ997" s="17"/>
      <c r="VSK997" s="17"/>
      <c r="VSL997" s="17"/>
      <c r="VSM997" s="17"/>
      <c r="VSN997" s="17"/>
      <c r="VSO997" s="17"/>
      <c r="VSP997" s="17"/>
      <c r="VSQ997" s="17"/>
      <c r="VSR997" s="17"/>
      <c r="VSS997" s="17"/>
      <c r="VST997" s="17"/>
      <c r="VSU997" s="17"/>
      <c r="VSV997" s="17"/>
      <c r="VSW997" s="17"/>
      <c r="VSX997" s="17"/>
      <c r="VSY997" s="17"/>
      <c r="VSZ997" s="17"/>
      <c r="VTA997" s="17"/>
      <c r="VTB997" s="17"/>
      <c r="VTC997" s="17"/>
      <c r="VTD997" s="17"/>
      <c r="VTE997" s="17"/>
      <c r="VTF997" s="17"/>
      <c r="VTG997" s="17"/>
      <c r="VTH997" s="17"/>
      <c r="VTI997" s="17"/>
      <c r="VTJ997" s="17"/>
      <c r="VTK997" s="17"/>
      <c r="VTL997" s="17"/>
      <c r="VTM997" s="17"/>
      <c r="VTN997" s="17"/>
      <c r="VTO997" s="17"/>
      <c r="VTP997" s="17"/>
      <c r="VTQ997" s="17"/>
      <c r="VTR997" s="17"/>
      <c r="VTS997" s="17"/>
      <c r="VTT997" s="17"/>
      <c r="VTU997" s="17"/>
      <c r="VTV997" s="17"/>
      <c r="VTW997" s="17"/>
      <c r="VTX997" s="17"/>
      <c r="VTY997" s="17"/>
      <c r="VTZ997" s="17"/>
      <c r="VUA997" s="17"/>
      <c r="VUB997" s="17"/>
      <c r="VUC997" s="17"/>
      <c r="VUD997" s="17"/>
      <c r="VUE997" s="17"/>
      <c r="VUF997" s="17"/>
      <c r="VUG997" s="17"/>
      <c r="VUH997" s="17"/>
      <c r="VUI997" s="17"/>
      <c r="VUJ997" s="17"/>
      <c r="VUK997" s="17"/>
      <c r="VUL997" s="17"/>
      <c r="VUM997" s="17"/>
      <c r="VUN997" s="17"/>
      <c r="VUO997" s="17"/>
      <c r="VUP997" s="17"/>
      <c r="VUQ997" s="17"/>
      <c r="VUR997" s="17"/>
      <c r="VUS997" s="17"/>
      <c r="VUT997" s="17"/>
      <c r="VUU997" s="17"/>
      <c r="VUV997" s="17"/>
      <c r="VUW997" s="17"/>
      <c r="VUX997" s="17"/>
      <c r="VUY997" s="17"/>
      <c r="VUZ997" s="17"/>
      <c r="VVA997" s="17"/>
      <c r="VVB997" s="17"/>
      <c r="VVC997" s="17"/>
      <c r="VVD997" s="17"/>
      <c r="VVE997" s="17"/>
      <c r="VVF997" s="17"/>
      <c r="VVG997" s="17"/>
      <c r="VVH997" s="17"/>
      <c r="VVI997" s="17"/>
      <c r="VVJ997" s="17"/>
      <c r="VVK997" s="17"/>
      <c r="VVL997" s="17"/>
      <c r="VVM997" s="17"/>
      <c r="VVN997" s="17"/>
      <c r="VVO997" s="17"/>
      <c r="VVP997" s="17"/>
      <c r="VVQ997" s="17"/>
      <c r="VVR997" s="17"/>
      <c r="VVS997" s="17"/>
      <c r="VVT997" s="17"/>
      <c r="VVU997" s="17"/>
      <c r="VVV997" s="17"/>
      <c r="VVW997" s="17"/>
      <c r="VVX997" s="17"/>
      <c r="VVY997" s="17"/>
      <c r="VVZ997" s="17"/>
      <c r="VWA997" s="17"/>
      <c r="VWB997" s="17"/>
      <c r="VWC997" s="17"/>
      <c r="VWD997" s="17"/>
      <c r="VWE997" s="17"/>
      <c r="VWF997" s="17"/>
      <c r="VWG997" s="17"/>
      <c r="VWH997" s="17"/>
      <c r="VWI997" s="17"/>
      <c r="VWJ997" s="17"/>
      <c r="VWK997" s="17"/>
      <c r="VWL997" s="17"/>
      <c r="VWM997" s="17"/>
      <c r="VWN997" s="17"/>
      <c r="VWO997" s="17"/>
      <c r="VWP997" s="17"/>
      <c r="VWQ997" s="17"/>
      <c r="VWR997" s="17"/>
      <c r="VWS997" s="17"/>
      <c r="VWT997" s="17"/>
      <c r="VWU997" s="17"/>
      <c r="VWV997" s="17"/>
      <c r="VWW997" s="17"/>
      <c r="VWX997" s="17"/>
      <c r="VWY997" s="17"/>
      <c r="VWZ997" s="17"/>
      <c r="VXA997" s="17"/>
      <c r="VXB997" s="17"/>
      <c r="VXC997" s="17"/>
      <c r="VXD997" s="17"/>
      <c r="VXE997" s="17"/>
      <c r="VXF997" s="17"/>
      <c r="VXG997" s="17"/>
      <c r="VXH997" s="17"/>
      <c r="VXI997" s="17"/>
      <c r="VXJ997" s="17"/>
      <c r="VXK997" s="17"/>
      <c r="VXL997" s="17"/>
      <c r="VXM997" s="17"/>
      <c r="VXN997" s="17"/>
      <c r="VXO997" s="17"/>
      <c r="VXP997" s="17"/>
      <c r="VXQ997" s="17"/>
      <c r="VXR997" s="17"/>
      <c r="VXS997" s="17"/>
      <c r="VXT997" s="17"/>
      <c r="VXU997" s="17"/>
      <c r="VXV997" s="17"/>
      <c r="VXW997" s="17"/>
      <c r="VXX997" s="17"/>
      <c r="VXY997" s="17"/>
      <c r="VXZ997" s="17"/>
      <c r="VYA997" s="17"/>
      <c r="VYB997" s="17"/>
      <c r="VYC997" s="17"/>
      <c r="VYD997" s="17"/>
      <c r="VYE997" s="17"/>
      <c r="VYF997" s="17"/>
      <c r="VYG997" s="17"/>
      <c r="VYH997" s="17"/>
      <c r="VYI997" s="17"/>
      <c r="VYJ997" s="17"/>
      <c r="VYK997" s="17"/>
      <c r="VYL997" s="17"/>
      <c r="VYM997" s="17"/>
      <c r="VYN997" s="17"/>
      <c r="VYO997" s="17"/>
      <c r="VYP997" s="17"/>
      <c r="VYQ997" s="17"/>
      <c r="VYR997" s="17"/>
      <c r="VYS997" s="17"/>
      <c r="VYT997" s="17"/>
      <c r="VYU997" s="17"/>
      <c r="VYV997" s="17"/>
      <c r="VYW997" s="17"/>
      <c r="VYX997" s="17"/>
      <c r="VYY997" s="17"/>
      <c r="VYZ997" s="17"/>
      <c r="VZA997" s="17"/>
      <c r="VZB997" s="17"/>
      <c r="VZC997" s="17"/>
      <c r="VZD997" s="17"/>
      <c r="VZE997" s="17"/>
      <c r="VZF997" s="17"/>
      <c r="VZG997" s="17"/>
      <c r="VZH997" s="17"/>
      <c r="VZI997" s="17"/>
      <c r="VZJ997" s="17"/>
      <c r="VZK997" s="17"/>
      <c r="VZL997" s="17"/>
      <c r="VZM997" s="17"/>
      <c r="VZN997" s="17"/>
      <c r="VZO997" s="17"/>
      <c r="VZP997" s="17"/>
      <c r="VZQ997" s="17"/>
      <c r="VZR997" s="17"/>
      <c r="VZS997" s="17"/>
      <c r="VZT997" s="17"/>
      <c r="VZU997" s="17"/>
      <c r="VZV997" s="17"/>
      <c r="VZW997" s="17"/>
      <c r="VZX997" s="17"/>
      <c r="VZY997" s="17"/>
      <c r="VZZ997" s="17"/>
      <c r="WAA997" s="17"/>
      <c r="WAB997" s="17"/>
      <c r="WAC997" s="17"/>
      <c r="WAD997" s="17"/>
      <c r="WAE997" s="17"/>
      <c r="WAF997" s="17"/>
      <c r="WAG997" s="17"/>
      <c r="WAH997" s="17"/>
      <c r="WAI997" s="17"/>
      <c r="WAJ997" s="17"/>
      <c r="WAK997" s="17"/>
      <c r="WAL997" s="17"/>
      <c r="WAM997" s="17"/>
      <c r="WAN997" s="17"/>
      <c r="WAO997" s="17"/>
      <c r="WAP997" s="17"/>
      <c r="WAQ997" s="17"/>
      <c r="WAR997" s="17"/>
      <c r="WAS997" s="17"/>
      <c r="WAT997" s="17"/>
      <c r="WAU997" s="17"/>
      <c r="WAV997" s="17"/>
      <c r="WAW997" s="17"/>
      <c r="WAX997" s="17"/>
      <c r="WAY997" s="17"/>
      <c r="WAZ997" s="17"/>
      <c r="WBA997" s="17"/>
      <c r="WBB997" s="17"/>
      <c r="WBC997" s="17"/>
      <c r="WBD997" s="17"/>
      <c r="WBE997" s="17"/>
      <c r="WBF997" s="17"/>
      <c r="WBG997" s="17"/>
      <c r="WBH997" s="17"/>
      <c r="WBI997" s="17"/>
      <c r="WBJ997" s="17"/>
      <c r="WBK997" s="17"/>
      <c r="WBL997" s="17"/>
      <c r="WBM997" s="17"/>
      <c r="WBN997" s="17"/>
      <c r="WBO997" s="17"/>
      <c r="WBP997" s="17"/>
      <c r="WBQ997" s="17"/>
      <c r="WBR997" s="17"/>
      <c r="WBS997" s="17"/>
      <c r="WBT997" s="17"/>
      <c r="WBU997" s="17"/>
      <c r="WBV997" s="17"/>
      <c r="WBW997" s="17"/>
      <c r="WBX997" s="17"/>
      <c r="WBY997" s="17"/>
      <c r="WBZ997" s="17"/>
      <c r="WCA997" s="17"/>
      <c r="WCB997" s="17"/>
      <c r="WCC997" s="17"/>
      <c r="WCD997" s="17"/>
      <c r="WCE997" s="17"/>
      <c r="WCF997" s="17"/>
      <c r="WCG997" s="17"/>
      <c r="WCH997" s="17"/>
      <c r="WCI997" s="17"/>
      <c r="WCJ997" s="17"/>
      <c r="WCK997" s="17"/>
      <c r="WCL997" s="17"/>
      <c r="WCM997" s="17"/>
      <c r="WCN997" s="17"/>
      <c r="WCO997" s="17"/>
      <c r="WCP997" s="17"/>
      <c r="WCQ997" s="17"/>
      <c r="WCR997" s="17"/>
      <c r="WCS997" s="17"/>
      <c r="WCT997" s="17"/>
      <c r="WCU997" s="17"/>
      <c r="WCV997" s="17"/>
      <c r="WCW997" s="17"/>
      <c r="WCX997" s="17"/>
      <c r="WCY997" s="17"/>
      <c r="WCZ997" s="17"/>
      <c r="WDA997" s="17"/>
      <c r="WDB997" s="17"/>
      <c r="WDC997" s="17"/>
      <c r="WDD997" s="17"/>
      <c r="WDE997" s="17"/>
      <c r="WDF997" s="17"/>
      <c r="WDG997" s="17"/>
      <c r="WDH997" s="17"/>
      <c r="WDI997" s="17"/>
      <c r="WDJ997" s="17"/>
      <c r="WDK997" s="17"/>
      <c r="WDL997" s="17"/>
      <c r="WDM997" s="17"/>
      <c r="WDN997" s="17"/>
      <c r="WDO997" s="17"/>
      <c r="WDP997" s="17"/>
      <c r="WDQ997" s="17"/>
      <c r="WDR997" s="17"/>
      <c r="WDS997" s="17"/>
      <c r="WDT997" s="17"/>
      <c r="WDU997" s="17"/>
      <c r="WDV997" s="17"/>
      <c r="WDW997" s="17"/>
      <c r="WDX997" s="17"/>
      <c r="WDY997" s="17"/>
      <c r="WDZ997" s="17"/>
      <c r="WEA997" s="17"/>
      <c r="WEB997" s="17"/>
      <c r="WEC997" s="17"/>
      <c r="WED997" s="17"/>
      <c r="WEE997" s="17"/>
      <c r="WEF997" s="17"/>
      <c r="WEG997" s="17"/>
      <c r="WEH997" s="17"/>
      <c r="WEI997" s="17"/>
      <c r="WEJ997" s="17"/>
      <c r="WEK997" s="17"/>
      <c r="WEL997" s="17"/>
      <c r="WEM997" s="17"/>
      <c r="WEN997" s="17"/>
      <c r="WEO997" s="17"/>
      <c r="WEP997" s="17"/>
      <c r="WEQ997" s="17"/>
      <c r="WER997" s="17"/>
      <c r="WES997" s="17"/>
      <c r="WET997" s="17"/>
      <c r="WEU997" s="17"/>
      <c r="WEV997" s="17"/>
      <c r="WEW997" s="17"/>
      <c r="WEX997" s="17"/>
      <c r="WEY997" s="17"/>
      <c r="WEZ997" s="17"/>
      <c r="WFA997" s="17"/>
      <c r="WFB997" s="17"/>
      <c r="WFC997" s="17"/>
      <c r="WFD997" s="17"/>
      <c r="WFE997" s="17"/>
      <c r="WFF997" s="17"/>
      <c r="WFG997" s="17"/>
      <c r="WFH997" s="17"/>
      <c r="WFI997" s="17"/>
      <c r="WFJ997" s="17"/>
      <c r="WFK997" s="17"/>
      <c r="WFL997" s="17"/>
      <c r="WFM997" s="17"/>
      <c r="WFN997" s="17"/>
      <c r="WFO997" s="17"/>
      <c r="WFP997" s="17"/>
      <c r="WFQ997" s="17"/>
      <c r="WFR997" s="17"/>
      <c r="WFS997" s="17"/>
      <c r="WFT997" s="17"/>
      <c r="WFU997" s="17"/>
      <c r="WFV997" s="17"/>
      <c r="WFW997" s="17"/>
      <c r="WFX997" s="17"/>
      <c r="WFY997" s="17"/>
      <c r="WFZ997" s="17"/>
      <c r="WGA997" s="17"/>
      <c r="WGB997" s="17"/>
      <c r="WGC997" s="17"/>
      <c r="WGD997" s="17"/>
      <c r="WGE997" s="17"/>
      <c r="WGF997" s="17"/>
      <c r="WGG997" s="17"/>
      <c r="WGH997" s="17"/>
      <c r="WGI997" s="17"/>
      <c r="WGJ997" s="17"/>
      <c r="WGK997" s="17"/>
      <c r="WGL997" s="17"/>
      <c r="WGM997" s="17"/>
      <c r="WGN997" s="17"/>
      <c r="WGO997" s="17"/>
      <c r="WGP997" s="17"/>
      <c r="WGQ997" s="17"/>
      <c r="WGR997" s="17"/>
      <c r="WGS997" s="17"/>
      <c r="WGT997" s="17"/>
      <c r="WGU997" s="17"/>
      <c r="WGV997" s="17"/>
      <c r="WGW997" s="17"/>
      <c r="WGX997" s="17"/>
      <c r="WGY997" s="17"/>
      <c r="WGZ997" s="17"/>
      <c r="WHA997" s="17"/>
      <c r="WHB997" s="17"/>
      <c r="WHC997" s="17"/>
      <c r="WHD997" s="17"/>
      <c r="WHE997" s="17"/>
      <c r="WHF997" s="17"/>
      <c r="WHG997" s="17"/>
      <c r="WHH997" s="17"/>
      <c r="WHI997" s="17"/>
      <c r="WHJ997" s="17"/>
      <c r="WHK997" s="17"/>
      <c r="WHL997" s="17"/>
      <c r="WHM997" s="17"/>
      <c r="WHN997" s="17"/>
      <c r="WHO997" s="17"/>
      <c r="WHP997" s="17"/>
      <c r="WHQ997" s="17"/>
      <c r="WHR997" s="17"/>
      <c r="WHS997" s="17"/>
      <c r="WHT997" s="17"/>
      <c r="WHU997" s="17"/>
      <c r="WHV997" s="17"/>
      <c r="WHW997" s="17"/>
      <c r="WHX997" s="17"/>
      <c r="WHY997" s="17"/>
      <c r="WHZ997" s="17"/>
      <c r="WIA997" s="17"/>
      <c r="WIB997" s="17"/>
      <c r="WIC997" s="17"/>
      <c r="WID997" s="17"/>
      <c r="WIE997" s="17"/>
      <c r="WIF997" s="17"/>
      <c r="WIG997" s="17"/>
      <c r="WIH997" s="17"/>
      <c r="WII997" s="17"/>
      <c r="WIJ997" s="17"/>
      <c r="WIK997" s="17"/>
      <c r="WIL997" s="17"/>
      <c r="WIM997" s="17"/>
      <c r="WIN997" s="17"/>
      <c r="WIO997" s="17"/>
      <c r="WIP997" s="17"/>
      <c r="WIQ997" s="17"/>
      <c r="WIR997" s="17"/>
      <c r="WIS997" s="17"/>
      <c r="WIT997" s="17"/>
      <c r="WIU997" s="17"/>
      <c r="WIV997" s="17"/>
      <c r="WIW997" s="17"/>
      <c r="WIX997" s="17"/>
      <c r="WIY997" s="17"/>
      <c r="WIZ997" s="17"/>
      <c r="WJA997" s="17"/>
      <c r="WJB997" s="17"/>
      <c r="WJC997" s="17"/>
      <c r="WJD997" s="17"/>
      <c r="WJE997" s="17"/>
      <c r="WJF997" s="17"/>
      <c r="WJG997" s="17"/>
      <c r="WJH997" s="17"/>
      <c r="WJI997" s="17"/>
      <c r="WJJ997" s="17"/>
      <c r="WJK997" s="17"/>
      <c r="WJL997" s="17"/>
      <c r="WJM997" s="17"/>
      <c r="WJN997" s="17"/>
      <c r="WJO997" s="17"/>
      <c r="WJP997" s="17"/>
      <c r="WJQ997" s="17"/>
      <c r="WJR997" s="17"/>
      <c r="WJS997" s="17"/>
      <c r="WJT997" s="17"/>
      <c r="WJU997" s="17"/>
      <c r="WJV997" s="17"/>
      <c r="WJW997" s="17"/>
      <c r="WJX997" s="17"/>
      <c r="WJY997" s="17"/>
      <c r="WJZ997" s="17"/>
      <c r="WKA997" s="17"/>
      <c r="WKB997" s="17"/>
      <c r="WKC997" s="17"/>
      <c r="WKD997" s="17"/>
      <c r="WKE997" s="17"/>
      <c r="WKF997" s="17"/>
      <c r="WKG997" s="17"/>
      <c r="WKH997" s="17"/>
      <c r="WKI997" s="17"/>
      <c r="WKJ997" s="17"/>
      <c r="WKK997" s="17"/>
      <c r="WKL997" s="17"/>
      <c r="WKM997" s="17"/>
      <c r="WKN997" s="17"/>
      <c r="WKO997" s="17"/>
      <c r="WKP997" s="17"/>
      <c r="WKQ997" s="17"/>
      <c r="WKR997" s="17"/>
      <c r="WKS997" s="17"/>
      <c r="WKT997" s="17"/>
      <c r="WKU997" s="17"/>
      <c r="WKV997" s="17"/>
      <c r="WKW997" s="17"/>
      <c r="WKX997" s="17"/>
      <c r="WKY997" s="17"/>
      <c r="WKZ997" s="17"/>
      <c r="WLA997" s="17"/>
      <c r="WLB997" s="17"/>
      <c r="WLC997" s="17"/>
      <c r="WLD997" s="17"/>
      <c r="WLE997" s="17"/>
      <c r="WLF997" s="17"/>
      <c r="WLG997" s="17"/>
      <c r="WLH997" s="17"/>
      <c r="WLI997" s="17"/>
      <c r="WLJ997" s="17"/>
      <c r="WLK997" s="17"/>
      <c r="WLL997" s="17"/>
      <c r="WLM997" s="17"/>
      <c r="WLN997" s="17"/>
      <c r="WLO997" s="17"/>
      <c r="WLP997" s="17"/>
      <c r="WLQ997" s="17"/>
      <c r="WLR997" s="17"/>
      <c r="WLS997" s="17"/>
      <c r="WLT997" s="17"/>
      <c r="WLU997" s="17"/>
      <c r="WLV997" s="17"/>
      <c r="WLW997" s="17"/>
      <c r="WLX997" s="17"/>
      <c r="WLY997" s="17"/>
      <c r="WLZ997" s="17"/>
      <c r="WMA997" s="17"/>
      <c r="WMB997" s="17"/>
      <c r="WMC997" s="17"/>
      <c r="WMD997" s="17"/>
      <c r="WME997" s="17"/>
      <c r="WMF997" s="17"/>
      <c r="WMG997" s="17"/>
      <c r="WMH997" s="17"/>
      <c r="WMI997" s="17"/>
      <c r="WMJ997" s="17"/>
      <c r="WMK997" s="17"/>
      <c r="WML997" s="17"/>
      <c r="WMM997" s="17"/>
      <c r="WMN997" s="17"/>
      <c r="WMO997" s="17"/>
      <c r="WMP997" s="17"/>
      <c r="WMQ997" s="17"/>
      <c r="WMR997" s="17"/>
      <c r="WMS997" s="17"/>
      <c r="WMT997" s="17"/>
      <c r="WMU997" s="17"/>
      <c r="WMV997" s="17"/>
      <c r="WMW997" s="17"/>
      <c r="WMX997" s="17"/>
      <c r="WMY997" s="17"/>
      <c r="WMZ997" s="17"/>
      <c r="WNA997" s="17"/>
      <c r="WNB997" s="17"/>
      <c r="WNC997" s="17"/>
      <c r="WND997" s="17"/>
      <c r="WNE997" s="17"/>
      <c r="WNF997" s="17"/>
      <c r="WNG997" s="17"/>
      <c r="WNH997" s="17"/>
      <c r="WNI997" s="17"/>
      <c r="WNJ997" s="17"/>
      <c r="WNK997" s="17"/>
      <c r="WNL997" s="17"/>
      <c r="WNM997" s="17"/>
      <c r="WNN997" s="17"/>
      <c r="WNO997" s="17"/>
      <c r="WNP997" s="17"/>
      <c r="WNQ997" s="17"/>
      <c r="WNR997" s="17"/>
      <c r="WNS997" s="17"/>
      <c r="WNT997" s="17"/>
      <c r="WNU997" s="17"/>
      <c r="WNV997" s="17"/>
      <c r="WNW997" s="17"/>
      <c r="WNX997" s="17"/>
      <c r="WNY997" s="17"/>
      <c r="WNZ997" s="17"/>
      <c r="WOA997" s="17"/>
      <c r="WOB997" s="17"/>
      <c r="WOC997" s="17"/>
      <c r="WOD997" s="17"/>
      <c r="WOE997" s="17"/>
      <c r="WOF997" s="17"/>
      <c r="WOG997" s="17"/>
      <c r="WOH997" s="17"/>
      <c r="WOI997" s="17"/>
      <c r="WOJ997" s="17"/>
      <c r="WOK997" s="17"/>
      <c r="WOL997" s="17"/>
      <c r="WOM997" s="17"/>
      <c r="WON997" s="17"/>
      <c r="WOO997" s="17"/>
      <c r="WOP997" s="17"/>
      <c r="WOQ997" s="17"/>
      <c r="WOR997" s="17"/>
      <c r="WOS997" s="17"/>
      <c r="WOT997" s="17"/>
      <c r="WOU997" s="17"/>
      <c r="WOV997" s="17"/>
      <c r="WOW997" s="17"/>
      <c r="WOX997" s="17"/>
      <c r="WOY997" s="17"/>
      <c r="WOZ997" s="17"/>
      <c r="WPA997" s="17"/>
      <c r="WPB997" s="17"/>
      <c r="WPC997" s="17"/>
      <c r="WPD997" s="17"/>
      <c r="WPE997" s="17"/>
      <c r="WPF997" s="17"/>
      <c r="WPG997" s="17"/>
      <c r="WPH997" s="17"/>
      <c r="WPI997" s="17"/>
      <c r="WPJ997" s="17"/>
      <c r="WPK997" s="17"/>
      <c r="WPL997" s="17"/>
      <c r="WPM997" s="17"/>
      <c r="WPN997" s="17"/>
      <c r="WPO997" s="17"/>
      <c r="WPP997" s="17"/>
      <c r="WPQ997" s="17"/>
      <c r="WPR997" s="17"/>
      <c r="WPS997" s="17"/>
      <c r="WPT997" s="17"/>
      <c r="WPU997" s="17"/>
      <c r="WPV997" s="17"/>
      <c r="WPW997" s="17"/>
      <c r="WPX997" s="17"/>
      <c r="WPY997" s="17"/>
      <c r="WPZ997" s="17"/>
      <c r="WQA997" s="17"/>
      <c r="WQB997" s="17"/>
      <c r="WQC997" s="17"/>
      <c r="WQD997" s="17"/>
      <c r="WQE997" s="17"/>
      <c r="WQF997" s="17"/>
      <c r="WQG997" s="17"/>
      <c r="WQH997" s="17"/>
      <c r="WQI997" s="17"/>
      <c r="WQJ997" s="17"/>
      <c r="WQK997" s="17"/>
      <c r="WQL997" s="17"/>
      <c r="WQM997" s="17"/>
      <c r="WQN997" s="17"/>
      <c r="WQO997" s="17"/>
      <c r="WQP997" s="17"/>
      <c r="WQQ997" s="17"/>
      <c r="WQR997" s="17"/>
      <c r="WQS997" s="17"/>
      <c r="WQT997" s="17"/>
      <c r="WQU997" s="17"/>
      <c r="WQV997" s="17"/>
      <c r="WQW997" s="17"/>
      <c r="WQX997" s="17"/>
      <c r="WQY997" s="17"/>
      <c r="WQZ997" s="17"/>
      <c r="WRA997" s="17"/>
      <c r="WRB997" s="17"/>
      <c r="WRC997" s="17"/>
      <c r="WRD997" s="17"/>
      <c r="WRE997" s="17"/>
      <c r="WRF997" s="17"/>
      <c r="WRG997" s="17"/>
      <c r="WRH997" s="17"/>
      <c r="WRI997" s="17"/>
      <c r="WRJ997" s="17"/>
      <c r="WRK997" s="17"/>
      <c r="WRL997" s="17"/>
      <c r="WRM997" s="17"/>
      <c r="WRN997" s="17"/>
      <c r="WRO997" s="17"/>
      <c r="WRP997" s="17"/>
      <c r="WRQ997" s="17"/>
      <c r="WRR997" s="17"/>
      <c r="WRS997" s="17"/>
      <c r="WRT997" s="17"/>
      <c r="WRU997" s="17"/>
      <c r="WRV997" s="17"/>
      <c r="WRW997" s="17"/>
      <c r="WRX997" s="17"/>
      <c r="WRY997" s="17"/>
      <c r="WRZ997" s="17"/>
      <c r="WSA997" s="17"/>
      <c r="WSB997" s="17"/>
      <c r="WSC997" s="17"/>
      <c r="WSD997" s="17"/>
      <c r="WSE997" s="17"/>
      <c r="WSF997" s="17"/>
      <c r="WSG997" s="17"/>
      <c r="WSH997" s="17"/>
      <c r="WSI997" s="17"/>
      <c r="WSJ997" s="17"/>
      <c r="WSK997" s="17"/>
      <c r="WSL997" s="17"/>
      <c r="WSM997" s="17"/>
      <c r="WSN997" s="17"/>
      <c r="WSO997" s="17"/>
      <c r="WSP997" s="17"/>
      <c r="WSQ997" s="17"/>
      <c r="WSR997" s="17"/>
      <c r="WSS997" s="17"/>
      <c r="WST997" s="17"/>
      <c r="WSU997" s="17"/>
      <c r="WSV997" s="17"/>
      <c r="WSW997" s="17"/>
      <c r="WSX997" s="17"/>
      <c r="WSY997" s="17"/>
      <c r="WSZ997" s="17"/>
      <c r="WTA997" s="17"/>
      <c r="WTB997" s="17"/>
      <c r="WTC997" s="17"/>
      <c r="WTD997" s="17"/>
      <c r="WTE997" s="17"/>
      <c r="WTF997" s="17"/>
      <c r="WTG997" s="17"/>
      <c r="WTH997" s="17"/>
      <c r="WTI997" s="17"/>
      <c r="WTJ997" s="17"/>
      <c r="WTK997" s="17"/>
      <c r="WTL997" s="17"/>
      <c r="WTM997" s="17"/>
      <c r="WTN997" s="17"/>
      <c r="WTO997" s="17"/>
      <c r="WTP997" s="17"/>
      <c r="WTQ997" s="17"/>
      <c r="WTR997" s="17"/>
      <c r="WTS997" s="17"/>
      <c r="WTT997" s="17"/>
      <c r="WTU997" s="17"/>
      <c r="WTV997" s="17"/>
      <c r="WTW997" s="17"/>
      <c r="WTX997" s="17"/>
      <c r="WTY997" s="17"/>
      <c r="WTZ997" s="17"/>
      <c r="WUA997" s="17"/>
      <c r="WUB997" s="17"/>
      <c r="WUC997" s="17"/>
      <c r="WUD997" s="17"/>
      <c r="WUE997" s="17"/>
      <c r="WUF997" s="17"/>
      <c r="WUG997" s="17"/>
      <c r="WUH997" s="17"/>
      <c r="WUI997" s="17"/>
    </row>
    <row r="998" spans="1:16103" s="18" customFormat="1" ht="25.5" hidden="1" customHeight="1" x14ac:dyDescent="0.25">
      <c r="A998" s="17"/>
      <c r="B998" s="17"/>
      <c r="C998" s="17"/>
      <c r="D998" s="17"/>
      <c r="E998" s="17"/>
      <c r="G998" s="19"/>
      <c r="H998" s="20"/>
      <c r="J998" s="22"/>
      <c r="K998" s="22"/>
      <c r="L998" s="22"/>
      <c r="M998" s="21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17"/>
      <c r="DJ998" s="17"/>
      <c r="DK998" s="17"/>
      <c r="DL998" s="17"/>
      <c r="DM998" s="17"/>
      <c r="DN998" s="17"/>
      <c r="DO998" s="17"/>
      <c r="DP998" s="17"/>
      <c r="DQ998" s="17"/>
      <c r="DR998" s="17"/>
      <c r="DS998" s="17"/>
      <c r="DT998" s="17"/>
      <c r="DU998" s="17"/>
      <c r="DV998" s="17"/>
      <c r="DW998" s="17"/>
      <c r="DX998" s="17"/>
      <c r="DY998" s="17"/>
      <c r="DZ998" s="17"/>
      <c r="EA998" s="17"/>
      <c r="EB998" s="17"/>
      <c r="EC998" s="17"/>
      <c r="ED998" s="17"/>
      <c r="EE998" s="17"/>
      <c r="EF998" s="17"/>
      <c r="EG998" s="17"/>
      <c r="EH998" s="17"/>
      <c r="EI998" s="17"/>
      <c r="EJ998" s="17"/>
      <c r="EK998" s="17"/>
      <c r="EL998" s="17"/>
      <c r="EM998" s="17"/>
      <c r="EN998" s="17"/>
      <c r="EO998" s="17"/>
      <c r="EP998" s="17"/>
      <c r="EQ998" s="17"/>
      <c r="ER998" s="17"/>
      <c r="ES998" s="17"/>
      <c r="ET998" s="17"/>
      <c r="EU998" s="17"/>
      <c r="EV998" s="17"/>
      <c r="EW998" s="17"/>
      <c r="EX998" s="17"/>
      <c r="EY998" s="17"/>
      <c r="EZ998" s="17"/>
      <c r="FA998" s="17"/>
      <c r="FB998" s="17"/>
      <c r="FC998" s="17"/>
      <c r="FD998" s="17"/>
      <c r="FE998" s="17"/>
      <c r="FF998" s="17"/>
      <c r="FG998" s="17"/>
      <c r="FH998" s="17"/>
      <c r="FI998" s="17"/>
      <c r="FJ998" s="17"/>
      <c r="FK998" s="17"/>
      <c r="FL998" s="17"/>
      <c r="FM998" s="17"/>
      <c r="FN998" s="17"/>
      <c r="FO998" s="17"/>
      <c r="FP998" s="17"/>
      <c r="FQ998" s="17"/>
      <c r="FR998" s="17"/>
      <c r="FS998" s="17"/>
      <c r="FT998" s="17"/>
      <c r="FU998" s="17"/>
      <c r="FV998" s="17"/>
      <c r="FW998" s="17"/>
      <c r="FX998" s="17"/>
      <c r="FY998" s="17"/>
      <c r="FZ998" s="17"/>
      <c r="GA998" s="17"/>
      <c r="GB998" s="17"/>
      <c r="GC998" s="17"/>
      <c r="GD998" s="17"/>
      <c r="GE998" s="17"/>
      <c r="GF998" s="17"/>
      <c r="GG998" s="17"/>
      <c r="GH998" s="17"/>
      <c r="GI998" s="17"/>
      <c r="GJ998" s="17"/>
      <c r="GK998" s="17"/>
      <c r="GL998" s="17"/>
      <c r="GM998" s="17"/>
      <c r="GN998" s="17"/>
      <c r="GO998" s="17"/>
      <c r="GP998" s="17"/>
      <c r="GQ998" s="17"/>
      <c r="GR998" s="17"/>
      <c r="GS998" s="17"/>
      <c r="GT998" s="17"/>
      <c r="GU998" s="17"/>
      <c r="GV998" s="17"/>
      <c r="GW998" s="17"/>
      <c r="GX998" s="17"/>
      <c r="GY998" s="17"/>
      <c r="GZ998" s="17"/>
      <c r="HA998" s="17"/>
      <c r="HB998" s="17"/>
      <c r="HC998" s="17"/>
      <c r="HD998" s="17"/>
      <c r="HE998" s="17"/>
      <c r="HF998" s="17"/>
      <c r="HG998" s="17"/>
      <c r="HH998" s="17"/>
      <c r="HI998" s="17"/>
      <c r="HJ998" s="17"/>
      <c r="HK998" s="17"/>
      <c r="HL998" s="17"/>
      <c r="HM998" s="17"/>
      <c r="HN998" s="17"/>
      <c r="HO998" s="17"/>
      <c r="HP998" s="17"/>
      <c r="HQ998" s="17"/>
      <c r="HR998" s="17"/>
      <c r="HS998" s="17"/>
      <c r="HT998" s="17"/>
      <c r="HU998" s="17"/>
      <c r="HV998" s="17"/>
      <c r="HW998" s="17"/>
      <c r="HX998" s="17"/>
      <c r="HY998" s="17"/>
      <c r="HZ998" s="17"/>
      <c r="IA998" s="17"/>
      <c r="IB998" s="17"/>
      <c r="IC998" s="17"/>
      <c r="ID998" s="17"/>
      <c r="IE998" s="17"/>
      <c r="IF998" s="17"/>
      <c r="IG998" s="17"/>
      <c r="IH998" s="17"/>
      <c r="II998" s="17"/>
      <c r="IJ998" s="17"/>
      <c r="IK998" s="17"/>
      <c r="IL998" s="17"/>
      <c r="IM998" s="17"/>
      <c r="IN998" s="17"/>
      <c r="IO998" s="17"/>
      <c r="IP998" s="17"/>
      <c r="IQ998" s="17"/>
      <c r="IR998" s="17"/>
      <c r="IS998" s="17"/>
      <c r="IT998" s="17"/>
      <c r="IU998" s="17"/>
      <c r="IV998" s="17"/>
      <c r="IW998" s="17"/>
      <c r="IX998" s="17"/>
      <c r="IY998" s="17"/>
      <c r="IZ998" s="17"/>
      <c r="JA998" s="17"/>
      <c r="JB998" s="17"/>
      <c r="JC998" s="17"/>
      <c r="JD998" s="17"/>
      <c r="JE998" s="17"/>
      <c r="JF998" s="17"/>
      <c r="JG998" s="17"/>
      <c r="JH998" s="17"/>
      <c r="JI998" s="17"/>
      <c r="JJ998" s="17"/>
      <c r="JK998" s="17"/>
      <c r="JL998" s="17"/>
      <c r="JM998" s="17"/>
      <c r="JN998" s="17"/>
      <c r="JO998" s="17"/>
      <c r="JP998" s="17"/>
      <c r="JQ998" s="17"/>
      <c r="JR998" s="17"/>
      <c r="JS998" s="17"/>
      <c r="JT998" s="17"/>
      <c r="JU998" s="17"/>
      <c r="JV998" s="17"/>
      <c r="JW998" s="17"/>
      <c r="JX998" s="17"/>
      <c r="JY998" s="17"/>
      <c r="JZ998" s="17"/>
      <c r="KA998" s="17"/>
      <c r="KB998" s="17"/>
      <c r="KC998" s="17"/>
      <c r="KD998" s="17"/>
      <c r="KE998" s="17"/>
      <c r="KF998" s="17"/>
      <c r="KG998" s="17"/>
      <c r="KH998" s="17"/>
      <c r="KI998" s="17"/>
      <c r="KJ998" s="17"/>
      <c r="KK998" s="17"/>
      <c r="KL998" s="17"/>
      <c r="KM998" s="17"/>
      <c r="KN998" s="17"/>
      <c r="KO998" s="17"/>
      <c r="KP998" s="17"/>
      <c r="KQ998" s="17"/>
      <c r="KR998" s="17"/>
      <c r="KS998" s="17"/>
      <c r="KT998" s="17"/>
      <c r="KU998" s="17"/>
      <c r="KV998" s="17"/>
      <c r="KW998" s="17"/>
      <c r="KX998" s="17"/>
      <c r="KY998" s="17"/>
      <c r="KZ998" s="17"/>
      <c r="LA998" s="17"/>
      <c r="LB998" s="17"/>
      <c r="LC998" s="17"/>
      <c r="LD998" s="17"/>
      <c r="LE998" s="17"/>
      <c r="LF998" s="17"/>
      <c r="LG998" s="17"/>
      <c r="LH998" s="17"/>
      <c r="LI998" s="17"/>
      <c r="LJ998" s="17"/>
      <c r="LK998" s="17"/>
      <c r="LL998" s="17"/>
      <c r="LM998" s="17"/>
      <c r="LN998" s="17"/>
      <c r="LO998" s="17"/>
      <c r="LP998" s="17"/>
      <c r="LQ998" s="17"/>
      <c r="LR998" s="17"/>
      <c r="LS998" s="17"/>
      <c r="LT998" s="17"/>
      <c r="LU998" s="17"/>
      <c r="LV998" s="17"/>
      <c r="LW998" s="17"/>
      <c r="LX998" s="17"/>
      <c r="LY998" s="17"/>
      <c r="LZ998" s="17"/>
      <c r="MA998" s="17"/>
      <c r="MB998" s="17"/>
      <c r="MC998" s="17"/>
      <c r="MD998" s="17"/>
      <c r="ME998" s="17"/>
      <c r="MF998" s="17"/>
      <c r="MG998" s="17"/>
      <c r="MH998" s="17"/>
      <c r="MI998" s="17"/>
      <c r="MJ998" s="17"/>
      <c r="MK998" s="17"/>
      <c r="ML998" s="17"/>
      <c r="MM998" s="17"/>
      <c r="MN998" s="17"/>
      <c r="MO998" s="17"/>
      <c r="MP998" s="17"/>
      <c r="MQ998" s="17"/>
      <c r="MR998" s="17"/>
      <c r="MS998" s="17"/>
      <c r="MT998" s="17"/>
      <c r="MU998" s="17"/>
      <c r="MV998" s="17"/>
      <c r="MW998" s="17"/>
      <c r="MX998" s="17"/>
      <c r="MY998" s="17"/>
      <c r="MZ998" s="17"/>
      <c r="NA998" s="17"/>
      <c r="NB998" s="17"/>
      <c r="NC998" s="17"/>
      <c r="ND998" s="17"/>
      <c r="NE998" s="17"/>
      <c r="NF998" s="17"/>
      <c r="NG998" s="17"/>
      <c r="NH998" s="17"/>
      <c r="NI998" s="17"/>
      <c r="NJ998" s="17"/>
      <c r="NK998" s="17"/>
      <c r="NL998" s="17"/>
      <c r="NM998" s="17"/>
      <c r="NN998" s="17"/>
      <c r="NO998" s="17"/>
      <c r="NP998" s="17"/>
      <c r="NQ998" s="17"/>
      <c r="NR998" s="17"/>
      <c r="NS998" s="17"/>
      <c r="NT998" s="17"/>
      <c r="NU998" s="17"/>
      <c r="NV998" s="17"/>
      <c r="NW998" s="17"/>
      <c r="NX998" s="17"/>
      <c r="NY998" s="17"/>
      <c r="NZ998" s="17"/>
      <c r="OA998" s="17"/>
      <c r="OB998" s="17"/>
      <c r="OC998" s="17"/>
      <c r="OD998" s="17"/>
      <c r="OE998" s="17"/>
      <c r="OF998" s="17"/>
      <c r="OG998" s="17"/>
      <c r="OH998" s="17"/>
      <c r="OI998" s="17"/>
      <c r="OJ998" s="17"/>
      <c r="OK998" s="17"/>
      <c r="OL998" s="17"/>
      <c r="OM998" s="17"/>
      <c r="ON998" s="17"/>
      <c r="OO998" s="17"/>
      <c r="OP998" s="17"/>
      <c r="OQ998" s="17"/>
      <c r="OR998" s="17"/>
      <c r="OS998" s="17"/>
      <c r="OT998" s="17"/>
      <c r="OU998" s="17"/>
      <c r="OV998" s="17"/>
      <c r="OW998" s="17"/>
      <c r="OX998" s="17"/>
      <c r="OY998" s="17"/>
      <c r="OZ998" s="17"/>
      <c r="PA998" s="17"/>
      <c r="PB998" s="17"/>
      <c r="PC998" s="17"/>
      <c r="PD998" s="17"/>
      <c r="PE998" s="17"/>
      <c r="PF998" s="17"/>
      <c r="PG998" s="17"/>
      <c r="PH998" s="17"/>
      <c r="PI998" s="17"/>
      <c r="PJ998" s="17"/>
      <c r="PK998" s="17"/>
      <c r="PL998" s="17"/>
      <c r="PM998" s="17"/>
      <c r="PN998" s="17"/>
      <c r="PO998" s="17"/>
      <c r="PP998" s="17"/>
      <c r="PQ998" s="17"/>
      <c r="PR998" s="17"/>
      <c r="PS998" s="17"/>
      <c r="PT998" s="17"/>
      <c r="PU998" s="17"/>
      <c r="PV998" s="17"/>
      <c r="PW998" s="17"/>
      <c r="PX998" s="17"/>
      <c r="PY998" s="17"/>
      <c r="PZ998" s="17"/>
      <c r="QA998" s="17"/>
      <c r="QB998" s="17"/>
      <c r="QC998" s="17"/>
      <c r="QD998" s="17"/>
      <c r="QE998" s="17"/>
      <c r="QF998" s="17"/>
      <c r="QG998" s="17"/>
      <c r="QH998" s="17"/>
      <c r="QI998" s="17"/>
      <c r="QJ998" s="17"/>
      <c r="QK998" s="17"/>
      <c r="QL998" s="17"/>
      <c r="QM998" s="17"/>
      <c r="QN998" s="17"/>
      <c r="QO998" s="17"/>
      <c r="QP998" s="17"/>
      <c r="QQ998" s="17"/>
      <c r="QR998" s="17"/>
      <c r="QS998" s="17"/>
      <c r="QT998" s="17"/>
      <c r="QU998" s="17"/>
      <c r="QV998" s="17"/>
      <c r="QW998" s="17"/>
      <c r="QX998" s="17"/>
      <c r="QY998" s="17"/>
      <c r="QZ998" s="17"/>
      <c r="RA998" s="17"/>
      <c r="RB998" s="17"/>
      <c r="RC998" s="17"/>
      <c r="RD998" s="17"/>
      <c r="RE998" s="17"/>
      <c r="RF998" s="17"/>
      <c r="RG998" s="17"/>
      <c r="RH998" s="17"/>
      <c r="RI998" s="17"/>
      <c r="RJ998" s="17"/>
      <c r="RK998" s="17"/>
      <c r="RL998" s="17"/>
      <c r="RM998" s="17"/>
      <c r="RN998" s="17"/>
      <c r="RO998" s="17"/>
      <c r="RP998" s="17"/>
      <c r="RQ998" s="17"/>
      <c r="RR998" s="17"/>
      <c r="RS998" s="17"/>
      <c r="RT998" s="17"/>
      <c r="RU998" s="17"/>
      <c r="RV998" s="17"/>
      <c r="RW998" s="17"/>
      <c r="RX998" s="17"/>
      <c r="RY998" s="17"/>
      <c r="RZ998" s="17"/>
      <c r="SA998" s="17"/>
      <c r="SB998" s="17"/>
      <c r="SC998" s="17"/>
      <c r="SD998" s="17"/>
      <c r="SE998" s="17"/>
      <c r="SF998" s="17"/>
      <c r="SG998" s="17"/>
      <c r="SH998" s="17"/>
      <c r="SI998" s="17"/>
      <c r="SJ998" s="17"/>
      <c r="SK998" s="17"/>
      <c r="SL998" s="17"/>
      <c r="SM998" s="17"/>
      <c r="SN998" s="17"/>
      <c r="SO998" s="17"/>
      <c r="SP998" s="17"/>
      <c r="SQ998" s="17"/>
      <c r="SR998" s="17"/>
      <c r="SS998" s="17"/>
      <c r="ST998" s="17"/>
      <c r="SU998" s="17"/>
      <c r="SV998" s="17"/>
      <c r="SW998" s="17"/>
      <c r="SX998" s="17"/>
      <c r="SY998" s="17"/>
      <c r="SZ998" s="17"/>
      <c r="TA998" s="17"/>
      <c r="TB998" s="17"/>
      <c r="TC998" s="17"/>
      <c r="TD998" s="17"/>
      <c r="TE998" s="17"/>
      <c r="TF998" s="17"/>
      <c r="TG998" s="17"/>
      <c r="TH998" s="17"/>
      <c r="TI998" s="17"/>
      <c r="TJ998" s="17"/>
      <c r="TK998" s="17"/>
      <c r="TL998" s="17"/>
      <c r="TM998" s="17"/>
      <c r="TN998" s="17"/>
      <c r="TO998" s="17"/>
      <c r="TP998" s="17"/>
      <c r="TQ998" s="17"/>
      <c r="TR998" s="17"/>
      <c r="TS998" s="17"/>
      <c r="TT998" s="17"/>
      <c r="TU998" s="17"/>
      <c r="TV998" s="17"/>
      <c r="TW998" s="17"/>
      <c r="TX998" s="17"/>
      <c r="TY998" s="17"/>
      <c r="TZ998" s="17"/>
      <c r="UA998" s="17"/>
      <c r="UB998" s="17"/>
      <c r="UC998" s="17"/>
      <c r="UD998" s="17"/>
      <c r="UE998" s="17"/>
      <c r="UF998" s="17"/>
      <c r="UG998" s="17"/>
      <c r="UH998" s="17"/>
      <c r="UI998" s="17"/>
      <c r="UJ998" s="17"/>
      <c r="UK998" s="17"/>
      <c r="UL998" s="17"/>
      <c r="UM998" s="17"/>
      <c r="UN998" s="17"/>
      <c r="UO998" s="17"/>
      <c r="UP998" s="17"/>
      <c r="UQ998" s="17"/>
      <c r="UR998" s="17"/>
      <c r="US998" s="17"/>
      <c r="UT998" s="17"/>
      <c r="UU998" s="17"/>
      <c r="UV998" s="17"/>
      <c r="UW998" s="17"/>
      <c r="UX998" s="17"/>
      <c r="UY998" s="17"/>
      <c r="UZ998" s="17"/>
      <c r="VA998" s="17"/>
      <c r="VB998" s="17"/>
      <c r="VC998" s="17"/>
      <c r="VD998" s="17"/>
      <c r="VE998" s="17"/>
      <c r="VF998" s="17"/>
      <c r="VG998" s="17"/>
      <c r="VH998" s="17"/>
      <c r="VI998" s="17"/>
      <c r="VJ998" s="17"/>
      <c r="VK998" s="17"/>
      <c r="VL998" s="17"/>
      <c r="VM998" s="17"/>
      <c r="VN998" s="17"/>
      <c r="VO998" s="17"/>
      <c r="VP998" s="17"/>
      <c r="VQ998" s="17"/>
      <c r="VR998" s="17"/>
      <c r="VS998" s="17"/>
      <c r="VT998" s="17"/>
      <c r="VU998" s="17"/>
      <c r="VV998" s="17"/>
      <c r="VW998" s="17"/>
      <c r="VX998" s="17"/>
      <c r="VY998" s="17"/>
      <c r="VZ998" s="17"/>
      <c r="WA998" s="17"/>
      <c r="WB998" s="17"/>
      <c r="WC998" s="17"/>
      <c r="WD998" s="17"/>
      <c r="WE998" s="17"/>
      <c r="WF998" s="17"/>
      <c r="WG998" s="17"/>
      <c r="WH998" s="17"/>
      <c r="WI998" s="17"/>
      <c r="WJ998" s="17"/>
      <c r="WK998" s="17"/>
      <c r="WL998" s="17"/>
      <c r="WM998" s="17"/>
      <c r="WN998" s="17"/>
      <c r="WO998" s="17"/>
      <c r="WP998" s="17"/>
      <c r="WQ998" s="17"/>
      <c r="WR998" s="17"/>
      <c r="WS998" s="17"/>
      <c r="WT998" s="17"/>
      <c r="WU998" s="17"/>
      <c r="WV998" s="17"/>
      <c r="WW998" s="17"/>
      <c r="WX998" s="17"/>
      <c r="WY998" s="17"/>
      <c r="WZ998" s="17"/>
      <c r="XA998" s="17"/>
      <c r="XB998" s="17"/>
      <c r="XC998" s="17"/>
      <c r="XD998" s="17"/>
      <c r="XE998" s="17"/>
      <c r="XF998" s="17"/>
      <c r="XG998" s="17"/>
      <c r="XH998" s="17"/>
      <c r="XI998" s="17"/>
      <c r="XJ998" s="17"/>
      <c r="XK998" s="17"/>
      <c r="XL998" s="17"/>
      <c r="XM998" s="17"/>
      <c r="XN998" s="17"/>
      <c r="XO998" s="17"/>
      <c r="XP998" s="17"/>
      <c r="XQ998" s="17"/>
      <c r="XR998" s="17"/>
      <c r="XS998" s="17"/>
      <c r="XT998" s="17"/>
      <c r="XU998" s="17"/>
      <c r="XV998" s="17"/>
      <c r="XW998" s="17"/>
      <c r="XX998" s="17"/>
      <c r="XY998" s="17"/>
      <c r="XZ998" s="17"/>
      <c r="YA998" s="17"/>
      <c r="YB998" s="17"/>
      <c r="YC998" s="17"/>
      <c r="YD998" s="17"/>
      <c r="YE998" s="17"/>
      <c r="YF998" s="17"/>
      <c r="YG998" s="17"/>
      <c r="YH998" s="17"/>
      <c r="YI998" s="17"/>
      <c r="YJ998" s="17"/>
      <c r="YK998" s="17"/>
      <c r="YL998" s="17"/>
      <c r="YM998" s="17"/>
      <c r="YN998" s="17"/>
      <c r="YO998" s="17"/>
      <c r="YP998" s="17"/>
      <c r="YQ998" s="17"/>
      <c r="YR998" s="17"/>
      <c r="YS998" s="17"/>
      <c r="YT998" s="17"/>
      <c r="YU998" s="17"/>
      <c r="YV998" s="17"/>
      <c r="YW998" s="17"/>
      <c r="YX998" s="17"/>
      <c r="YY998" s="17"/>
      <c r="YZ998" s="17"/>
      <c r="ZA998" s="17"/>
      <c r="ZB998" s="17"/>
      <c r="ZC998" s="17"/>
      <c r="ZD998" s="17"/>
      <c r="ZE998" s="17"/>
      <c r="ZF998" s="17"/>
      <c r="ZG998" s="17"/>
      <c r="ZH998" s="17"/>
      <c r="ZI998" s="17"/>
      <c r="ZJ998" s="17"/>
      <c r="ZK998" s="17"/>
      <c r="ZL998" s="17"/>
      <c r="ZM998" s="17"/>
      <c r="ZN998" s="17"/>
      <c r="ZO998" s="17"/>
      <c r="ZP998" s="17"/>
      <c r="ZQ998" s="17"/>
      <c r="ZR998" s="17"/>
      <c r="ZS998" s="17"/>
      <c r="ZT998" s="17"/>
      <c r="ZU998" s="17"/>
      <c r="ZV998" s="17"/>
      <c r="ZW998" s="17"/>
      <c r="ZX998" s="17"/>
      <c r="ZY998" s="17"/>
      <c r="ZZ998" s="17"/>
      <c r="AAA998" s="17"/>
      <c r="AAB998" s="17"/>
      <c r="AAC998" s="17"/>
      <c r="AAD998" s="17"/>
      <c r="AAE998" s="17"/>
      <c r="AAF998" s="17"/>
      <c r="AAG998" s="17"/>
      <c r="AAH998" s="17"/>
      <c r="AAI998" s="17"/>
      <c r="AAJ998" s="17"/>
      <c r="AAK998" s="17"/>
      <c r="AAL998" s="17"/>
      <c r="AAM998" s="17"/>
      <c r="AAN998" s="17"/>
      <c r="AAO998" s="17"/>
      <c r="AAP998" s="17"/>
      <c r="AAQ998" s="17"/>
      <c r="AAR998" s="17"/>
      <c r="AAS998" s="17"/>
      <c r="AAT998" s="17"/>
      <c r="AAU998" s="17"/>
      <c r="AAV998" s="17"/>
      <c r="AAW998" s="17"/>
      <c r="AAX998" s="17"/>
      <c r="AAY998" s="17"/>
      <c r="AAZ998" s="17"/>
      <c r="ABA998" s="17"/>
      <c r="ABB998" s="17"/>
      <c r="ABC998" s="17"/>
      <c r="ABD998" s="17"/>
      <c r="ABE998" s="17"/>
      <c r="ABF998" s="17"/>
      <c r="ABG998" s="17"/>
      <c r="ABH998" s="17"/>
      <c r="ABI998" s="17"/>
      <c r="ABJ998" s="17"/>
      <c r="ABK998" s="17"/>
      <c r="ABL998" s="17"/>
      <c r="ABM998" s="17"/>
      <c r="ABN998" s="17"/>
      <c r="ABO998" s="17"/>
      <c r="ABP998" s="17"/>
      <c r="ABQ998" s="17"/>
      <c r="ABR998" s="17"/>
      <c r="ABS998" s="17"/>
      <c r="ABT998" s="17"/>
      <c r="ABU998" s="17"/>
      <c r="ABV998" s="17"/>
      <c r="ABW998" s="17"/>
      <c r="ABX998" s="17"/>
      <c r="ABY998" s="17"/>
      <c r="ABZ998" s="17"/>
      <c r="ACA998" s="17"/>
      <c r="ACB998" s="17"/>
      <c r="ACC998" s="17"/>
      <c r="ACD998" s="17"/>
      <c r="ACE998" s="17"/>
      <c r="ACF998" s="17"/>
      <c r="ACG998" s="17"/>
      <c r="ACH998" s="17"/>
      <c r="ACI998" s="17"/>
      <c r="ACJ998" s="17"/>
      <c r="ACK998" s="17"/>
      <c r="ACL998" s="17"/>
      <c r="ACM998" s="17"/>
      <c r="ACN998" s="17"/>
      <c r="ACO998" s="17"/>
      <c r="ACP998" s="17"/>
      <c r="ACQ998" s="17"/>
      <c r="ACR998" s="17"/>
      <c r="ACS998" s="17"/>
      <c r="ACT998" s="17"/>
      <c r="ACU998" s="17"/>
      <c r="ACV998" s="17"/>
      <c r="ACW998" s="17"/>
      <c r="ACX998" s="17"/>
      <c r="ACY998" s="17"/>
      <c r="ACZ998" s="17"/>
      <c r="ADA998" s="17"/>
      <c r="ADB998" s="17"/>
      <c r="ADC998" s="17"/>
      <c r="ADD998" s="17"/>
      <c r="ADE998" s="17"/>
      <c r="ADF998" s="17"/>
      <c r="ADG998" s="17"/>
      <c r="ADH998" s="17"/>
      <c r="ADI998" s="17"/>
      <c r="ADJ998" s="17"/>
      <c r="ADK998" s="17"/>
      <c r="ADL998" s="17"/>
      <c r="ADM998" s="17"/>
      <c r="ADN998" s="17"/>
      <c r="ADO998" s="17"/>
      <c r="ADP998" s="17"/>
      <c r="ADQ998" s="17"/>
      <c r="ADR998" s="17"/>
      <c r="ADS998" s="17"/>
      <c r="ADT998" s="17"/>
      <c r="ADU998" s="17"/>
      <c r="ADV998" s="17"/>
      <c r="ADW998" s="17"/>
      <c r="ADX998" s="17"/>
      <c r="ADY998" s="17"/>
      <c r="ADZ998" s="17"/>
      <c r="AEA998" s="17"/>
      <c r="AEB998" s="17"/>
      <c r="AEC998" s="17"/>
      <c r="AED998" s="17"/>
      <c r="AEE998" s="17"/>
      <c r="AEF998" s="17"/>
      <c r="AEG998" s="17"/>
      <c r="AEH998" s="17"/>
      <c r="AEI998" s="17"/>
      <c r="AEJ998" s="17"/>
      <c r="AEK998" s="17"/>
      <c r="AEL998" s="17"/>
      <c r="AEM998" s="17"/>
      <c r="AEN998" s="17"/>
      <c r="AEO998" s="17"/>
      <c r="AEP998" s="17"/>
      <c r="AEQ998" s="17"/>
      <c r="AER998" s="17"/>
      <c r="AES998" s="17"/>
      <c r="AET998" s="17"/>
      <c r="AEU998" s="17"/>
      <c r="AEV998" s="17"/>
      <c r="AEW998" s="17"/>
      <c r="AEX998" s="17"/>
      <c r="AEY998" s="17"/>
      <c r="AEZ998" s="17"/>
      <c r="AFA998" s="17"/>
      <c r="AFB998" s="17"/>
      <c r="AFC998" s="17"/>
      <c r="AFD998" s="17"/>
      <c r="AFE998" s="17"/>
      <c r="AFF998" s="17"/>
      <c r="AFG998" s="17"/>
      <c r="AFH998" s="17"/>
      <c r="AFI998" s="17"/>
      <c r="AFJ998" s="17"/>
      <c r="AFK998" s="17"/>
      <c r="AFL998" s="17"/>
      <c r="AFM998" s="17"/>
      <c r="AFN998" s="17"/>
      <c r="AFO998" s="17"/>
      <c r="AFP998" s="17"/>
      <c r="AFQ998" s="17"/>
      <c r="AFR998" s="17"/>
      <c r="AFS998" s="17"/>
      <c r="AFT998" s="17"/>
      <c r="AFU998" s="17"/>
      <c r="AFV998" s="17"/>
      <c r="AFW998" s="17"/>
      <c r="AFX998" s="17"/>
      <c r="AFY998" s="17"/>
      <c r="AFZ998" s="17"/>
      <c r="AGA998" s="17"/>
      <c r="AGB998" s="17"/>
      <c r="AGC998" s="17"/>
      <c r="AGD998" s="17"/>
      <c r="AGE998" s="17"/>
      <c r="AGF998" s="17"/>
      <c r="AGG998" s="17"/>
      <c r="AGH998" s="17"/>
      <c r="AGI998" s="17"/>
      <c r="AGJ998" s="17"/>
      <c r="AGK998" s="17"/>
      <c r="AGL998" s="17"/>
      <c r="AGM998" s="17"/>
      <c r="AGN998" s="17"/>
      <c r="AGO998" s="17"/>
      <c r="AGP998" s="17"/>
      <c r="AGQ998" s="17"/>
      <c r="AGR998" s="17"/>
      <c r="AGS998" s="17"/>
      <c r="AGT998" s="17"/>
      <c r="AGU998" s="17"/>
      <c r="AGV998" s="17"/>
      <c r="AGW998" s="17"/>
      <c r="AGX998" s="17"/>
      <c r="AGY998" s="17"/>
      <c r="AGZ998" s="17"/>
      <c r="AHA998" s="17"/>
      <c r="AHB998" s="17"/>
      <c r="AHC998" s="17"/>
      <c r="AHD998" s="17"/>
      <c r="AHE998" s="17"/>
      <c r="AHF998" s="17"/>
      <c r="AHG998" s="17"/>
      <c r="AHH998" s="17"/>
      <c r="AHI998" s="17"/>
      <c r="AHJ998" s="17"/>
      <c r="AHK998" s="17"/>
      <c r="AHL998" s="17"/>
      <c r="AHM998" s="17"/>
      <c r="AHN998" s="17"/>
      <c r="AHO998" s="17"/>
      <c r="AHP998" s="17"/>
      <c r="AHQ998" s="17"/>
      <c r="AHR998" s="17"/>
      <c r="AHS998" s="17"/>
      <c r="AHT998" s="17"/>
      <c r="AHU998" s="17"/>
      <c r="AHV998" s="17"/>
      <c r="AHW998" s="17"/>
      <c r="AHX998" s="17"/>
      <c r="AHY998" s="17"/>
      <c r="AHZ998" s="17"/>
      <c r="AIA998" s="17"/>
      <c r="AIB998" s="17"/>
      <c r="AIC998" s="17"/>
      <c r="AID998" s="17"/>
      <c r="AIE998" s="17"/>
      <c r="AIF998" s="17"/>
      <c r="AIG998" s="17"/>
      <c r="AIH998" s="17"/>
      <c r="AII998" s="17"/>
      <c r="AIJ998" s="17"/>
      <c r="AIK998" s="17"/>
      <c r="AIL998" s="17"/>
      <c r="AIM998" s="17"/>
      <c r="AIN998" s="17"/>
      <c r="AIO998" s="17"/>
      <c r="AIP998" s="17"/>
      <c r="AIQ998" s="17"/>
      <c r="AIR998" s="17"/>
      <c r="AIS998" s="17"/>
      <c r="AIT998" s="17"/>
      <c r="AIU998" s="17"/>
      <c r="AIV998" s="17"/>
      <c r="AIW998" s="17"/>
      <c r="AIX998" s="17"/>
      <c r="AIY998" s="17"/>
      <c r="AIZ998" s="17"/>
      <c r="AJA998" s="17"/>
      <c r="AJB998" s="17"/>
      <c r="AJC998" s="17"/>
      <c r="AJD998" s="17"/>
      <c r="AJE998" s="17"/>
      <c r="AJF998" s="17"/>
      <c r="AJG998" s="17"/>
      <c r="AJH998" s="17"/>
      <c r="AJI998" s="17"/>
      <c r="AJJ998" s="17"/>
      <c r="AJK998" s="17"/>
      <c r="AJL998" s="17"/>
      <c r="AJM998" s="17"/>
      <c r="AJN998" s="17"/>
      <c r="AJO998" s="17"/>
      <c r="AJP998" s="17"/>
      <c r="AJQ998" s="17"/>
      <c r="AJR998" s="17"/>
      <c r="AJS998" s="17"/>
      <c r="AJT998" s="17"/>
      <c r="AJU998" s="17"/>
      <c r="AJV998" s="17"/>
      <c r="AJW998" s="17"/>
      <c r="AJX998" s="17"/>
      <c r="AJY998" s="17"/>
      <c r="AJZ998" s="17"/>
      <c r="AKA998" s="17"/>
      <c r="AKB998" s="17"/>
      <c r="AKC998" s="17"/>
      <c r="AKD998" s="17"/>
      <c r="AKE998" s="17"/>
      <c r="AKF998" s="17"/>
      <c r="AKG998" s="17"/>
      <c r="AKH998" s="17"/>
      <c r="AKI998" s="17"/>
      <c r="AKJ998" s="17"/>
      <c r="AKK998" s="17"/>
      <c r="AKL998" s="17"/>
      <c r="AKM998" s="17"/>
      <c r="AKN998" s="17"/>
      <c r="AKO998" s="17"/>
      <c r="AKP998" s="17"/>
      <c r="AKQ998" s="17"/>
      <c r="AKR998" s="17"/>
      <c r="AKS998" s="17"/>
      <c r="AKT998" s="17"/>
      <c r="AKU998" s="17"/>
      <c r="AKV998" s="17"/>
      <c r="AKW998" s="17"/>
      <c r="AKX998" s="17"/>
      <c r="AKY998" s="17"/>
      <c r="AKZ998" s="17"/>
      <c r="ALA998" s="17"/>
      <c r="ALB998" s="17"/>
      <c r="ALC998" s="17"/>
      <c r="ALD998" s="17"/>
      <c r="ALE998" s="17"/>
      <c r="ALF998" s="17"/>
      <c r="ALG998" s="17"/>
      <c r="ALH998" s="17"/>
      <c r="ALI998" s="17"/>
      <c r="ALJ998" s="17"/>
      <c r="ALK998" s="17"/>
      <c r="ALL998" s="17"/>
      <c r="ALM998" s="17"/>
      <c r="ALN998" s="17"/>
      <c r="ALO998" s="17"/>
      <c r="ALP998" s="17"/>
      <c r="ALQ998" s="17"/>
      <c r="ALR998" s="17"/>
      <c r="ALS998" s="17"/>
      <c r="ALT998" s="17"/>
      <c r="ALU998" s="17"/>
      <c r="ALV998" s="17"/>
      <c r="ALW998" s="17"/>
      <c r="ALX998" s="17"/>
      <c r="ALY998" s="17"/>
      <c r="ALZ998" s="17"/>
      <c r="AMA998" s="17"/>
      <c r="AMB998" s="17"/>
      <c r="AMC998" s="17"/>
      <c r="AMD998" s="17"/>
      <c r="AME998" s="17"/>
      <c r="AMF998" s="17"/>
      <c r="AMG998" s="17"/>
      <c r="AMH998" s="17"/>
      <c r="AMI998" s="17"/>
      <c r="AMJ998" s="17"/>
      <c r="AMK998" s="17"/>
      <c r="AML998" s="17"/>
      <c r="AMM998" s="17"/>
      <c r="AMN998" s="17"/>
      <c r="AMO998" s="17"/>
      <c r="AMP998" s="17"/>
      <c r="AMQ998" s="17"/>
      <c r="AMR998" s="17"/>
      <c r="AMS998" s="17"/>
      <c r="AMT998" s="17"/>
      <c r="AMU998" s="17"/>
      <c r="AMV998" s="17"/>
      <c r="AMW998" s="17"/>
      <c r="AMX998" s="17"/>
      <c r="AMY998" s="17"/>
      <c r="AMZ998" s="17"/>
      <c r="ANA998" s="17"/>
      <c r="ANB998" s="17"/>
      <c r="ANC998" s="17"/>
      <c r="AND998" s="17"/>
      <c r="ANE998" s="17"/>
      <c r="ANF998" s="17"/>
      <c r="ANG998" s="17"/>
      <c r="ANH998" s="17"/>
      <c r="ANI998" s="17"/>
      <c r="ANJ998" s="17"/>
      <c r="ANK998" s="17"/>
      <c r="ANL998" s="17"/>
      <c r="ANM998" s="17"/>
      <c r="ANN998" s="17"/>
      <c r="ANO998" s="17"/>
      <c r="ANP998" s="17"/>
      <c r="ANQ998" s="17"/>
      <c r="ANR998" s="17"/>
      <c r="ANS998" s="17"/>
      <c r="ANT998" s="17"/>
      <c r="ANU998" s="17"/>
      <c r="ANV998" s="17"/>
      <c r="ANW998" s="17"/>
      <c r="ANX998" s="17"/>
      <c r="ANY998" s="17"/>
      <c r="ANZ998" s="17"/>
      <c r="AOA998" s="17"/>
      <c r="AOB998" s="17"/>
      <c r="AOC998" s="17"/>
      <c r="AOD998" s="17"/>
      <c r="AOE998" s="17"/>
      <c r="AOF998" s="17"/>
      <c r="AOG998" s="17"/>
      <c r="AOH998" s="17"/>
      <c r="AOI998" s="17"/>
      <c r="AOJ998" s="17"/>
      <c r="AOK998" s="17"/>
      <c r="AOL998" s="17"/>
      <c r="AOM998" s="17"/>
      <c r="AON998" s="17"/>
      <c r="AOO998" s="17"/>
      <c r="AOP998" s="17"/>
      <c r="AOQ998" s="17"/>
      <c r="AOR998" s="17"/>
      <c r="AOS998" s="17"/>
      <c r="AOT998" s="17"/>
      <c r="AOU998" s="17"/>
      <c r="AOV998" s="17"/>
      <c r="AOW998" s="17"/>
      <c r="AOX998" s="17"/>
      <c r="AOY998" s="17"/>
      <c r="AOZ998" s="17"/>
      <c r="APA998" s="17"/>
      <c r="APB998" s="17"/>
      <c r="APC998" s="17"/>
      <c r="APD998" s="17"/>
      <c r="APE998" s="17"/>
      <c r="APF998" s="17"/>
      <c r="APG998" s="17"/>
      <c r="APH998" s="17"/>
      <c r="API998" s="17"/>
      <c r="APJ998" s="17"/>
      <c r="APK998" s="17"/>
      <c r="APL998" s="17"/>
      <c r="APM998" s="17"/>
      <c r="APN998" s="17"/>
      <c r="APO998" s="17"/>
      <c r="APP998" s="17"/>
      <c r="APQ998" s="17"/>
      <c r="APR998" s="17"/>
      <c r="APS998" s="17"/>
      <c r="APT998" s="17"/>
      <c r="APU998" s="17"/>
      <c r="APV998" s="17"/>
      <c r="APW998" s="17"/>
      <c r="APX998" s="17"/>
      <c r="APY998" s="17"/>
      <c r="APZ998" s="17"/>
      <c r="AQA998" s="17"/>
      <c r="AQB998" s="17"/>
      <c r="AQC998" s="17"/>
      <c r="AQD998" s="17"/>
      <c r="AQE998" s="17"/>
      <c r="AQF998" s="17"/>
      <c r="AQG998" s="17"/>
      <c r="AQH998" s="17"/>
      <c r="AQI998" s="17"/>
      <c r="AQJ998" s="17"/>
      <c r="AQK998" s="17"/>
      <c r="AQL998" s="17"/>
      <c r="AQM998" s="17"/>
      <c r="AQN998" s="17"/>
      <c r="AQO998" s="17"/>
      <c r="AQP998" s="17"/>
      <c r="AQQ998" s="17"/>
      <c r="AQR998" s="17"/>
      <c r="AQS998" s="17"/>
      <c r="AQT998" s="17"/>
      <c r="AQU998" s="17"/>
      <c r="AQV998" s="17"/>
      <c r="AQW998" s="17"/>
      <c r="AQX998" s="17"/>
      <c r="AQY998" s="17"/>
      <c r="AQZ998" s="17"/>
      <c r="ARA998" s="17"/>
      <c r="ARB998" s="17"/>
      <c r="ARC998" s="17"/>
      <c r="ARD998" s="17"/>
      <c r="ARE998" s="17"/>
      <c r="ARF998" s="17"/>
      <c r="ARG998" s="17"/>
      <c r="ARH998" s="17"/>
      <c r="ARI998" s="17"/>
      <c r="ARJ998" s="17"/>
      <c r="ARK998" s="17"/>
      <c r="ARL998" s="17"/>
      <c r="ARM998" s="17"/>
      <c r="ARN998" s="17"/>
      <c r="ARO998" s="17"/>
      <c r="ARP998" s="17"/>
      <c r="ARQ998" s="17"/>
      <c r="ARR998" s="17"/>
      <c r="ARS998" s="17"/>
      <c r="ART998" s="17"/>
      <c r="ARU998" s="17"/>
      <c r="ARV998" s="17"/>
      <c r="ARW998" s="17"/>
      <c r="ARX998" s="17"/>
      <c r="ARY998" s="17"/>
      <c r="ARZ998" s="17"/>
      <c r="ASA998" s="17"/>
      <c r="ASB998" s="17"/>
      <c r="ASC998" s="17"/>
      <c r="ASD998" s="17"/>
      <c r="ASE998" s="17"/>
      <c r="ASF998" s="17"/>
      <c r="ASG998" s="17"/>
      <c r="ASH998" s="17"/>
      <c r="ASI998" s="17"/>
      <c r="ASJ998" s="17"/>
      <c r="ASK998" s="17"/>
      <c r="ASL998" s="17"/>
      <c r="ASM998" s="17"/>
      <c r="ASN998" s="17"/>
      <c r="ASO998" s="17"/>
      <c r="ASP998" s="17"/>
      <c r="ASQ998" s="17"/>
      <c r="ASR998" s="17"/>
      <c r="ASS998" s="17"/>
      <c r="AST998" s="17"/>
      <c r="ASU998" s="17"/>
      <c r="ASV998" s="17"/>
      <c r="ASW998" s="17"/>
      <c r="ASX998" s="17"/>
      <c r="ASY998" s="17"/>
      <c r="ASZ998" s="17"/>
      <c r="ATA998" s="17"/>
      <c r="ATB998" s="17"/>
      <c r="ATC998" s="17"/>
      <c r="ATD998" s="17"/>
      <c r="ATE998" s="17"/>
      <c r="ATF998" s="17"/>
      <c r="ATG998" s="17"/>
      <c r="ATH998" s="17"/>
      <c r="ATI998" s="17"/>
      <c r="ATJ998" s="17"/>
      <c r="ATK998" s="17"/>
      <c r="ATL998" s="17"/>
      <c r="ATM998" s="17"/>
      <c r="ATN998" s="17"/>
      <c r="ATO998" s="17"/>
      <c r="ATP998" s="17"/>
      <c r="ATQ998" s="17"/>
      <c r="ATR998" s="17"/>
      <c r="ATS998" s="17"/>
      <c r="ATT998" s="17"/>
      <c r="ATU998" s="17"/>
      <c r="ATV998" s="17"/>
      <c r="ATW998" s="17"/>
      <c r="ATX998" s="17"/>
      <c r="ATY998" s="17"/>
      <c r="ATZ998" s="17"/>
      <c r="AUA998" s="17"/>
      <c r="AUB998" s="17"/>
      <c r="AUC998" s="17"/>
      <c r="AUD998" s="17"/>
      <c r="AUE998" s="17"/>
      <c r="AUF998" s="17"/>
      <c r="AUG998" s="17"/>
      <c r="AUH998" s="17"/>
      <c r="AUI998" s="17"/>
      <c r="AUJ998" s="17"/>
      <c r="AUK998" s="17"/>
      <c r="AUL998" s="17"/>
      <c r="AUM998" s="17"/>
      <c r="AUN998" s="17"/>
      <c r="AUO998" s="17"/>
      <c r="AUP998" s="17"/>
      <c r="AUQ998" s="17"/>
      <c r="AUR998" s="17"/>
      <c r="AUS998" s="17"/>
      <c r="AUT998" s="17"/>
      <c r="AUU998" s="17"/>
      <c r="AUV998" s="17"/>
      <c r="AUW998" s="17"/>
      <c r="AUX998" s="17"/>
      <c r="AUY998" s="17"/>
      <c r="AUZ998" s="17"/>
      <c r="AVA998" s="17"/>
      <c r="AVB998" s="17"/>
      <c r="AVC998" s="17"/>
      <c r="AVD998" s="17"/>
      <c r="AVE998" s="17"/>
      <c r="AVF998" s="17"/>
      <c r="AVG998" s="17"/>
      <c r="AVH998" s="17"/>
      <c r="AVI998" s="17"/>
      <c r="AVJ998" s="17"/>
      <c r="AVK998" s="17"/>
      <c r="AVL998" s="17"/>
      <c r="AVM998" s="17"/>
      <c r="AVN998" s="17"/>
      <c r="AVO998" s="17"/>
      <c r="AVP998" s="17"/>
      <c r="AVQ998" s="17"/>
      <c r="AVR998" s="17"/>
      <c r="AVS998" s="17"/>
      <c r="AVT998" s="17"/>
      <c r="AVU998" s="17"/>
      <c r="AVV998" s="17"/>
      <c r="AVW998" s="17"/>
      <c r="AVX998" s="17"/>
      <c r="AVY998" s="17"/>
      <c r="AVZ998" s="17"/>
      <c r="AWA998" s="17"/>
      <c r="AWB998" s="17"/>
      <c r="AWC998" s="17"/>
      <c r="AWD998" s="17"/>
      <c r="AWE998" s="17"/>
      <c r="AWF998" s="17"/>
      <c r="AWG998" s="17"/>
      <c r="AWH998" s="17"/>
      <c r="AWI998" s="17"/>
      <c r="AWJ998" s="17"/>
      <c r="AWK998" s="17"/>
      <c r="AWL998" s="17"/>
      <c r="AWM998" s="17"/>
      <c r="AWN998" s="17"/>
      <c r="AWO998" s="17"/>
      <c r="AWP998" s="17"/>
      <c r="AWQ998" s="17"/>
      <c r="AWR998" s="17"/>
      <c r="AWS998" s="17"/>
      <c r="AWT998" s="17"/>
      <c r="AWU998" s="17"/>
      <c r="AWV998" s="17"/>
      <c r="AWW998" s="17"/>
      <c r="AWX998" s="17"/>
      <c r="AWY998" s="17"/>
      <c r="AWZ998" s="17"/>
      <c r="AXA998" s="17"/>
      <c r="AXB998" s="17"/>
      <c r="AXC998" s="17"/>
      <c r="AXD998" s="17"/>
      <c r="AXE998" s="17"/>
      <c r="AXF998" s="17"/>
      <c r="AXG998" s="17"/>
      <c r="AXH998" s="17"/>
      <c r="AXI998" s="17"/>
      <c r="AXJ998" s="17"/>
      <c r="AXK998" s="17"/>
      <c r="AXL998" s="17"/>
      <c r="AXM998" s="17"/>
      <c r="AXN998" s="17"/>
      <c r="AXO998" s="17"/>
      <c r="AXP998" s="17"/>
      <c r="AXQ998" s="17"/>
      <c r="AXR998" s="17"/>
      <c r="AXS998" s="17"/>
      <c r="AXT998" s="17"/>
      <c r="AXU998" s="17"/>
      <c r="AXV998" s="17"/>
      <c r="AXW998" s="17"/>
      <c r="AXX998" s="17"/>
      <c r="AXY998" s="17"/>
      <c r="AXZ998" s="17"/>
      <c r="AYA998" s="17"/>
      <c r="AYB998" s="17"/>
      <c r="AYC998" s="17"/>
      <c r="AYD998" s="17"/>
      <c r="AYE998" s="17"/>
      <c r="AYF998" s="17"/>
      <c r="AYG998" s="17"/>
      <c r="AYH998" s="17"/>
      <c r="AYI998" s="17"/>
      <c r="AYJ998" s="17"/>
      <c r="AYK998" s="17"/>
      <c r="AYL998" s="17"/>
      <c r="AYM998" s="17"/>
      <c r="AYN998" s="17"/>
      <c r="AYO998" s="17"/>
      <c r="AYP998" s="17"/>
      <c r="AYQ998" s="17"/>
      <c r="AYR998" s="17"/>
      <c r="AYS998" s="17"/>
      <c r="AYT998" s="17"/>
      <c r="AYU998" s="17"/>
      <c r="AYV998" s="17"/>
      <c r="AYW998" s="17"/>
      <c r="AYX998" s="17"/>
      <c r="AYY998" s="17"/>
      <c r="AYZ998" s="17"/>
      <c r="AZA998" s="17"/>
      <c r="AZB998" s="17"/>
      <c r="AZC998" s="17"/>
      <c r="AZD998" s="17"/>
      <c r="AZE998" s="17"/>
      <c r="AZF998" s="17"/>
      <c r="AZG998" s="17"/>
      <c r="AZH998" s="17"/>
      <c r="AZI998" s="17"/>
      <c r="AZJ998" s="17"/>
      <c r="AZK998" s="17"/>
      <c r="AZL998" s="17"/>
      <c r="AZM998" s="17"/>
      <c r="AZN998" s="17"/>
      <c r="AZO998" s="17"/>
      <c r="AZP998" s="17"/>
      <c r="AZQ998" s="17"/>
      <c r="AZR998" s="17"/>
      <c r="AZS998" s="17"/>
      <c r="AZT998" s="17"/>
      <c r="AZU998" s="17"/>
      <c r="AZV998" s="17"/>
      <c r="AZW998" s="17"/>
      <c r="AZX998" s="17"/>
      <c r="AZY998" s="17"/>
      <c r="AZZ998" s="17"/>
      <c r="BAA998" s="17"/>
      <c r="BAB998" s="17"/>
      <c r="BAC998" s="17"/>
      <c r="BAD998" s="17"/>
      <c r="BAE998" s="17"/>
      <c r="BAF998" s="17"/>
      <c r="BAG998" s="17"/>
      <c r="BAH998" s="17"/>
      <c r="BAI998" s="17"/>
      <c r="BAJ998" s="17"/>
      <c r="BAK998" s="17"/>
      <c r="BAL998" s="17"/>
      <c r="BAM998" s="17"/>
      <c r="BAN998" s="17"/>
      <c r="BAO998" s="17"/>
      <c r="BAP998" s="17"/>
      <c r="BAQ998" s="17"/>
      <c r="BAR998" s="17"/>
      <c r="BAS998" s="17"/>
      <c r="BAT998" s="17"/>
      <c r="BAU998" s="17"/>
      <c r="BAV998" s="17"/>
      <c r="BAW998" s="17"/>
      <c r="BAX998" s="17"/>
      <c r="BAY998" s="17"/>
      <c r="BAZ998" s="17"/>
      <c r="BBA998" s="17"/>
      <c r="BBB998" s="17"/>
      <c r="BBC998" s="17"/>
      <c r="BBD998" s="17"/>
      <c r="BBE998" s="17"/>
      <c r="BBF998" s="17"/>
      <c r="BBG998" s="17"/>
      <c r="BBH998" s="17"/>
      <c r="BBI998" s="17"/>
      <c r="BBJ998" s="17"/>
      <c r="BBK998" s="17"/>
      <c r="BBL998" s="17"/>
      <c r="BBM998" s="17"/>
      <c r="BBN998" s="17"/>
      <c r="BBO998" s="17"/>
      <c r="BBP998" s="17"/>
      <c r="BBQ998" s="17"/>
      <c r="BBR998" s="17"/>
      <c r="BBS998" s="17"/>
      <c r="BBT998" s="17"/>
      <c r="BBU998" s="17"/>
      <c r="BBV998" s="17"/>
      <c r="BBW998" s="17"/>
      <c r="BBX998" s="17"/>
      <c r="BBY998" s="17"/>
      <c r="BBZ998" s="17"/>
      <c r="BCA998" s="17"/>
      <c r="BCB998" s="17"/>
      <c r="BCC998" s="17"/>
      <c r="BCD998" s="17"/>
      <c r="BCE998" s="17"/>
      <c r="BCF998" s="17"/>
      <c r="BCG998" s="17"/>
      <c r="BCH998" s="17"/>
      <c r="BCI998" s="17"/>
      <c r="BCJ998" s="17"/>
      <c r="BCK998" s="17"/>
      <c r="BCL998" s="17"/>
      <c r="BCM998" s="17"/>
      <c r="BCN998" s="17"/>
      <c r="BCO998" s="17"/>
      <c r="BCP998" s="17"/>
      <c r="BCQ998" s="17"/>
      <c r="BCR998" s="17"/>
      <c r="BCS998" s="17"/>
      <c r="BCT998" s="17"/>
      <c r="BCU998" s="17"/>
      <c r="BCV998" s="17"/>
      <c r="BCW998" s="17"/>
      <c r="BCX998" s="17"/>
      <c r="BCY998" s="17"/>
      <c r="BCZ998" s="17"/>
      <c r="BDA998" s="17"/>
      <c r="BDB998" s="17"/>
      <c r="BDC998" s="17"/>
      <c r="BDD998" s="17"/>
      <c r="BDE998" s="17"/>
      <c r="BDF998" s="17"/>
      <c r="BDG998" s="17"/>
      <c r="BDH998" s="17"/>
      <c r="BDI998" s="17"/>
      <c r="BDJ998" s="17"/>
      <c r="BDK998" s="17"/>
      <c r="BDL998" s="17"/>
      <c r="BDM998" s="17"/>
      <c r="BDN998" s="17"/>
      <c r="BDO998" s="17"/>
      <c r="BDP998" s="17"/>
      <c r="BDQ998" s="17"/>
      <c r="BDR998" s="17"/>
      <c r="BDS998" s="17"/>
      <c r="BDT998" s="17"/>
      <c r="BDU998" s="17"/>
      <c r="BDV998" s="17"/>
      <c r="BDW998" s="17"/>
      <c r="BDX998" s="17"/>
      <c r="BDY998" s="17"/>
      <c r="BDZ998" s="17"/>
      <c r="BEA998" s="17"/>
      <c r="BEB998" s="17"/>
      <c r="BEC998" s="17"/>
      <c r="BED998" s="17"/>
      <c r="BEE998" s="17"/>
      <c r="BEF998" s="17"/>
      <c r="BEG998" s="17"/>
      <c r="BEH998" s="17"/>
      <c r="BEI998" s="17"/>
      <c r="BEJ998" s="17"/>
      <c r="BEK998" s="17"/>
      <c r="BEL998" s="17"/>
      <c r="BEM998" s="17"/>
      <c r="BEN998" s="17"/>
      <c r="BEO998" s="17"/>
      <c r="BEP998" s="17"/>
      <c r="BEQ998" s="17"/>
      <c r="BER998" s="17"/>
      <c r="BES998" s="17"/>
      <c r="BET998" s="17"/>
      <c r="BEU998" s="17"/>
      <c r="BEV998" s="17"/>
      <c r="BEW998" s="17"/>
      <c r="BEX998" s="17"/>
      <c r="BEY998" s="17"/>
      <c r="BEZ998" s="17"/>
      <c r="BFA998" s="17"/>
      <c r="BFB998" s="17"/>
      <c r="BFC998" s="17"/>
      <c r="BFD998" s="17"/>
      <c r="BFE998" s="17"/>
      <c r="BFF998" s="17"/>
      <c r="BFG998" s="17"/>
      <c r="BFH998" s="17"/>
      <c r="BFI998" s="17"/>
      <c r="BFJ998" s="17"/>
      <c r="BFK998" s="17"/>
      <c r="BFL998" s="17"/>
      <c r="BFM998" s="17"/>
      <c r="BFN998" s="17"/>
      <c r="BFO998" s="17"/>
      <c r="BFP998" s="17"/>
      <c r="BFQ998" s="17"/>
      <c r="BFR998" s="17"/>
      <c r="BFS998" s="17"/>
      <c r="BFT998" s="17"/>
      <c r="BFU998" s="17"/>
      <c r="BFV998" s="17"/>
      <c r="BFW998" s="17"/>
      <c r="BFX998" s="17"/>
      <c r="BFY998" s="17"/>
      <c r="BFZ998" s="17"/>
      <c r="BGA998" s="17"/>
      <c r="BGB998" s="17"/>
      <c r="BGC998" s="17"/>
      <c r="BGD998" s="17"/>
      <c r="BGE998" s="17"/>
      <c r="BGF998" s="17"/>
      <c r="BGG998" s="17"/>
      <c r="BGH998" s="17"/>
      <c r="BGI998" s="17"/>
      <c r="BGJ998" s="17"/>
      <c r="BGK998" s="17"/>
      <c r="BGL998" s="17"/>
      <c r="BGM998" s="17"/>
      <c r="BGN998" s="17"/>
      <c r="BGO998" s="17"/>
      <c r="BGP998" s="17"/>
      <c r="BGQ998" s="17"/>
      <c r="BGR998" s="17"/>
      <c r="BGS998" s="17"/>
      <c r="BGT998" s="17"/>
      <c r="BGU998" s="17"/>
      <c r="BGV998" s="17"/>
      <c r="BGW998" s="17"/>
      <c r="BGX998" s="17"/>
      <c r="BGY998" s="17"/>
      <c r="BGZ998" s="17"/>
      <c r="BHA998" s="17"/>
      <c r="BHB998" s="17"/>
      <c r="BHC998" s="17"/>
      <c r="BHD998" s="17"/>
      <c r="BHE998" s="17"/>
      <c r="BHF998" s="17"/>
      <c r="BHG998" s="17"/>
      <c r="BHH998" s="17"/>
      <c r="BHI998" s="17"/>
      <c r="BHJ998" s="17"/>
      <c r="BHK998" s="17"/>
      <c r="BHL998" s="17"/>
      <c r="BHM998" s="17"/>
      <c r="BHN998" s="17"/>
      <c r="BHO998" s="17"/>
      <c r="BHP998" s="17"/>
      <c r="BHQ998" s="17"/>
      <c r="BHR998" s="17"/>
      <c r="BHS998" s="17"/>
      <c r="BHT998" s="17"/>
      <c r="BHU998" s="17"/>
      <c r="BHV998" s="17"/>
      <c r="BHW998" s="17"/>
      <c r="BHX998" s="17"/>
      <c r="BHY998" s="17"/>
      <c r="BHZ998" s="17"/>
      <c r="BIA998" s="17"/>
      <c r="BIB998" s="17"/>
      <c r="BIC998" s="17"/>
      <c r="BID998" s="17"/>
      <c r="BIE998" s="17"/>
      <c r="BIF998" s="17"/>
      <c r="BIG998" s="17"/>
      <c r="BIH998" s="17"/>
      <c r="BII998" s="17"/>
      <c r="BIJ998" s="17"/>
      <c r="BIK998" s="17"/>
      <c r="BIL998" s="17"/>
      <c r="BIM998" s="17"/>
      <c r="BIN998" s="17"/>
      <c r="BIO998" s="17"/>
      <c r="BIP998" s="17"/>
      <c r="BIQ998" s="17"/>
      <c r="BIR998" s="17"/>
      <c r="BIS998" s="17"/>
      <c r="BIT998" s="17"/>
      <c r="BIU998" s="17"/>
      <c r="BIV998" s="17"/>
      <c r="BIW998" s="17"/>
      <c r="BIX998" s="17"/>
      <c r="BIY998" s="17"/>
      <c r="BIZ998" s="17"/>
      <c r="BJA998" s="17"/>
      <c r="BJB998" s="17"/>
      <c r="BJC998" s="17"/>
      <c r="BJD998" s="17"/>
      <c r="BJE998" s="17"/>
      <c r="BJF998" s="17"/>
      <c r="BJG998" s="17"/>
      <c r="BJH998" s="17"/>
      <c r="BJI998" s="17"/>
      <c r="BJJ998" s="17"/>
      <c r="BJK998" s="17"/>
      <c r="BJL998" s="17"/>
      <c r="BJM998" s="17"/>
      <c r="BJN998" s="17"/>
      <c r="BJO998" s="17"/>
      <c r="BJP998" s="17"/>
      <c r="BJQ998" s="17"/>
      <c r="BJR998" s="17"/>
      <c r="BJS998" s="17"/>
      <c r="BJT998" s="17"/>
      <c r="BJU998" s="17"/>
      <c r="BJV998" s="17"/>
      <c r="BJW998" s="17"/>
      <c r="BJX998" s="17"/>
      <c r="BJY998" s="17"/>
      <c r="BJZ998" s="17"/>
      <c r="BKA998" s="17"/>
      <c r="BKB998" s="17"/>
      <c r="BKC998" s="17"/>
      <c r="BKD998" s="17"/>
      <c r="BKE998" s="17"/>
      <c r="BKF998" s="17"/>
      <c r="BKG998" s="17"/>
      <c r="BKH998" s="17"/>
      <c r="BKI998" s="17"/>
      <c r="BKJ998" s="17"/>
      <c r="BKK998" s="17"/>
      <c r="BKL998" s="17"/>
      <c r="BKM998" s="17"/>
      <c r="BKN998" s="17"/>
      <c r="BKO998" s="17"/>
      <c r="BKP998" s="17"/>
      <c r="BKQ998" s="17"/>
      <c r="BKR998" s="17"/>
      <c r="BKS998" s="17"/>
      <c r="BKT998" s="17"/>
      <c r="BKU998" s="17"/>
      <c r="BKV998" s="17"/>
      <c r="BKW998" s="17"/>
      <c r="BKX998" s="17"/>
      <c r="BKY998" s="17"/>
      <c r="BKZ998" s="17"/>
      <c r="BLA998" s="17"/>
      <c r="BLB998" s="17"/>
      <c r="BLC998" s="17"/>
      <c r="BLD998" s="17"/>
      <c r="BLE998" s="17"/>
      <c r="BLF998" s="17"/>
      <c r="BLG998" s="17"/>
      <c r="BLH998" s="17"/>
      <c r="BLI998" s="17"/>
      <c r="BLJ998" s="17"/>
      <c r="BLK998" s="17"/>
      <c r="BLL998" s="17"/>
      <c r="BLM998" s="17"/>
      <c r="BLN998" s="17"/>
      <c r="BLO998" s="17"/>
      <c r="BLP998" s="17"/>
      <c r="BLQ998" s="17"/>
      <c r="BLR998" s="17"/>
      <c r="BLS998" s="17"/>
      <c r="BLT998" s="17"/>
      <c r="BLU998" s="17"/>
      <c r="BLV998" s="17"/>
      <c r="BLW998" s="17"/>
      <c r="BLX998" s="17"/>
      <c r="BLY998" s="17"/>
      <c r="BLZ998" s="17"/>
      <c r="BMA998" s="17"/>
      <c r="BMB998" s="17"/>
      <c r="BMC998" s="17"/>
      <c r="BMD998" s="17"/>
      <c r="BME998" s="17"/>
      <c r="BMF998" s="17"/>
      <c r="BMG998" s="17"/>
      <c r="BMH998" s="17"/>
      <c r="BMI998" s="17"/>
      <c r="BMJ998" s="17"/>
      <c r="BMK998" s="17"/>
      <c r="BML998" s="17"/>
      <c r="BMM998" s="17"/>
      <c r="BMN998" s="17"/>
      <c r="BMO998" s="17"/>
      <c r="BMP998" s="17"/>
      <c r="BMQ998" s="17"/>
      <c r="BMR998" s="17"/>
      <c r="BMS998" s="17"/>
      <c r="BMT998" s="17"/>
      <c r="BMU998" s="17"/>
      <c r="BMV998" s="17"/>
      <c r="BMW998" s="17"/>
      <c r="BMX998" s="17"/>
      <c r="BMY998" s="17"/>
      <c r="BMZ998" s="17"/>
      <c r="BNA998" s="17"/>
      <c r="BNB998" s="17"/>
      <c r="BNC998" s="17"/>
      <c r="BND998" s="17"/>
      <c r="BNE998" s="17"/>
      <c r="BNF998" s="17"/>
      <c r="BNG998" s="17"/>
      <c r="BNH998" s="17"/>
      <c r="BNI998" s="17"/>
      <c r="BNJ998" s="17"/>
      <c r="BNK998" s="17"/>
      <c r="BNL998" s="17"/>
      <c r="BNM998" s="17"/>
      <c r="BNN998" s="17"/>
      <c r="BNO998" s="17"/>
      <c r="BNP998" s="17"/>
      <c r="BNQ998" s="17"/>
      <c r="BNR998" s="17"/>
      <c r="BNS998" s="17"/>
      <c r="BNT998" s="17"/>
      <c r="BNU998" s="17"/>
      <c r="BNV998" s="17"/>
      <c r="BNW998" s="17"/>
      <c r="BNX998" s="17"/>
      <c r="BNY998" s="17"/>
      <c r="BNZ998" s="17"/>
      <c r="BOA998" s="17"/>
      <c r="BOB998" s="17"/>
      <c r="BOC998" s="17"/>
      <c r="BOD998" s="17"/>
      <c r="BOE998" s="17"/>
      <c r="BOF998" s="17"/>
      <c r="BOG998" s="17"/>
      <c r="BOH998" s="17"/>
      <c r="BOI998" s="17"/>
      <c r="BOJ998" s="17"/>
      <c r="BOK998" s="17"/>
      <c r="BOL998" s="17"/>
      <c r="BOM998" s="17"/>
      <c r="BON998" s="17"/>
      <c r="BOO998" s="17"/>
      <c r="BOP998" s="17"/>
      <c r="BOQ998" s="17"/>
      <c r="BOR998" s="17"/>
      <c r="BOS998" s="17"/>
      <c r="BOT998" s="17"/>
      <c r="BOU998" s="17"/>
      <c r="BOV998" s="17"/>
      <c r="BOW998" s="17"/>
      <c r="BOX998" s="17"/>
      <c r="BOY998" s="17"/>
      <c r="BOZ998" s="17"/>
      <c r="BPA998" s="17"/>
      <c r="BPB998" s="17"/>
      <c r="BPC998" s="17"/>
      <c r="BPD998" s="17"/>
      <c r="BPE998" s="17"/>
      <c r="BPF998" s="17"/>
      <c r="BPG998" s="17"/>
      <c r="BPH998" s="17"/>
      <c r="BPI998" s="17"/>
      <c r="BPJ998" s="17"/>
      <c r="BPK998" s="17"/>
      <c r="BPL998" s="17"/>
      <c r="BPM998" s="17"/>
      <c r="BPN998" s="17"/>
      <c r="BPO998" s="17"/>
      <c r="BPP998" s="17"/>
      <c r="BPQ998" s="17"/>
      <c r="BPR998" s="17"/>
      <c r="BPS998" s="17"/>
      <c r="BPT998" s="17"/>
      <c r="BPU998" s="17"/>
      <c r="BPV998" s="17"/>
      <c r="BPW998" s="17"/>
      <c r="BPX998" s="17"/>
      <c r="BPY998" s="17"/>
      <c r="BPZ998" s="17"/>
      <c r="BQA998" s="17"/>
      <c r="BQB998" s="17"/>
      <c r="BQC998" s="17"/>
      <c r="BQD998" s="17"/>
      <c r="BQE998" s="17"/>
      <c r="BQF998" s="17"/>
      <c r="BQG998" s="17"/>
      <c r="BQH998" s="17"/>
      <c r="BQI998" s="17"/>
      <c r="BQJ998" s="17"/>
      <c r="BQK998" s="17"/>
      <c r="BQL998" s="17"/>
      <c r="BQM998" s="17"/>
      <c r="BQN998" s="17"/>
      <c r="BQO998" s="17"/>
      <c r="BQP998" s="17"/>
      <c r="BQQ998" s="17"/>
      <c r="BQR998" s="17"/>
      <c r="BQS998" s="17"/>
      <c r="BQT998" s="17"/>
      <c r="BQU998" s="17"/>
      <c r="BQV998" s="17"/>
      <c r="BQW998" s="17"/>
      <c r="BQX998" s="17"/>
      <c r="BQY998" s="17"/>
      <c r="BQZ998" s="17"/>
      <c r="BRA998" s="17"/>
      <c r="BRB998" s="17"/>
      <c r="BRC998" s="17"/>
      <c r="BRD998" s="17"/>
      <c r="BRE998" s="17"/>
      <c r="BRF998" s="17"/>
      <c r="BRG998" s="17"/>
      <c r="BRH998" s="17"/>
      <c r="BRI998" s="17"/>
      <c r="BRJ998" s="17"/>
      <c r="BRK998" s="17"/>
      <c r="BRL998" s="17"/>
      <c r="BRM998" s="17"/>
      <c r="BRN998" s="17"/>
      <c r="BRO998" s="17"/>
      <c r="BRP998" s="17"/>
      <c r="BRQ998" s="17"/>
      <c r="BRR998" s="17"/>
      <c r="BRS998" s="17"/>
      <c r="BRT998" s="17"/>
      <c r="BRU998" s="17"/>
      <c r="BRV998" s="17"/>
      <c r="BRW998" s="17"/>
      <c r="BRX998" s="17"/>
      <c r="BRY998" s="17"/>
      <c r="BRZ998" s="17"/>
      <c r="BSA998" s="17"/>
      <c r="BSB998" s="17"/>
      <c r="BSC998" s="17"/>
      <c r="BSD998" s="17"/>
      <c r="BSE998" s="17"/>
      <c r="BSF998" s="17"/>
      <c r="BSG998" s="17"/>
      <c r="BSH998" s="17"/>
      <c r="BSI998" s="17"/>
      <c r="BSJ998" s="17"/>
      <c r="BSK998" s="17"/>
      <c r="BSL998" s="17"/>
      <c r="BSM998" s="17"/>
      <c r="BSN998" s="17"/>
      <c r="BSO998" s="17"/>
      <c r="BSP998" s="17"/>
      <c r="BSQ998" s="17"/>
      <c r="BSR998" s="17"/>
      <c r="BSS998" s="17"/>
      <c r="BST998" s="17"/>
      <c r="BSU998" s="17"/>
      <c r="BSV998" s="17"/>
      <c r="BSW998" s="17"/>
      <c r="BSX998" s="17"/>
      <c r="BSY998" s="17"/>
      <c r="BSZ998" s="17"/>
      <c r="BTA998" s="17"/>
      <c r="BTB998" s="17"/>
      <c r="BTC998" s="17"/>
      <c r="BTD998" s="17"/>
      <c r="BTE998" s="17"/>
      <c r="BTF998" s="17"/>
      <c r="BTG998" s="17"/>
      <c r="BTH998" s="17"/>
      <c r="BTI998" s="17"/>
      <c r="BTJ998" s="17"/>
      <c r="BTK998" s="17"/>
      <c r="BTL998" s="17"/>
      <c r="BTM998" s="17"/>
      <c r="BTN998" s="17"/>
      <c r="BTO998" s="17"/>
      <c r="BTP998" s="17"/>
      <c r="BTQ998" s="17"/>
      <c r="BTR998" s="17"/>
      <c r="BTS998" s="17"/>
      <c r="BTT998" s="17"/>
      <c r="BTU998" s="17"/>
      <c r="BTV998" s="17"/>
      <c r="BTW998" s="17"/>
      <c r="BTX998" s="17"/>
      <c r="BTY998" s="17"/>
      <c r="BTZ998" s="17"/>
      <c r="BUA998" s="17"/>
      <c r="BUB998" s="17"/>
      <c r="BUC998" s="17"/>
      <c r="BUD998" s="17"/>
      <c r="BUE998" s="17"/>
      <c r="BUF998" s="17"/>
      <c r="BUG998" s="17"/>
      <c r="BUH998" s="17"/>
      <c r="BUI998" s="17"/>
      <c r="BUJ998" s="17"/>
      <c r="BUK998" s="17"/>
      <c r="BUL998" s="17"/>
      <c r="BUM998" s="17"/>
      <c r="BUN998" s="17"/>
      <c r="BUO998" s="17"/>
      <c r="BUP998" s="17"/>
      <c r="BUQ998" s="17"/>
      <c r="BUR998" s="17"/>
      <c r="BUS998" s="17"/>
      <c r="BUT998" s="17"/>
      <c r="BUU998" s="17"/>
      <c r="BUV998" s="17"/>
      <c r="BUW998" s="17"/>
      <c r="BUX998" s="17"/>
      <c r="BUY998" s="17"/>
      <c r="BUZ998" s="17"/>
      <c r="BVA998" s="17"/>
      <c r="BVB998" s="17"/>
      <c r="BVC998" s="17"/>
      <c r="BVD998" s="17"/>
      <c r="BVE998" s="17"/>
      <c r="BVF998" s="17"/>
      <c r="BVG998" s="17"/>
      <c r="BVH998" s="17"/>
      <c r="BVI998" s="17"/>
      <c r="BVJ998" s="17"/>
      <c r="BVK998" s="17"/>
      <c r="BVL998" s="17"/>
      <c r="BVM998" s="17"/>
      <c r="BVN998" s="17"/>
      <c r="BVO998" s="17"/>
      <c r="BVP998" s="17"/>
      <c r="BVQ998" s="17"/>
      <c r="BVR998" s="17"/>
      <c r="BVS998" s="17"/>
      <c r="BVT998" s="17"/>
      <c r="BVU998" s="17"/>
      <c r="BVV998" s="17"/>
      <c r="BVW998" s="17"/>
      <c r="BVX998" s="17"/>
      <c r="BVY998" s="17"/>
      <c r="BVZ998" s="17"/>
      <c r="BWA998" s="17"/>
      <c r="BWB998" s="17"/>
      <c r="BWC998" s="17"/>
      <c r="BWD998" s="17"/>
      <c r="BWE998" s="17"/>
      <c r="BWF998" s="17"/>
      <c r="BWG998" s="17"/>
      <c r="BWH998" s="17"/>
      <c r="BWI998" s="17"/>
      <c r="BWJ998" s="17"/>
      <c r="BWK998" s="17"/>
      <c r="BWL998" s="17"/>
      <c r="BWM998" s="17"/>
      <c r="BWN998" s="17"/>
      <c r="BWO998" s="17"/>
      <c r="BWP998" s="17"/>
      <c r="BWQ998" s="17"/>
      <c r="BWR998" s="17"/>
      <c r="BWS998" s="17"/>
      <c r="BWT998" s="17"/>
      <c r="BWU998" s="17"/>
      <c r="BWV998" s="17"/>
      <c r="BWW998" s="17"/>
      <c r="BWX998" s="17"/>
      <c r="BWY998" s="17"/>
      <c r="BWZ998" s="17"/>
      <c r="BXA998" s="17"/>
      <c r="BXB998" s="17"/>
      <c r="BXC998" s="17"/>
      <c r="BXD998" s="17"/>
      <c r="BXE998" s="17"/>
      <c r="BXF998" s="17"/>
      <c r="BXG998" s="17"/>
      <c r="BXH998" s="17"/>
      <c r="BXI998" s="17"/>
      <c r="BXJ998" s="17"/>
      <c r="BXK998" s="17"/>
      <c r="BXL998" s="17"/>
      <c r="BXM998" s="17"/>
      <c r="BXN998" s="17"/>
      <c r="BXO998" s="17"/>
      <c r="BXP998" s="17"/>
      <c r="BXQ998" s="17"/>
      <c r="BXR998" s="17"/>
      <c r="BXS998" s="17"/>
      <c r="BXT998" s="17"/>
      <c r="BXU998" s="17"/>
      <c r="BXV998" s="17"/>
      <c r="BXW998" s="17"/>
      <c r="BXX998" s="17"/>
      <c r="BXY998" s="17"/>
      <c r="BXZ998" s="17"/>
      <c r="BYA998" s="17"/>
      <c r="BYB998" s="17"/>
      <c r="BYC998" s="17"/>
      <c r="BYD998" s="17"/>
      <c r="BYE998" s="17"/>
      <c r="BYF998" s="17"/>
      <c r="BYG998" s="17"/>
      <c r="BYH998" s="17"/>
      <c r="BYI998" s="17"/>
      <c r="BYJ998" s="17"/>
      <c r="BYK998" s="17"/>
      <c r="BYL998" s="17"/>
      <c r="BYM998" s="17"/>
      <c r="BYN998" s="17"/>
      <c r="BYO998" s="17"/>
      <c r="BYP998" s="17"/>
      <c r="BYQ998" s="17"/>
      <c r="BYR998" s="17"/>
      <c r="BYS998" s="17"/>
      <c r="BYT998" s="17"/>
      <c r="BYU998" s="17"/>
      <c r="BYV998" s="17"/>
      <c r="BYW998" s="17"/>
      <c r="BYX998" s="17"/>
      <c r="BYY998" s="17"/>
      <c r="BYZ998" s="17"/>
      <c r="BZA998" s="17"/>
      <c r="BZB998" s="17"/>
      <c r="BZC998" s="17"/>
      <c r="BZD998" s="17"/>
      <c r="BZE998" s="17"/>
      <c r="BZF998" s="17"/>
      <c r="BZG998" s="17"/>
      <c r="BZH998" s="17"/>
      <c r="BZI998" s="17"/>
      <c r="BZJ998" s="17"/>
      <c r="BZK998" s="17"/>
      <c r="BZL998" s="17"/>
      <c r="BZM998" s="17"/>
      <c r="BZN998" s="17"/>
      <c r="BZO998" s="17"/>
      <c r="BZP998" s="17"/>
      <c r="BZQ998" s="17"/>
      <c r="BZR998" s="17"/>
      <c r="BZS998" s="17"/>
      <c r="BZT998" s="17"/>
      <c r="BZU998" s="17"/>
      <c r="BZV998" s="17"/>
      <c r="BZW998" s="17"/>
      <c r="BZX998" s="17"/>
      <c r="BZY998" s="17"/>
      <c r="BZZ998" s="17"/>
      <c r="CAA998" s="17"/>
      <c r="CAB998" s="17"/>
      <c r="CAC998" s="17"/>
      <c r="CAD998" s="17"/>
      <c r="CAE998" s="17"/>
      <c r="CAF998" s="17"/>
      <c r="CAG998" s="17"/>
      <c r="CAH998" s="17"/>
      <c r="CAI998" s="17"/>
      <c r="CAJ998" s="17"/>
      <c r="CAK998" s="17"/>
      <c r="CAL998" s="17"/>
      <c r="CAM998" s="17"/>
      <c r="CAN998" s="17"/>
      <c r="CAO998" s="17"/>
      <c r="CAP998" s="17"/>
      <c r="CAQ998" s="17"/>
      <c r="CAR998" s="17"/>
      <c r="CAS998" s="17"/>
      <c r="CAT998" s="17"/>
      <c r="CAU998" s="17"/>
      <c r="CAV998" s="17"/>
      <c r="CAW998" s="17"/>
      <c r="CAX998" s="17"/>
      <c r="CAY998" s="17"/>
      <c r="CAZ998" s="17"/>
      <c r="CBA998" s="17"/>
      <c r="CBB998" s="17"/>
      <c r="CBC998" s="17"/>
      <c r="CBD998" s="17"/>
      <c r="CBE998" s="17"/>
      <c r="CBF998" s="17"/>
      <c r="CBG998" s="17"/>
      <c r="CBH998" s="17"/>
      <c r="CBI998" s="17"/>
      <c r="CBJ998" s="17"/>
      <c r="CBK998" s="17"/>
      <c r="CBL998" s="17"/>
      <c r="CBM998" s="17"/>
      <c r="CBN998" s="17"/>
      <c r="CBO998" s="17"/>
      <c r="CBP998" s="17"/>
      <c r="CBQ998" s="17"/>
      <c r="CBR998" s="17"/>
      <c r="CBS998" s="17"/>
      <c r="CBT998" s="17"/>
      <c r="CBU998" s="17"/>
      <c r="CBV998" s="17"/>
      <c r="CBW998" s="17"/>
      <c r="CBX998" s="17"/>
      <c r="CBY998" s="17"/>
      <c r="CBZ998" s="17"/>
      <c r="CCA998" s="17"/>
      <c r="CCB998" s="17"/>
      <c r="CCC998" s="17"/>
      <c r="CCD998" s="17"/>
      <c r="CCE998" s="17"/>
      <c r="CCF998" s="17"/>
      <c r="CCG998" s="17"/>
      <c r="CCH998" s="17"/>
      <c r="CCI998" s="17"/>
      <c r="CCJ998" s="17"/>
      <c r="CCK998" s="17"/>
      <c r="CCL998" s="17"/>
      <c r="CCM998" s="17"/>
      <c r="CCN998" s="17"/>
      <c r="CCO998" s="17"/>
      <c r="CCP998" s="17"/>
      <c r="CCQ998" s="17"/>
      <c r="CCR998" s="17"/>
      <c r="CCS998" s="17"/>
      <c r="CCT998" s="17"/>
      <c r="CCU998" s="17"/>
      <c r="CCV998" s="17"/>
      <c r="CCW998" s="17"/>
      <c r="CCX998" s="17"/>
      <c r="CCY998" s="17"/>
      <c r="CCZ998" s="17"/>
      <c r="CDA998" s="17"/>
      <c r="CDB998" s="17"/>
      <c r="CDC998" s="17"/>
      <c r="CDD998" s="17"/>
      <c r="CDE998" s="17"/>
      <c r="CDF998" s="17"/>
      <c r="CDG998" s="17"/>
      <c r="CDH998" s="17"/>
      <c r="CDI998" s="17"/>
      <c r="CDJ998" s="17"/>
      <c r="CDK998" s="17"/>
      <c r="CDL998" s="17"/>
      <c r="CDM998" s="17"/>
      <c r="CDN998" s="17"/>
      <c r="CDO998" s="17"/>
      <c r="CDP998" s="17"/>
      <c r="CDQ998" s="17"/>
      <c r="CDR998" s="17"/>
      <c r="CDS998" s="17"/>
      <c r="CDT998" s="17"/>
      <c r="CDU998" s="17"/>
      <c r="CDV998" s="17"/>
      <c r="CDW998" s="17"/>
      <c r="CDX998" s="17"/>
      <c r="CDY998" s="17"/>
      <c r="CDZ998" s="17"/>
      <c r="CEA998" s="17"/>
      <c r="CEB998" s="17"/>
      <c r="CEC998" s="17"/>
      <c r="CED998" s="17"/>
      <c r="CEE998" s="17"/>
      <c r="CEF998" s="17"/>
      <c r="CEG998" s="17"/>
      <c r="CEH998" s="17"/>
      <c r="CEI998" s="17"/>
      <c r="CEJ998" s="17"/>
      <c r="CEK998" s="17"/>
      <c r="CEL998" s="17"/>
      <c r="CEM998" s="17"/>
      <c r="CEN998" s="17"/>
      <c r="CEO998" s="17"/>
      <c r="CEP998" s="17"/>
      <c r="CEQ998" s="17"/>
      <c r="CER998" s="17"/>
      <c r="CES998" s="17"/>
      <c r="CET998" s="17"/>
      <c r="CEU998" s="17"/>
      <c r="CEV998" s="17"/>
      <c r="CEW998" s="17"/>
      <c r="CEX998" s="17"/>
      <c r="CEY998" s="17"/>
      <c r="CEZ998" s="17"/>
      <c r="CFA998" s="17"/>
      <c r="CFB998" s="17"/>
      <c r="CFC998" s="17"/>
      <c r="CFD998" s="17"/>
      <c r="CFE998" s="17"/>
      <c r="CFF998" s="17"/>
      <c r="CFG998" s="17"/>
      <c r="CFH998" s="17"/>
      <c r="CFI998" s="17"/>
      <c r="CFJ998" s="17"/>
      <c r="CFK998" s="17"/>
      <c r="CFL998" s="17"/>
      <c r="CFM998" s="17"/>
      <c r="CFN998" s="17"/>
      <c r="CFO998" s="17"/>
      <c r="CFP998" s="17"/>
      <c r="CFQ998" s="17"/>
      <c r="CFR998" s="17"/>
      <c r="CFS998" s="17"/>
      <c r="CFT998" s="17"/>
      <c r="CFU998" s="17"/>
      <c r="CFV998" s="17"/>
      <c r="CFW998" s="17"/>
      <c r="CFX998" s="17"/>
      <c r="CFY998" s="17"/>
      <c r="CFZ998" s="17"/>
      <c r="CGA998" s="17"/>
      <c r="CGB998" s="17"/>
      <c r="CGC998" s="17"/>
      <c r="CGD998" s="17"/>
      <c r="CGE998" s="17"/>
      <c r="CGF998" s="17"/>
      <c r="CGG998" s="17"/>
      <c r="CGH998" s="17"/>
      <c r="CGI998" s="17"/>
      <c r="CGJ998" s="17"/>
      <c r="CGK998" s="17"/>
      <c r="CGL998" s="17"/>
      <c r="CGM998" s="17"/>
      <c r="CGN998" s="17"/>
      <c r="CGO998" s="17"/>
      <c r="CGP998" s="17"/>
      <c r="CGQ998" s="17"/>
      <c r="CGR998" s="17"/>
      <c r="CGS998" s="17"/>
      <c r="CGT998" s="17"/>
      <c r="CGU998" s="17"/>
      <c r="CGV998" s="17"/>
      <c r="CGW998" s="17"/>
      <c r="CGX998" s="17"/>
      <c r="CGY998" s="17"/>
      <c r="CGZ998" s="17"/>
      <c r="CHA998" s="17"/>
      <c r="CHB998" s="17"/>
      <c r="CHC998" s="17"/>
      <c r="CHD998" s="17"/>
      <c r="CHE998" s="17"/>
      <c r="CHF998" s="17"/>
      <c r="CHG998" s="17"/>
      <c r="CHH998" s="17"/>
      <c r="CHI998" s="17"/>
      <c r="CHJ998" s="17"/>
      <c r="CHK998" s="17"/>
      <c r="CHL998" s="17"/>
      <c r="CHM998" s="17"/>
      <c r="CHN998" s="17"/>
      <c r="CHO998" s="17"/>
      <c r="CHP998" s="17"/>
      <c r="CHQ998" s="17"/>
      <c r="CHR998" s="17"/>
      <c r="CHS998" s="17"/>
      <c r="CHT998" s="17"/>
      <c r="CHU998" s="17"/>
      <c r="CHV998" s="17"/>
      <c r="CHW998" s="17"/>
      <c r="CHX998" s="17"/>
      <c r="CHY998" s="17"/>
      <c r="CHZ998" s="17"/>
      <c r="CIA998" s="17"/>
      <c r="CIB998" s="17"/>
      <c r="CIC998" s="17"/>
      <c r="CID998" s="17"/>
      <c r="CIE998" s="17"/>
      <c r="CIF998" s="17"/>
      <c r="CIG998" s="17"/>
      <c r="CIH998" s="17"/>
      <c r="CII998" s="17"/>
      <c r="CIJ998" s="17"/>
      <c r="CIK998" s="17"/>
      <c r="CIL998" s="17"/>
      <c r="CIM998" s="17"/>
      <c r="CIN998" s="17"/>
      <c r="CIO998" s="17"/>
      <c r="CIP998" s="17"/>
      <c r="CIQ998" s="17"/>
      <c r="CIR998" s="17"/>
      <c r="CIS998" s="17"/>
      <c r="CIT998" s="17"/>
      <c r="CIU998" s="17"/>
      <c r="CIV998" s="17"/>
      <c r="CIW998" s="17"/>
      <c r="CIX998" s="17"/>
      <c r="CIY998" s="17"/>
      <c r="CIZ998" s="17"/>
      <c r="CJA998" s="17"/>
      <c r="CJB998" s="17"/>
      <c r="CJC998" s="17"/>
      <c r="CJD998" s="17"/>
      <c r="CJE998" s="17"/>
      <c r="CJF998" s="17"/>
      <c r="CJG998" s="17"/>
      <c r="CJH998" s="17"/>
      <c r="CJI998" s="17"/>
      <c r="CJJ998" s="17"/>
      <c r="CJK998" s="17"/>
      <c r="CJL998" s="17"/>
      <c r="CJM998" s="17"/>
      <c r="CJN998" s="17"/>
      <c r="CJO998" s="17"/>
      <c r="CJP998" s="17"/>
      <c r="CJQ998" s="17"/>
      <c r="CJR998" s="17"/>
      <c r="CJS998" s="17"/>
      <c r="CJT998" s="17"/>
      <c r="CJU998" s="17"/>
      <c r="CJV998" s="17"/>
      <c r="CJW998" s="17"/>
      <c r="CJX998" s="17"/>
      <c r="CJY998" s="17"/>
      <c r="CJZ998" s="17"/>
      <c r="CKA998" s="17"/>
      <c r="CKB998" s="17"/>
      <c r="CKC998" s="17"/>
      <c r="CKD998" s="17"/>
      <c r="CKE998" s="17"/>
      <c r="CKF998" s="17"/>
      <c r="CKG998" s="17"/>
      <c r="CKH998" s="17"/>
      <c r="CKI998" s="17"/>
      <c r="CKJ998" s="17"/>
      <c r="CKK998" s="17"/>
      <c r="CKL998" s="17"/>
      <c r="CKM998" s="17"/>
      <c r="CKN998" s="17"/>
      <c r="CKO998" s="17"/>
      <c r="CKP998" s="17"/>
      <c r="CKQ998" s="17"/>
      <c r="CKR998" s="17"/>
      <c r="CKS998" s="17"/>
      <c r="CKT998" s="17"/>
      <c r="CKU998" s="17"/>
      <c r="CKV998" s="17"/>
      <c r="CKW998" s="17"/>
      <c r="CKX998" s="17"/>
      <c r="CKY998" s="17"/>
      <c r="CKZ998" s="17"/>
      <c r="CLA998" s="17"/>
      <c r="CLB998" s="17"/>
      <c r="CLC998" s="17"/>
      <c r="CLD998" s="17"/>
      <c r="CLE998" s="17"/>
      <c r="CLF998" s="17"/>
      <c r="CLG998" s="17"/>
      <c r="CLH998" s="17"/>
      <c r="CLI998" s="17"/>
      <c r="CLJ998" s="17"/>
      <c r="CLK998" s="17"/>
      <c r="CLL998" s="17"/>
      <c r="CLM998" s="17"/>
      <c r="CLN998" s="17"/>
      <c r="CLO998" s="17"/>
      <c r="CLP998" s="17"/>
      <c r="CLQ998" s="17"/>
      <c r="CLR998" s="17"/>
      <c r="CLS998" s="17"/>
      <c r="CLT998" s="17"/>
      <c r="CLU998" s="17"/>
      <c r="CLV998" s="17"/>
      <c r="CLW998" s="17"/>
      <c r="CLX998" s="17"/>
      <c r="CLY998" s="17"/>
      <c r="CLZ998" s="17"/>
      <c r="CMA998" s="17"/>
      <c r="CMB998" s="17"/>
      <c r="CMC998" s="17"/>
      <c r="CMD998" s="17"/>
      <c r="CME998" s="17"/>
      <c r="CMF998" s="17"/>
      <c r="CMG998" s="17"/>
      <c r="CMH998" s="17"/>
      <c r="CMI998" s="17"/>
      <c r="CMJ998" s="17"/>
      <c r="CMK998" s="17"/>
      <c r="CML998" s="17"/>
      <c r="CMM998" s="17"/>
      <c r="CMN998" s="17"/>
      <c r="CMO998" s="17"/>
      <c r="CMP998" s="17"/>
      <c r="CMQ998" s="17"/>
      <c r="CMR998" s="17"/>
      <c r="CMS998" s="17"/>
      <c r="CMT998" s="17"/>
      <c r="CMU998" s="17"/>
      <c r="CMV998" s="17"/>
      <c r="CMW998" s="17"/>
      <c r="CMX998" s="17"/>
      <c r="CMY998" s="17"/>
      <c r="CMZ998" s="17"/>
      <c r="CNA998" s="17"/>
      <c r="CNB998" s="17"/>
      <c r="CNC998" s="17"/>
      <c r="CND998" s="17"/>
      <c r="CNE998" s="17"/>
      <c r="CNF998" s="17"/>
      <c r="CNG998" s="17"/>
      <c r="CNH998" s="17"/>
      <c r="CNI998" s="17"/>
      <c r="CNJ998" s="17"/>
      <c r="CNK998" s="17"/>
      <c r="CNL998" s="17"/>
      <c r="CNM998" s="17"/>
      <c r="CNN998" s="17"/>
      <c r="CNO998" s="17"/>
      <c r="CNP998" s="17"/>
      <c r="CNQ998" s="17"/>
      <c r="CNR998" s="17"/>
      <c r="CNS998" s="17"/>
      <c r="CNT998" s="17"/>
      <c r="CNU998" s="17"/>
      <c r="CNV998" s="17"/>
      <c r="CNW998" s="17"/>
      <c r="CNX998" s="17"/>
      <c r="CNY998" s="17"/>
      <c r="CNZ998" s="17"/>
      <c r="COA998" s="17"/>
      <c r="COB998" s="17"/>
      <c r="COC998" s="17"/>
      <c r="COD998" s="17"/>
      <c r="COE998" s="17"/>
      <c r="COF998" s="17"/>
      <c r="COG998" s="17"/>
      <c r="COH998" s="17"/>
      <c r="COI998" s="17"/>
      <c r="COJ998" s="17"/>
      <c r="COK998" s="17"/>
      <c r="COL998" s="17"/>
      <c r="COM998" s="17"/>
      <c r="CON998" s="17"/>
      <c r="COO998" s="17"/>
      <c r="COP998" s="17"/>
      <c r="COQ998" s="17"/>
      <c r="COR998" s="17"/>
      <c r="COS998" s="17"/>
      <c r="COT998" s="17"/>
      <c r="COU998" s="17"/>
      <c r="COV998" s="17"/>
      <c r="COW998" s="17"/>
      <c r="COX998" s="17"/>
      <c r="COY998" s="17"/>
      <c r="COZ998" s="17"/>
      <c r="CPA998" s="17"/>
      <c r="CPB998" s="17"/>
      <c r="CPC998" s="17"/>
      <c r="CPD998" s="17"/>
      <c r="CPE998" s="17"/>
      <c r="CPF998" s="17"/>
      <c r="CPG998" s="17"/>
      <c r="CPH998" s="17"/>
      <c r="CPI998" s="17"/>
      <c r="CPJ998" s="17"/>
      <c r="CPK998" s="17"/>
      <c r="CPL998" s="17"/>
      <c r="CPM998" s="17"/>
      <c r="CPN998" s="17"/>
      <c r="CPO998" s="17"/>
      <c r="CPP998" s="17"/>
      <c r="CPQ998" s="17"/>
      <c r="CPR998" s="17"/>
      <c r="CPS998" s="17"/>
      <c r="CPT998" s="17"/>
      <c r="CPU998" s="17"/>
      <c r="CPV998" s="17"/>
      <c r="CPW998" s="17"/>
      <c r="CPX998" s="17"/>
      <c r="CPY998" s="17"/>
      <c r="CPZ998" s="17"/>
      <c r="CQA998" s="17"/>
      <c r="CQB998" s="17"/>
      <c r="CQC998" s="17"/>
      <c r="CQD998" s="17"/>
      <c r="CQE998" s="17"/>
      <c r="CQF998" s="17"/>
      <c r="CQG998" s="17"/>
      <c r="CQH998" s="17"/>
      <c r="CQI998" s="17"/>
      <c r="CQJ998" s="17"/>
      <c r="CQK998" s="17"/>
      <c r="CQL998" s="17"/>
      <c r="CQM998" s="17"/>
      <c r="CQN998" s="17"/>
      <c r="CQO998" s="17"/>
      <c r="CQP998" s="17"/>
      <c r="CQQ998" s="17"/>
      <c r="CQR998" s="17"/>
      <c r="CQS998" s="17"/>
      <c r="CQT998" s="17"/>
      <c r="CQU998" s="17"/>
      <c r="CQV998" s="17"/>
      <c r="CQW998" s="17"/>
      <c r="CQX998" s="17"/>
      <c r="CQY998" s="17"/>
      <c r="CQZ998" s="17"/>
      <c r="CRA998" s="17"/>
      <c r="CRB998" s="17"/>
      <c r="CRC998" s="17"/>
      <c r="CRD998" s="17"/>
      <c r="CRE998" s="17"/>
      <c r="CRF998" s="17"/>
      <c r="CRG998" s="17"/>
      <c r="CRH998" s="17"/>
      <c r="CRI998" s="17"/>
      <c r="CRJ998" s="17"/>
      <c r="CRK998" s="17"/>
      <c r="CRL998" s="17"/>
      <c r="CRM998" s="17"/>
      <c r="CRN998" s="17"/>
      <c r="CRO998" s="17"/>
      <c r="CRP998" s="17"/>
      <c r="CRQ998" s="17"/>
      <c r="CRR998" s="17"/>
      <c r="CRS998" s="17"/>
      <c r="CRT998" s="17"/>
      <c r="CRU998" s="17"/>
      <c r="CRV998" s="17"/>
      <c r="CRW998" s="17"/>
      <c r="CRX998" s="17"/>
      <c r="CRY998" s="17"/>
      <c r="CRZ998" s="17"/>
      <c r="CSA998" s="17"/>
      <c r="CSB998" s="17"/>
      <c r="CSC998" s="17"/>
      <c r="CSD998" s="17"/>
      <c r="CSE998" s="17"/>
      <c r="CSF998" s="17"/>
      <c r="CSG998" s="17"/>
      <c r="CSH998" s="17"/>
      <c r="CSI998" s="17"/>
      <c r="CSJ998" s="17"/>
      <c r="CSK998" s="17"/>
      <c r="CSL998" s="17"/>
      <c r="CSM998" s="17"/>
      <c r="CSN998" s="17"/>
      <c r="CSO998" s="17"/>
      <c r="CSP998" s="17"/>
      <c r="CSQ998" s="17"/>
      <c r="CSR998" s="17"/>
      <c r="CSS998" s="17"/>
      <c r="CST998" s="17"/>
      <c r="CSU998" s="17"/>
      <c r="CSV998" s="17"/>
      <c r="CSW998" s="17"/>
      <c r="CSX998" s="17"/>
      <c r="CSY998" s="17"/>
      <c r="CSZ998" s="17"/>
      <c r="CTA998" s="17"/>
      <c r="CTB998" s="17"/>
      <c r="CTC998" s="17"/>
      <c r="CTD998" s="17"/>
      <c r="CTE998" s="17"/>
      <c r="CTF998" s="17"/>
      <c r="CTG998" s="17"/>
      <c r="CTH998" s="17"/>
      <c r="CTI998" s="17"/>
      <c r="CTJ998" s="17"/>
      <c r="CTK998" s="17"/>
      <c r="CTL998" s="17"/>
      <c r="CTM998" s="17"/>
      <c r="CTN998" s="17"/>
      <c r="CTO998" s="17"/>
      <c r="CTP998" s="17"/>
      <c r="CTQ998" s="17"/>
      <c r="CTR998" s="17"/>
      <c r="CTS998" s="17"/>
      <c r="CTT998" s="17"/>
      <c r="CTU998" s="17"/>
      <c r="CTV998" s="17"/>
      <c r="CTW998" s="17"/>
      <c r="CTX998" s="17"/>
      <c r="CTY998" s="17"/>
      <c r="CTZ998" s="17"/>
      <c r="CUA998" s="17"/>
      <c r="CUB998" s="17"/>
      <c r="CUC998" s="17"/>
      <c r="CUD998" s="17"/>
      <c r="CUE998" s="17"/>
      <c r="CUF998" s="17"/>
      <c r="CUG998" s="17"/>
      <c r="CUH998" s="17"/>
      <c r="CUI998" s="17"/>
      <c r="CUJ998" s="17"/>
      <c r="CUK998" s="17"/>
      <c r="CUL998" s="17"/>
      <c r="CUM998" s="17"/>
      <c r="CUN998" s="17"/>
      <c r="CUO998" s="17"/>
      <c r="CUP998" s="17"/>
      <c r="CUQ998" s="17"/>
      <c r="CUR998" s="17"/>
      <c r="CUS998" s="17"/>
      <c r="CUT998" s="17"/>
      <c r="CUU998" s="17"/>
      <c r="CUV998" s="17"/>
      <c r="CUW998" s="17"/>
      <c r="CUX998" s="17"/>
      <c r="CUY998" s="17"/>
      <c r="CUZ998" s="17"/>
      <c r="CVA998" s="17"/>
      <c r="CVB998" s="17"/>
      <c r="CVC998" s="17"/>
      <c r="CVD998" s="17"/>
      <c r="CVE998" s="17"/>
      <c r="CVF998" s="17"/>
      <c r="CVG998" s="17"/>
      <c r="CVH998" s="17"/>
      <c r="CVI998" s="17"/>
      <c r="CVJ998" s="17"/>
      <c r="CVK998" s="17"/>
      <c r="CVL998" s="17"/>
      <c r="CVM998" s="17"/>
      <c r="CVN998" s="17"/>
      <c r="CVO998" s="17"/>
      <c r="CVP998" s="17"/>
      <c r="CVQ998" s="17"/>
      <c r="CVR998" s="17"/>
      <c r="CVS998" s="17"/>
      <c r="CVT998" s="17"/>
      <c r="CVU998" s="17"/>
      <c r="CVV998" s="17"/>
      <c r="CVW998" s="17"/>
      <c r="CVX998" s="17"/>
      <c r="CVY998" s="17"/>
      <c r="CVZ998" s="17"/>
      <c r="CWA998" s="17"/>
      <c r="CWB998" s="17"/>
      <c r="CWC998" s="17"/>
      <c r="CWD998" s="17"/>
      <c r="CWE998" s="17"/>
      <c r="CWF998" s="17"/>
      <c r="CWG998" s="17"/>
      <c r="CWH998" s="17"/>
      <c r="CWI998" s="17"/>
      <c r="CWJ998" s="17"/>
      <c r="CWK998" s="17"/>
      <c r="CWL998" s="17"/>
      <c r="CWM998" s="17"/>
      <c r="CWN998" s="17"/>
      <c r="CWO998" s="17"/>
      <c r="CWP998" s="17"/>
      <c r="CWQ998" s="17"/>
      <c r="CWR998" s="17"/>
      <c r="CWS998" s="17"/>
      <c r="CWT998" s="17"/>
      <c r="CWU998" s="17"/>
      <c r="CWV998" s="17"/>
      <c r="CWW998" s="17"/>
      <c r="CWX998" s="17"/>
      <c r="CWY998" s="17"/>
      <c r="CWZ998" s="17"/>
      <c r="CXA998" s="17"/>
      <c r="CXB998" s="17"/>
      <c r="CXC998" s="17"/>
      <c r="CXD998" s="17"/>
      <c r="CXE998" s="17"/>
      <c r="CXF998" s="17"/>
      <c r="CXG998" s="17"/>
      <c r="CXH998" s="17"/>
      <c r="CXI998" s="17"/>
      <c r="CXJ998" s="17"/>
      <c r="CXK998" s="17"/>
      <c r="CXL998" s="17"/>
      <c r="CXM998" s="17"/>
      <c r="CXN998" s="17"/>
      <c r="CXO998" s="17"/>
      <c r="CXP998" s="17"/>
      <c r="CXQ998" s="17"/>
      <c r="CXR998" s="17"/>
      <c r="CXS998" s="17"/>
      <c r="CXT998" s="17"/>
      <c r="CXU998" s="17"/>
      <c r="CXV998" s="17"/>
      <c r="CXW998" s="17"/>
      <c r="CXX998" s="17"/>
      <c r="CXY998" s="17"/>
      <c r="CXZ998" s="17"/>
      <c r="CYA998" s="17"/>
      <c r="CYB998" s="17"/>
      <c r="CYC998" s="17"/>
      <c r="CYD998" s="17"/>
      <c r="CYE998" s="17"/>
      <c r="CYF998" s="17"/>
      <c r="CYG998" s="17"/>
      <c r="CYH998" s="17"/>
      <c r="CYI998" s="17"/>
      <c r="CYJ998" s="17"/>
      <c r="CYK998" s="17"/>
      <c r="CYL998" s="17"/>
      <c r="CYM998" s="17"/>
      <c r="CYN998" s="17"/>
      <c r="CYO998" s="17"/>
      <c r="CYP998" s="17"/>
      <c r="CYQ998" s="17"/>
      <c r="CYR998" s="17"/>
      <c r="CYS998" s="17"/>
      <c r="CYT998" s="17"/>
      <c r="CYU998" s="17"/>
      <c r="CYV998" s="17"/>
      <c r="CYW998" s="17"/>
      <c r="CYX998" s="17"/>
      <c r="CYY998" s="17"/>
      <c r="CYZ998" s="17"/>
      <c r="CZA998" s="17"/>
      <c r="CZB998" s="17"/>
      <c r="CZC998" s="17"/>
      <c r="CZD998" s="17"/>
      <c r="CZE998" s="17"/>
      <c r="CZF998" s="17"/>
      <c r="CZG998" s="17"/>
      <c r="CZH998" s="17"/>
      <c r="CZI998" s="17"/>
      <c r="CZJ998" s="17"/>
      <c r="CZK998" s="17"/>
      <c r="CZL998" s="17"/>
      <c r="CZM998" s="17"/>
      <c r="CZN998" s="17"/>
      <c r="CZO998" s="17"/>
      <c r="CZP998" s="17"/>
      <c r="CZQ998" s="17"/>
      <c r="CZR998" s="17"/>
      <c r="CZS998" s="17"/>
      <c r="CZT998" s="17"/>
      <c r="CZU998" s="17"/>
      <c r="CZV998" s="17"/>
      <c r="CZW998" s="17"/>
      <c r="CZX998" s="17"/>
      <c r="CZY998" s="17"/>
      <c r="CZZ998" s="17"/>
      <c r="DAA998" s="17"/>
      <c r="DAB998" s="17"/>
      <c r="DAC998" s="17"/>
      <c r="DAD998" s="17"/>
      <c r="DAE998" s="17"/>
      <c r="DAF998" s="17"/>
      <c r="DAG998" s="17"/>
      <c r="DAH998" s="17"/>
      <c r="DAI998" s="17"/>
      <c r="DAJ998" s="17"/>
      <c r="DAK998" s="17"/>
      <c r="DAL998" s="17"/>
      <c r="DAM998" s="17"/>
      <c r="DAN998" s="17"/>
      <c r="DAO998" s="17"/>
      <c r="DAP998" s="17"/>
      <c r="DAQ998" s="17"/>
      <c r="DAR998" s="17"/>
      <c r="DAS998" s="17"/>
      <c r="DAT998" s="17"/>
      <c r="DAU998" s="17"/>
      <c r="DAV998" s="17"/>
      <c r="DAW998" s="17"/>
      <c r="DAX998" s="17"/>
      <c r="DAY998" s="17"/>
      <c r="DAZ998" s="17"/>
      <c r="DBA998" s="17"/>
      <c r="DBB998" s="17"/>
      <c r="DBC998" s="17"/>
      <c r="DBD998" s="17"/>
      <c r="DBE998" s="17"/>
      <c r="DBF998" s="17"/>
      <c r="DBG998" s="17"/>
      <c r="DBH998" s="17"/>
      <c r="DBI998" s="17"/>
      <c r="DBJ998" s="17"/>
      <c r="DBK998" s="17"/>
      <c r="DBL998" s="17"/>
      <c r="DBM998" s="17"/>
      <c r="DBN998" s="17"/>
      <c r="DBO998" s="17"/>
      <c r="DBP998" s="17"/>
      <c r="DBQ998" s="17"/>
      <c r="DBR998" s="17"/>
      <c r="DBS998" s="17"/>
      <c r="DBT998" s="17"/>
      <c r="DBU998" s="17"/>
      <c r="DBV998" s="17"/>
      <c r="DBW998" s="17"/>
      <c r="DBX998" s="17"/>
      <c r="DBY998" s="17"/>
      <c r="DBZ998" s="17"/>
      <c r="DCA998" s="17"/>
      <c r="DCB998" s="17"/>
      <c r="DCC998" s="17"/>
      <c r="DCD998" s="17"/>
      <c r="DCE998" s="17"/>
      <c r="DCF998" s="17"/>
      <c r="DCG998" s="17"/>
      <c r="DCH998" s="17"/>
      <c r="DCI998" s="17"/>
      <c r="DCJ998" s="17"/>
      <c r="DCK998" s="17"/>
      <c r="DCL998" s="17"/>
      <c r="DCM998" s="17"/>
      <c r="DCN998" s="17"/>
      <c r="DCO998" s="17"/>
      <c r="DCP998" s="17"/>
      <c r="DCQ998" s="17"/>
      <c r="DCR998" s="17"/>
      <c r="DCS998" s="17"/>
      <c r="DCT998" s="17"/>
      <c r="DCU998" s="17"/>
      <c r="DCV998" s="17"/>
      <c r="DCW998" s="17"/>
      <c r="DCX998" s="17"/>
      <c r="DCY998" s="17"/>
      <c r="DCZ998" s="17"/>
      <c r="DDA998" s="17"/>
      <c r="DDB998" s="17"/>
      <c r="DDC998" s="17"/>
      <c r="DDD998" s="17"/>
      <c r="DDE998" s="17"/>
      <c r="DDF998" s="17"/>
      <c r="DDG998" s="17"/>
      <c r="DDH998" s="17"/>
      <c r="DDI998" s="17"/>
      <c r="DDJ998" s="17"/>
      <c r="DDK998" s="17"/>
      <c r="DDL998" s="17"/>
      <c r="DDM998" s="17"/>
      <c r="DDN998" s="17"/>
      <c r="DDO998" s="17"/>
      <c r="DDP998" s="17"/>
      <c r="DDQ998" s="17"/>
      <c r="DDR998" s="17"/>
      <c r="DDS998" s="17"/>
      <c r="DDT998" s="17"/>
      <c r="DDU998" s="17"/>
      <c r="DDV998" s="17"/>
      <c r="DDW998" s="17"/>
      <c r="DDX998" s="17"/>
      <c r="DDY998" s="17"/>
      <c r="DDZ998" s="17"/>
      <c r="DEA998" s="17"/>
      <c r="DEB998" s="17"/>
      <c r="DEC998" s="17"/>
      <c r="DED998" s="17"/>
      <c r="DEE998" s="17"/>
      <c r="DEF998" s="17"/>
      <c r="DEG998" s="17"/>
      <c r="DEH998" s="17"/>
      <c r="DEI998" s="17"/>
      <c r="DEJ998" s="17"/>
      <c r="DEK998" s="17"/>
      <c r="DEL998" s="17"/>
      <c r="DEM998" s="17"/>
      <c r="DEN998" s="17"/>
      <c r="DEO998" s="17"/>
      <c r="DEP998" s="17"/>
      <c r="DEQ998" s="17"/>
      <c r="DER998" s="17"/>
      <c r="DES998" s="17"/>
      <c r="DET998" s="17"/>
      <c r="DEU998" s="17"/>
      <c r="DEV998" s="17"/>
      <c r="DEW998" s="17"/>
      <c r="DEX998" s="17"/>
      <c r="DEY998" s="17"/>
      <c r="DEZ998" s="17"/>
      <c r="DFA998" s="17"/>
      <c r="DFB998" s="17"/>
      <c r="DFC998" s="17"/>
      <c r="DFD998" s="17"/>
      <c r="DFE998" s="17"/>
      <c r="DFF998" s="17"/>
      <c r="DFG998" s="17"/>
      <c r="DFH998" s="17"/>
      <c r="DFI998" s="17"/>
      <c r="DFJ998" s="17"/>
      <c r="DFK998" s="17"/>
      <c r="DFL998" s="17"/>
      <c r="DFM998" s="17"/>
      <c r="DFN998" s="17"/>
      <c r="DFO998" s="17"/>
      <c r="DFP998" s="17"/>
      <c r="DFQ998" s="17"/>
      <c r="DFR998" s="17"/>
      <c r="DFS998" s="17"/>
      <c r="DFT998" s="17"/>
      <c r="DFU998" s="17"/>
      <c r="DFV998" s="17"/>
      <c r="DFW998" s="17"/>
      <c r="DFX998" s="17"/>
      <c r="DFY998" s="17"/>
      <c r="DFZ998" s="17"/>
      <c r="DGA998" s="17"/>
      <c r="DGB998" s="17"/>
      <c r="DGC998" s="17"/>
      <c r="DGD998" s="17"/>
      <c r="DGE998" s="17"/>
      <c r="DGF998" s="17"/>
      <c r="DGG998" s="17"/>
      <c r="DGH998" s="17"/>
      <c r="DGI998" s="17"/>
      <c r="DGJ998" s="17"/>
      <c r="DGK998" s="17"/>
      <c r="DGL998" s="17"/>
      <c r="DGM998" s="17"/>
      <c r="DGN998" s="17"/>
      <c r="DGO998" s="17"/>
      <c r="DGP998" s="17"/>
      <c r="DGQ998" s="17"/>
      <c r="DGR998" s="17"/>
      <c r="DGS998" s="17"/>
      <c r="DGT998" s="17"/>
      <c r="DGU998" s="17"/>
      <c r="DGV998" s="17"/>
      <c r="DGW998" s="17"/>
      <c r="DGX998" s="17"/>
      <c r="DGY998" s="17"/>
      <c r="DGZ998" s="17"/>
      <c r="DHA998" s="17"/>
      <c r="DHB998" s="17"/>
      <c r="DHC998" s="17"/>
      <c r="DHD998" s="17"/>
      <c r="DHE998" s="17"/>
      <c r="DHF998" s="17"/>
      <c r="DHG998" s="17"/>
      <c r="DHH998" s="17"/>
      <c r="DHI998" s="17"/>
      <c r="DHJ998" s="17"/>
      <c r="DHK998" s="17"/>
      <c r="DHL998" s="17"/>
      <c r="DHM998" s="17"/>
      <c r="DHN998" s="17"/>
      <c r="DHO998" s="17"/>
      <c r="DHP998" s="17"/>
      <c r="DHQ998" s="17"/>
      <c r="DHR998" s="17"/>
      <c r="DHS998" s="17"/>
      <c r="DHT998" s="17"/>
      <c r="DHU998" s="17"/>
      <c r="DHV998" s="17"/>
      <c r="DHW998" s="17"/>
      <c r="DHX998" s="17"/>
      <c r="DHY998" s="17"/>
      <c r="DHZ998" s="17"/>
      <c r="DIA998" s="17"/>
      <c r="DIB998" s="17"/>
      <c r="DIC998" s="17"/>
      <c r="DID998" s="17"/>
      <c r="DIE998" s="17"/>
      <c r="DIF998" s="17"/>
      <c r="DIG998" s="17"/>
      <c r="DIH998" s="17"/>
      <c r="DII998" s="17"/>
      <c r="DIJ998" s="17"/>
      <c r="DIK998" s="17"/>
      <c r="DIL998" s="17"/>
      <c r="DIM998" s="17"/>
      <c r="DIN998" s="17"/>
      <c r="DIO998" s="17"/>
      <c r="DIP998" s="17"/>
      <c r="DIQ998" s="17"/>
      <c r="DIR998" s="17"/>
      <c r="DIS998" s="17"/>
      <c r="DIT998" s="17"/>
      <c r="DIU998" s="17"/>
      <c r="DIV998" s="17"/>
      <c r="DIW998" s="17"/>
      <c r="DIX998" s="17"/>
      <c r="DIY998" s="17"/>
      <c r="DIZ998" s="17"/>
      <c r="DJA998" s="17"/>
      <c r="DJB998" s="17"/>
      <c r="DJC998" s="17"/>
      <c r="DJD998" s="17"/>
      <c r="DJE998" s="17"/>
      <c r="DJF998" s="17"/>
      <c r="DJG998" s="17"/>
      <c r="DJH998" s="17"/>
      <c r="DJI998" s="17"/>
      <c r="DJJ998" s="17"/>
      <c r="DJK998" s="17"/>
      <c r="DJL998" s="17"/>
      <c r="DJM998" s="17"/>
      <c r="DJN998" s="17"/>
      <c r="DJO998" s="17"/>
      <c r="DJP998" s="17"/>
      <c r="DJQ998" s="17"/>
      <c r="DJR998" s="17"/>
      <c r="DJS998" s="17"/>
      <c r="DJT998" s="17"/>
      <c r="DJU998" s="17"/>
      <c r="DJV998" s="17"/>
      <c r="DJW998" s="17"/>
      <c r="DJX998" s="17"/>
      <c r="DJY998" s="17"/>
      <c r="DJZ998" s="17"/>
      <c r="DKA998" s="17"/>
      <c r="DKB998" s="17"/>
      <c r="DKC998" s="17"/>
      <c r="DKD998" s="17"/>
      <c r="DKE998" s="17"/>
      <c r="DKF998" s="17"/>
      <c r="DKG998" s="17"/>
      <c r="DKH998" s="17"/>
      <c r="DKI998" s="17"/>
      <c r="DKJ998" s="17"/>
      <c r="DKK998" s="17"/>
      <c r="DKL998" s="17"/>
      <c r="DKM998" s="17"/>
      <c r="DKN998" s="17"/>
      <c r="DKO998" s="17"/>
      <c r="DKP998" s="17"/>
      <c r="DKQ998" s="17"/>
      <c r="DKR998" s="17"/>
      <c r="DKS998" s="17"/>
      <c r="DKT998" s="17"/>
      <c r="DKU998" s="17"/>
      <c r="DKV998" s="17"/>
      <c r="DKW998" s="17"/>
      <c r="DKX998" s="17"/>
      <c r="DKY998" s="17"/>
      <c r="DKZ998" s="17"/>
      <c r="DLA998" s="17"/>
      <c r="DLB998" s="17"/>
      <c r="DLC998" s="17"/>
      <c r="DLD998" s="17"/>
      <c r="DLE998" s="17"/>
      <c r="DLF998" s="17"/>
      <c r="DLG998" s="17"/>
      <c r="DLH998" s="17"/>
      <c r="DLI998" s="17"/>
      <c r="DLJ998" s="17"/>
      <c r="DLK998" s="17"/>
      <c r="DLL998" s="17"/>
      <c r="DLM998" s="17"/>
      <c r="DLN998" s="17"/>
      <c r="DLO998" s="17"/>
      <c r="DLP998" s="17"/>
      <c r="DLQ998" s="17"/>
      <c r="DLR998" s="17"/>
      <c r="DLS998" s="17"/>
      <c r="DLT998" s="17"/>
      <c r="DLU998" s="17"/>
      <c r="DLV998" s="17"/>
      <c r="DLW998" s="17"/>
      <c r="DLX998" s="17"/>
      <c r="DLY998" s="17"/>
      <c r="DLZ998" s="17"/>
      <c r="DMA998" s="17"/>
      <c r="DMB998" s="17"/>
      <c r="DMC998" s="17"/>
      <c r="DMD998" s="17"/>
      <c r="DME998" s="17"/>
      <c r="DMF998" s="17"/>
      <c r="DMG998" s="17"/>
      <c r="DMH998" s="17"/>
      <c r="DMI998" s="17"/>
      <c r="DMJ998" s="17"/>
      <c r="DMK998" s="17"/>
      <c r="DML998" s="17"/>
      <c r="DMM998" s="17"/>
      <c r="DMN998" s="17"/>
      <c r="DMO998" s="17"/>
      <c r="DMP998" s="17"/>
      <c r="DMQ998" s="17"/>
      <c r="DMR998" s="17"/>
      <c r="DMS998" s="17"/>
      <c r="DMT998" s="17"/>
      <c r="DMU998" s="17"/>
      <c r="DMV998" s="17"/>
      <c r="DMW998" s="17"/>
      <c r="DMX998" s="17"/>
      <c r="DMY998" s="17"/>
      <c r="DMZ998" s="17"/>
      <c r="DNA998" s="17"/>
      <c r="DNB998" s="17"/>
      <c r="DNC998" s="17"/>
      <c r="DND998" s="17"/>
      <c r="DNE998" s="17"/>
      <c r="DNF998" s="17"/>
      <c r="DNG998" s="17"/>
      <c r="DNH998" s="17"/>
      <c r="DNI998" s="17"/>
      <c r="DNJ998" s="17"/>
      <c r="DNK998" s="17"/>
      <c r="DNL998" s="17"/>
      <c r="DNM998" s="17"/>
      <c r="DNN998" s="17"/>
      <c r="DNO998" s="17"/>
      <c r="DNP998" s="17"/>
      <c r="DNQ998" s="17"/>
      <c r="DNR998" s="17"/>
      <c r="DNS998" s="17"/>
      <c r="DNT998" s="17"/>
      <c r="DNU998" s="17"/>
      <c r="DNV998" s="17"/>
      <c r="DNW998" s="17"/>
      <c r="DNX998" s="17"/>
      <c r="DNY998" s="17"/>
      <c r="DNZ998" s="17"/>
      <c r="DOA998" s="17"/>
      <c r="DOB998" s="17"/>
      <c r="DOC998" s="17"/>
      <c r="DOD998" s="17"/>
      <c r="DOE998" s="17"/>
      <c r="DOF998" s="17"/>
      <c r="DOG998" s="17"/>
      <c r="DOH998" s="17"/>
      <c r="DOI998" s="17"/>
      <c r="DOJ998" s="17"/>
      <c r="DOK998" s="17"/>
      <c r="DOL998" s="17"/>
      <c r="DOM998" s="17"/>
      <c r="DON998" s="17"/>
      <c r="DOO998" s="17"/>
      <c r="DOP998" s="17"/>
      <c r="DOQ998" s="17"/>
      <c r="DOR998" s="17"/>
      <c r="DOS998" s="17"/>
      <c r="DOT998" s="17"/>
      <c r="DOU998" s="17"/>
      <c r="DOV998" s="17"/>
      <c r="DOW998" s="17"/>
      <c r="DOX998" s="17"/>
      <c r="DOY998" s="17"/>
      <c r="DOZ998" s="17"/>
      <c r="DPA998" s="17"/>
      <c r="DPB998" s="17"/>
      <c r="DPC998" s="17"/>
      <c r="DPD998" s="17"/>
      <c r="DPE998" s="17"/>
      <c r="DPF998" s="17"/>
      <c r="DPG998" s="17"/>
      <c r="DPH998" s="17"/>
      <c r="DPI998" s="17"/>
      <c r="DPJ998" s="17"/>
      <c r="DPK998" s="17"/>
      <c r="DPL998" s="17"/>
      <c r="DPM998" s="17"/>
      <c r="DPN998" s="17"/>
      <c r="DPO998" s="17"/>
      <c r="DPP998" s="17"/>
      <c r="DPQ998" s="17"/>
      <c r="DPR998" s="17"/>
      <c r="DPS998" s="17"/>
      <c r="DPT998" s="17"/>
      <c r="DPU998" s="17"/>
      <c r="DPV998" s="17"/>
      <c r="DPW998" s="17"/>
      <c r="DPX998" s="17"/>
      <c r="DPY998" s="17"/>
      <c r="DPZ998" s="17"/>
      <c r="DQA998" s="17"/>
      <c r="DQB998" s="17"/>
      <c r="DQC998" s="17"/>
      <c r="DQD998" s="17"/>
      <c r="DQE998" s="17"/>
      <c r="DQF998" s="17"/>
      <c r="DQG998" s="17"/>
      <c r="DQH998" s="17"/>
      <c r="DQI998" s="17"/>
      <c r="DQJ998" s="17"/>
      <c r="DQK998" s="17"/>
      <c r="DQL998" s="17"/>
      <c r="DQM998" s="17"/>
      <c r="DQN998" s="17"/>
      <c r="DQO998" s="17"/>
      <c r="DQP998" s="17"/>
      <c r="DQQ998" s="17"/>
      <c r="DQR998" s="17"/>
      <c r="DQS998" s="17"/>
      <c r="DQT998" s="17"/>
      <c r="DQU998" s="17"/>
      <c r="DQV998" s="17"/>
      <c r="DQW998" s="17"/>
      <c r="DQX998" s="17"/>
      <c r="DQY998" s="17"/>
      <c r="DQZ998" s="17"/>
      <c r="DRA998" s="17"/>
      <c r="DRB998" s="17"/>
      <c r="DRC998" s="17"/>
      <c r="DRD998" s="17"/>
      <c r="DRE998" s="17"/>
      <c r="DRF998" s="17"/>
      <c r="DRG998" s="17"/>
      <c r="DRH998" s="17"/>
      <c r="DRI998" s="17"/>
      <c r="DRJ998" s="17"/>
      <c r="DRK998" s="17"/>
      <c r="DRL998" s="17"/>
      <c r="DRM998" s="17"/>
      <c r="DRN998" s="17"/>
      <c r="DRO998" s="17"/>
      <c r="DRP998" s="17"/>
      <c r="DRQ998" s="17"/>
      <c r="DRR998" s="17"/>
      <c r="DRS998" s="17"/>
      <c r="DRT998" s="17"/>
      <c r="DRU998" s="17"/>
      <c r="DRV998" s="17"/>
      <c r="DRW998" s="17"/>
      <c r="DRX998" s="17"/>
      <c r="DRY998" s="17"/>
      <c r="DRZ998" s="17"/>
      <c r="DSA998" s="17"/>
      <c r="DSB998" s="17"/>
      <c r="DSC998" s="17"/>
      <c r="DSD998" s="17"/>
      <c r="DSE998" s="17"/>
      <c r="DSF998" s="17"/>
      <c r="DSG998" s="17"/>
      <c r="DSH998" s="17"/>
      <c r="DSI998" s="17"/>
      <c r="DSJ998" s="17"/>
      <c r="DSK998" s="17"/>
      <c r="DSL998" s="17"/>
      <c r="DSM998" s="17"/>
      <c r="DSN998" s="17"/>
      <c r="DSO998" s="17"/>
      <c r="DSP998" s="17"/>
      <c r="DSQ998" s="17"/>
      <c r="DSR998" s="17"/>
      <c r="DSS998" s="17"/>
      <c r="DST998" s="17"/>
      <c r="DSU998" s="17"/>
      <c r="DSV998" s="17"/>
      <c r="DSW998" s="17"/>
      <c r="DSX998" s="17"/>
      <c r="DSY998" s="17"/>
      <c r="DSZ998" s="17"/>
      <c r="DTA998" s="17"/>
      <c r="DTB998" s="17"/>
      <c r="DTC998" s="17"/>
      <c r="DTD998" s="17"/>
      <c r="DTE998" s="17"/>
      <c r="DTF998" s="17"/>
      <c r="DTG998" s="17"/>
      <c r="DTH998" s="17"/>
      <c r="DTI998" s="17"/>
      <c r="DTJ998" s="17"/>
      <c r="DTK998" s="17"/>
      <c r="DTL998" s="17"/>
      <c r="DTM998" s="17"/>
      <c r="DTN998" s="17"/>
      <c r="DTO998" s="17"/>
      <c r="DTP998" s="17"/>
      <c r="DTQ998" s="17"/>
      <c r="DTR998" s="17"/>
      <c r="DTS998" s="17"/>
      <c r="DTT998" s="17"/>
      <c r="DTU998" s="17"/>
      <c r="DTV998" s="17"/>
      <c r="DTW998" s="17"/>
      <c r="DTX998" s="17"/>
      <c r="DTY998" s="17"/>
      <c r="DTZ998" s="17"/>
      <c r="DUA998" s="17"/>
      <c r="DUB998" s="17"/>
      <c r="DUC998" s="17"/>
      <c r="DUD998" s="17"/>
      <c r="DUE998" s="17"/>
      <c r="DUF998" s="17"/>
      <c r="DUG998" s="17"/>
      <c r="DUH998" s="17"/>
      <c r="DUI998" s="17"/>
      <c r="DUJ998" s="17"/>
      <c r="DUK998" s="17"/>
      <c r="DUL998" s="17"/>
      <c r="DUM998" s="17"/>
      <c r="DUN998" s="17"/>
      <c r="DUO998" s="17"/>
      <c r="DUP998" s="17"/>
      <c r="DUQ998" s="17"/>
      <c r="DUR998" s="17"/>
      <c r="DUS998" s="17"/>
      <c r="DUT998" s="17"/>
      <c r="DUU998" s="17"/>
      <c r="DUV998" s="17"/>
      <c r="DUW998" s="17"/>
      <c r="DUX998" s="17"/>
      <c r="DUY998" s="17"/>
      <c r="DUZ998" s="17"/>
      <c r="DVA998" s="17"/>
      <c r="DVB998" s="17"/>
      <c r="DVC998" s="17"/>
      <c r="DVD998" s="17"/>
      <c r="DVE998" s="17"/>
      <c r="DVF998" s="17"/>
      <c r="DVG998" s="17"/>
      <c r="DVH998" s="17"/>
      <c r="DVI998" s="17"/>
      <c r="DVJ998" s="17"/>
      <c r="DVK998" s="17"/>
      <c r="DVL998" s="17"/>
      <c r="DVM998" s="17"/>
      <c r="DVN998" s="17"/>
      <c r="DVO998" s="17"/>
      <c r="DVP998" s="17"/>
      <c r="DVQ998" s="17"/>
      <c r="DVR998" s="17"/>
      <c r="DVS998" s="17"/>
      <c r="DVT998" s="17"/>
      <c r="DVU998" s="17"/>
      <c r="DVV998" s="17"/>
      <c r="DVW998" s="17"/>
      <c r="DVX998" s="17"/>
      <c r="DVY998" s="17"/>
      <c r="DVZ998" s="17"/>
      <c r="DWA998" s="17"/>
      <c r="DWB998" s="17"/>
      <c r="DWC998" s="17"/>
      <c r="DWD998" s="17"/>
      <c r="DWE998" s="17"/>
      <c r="DWF998" s="17"/>
      <c r="DWG998" s="17"/>
      <c r="DWH998" s="17"/>
      <c r="DWI998" s="17"/>
      <c r="DWJ998" s="17"/>
      <c r="DWK998" s="17"/>
      <c r="DWL998" s="17"/>
      <c r="DWM998" s="17"/>
      <c r="DWN998" s="17"/>
      <c r="DWO998" s="17"/>
      <c r="DWP998" s="17"/>
      <c r="DWQ998" s="17"/>
      <c r="DWR998" s="17"/>
      <c r="DWS998" s="17"/>
      <c r="DWT998" s="17"/>
      <c r="DWU998" s="17"/>
      <c r="DWV998" s="17"/>
      <c r="DWW998" s="17"/>
      <c r="DWX998" s="17"/>
      <c r="DWY998" s="17"/>
      <c r="DWZ998" s="17"/>
      <c r="DXA998" s="17"/>
      <c r="DXB998" s="17"/>
      <c r="DXC998" s="17"/>
      <c r="DXD998" s="17"/>
      <c r="DXE998" s="17"/>
      <c r="DXF998" s="17"/>
      <c r="DXG998" s="17"/>
      <c r="DXH998" s="17"/>
      <c r="DXI998" s="17"/>
      <c r="DXJ998" s="17"/>
      <c r="DXK998" s="17"/>
      <c r="DXL998" s="17"/>
      <c r="DXM998" s="17"/>
      <c r="DXN998" s="17"/>
      <c r="DXO998" s="17"/>
      <c r="DXP998" s="17"/>
      <c r="DXQ998" s="17"/>
      <c r="DXR998" s="17"/>
      <c r="DXS998" s="17"/>
      <c r="DXT998" s="17"/>
      <c r="DXU998" s="17"/>
      <c r="DXV998" s="17"/>
      <c r="DXW998" s="17"/>
      <c r="DXX998" s="17"/>
      <c r="DXY998" s="17"/>
      <c r="DXZ998" s="17"/>
      <c r="DYA998" s="17"/>
      <c r="DYB998" s="17"/>
      <c r="DYC998" s="17"/>
      <c r="DYD998" s="17"/>
      <c r="DYE998" s="17"/>
      <c r="DYF998" s="17"/>
      <c r="DYG998" s="17"/>
      <c r="DYH998" s="17"/>
      <c r="DYI998" s="17"/>
      <c r="DYJ998" s="17"/>
      <c r="DYK998" s="17"/>
      <c r="DYL998" s="17"/>
      <c r="DYM998" s="17"/>
      <c r="DYN998" s="17"/>
      <c r="DYO998" s="17"/>
      <c r="DYP998" s="17"/>
      <c r="DYQ998" s="17"/>
      <c r="DYR998" s="17"/>
      <c r="DYS998" s="17"/>
      <c r="DYT998" s="17"/>
      <c r="DYU998" s="17"/>
      <c r="DYV998" s="17"/>
      <c r="DYW998" s="17"/>
      <c r="DYX998" s="17"/>
      <c r="DYY998" s="17"/>
      <c r="DYZ998" s="17"/>
      <c r="DZA998" s="17"/>
      <c r="DZB998" s="17"/>
      <c r="DZC998" s="17"/>
      <c r="DZD998" s="17"/>
      <c r="DZE998" s="17"/>
      <c r="DZF998" s="17"/>
      <c r="DZG998" s="17"/>
      <c r="DZH998" s="17"/>
      <c r="DZI998" s="17"/>
      <c r="DZJ998" s="17"/>
      <c r="DZK998" s="17"/>
      <c r="DZL998" s="17"/>
      <c r="DZM998" s="17"/>
      <c r="DZN998" s="17"/>
      <c r="DZO998" s="17"/>
      <c r="DZP998" s="17"/>
      <c r="DZQ998" s="17"/>
      <c r="DZR998" s="17"/>
      <c r="DZS998" s="17"/>
      <c r="DZT998" s="17"/>
      <c r="DZU998" s="17"/>
      <c r="DZV998" s="17"/>
      <c r="DZW998" s="17"/>
      <c r="DZX998" s="17"/>
      <c r="DZY998" s="17"/>
      <c r="DZZ998" s="17"/>
      <c r="EAA998" s="17"/>
      <c r="EAB998" s="17"/>
      <c r="EAC998" s="17"/>
      <c r="EAD998" s="17"/>
      <c r="EAE998" s="17"/>
      <c r="EAF998" s="17"/>
      <c r="EAG998" s="17"/>
      <c r="EAH998" s="17"/>
      <c r="EAI998" s="17"/>
      <c r="EAJ998" s="17"/>
      <c r="EAK998" s="17"/>
      <c r="EAL998" s="17"/>
      <c r="EAM998" s="17"/>
      <c r="EAN998" s="17"/>
      <c r="EAO998" s="17"/>
      <c r="EAP998" s="17"/>
      <c r="EAQ998" s="17"/>
      <c r="EAR998" s="17"/>
      <c r="EAS998" s="17"/>
      <c r="EAT998" s="17"/>
      <c r="EAU998" s="17"/>
      <c r="EAV998" s="17"/>
      <c r="EAW998" s="17"/>
      <c r="EAX998" s="17"/>
      <c r="EAY998" s="17"/>
      <c r="EAZ998" s="17"/>
      <c r="EBA998" s="17"/>
      <c r="EBB998" s="17"/>
      <c r="EBC998" s="17"/>
      <c r="EBD998" s="17"/>
      <c r="EBE998" s="17"/>
      <c r="EBF998" s="17"/>
      <c r="EBG998" s="17"/>
      <c r="EBH998" s="17"/>
      <c r="EBI998" s="17"/>
      <c r="EBJ998" s="17"/>
      <c r="EBK998" s="17"/>
      <c r="EBL998" s="17"/>
      <c r="EBM998" s="17"/>
      <c r="EBN998" s="17"/>
      <c r="EBO998" s="17"/>
      <c r="EBP998" s="17"/>
      <c r="EBQ998" s="17"/>
      <c r="EBR998" s="17"/>
      <c r="EBS998" s="17"/>
      <c r="EBT998" s="17"/>
      <c r="EBU998" s="17"/>
      <c r="EBV998" s="17"/>
      <c r="EBW998" s="17"/>
      <c r="EBX998" s="17"/>
      <c r="EBY998" s="17"/>
      <c r="EBZ998" s="17"/>
      <c r="ECA998" s="17"/>
      <c r="ECB998" s="17"/>
      <c r="ECC998" s="17"/>
      <c r="ECD998" s="17"/>
      <c r="ECE998" s="17"/>
      <c r="ECF998" s="17"/>
      <c r="ECG998" s="17"/>
      <c r="ECH998" s="17"/>
      <c r="ECI998" s="17"/>
      <c r="ECJ998" s="17"/>
      <c r="ECK998" s="17"/>
      <c r="ECL998" s="17"/>
      <c r="ECM998" s="17"/>
      <c r="ECN998" s="17"/>
      <c r="ECO998" s="17"/>
      <c r="ECP998" s="17"/>
      <c r="ECQ998" s="17"/>
      <c r="ECR998" s="17"/>
      <c r="ECS998" s="17"/>
      <c r="ECT998" s="17"/>
      <c r="ECU998" s="17"/>
      <c r="ECV998" s="17"/>
      <c r="ECW998" s="17"/>
      <c r="ECX998" s="17"/>
      <c r="ECY998" s="17"/>
      <c r="ECZ998" s="17"/>
      <c r="EDA998" s="17"/>
      <c r="EDB998" s="17"/>
      <c r="EDC998" s="17"/>
      <c r="EDD998" s="17"/>
      <c r="EDE998" s="17"/>
      <c r="EDF998" s="17"/>
      <c r="EDG998" s="17"/>
      <c r="EDH998" s="17"/>
      <c r="EDI998" s="17"/>
      <c r="EDJ998" s="17"/>
      <c r="EDK998" s="17"/>
      <c r="EDL998" s="17"/>
      <c r="EDM998" s="17"/>
      <c r="EDN998" s="17"/>
      <c r="EDO998" s="17"/>
      <c r="EDP998" s="17"/>
      <c r="EDQ998" s="17"/>
      <c r="EDR998" s="17"/>
      <c r="EDS998" s="17"/>
      <c r="EDT998" s="17"/>
      <c r="EDU998" s="17"/>
      <c r="EDV998" s="17"/>
      <c r="EDW998" s="17"/>
      <c r="EDX998" s="17"/>
      <c r="EDY998" s="17"/>
      <c r="EDZ998" s="17"/>
      <c r="EEA998" s="17"/>
      <c r="EEB998" s="17"/>
      <c r="EEC998" s="17"/>
      <c r="EED998" s="17"/>
      <c r="EEE998" s="17"/>
      <c r="EEF998" s="17"/>
      <c r="EEG998" s="17"/>
      <c r="EEH998" s="17"/>
      <c r="EEI998" s="17"/>
      <c r="EEJ998" s="17"/>
      <c r="EEK998" s="17"/>
      <c r="EEL998" s="17"/>
      <c r="EEM998" s="17"/>
      <c r="EEN998" s="17"/>
      <c r="EEO998" s="17"/>
      <c r="EEP998" s="17"/>
      <c r="EEQ998" s="17"/>
      <c r="EER998" s="17"/>
      <c r="EES998" s="17"/>
      <c r="EET998" s="17"/>
      <c r="EEU998" s="17"/>
      <c r="EEV998" s="17"/>
      <c r="EEW998" s="17"/>
      <c r="EEX998" s="17"/>
      <c r="EEY998" s="17"/>
      <c r="EEZ998" s="17"/>
      <c r="EFA998" s="17"/>
      <c r="EFB998" s="17"/>
      <c r="EFC998" s="17"/>
      <c r="EFD998" s="17"/>
      <c r="EFE998" s="17"/>
      <c r="EFF998" s="17"/>
      <c r="EFG998" s="17"/>
      <c r="EFH998" s="17"/>
      <c r="EFI998" s="17"/>
      <c r="EFJ998" s="17"/>
      <c r="EFK998" s="17"/>
      <c r="EFL998" s="17"/>
      <c r="EFM998" s="17"/>
      <c r="EFN998" s="17"/>
      <c r="EFO998" s="17"/>
      <c r="EFP998" s="17"/>
      <c r="EFQ998" s="17"/>
      <c r="EFR998" s="17"/>
      <c r="EFS998" s="17"/>
      <c r="EFT998" s="17"/>
      <c r="EFU998" s="17"/>
      <c r="EFV998" s="17"/>
      <c r="EFW998" s="17"/>
      <c r="EFX998" s="17"/>
      <c r="EFY998" s="17"/>
      <c r="EFZ998" s="17"/>
      <c r="EGA998" s="17"/>
      <c r="EGB998" s="17"/>
      <c r="EGC998" s="17"/>
      <c r="EGD998" s="17"/>
      <c r="EGE998" s="17"/>
      <c r="EGF998" s="17"/>
      <c r="EGG998" s="17"/>
      <c r="EGH998" s="17"/>
      <c r="EGI998" s="17"/>
      <c r="EGJ998" s="17"/>
      <c r="EGK998" s="17"/>
      <c r="EGL998" s="17"/>
      <c r="EGM998" s="17"/>
      <c r="EGN998" s="17"/>
      <c r="EGO998" s="17"/>
      <c r="EGP998" s="17"/>
      <c r="EGQ998" s="17"/>
      <c r="EGR998" s="17"/>
      <c r="EGS998" s="17"/>
      <c r="EGT998" s="17"/>
      <c r="EGU998" s="17"/>
      <c r="EGV998" s="17"/>
      <c r="EGW998" s="17"/>
      <c r="EGX998" s="17"/>
      <c r="EGY998" s="17"/>
      <c r="EGZ998" s="17"/>
      <c r="EHA998" s="17"/>
      <c r="EHB998" s="17"/>
      <c r="EHC998" s="17"/>
      <c r="EHD998" s="17"/>
      <c r="EHE998" s="17"/>
      <c r="EHF998" s="17"/>
      <c r="EHG998" s="17"/>
      <c r="EHH998" s="17"/>
      <c r="EHI998" s="17"/>
      <c r="EHJ998" s="17"/>
      <c r="EHK998" s="17"/>
      <c r="EHL998" s="17"/>
      <c r="EHM998" s="17"/>
      <c r="EHN998" s="17"/>
      <c r="EHO998" s="17"/>
      <c r="EHP998" s="17"/>
      <c r="EHQ998" s="17"/>
      <c r="EHR998" s="17"/>
      <c r="EHS998" s="17"/>
      <c r="EHT998" s="17"/>
      <c r="EHU998" s="17"/>
      <c r="EHV998" s="17"/>
      <c r="EHW998" s="17"/>
      <c r="EHX998" s="17"/>
      <c r="EHY998" s="17"/>
      <c r="EHZ998" s="17"/>
      <c r="EIA998" s="17"/>
      <c r="EIB998" s="17"/>
      <c r="EIC998" s="17"/>
      <c r="EID998" s="17"/>
      <c r="EIE998" s="17"/>
      <c r="EIF998" s="17"/>
      <c r="EIG998" s="17"/>
      <c r="EIH998" s="17"/>
      <c r="EII998" s="17"/>
      <c r="EIJ998" s="17"/>
      <c r="EIK998" s="17"/>
      <c r="EIL998" s="17"/>
      <c r="EIM998" s="17"/>
      <c r="EIN998" s="17"/>
      <c r="EIO998" s="17"/>
      <c r="EIP998" s="17"/>
      <c r="EIQ998" s="17"/>
      <c r="EIR998" s="17"/>
      <c r="EIS998" s="17"/>
      <c r="EIT998" s="17"/>
      <c r="EIU998" s="17"/>
      <c r="EIV998" s="17"/>
      <c r="EIW998" s="17"/>
      <c r="EIX998" s="17"/>
      <c r="EIY998" s="17"/>
      <c r="EIZ998" s="17"/>
      <c r="EJA998" s="17"/>
      <c r="EJB998" s="17"/>
      <c r="EJC998" s="17"/>
      <c r="EJD998" s="17"/>
      <c r="EJE998" s="17"/>
      <c r="EJF998" s="17"/>
      <c r="EJG998" s="17"/>
      <c r="EJH998" s="17"/>
      <c r="EJI998" s="17"/>
      <c r="EJJ998" s="17"/>
      <c r="EJK998" s="17"/>
      <c r="EJL998" s="17"/>
      <c r="EJM998" s="17"/>
      <c r="EJN998" s="17"/>
      <c r="EJO998" s="17"/>
      <c r="EJP998" s="17"/>
      <c r="EJQ998" s="17"/>
      <c r="EJR998" s="17"/>
      <c r="EJS998" s="17"/>
      <c r="EJT998" s="17"/>
      <c r="EJU998" s="17"/>
      <c r="EJV998" s="17"/>
      <c r="EJW998" s="17"/>
      <c r="EJX998" s="17"/>
      <c r="EJY998" s="17"/>
      <c r="EJZ998" s="17"/>
      <c r="EKA998" s="17"/>
      <c r="EKB998" s="17"/>
      <c r="EKC998" s="17"/>
      <c r="EKD998" s="17"/>
      <c r="EKE998" s="17"/>
      <c r="EKF998" s="17"/>
      <c r="EKG998" s="17"/>
      <c r="EKH998" s="17"/>
      <c r="EKI998" s="17"/>
      <c r="EKJ998" s="17"/>
      <c r="EKK998" s="17"/>
      <c r="EKL998" s="17"/>
      <c r="EKM998" s="17"/>
      <c r="EKN998" s="17"/>
      <c r="EKO998" s="17"/>
      <c r="EKP998" s="17"/>
      <c r="EKQ998" s="17"/>
      <c r="EKR998" s="17"/>
      <c r="EKS998" s="17"/>
      <c r="EKT998" s="17"/>
      <c r="EKU998" s="17"/>
      <c r="EKV998" s="17"/>
      <c r="EKW998" s="17"/>
      <c r="EKX998" s="17"/>
      <c r="EKY998" s="17"/>
      <c r="EKZ998" s="17"/>
      <c r="ELA998" s="17"/>
      <c r="ELB998" s="17"/>
      <c r="ELC998" s="17"/>
      <c r="ELD998" s="17"/>
      <c r="ELE998" s="17"/>
      <c r="ELF998" s="17"/>
      <c r="ELG998" s="17"/>
      <c r="ELH998" s="17"/>
      <c r="ELI998" s="17"/>
      <c r="ELJ998" s="17"/>
      <c r="ELK998" s="17"/>
      <c r="ELL998" s="17"/>
      <c r="ELM998" s="17"/>
      <c r="ELN998" s="17"/>
      <c r="ELO998" s="17"/>
      <c r="ELP998" s="17"/>
      <c r="ELQ998" s="17"/>
      <c r="ELR998" s="17"/>
      <c r="ELS998" s="17"/>
      <c r="ELT998" s="17"/>
      <c r="ELU998" s="17"/>
      <c r="ELV998" s="17"/>
      <c r="ELW998" s="17"/>
      <c r="ELX998" s="17"/>
      <c r="ELY998" s="17"/>
      <c r="ELZ998" s="17"/>
      <c r="EMA998" s="17"/>
      <c r="EMB998" s="17"/>
      <c r="EMC998" s="17"/>
      <c r="EMD998" s="17"/>
      <c r="EME998" s="17"/>
      <c r="EMF998" s="17"/>
      <c r="EMG998" s="17"/>
      <c r="EMH998" s="17"/>
      <c r="EMI998" s="17"/>
      <c r="EMJ998" s="17"/>
      <c r="EMK998" s="17"/>
      <c r="EML998" s="17"/>
      <c r="EMM998" s="17"/>
      <c r="EMN998" s="17"/>
      <c r="EMO998" s="17"/>
      <c r="EMP998" s="17"/>
      <c r="EMQ998" s="17"/>
      <c r="EMR998" s="17"/>
      <c r="EMS998" s="17"/>
      <c r="EMT998" s="17"/>
      <c r="EMU998" s="17"/>
      <c r="EMV998" s="17"/>
      <c r="EMW998" s="17"/>
      <c r="EMX998" s="17"/>
      <c r="EMY998" s="17"/>
      <c r="EMZ998" s="17"/>
      <c r="ENA998" s="17"/>
      <c r="ENB998" s="17"/>
      <c r="ENC998" s="17"/>
      <c r="END998" s="17"/>
      <c r="ENE998" s="17"/>
      <c r="ENF998" s="17"/>
      <c r="ENG998" s="17"/>
      <c r="ENH998" s="17"/>
      <c r="ENI998" s="17"/>
      <c r="ENJ998" s="17"/>
      <c r="ENK998" s="17"/>
      <c r="ENL998" s="17"/>
      <c r="ENM998" s="17"/>
      <c r="ENN998" s="17"/>
      <c r="ENO998" s="17"/>
      <c r="ENP998" s="17"/>
      <c r="ENQ998" s="17"/>
      <c r="ENR998" s="17"/>
      <c r="ENS998" s="17"/>
      <c r="ENT998" s="17"/>
      <c r="ENU998" s="17"/>
      <c r="ENV998" s="17"/>
      <c r="ENW998" s="17"/>
      <c r="ENX998" s="17"/>
      <c r="ENY998" s="17"/>
      <c r="ENZ998" s="17"/>
      <c r="EOA998" s="17"/>
      <c r="EOB998" s="17"/>
      <c r="EOC998" s="17"/>
      <c r="EOD998" s="17"/>
      <c r="EOE998" s="17"/>
      <c r="EOF998" s="17"/>
      <c r="EOG998" s="17"/>
      <c r="EOH998" s="17"/>
      <c r="EOI998" s="17"/>
      <c r="EOJ998" s="17"/>
      <c r="EOK998" s="17"/>
      <c r="EOL998" s="17"/>
      <c r="EOM998" s="17"/>
      <c r="EON998" s="17"/>
      <c r="EOO998" s="17"/>
      <c r="EOP998" s="17"/>
      <c r="EOQ998" s="17"/>
      <c r="EOR998" s="17"/>
      <c r="EOS998" s="17"/>
      <c r="EOT998" s="17"/>
      <c r="EOU998" s="17"/>
      <c r="EOV998" s="17"/>
      <c r="EOW998" s="17"/>
      <c r="EOX998" s="17"/>
      <c r="EOY998" s="17"/>
      <c r="EOZ998" s="17"/>
      <c r="EPA998" s="17"/>
      <c r="EPB998" s="17"/>
      <c r="EPC998" s="17"/>
      <c r="EPD998" s="17"/>
      <c r="EPE998" s="17"/>
      <c r="EPF998" s="17"/>
      <c r="EPG998" s="17"/>
      <c r="EPH998" s="17"/>
      <c r="EPI998" s="17"/>
      <c r="EPJ998" s="17"/>
      <c r="EPK998" s="17"/>
      <c r="EPL998" s="17"/>
      <c r="EPM998" s="17"/>
      <c r="EPN998" s="17"/>
      <c r="EPO998" s="17"/>
      <c r="EPP998" s="17"/>
      <c r="EPQ998" s="17"/>
      <c r="EPR998" s="17"/>
      <c r="EPS998" s="17"/>
      <c r="EPT998" s="17"/>
      <c r="EPU998" s="17"/>
      <c r="EPV998" s="17"/>
      <c r="EPW998" s="17"/>
      <c r="EPX998" s="17"/>
      <c r="EPY998" s="17"/>
      <c r="EPZ998" s="17"/>
      <c r="EQA998" s="17"/>
      <c r="EQB998" s="17"/>
      <c r="EQC998" s="17"/>
      <c r="EQD998" s="17"/>
      <c r="EQE998" s="17"/>
      <c r="EQF998" s="17"/>
      <c r="EQG998" s="17"/>
      <c r="EQH998" s="17"/>
      <c r="EQI998" s="17"/>
      <c r="EQJ998" s="17"/>
      <c r="EQK998" s="17"/>
      <c r="EQL998" s="17"/>
      <c r="EQM998" s="17"/>
      <c r="EQN998" s="17"/>
      <c r="EQO998" s="17"/>
      <c r="EQP998" s="17"/>
      <c r="EQQ998" s="17"/>
      <c r="EQR998" s="17"/>
      <c r="EQS998" s="17"/>
      <c r="EQT998" s="17"/>
      <c r="EQU998" s="17"/>
      <c r="EQV998" s="17"/>
      <c r="EQW998" s="17"/>
      <c r="EQX998" s="17"/>
      <c r="EQY998" s="17"/>
      <c r="EQZ998" s="17"/>
      <c r="ERA998" s="17"/>
      <c r="ERB998" s="17"/>
      <c r="ERC998" s="17"/>
      <c r="ERD998" s="17"/>
      <c r="ERE998" s="17"/>
      <c r="ERF998" s="17"/>
      <c r="ERG998" s="17"/>
      <c r="ERH998" s="17"/>
      <c r="ERI998" s="17"/>
      <c r="ERJ998" s="17"/>
      <c r="ERK998" s="17"/>
      <c r="ERL998" s="17"/>
      <c r="ERM998" s="17"/>
      <c r="ERN998" s="17"/>
      <c r="ERO998" s="17"/>
      <c r="ERP998" s="17"/>
      <c r="ERQ998" s="17"/>
      <c r="ERR998" s="17"/>
      <c r="ERS998" s="17"/>
      <c r="ERT998" s="17"/>
      <c r="ERU998" s="17"/>
      <c r="ERV998" s="17"/>
      <c r="ERW998" s="17"/>
      <c r="ERX998" s="17"/>
      <c r="ERY998" s="17"/>
      <c r="ERZ998" s="17"/>
      <c r="ESA998" s="17"/>
      <c r="ESB998" s="17"/>
      <c r="ESC998" s="17"/>
      <c r="ESD998" s="17"/>
      <c r="ESE998" s="17"/>
      <c r="ESF998" s="17"/>
      <c r="ESG998" s="17"/>
      <c r="ESH998" s="17"/>
      <c r="ESI998" s="17"/>
      <c r="ESJ998" s="17"/>
      <c r="ESK998" s="17"/>
      <c r="ESL998" s="17"/>
      <c r="ESM998" s="17"/>
      <c r="ESN998" s="17"/>
      <c r="ESO998" s="17"/>
      <c r="ESP998" s="17"/>
      <c r="ESQ998" s="17"/>
      <c r="ESR998" s="17"/>
      <c r="ESS998" s="17"/>
      <c r="EST998" s="17"/>
      <c r="ESU998" s="17"/>
      <c r="ESV998" s="17"/>
      <c r="ESW998" s="17"/>
      <c r="ESX998" s="17"/>
      <c r="ESY998" s="17"/>
      <c r="ESZ998" s="17"/>
      <c r="ETA998" s="17"/>
      <c r="ETB998" s="17"/>
      <c r="ETC998" s="17"/>
      <c r="ETD998" s="17"/>
      <c r="ETE998" s="17"/>
      <c r="ETF998" s="17"/>
      <c r="ETG998" s="17"/>
      <c r="ETH998" s="17"/>
      <c r="ETI998" s="17"/>
      <c r="ETJ998" s="17"/>
      <c r="ETK998" s="17"/>
      <c r="ETL998" s="17"/>
      <c r="ETM998" s="17"/>
      <c r="ETN998" s="17"/>
      <c r="ETO998" s="17"/>
      <c r="ETP998" s="17"/>
      <c r="ETQ998" s="17"/>
      <c r="ETR998" s="17"/>
      <c r="ETS998" s="17"/>
      <c r="ETT998" s="17"/>
      <c r="ETU998" s="17"/>
      <c r="ETV998" s="17"/>
      <c r="ETW998" s="17"/>
      <c r="ETX998" s="17"/>
      <c r="ETY998" s="17"/>
      <c r="ETZ998" s="17"/>
      <c r="EUA998" s="17"/>
      <c r="EUB998" s="17"/>
      <c r="EUC998" s="17"/>
      <c r="EUD998" s="17"/>
      <c r="EUE998" s="17"/>
      <c r="EUF998" s="17"/>
      <c r="EUG998" s="17"/>
      <c r="EUH998" s="17"/>
      <c r="EUI998" s="17"/>
      <c r="EUJ998" s="17"/>
      <c r="EUK998" s="17"/>
      <c r="EUL998" s="17"/>
      <c r="EUM998" s="17"/>
      <c r="EUN998" s="17"/>
      <c r="EUO998" s="17"/>
      <c r="EUP998" s="17"/>
      <c r="EUQ998" s="17"/>
      <c r="EUR998" s="17"/>
      <c r="EUS998" s="17"/>
      <c r="EUT998" s="17"/>
      <c r="EUU998" s="17"/>
      <c r="EUV998" s="17"/>
      <c r="EUW998" s="17"/>
      <c r="EUX998" s="17"/>
      <c r="EUY998" s="17"/>
      <c r="EUZ998" s="17"/>
      <c r="EVA998" s="17"/>
      <c r="EVB998" s="17"/>
      <c r="EVC998" s="17"/>
      <c r="EVD998" s="17"/>
      <c r="EVE998" s="17"/>
      <c r="EVF998" s="17"/>
      <c r="EVG998" s="17"/>
      <c r="EVH998" s="17"/>
      <c r="EVI998" s="17"/>
      <c r="EVJ998" s="17"/>
      <c r="EVK998" s="17"/>
      <c r="EVL998" s="17"/>
      <c r="EVM998" s="17"/>
      <c r="EVN998" s="17"/>
      <c r="EVO998" s="17"/>
      <c r="EVP998" s="17"/>
      <c r="EVQ998" s="17"/>
      <c r="EVR998" s="17"/>
      <c r="EVS998" s="17"/>
      <c r="EVT998" s="17"/>
      <c r="EVU998" s="17"/>
      <c r="EVV998" s="17"/>
      <c r="EVW998" s="17"/>
      <c r="EVX998" s="17"/>
      <c r="EVY998" s="17"/>
      <c r="EVZ998" s="17"/>
      <c r="EWA998" s="17"/>
      <c r="EWB998" s="17"/>
      <c r="EWC998" s="17"/>
      <c r="EWD998" s="17"/>
      <c r="EWE998" s="17"/>
      <c r="EWF998" s="17"/>
      <c r="EWG998" s="17"/>
      <c r="EWH998" s="17"/>
      <c r="EWI998" s="17"/>
      <c r="EWJ998" s="17"/>
      <c r="EWK998" s="17"/>
      <c r="EWL998" s="17"/>
      <c r="EWM998" s="17"/>
      <c r="EWN998" s="17"/>
      <c r="EWO998" s="17"/>
      <c r="EWP998" s="17"/>
      <c r="EWQ998" s="17"/>
      <c r="EWR998" s="17"/>
      <c r="EWS998" s="17"/>
      <c r="EWT998" s="17"/>
      <c r="EWU998" s="17"/>
      <c r="EWV998" s="17"/>
      <c r="EWW998" s="17"/>
      <c r="EWX998" s="17"/>
      <c r="EWY998" s="17"/>
      <c r="EWZ998" s="17"/>
      <c r="EXA998" s="17"/>
      <c r="EXB998" s="17"/>
      <c r="EXC998" s="17"/>
      <c r="EXD998" s="17"/>
      <c r="EXE998" s="17"/>
      <c r="EXF998" s="17"/>
      <c r="EXG998" s="17"/>
      <c r="EXH998" s="17"/>
      <c r="EXI998" s="17"/>
      <c r="EXJ998" s="17"/>
      <c r="EXK998" s="17"/>
      <c r="EXL998" s="17"/>
      <c r="EXM998" s="17"/>
      <c r="EXN998" s="17"/>
      <c r="EXO998" s="17"/>
      <c r="EXP998" s="17"/>
      <c r="EXQ998" s="17"/>
      <c r="EXR998" s="17"/>
      <c r="EXS998" s="17"/>
      <c r="EXT998" s="17"/>
      <c r="EXU998" s="17"/>
      <c r="EXV998" s="17"/>
      <c r="EXW998" s="17"/>
      <c r="EXX998" s="17"/>
      <c r="EXY998" s="17"/>
      <c r="EXZ998" s="17"/>
      <c r="EYA998" s="17"/>
      <c r="EYB998" s="17"/>
      <c r="EYC998" s="17"/>
      <c r="EYD998" s="17"/>
      <c r="EYE998" s="17"/>
      <c r="EYF998" s="17"/>
      <c r="EYG998" s="17"/>
      <c r="EYH998" s="17"/>
      <c r="EYI998" s="17"/>
      <c r="EYJ998" s="17"/>
      <c r="EYK998" s="17"/>
      <c r="EYL998" s="17"/>
      <c r="EYM998" s="17"/>
      <c r="EYN998" s="17"/>
      <c r="EYO998" s="17"/>
      <c r="EYP998" s="17"/>
      <c r="EYQ998" s="17"/>
      <c r="EYR998" s="17"/>
      <c r="EYS998" s="17"/>
      <c r="EYT998" s="17"/>
      <c r="EYU998" s="17"/>
      <c r="EYV998" s="17"/>
      <c r="EYW998" s="17"/>
      <c r="EYX998" s="17"/>
      <c r="EYY998" s="17"/>
      <c r="EYZ998" s="17"/>
      <c r="EZA998" s="17"/>
      <c r="EZB998" s="17"/>
      <c r="EZC998" s="17"/>
      <c r="EZD998" s="17"/>
      <c r="EZE998" s="17"/>
      <c r="EZF998" s="17"/>
      <c r="EZG998" s="17"/>
      <c r="EZH998" s="17"/>
      <c r="EZI998" s="17"/>
      <c r="EZJ998" s="17"/>
      <c r="EZK998" s="17"/>
      <c r="EZL998" s="17"/>
      <c r="EZM998" s="17"/>
      <c r="EZN998" s="17"/>
      <c r="EZO998" s="17"/>
      <c r="EZP998" s="17"/>
      <c r="EZQ998" s="17"/>
      <c r="EZR998" s="17"/>
      <c r="EZS998" s="17"/>
      <c r="EZT998" s="17"/>
      <c r="EZU998" s="17"/>
      <c r="EZV998" s="17"/>
      <c r="EZW998" s="17"/>
      <c r="EZX998" s="17"/>
      <c r="EZY998" s="17"/>
      <c r="EZZ998" s="17"/>
      <c r="FAA998" s="17"/>
      <c r="FAB998" s="17"/>
      <c r="FAC998" s="17"/>
      <c r="FAD998" s="17"/>
      <c r="FAE998" s="17"/>
      <c r="FAF998" s="17"/>
      <c r="FAG998" s="17"/>
      <c r="FAH998" s="17"/>
      <c r="FAI998" s="17"/>
      <c r="FAJ998" s="17"/>
      <c r="FAK998" s="17"/>
      <c r="FAL998" s="17"/>
      <c r="FAM998" s="17"/>
      <c r="FAN998" s="17"/>
      <c r="FAO998" s="17"/>
      <c r="FAP998" s="17"/>
      <c r="FAQ998" s="17"/>
      <c r="FAR998" s="17"/>
      <c r="FAS998" s="17"/>
      <c r="FAT998" s="17"/>
      <c r="FAU998" s="17"/>
      <c r="FAV998" s="17"/>
      <c r="FAW998" s="17"/>
      <c r="FAX998" s="17"/>
      <c r="FAY998" s="17"/>
      <c r="FAZ998" s="17"/>
      <c r="FBA998" s="17"/>
      <c r="FBB998" s="17"/>
      <c r="FBC998" s="17"/>
      <c r="FBD998" s="17"/>
      <c r="FBE998" s="17"/>
      <c r="FBF998" s="17"/>
      <c r="FBG998" s="17"/>
      <c r="FBH998" s="17"/>
      <c r="FBI998" s="17"/>
      <c r="FBJ998" s="17"/>
      <c r="FBK998" s="17"/>
      <c r="FBL998" s="17"/>
      <c r="FBM998" s="17"/>
      <c r="FBN998" s="17"/>
      <c r="FBO998" s="17"/>
      <c r="FBP998" s="17"/>
      <c r="FBQ998" s="17"/>
      <c r="FBR998" s="17"/>
      <c r="FBS998" s="17"/>
      <c r="FBT998" s="17"/>
      <c r="FBU998" s="17"/>
      <c r="FBV998" s="17"/>
      <c r="FBW998" s="17"/>
      <c r="FBX998" s="17"/>
      <c r="FBY998" s="17"/>
      <c r="FBZ998" s="17"/>
      <c r="FCA998" s="17"/>
      <c r="FCB998" s="17"/>
      <c r="FCC998" s="17"/>
      <c r="FCD998" s="17"/>
      <c r="FCE998" s="17"/>
      <c r="FCF998" s="17"/>
      <c r="FCG998" s="17"/>
      <c r="FCH998" s="17"/>
      <c r="FCI998" s="17"/>
      <c r="FCJ998" s="17"/>
      <c r="FCK998" s="17"/>
      <c r="FCL998" s="17"/>
      <c r="FCM998" s="17"/>
      <c r="FCN998" s="17"/>
      <c r="FCO998" s="17"/>
      <c r="FCP998" s="17"/>
      <c r="FCQ998" s="17"/>
      <c r="FCR998" s="17"/>
      <c r="FCS998" s="17"/>
      <c r="FCT998" s="17"/>
      <c r="FCU998" s="17"/>
      <c r="FCV998" s="17"/>
      <c r="FCW998" s="17"/>
      <c r="FCX998" s="17"/>
      <c r="FCY998" s="17"/>
      <c r="FCZ998" s="17"/>
      <c r="FDA998" s="17"/>
      <c r="FDB998" s="17"/>
      <c r="FDC998" s="17"/>
      <c r="FDD998" s="17"/>
      <c r="FDE998" s="17"/>
      <c r="FDF998" s="17"/>
      <c r="FDG998" s="17"/>
      <c r="FDH998" s="17"/>
      <c r="FDI998" s="17"/>
      <c r="FDJ998" s="17"/>
      <c r="FDK998" s="17"/>
      <c r="FDL998" s="17"/>
      <c r="FDM998" s="17"/>
      <c r="FDN998" s="17"/>
      <c r="FDO998" s="17"/>
      <c r="FDP998" s="17"/>
      <c r="FDQ998" s="17"/>
      <c r="FDR998" s="17"/>
      <c r="FDS998" s="17"/>
      <c r="FDT998" s="17"/>
      <c r="FDU998" s="17"/>
      <c r="FDV998" s="17"/>
      <c r="FDW998" s="17"/>
      <c r="FDX998" s="17"/>
      <c r="FDY998" s="17"/>
      <c r="FDZ998" s="17"/>
      <c r="FEA998" s="17"/>
      <c r="FEB998" s="17"/>
      <c r="FEC998" s="17"/>
      <c r="FED998" s="17"/>
      <c r="FEE998" s="17"/>
      <c r="FEF998" s="17"/>
      <c r="FEG998" s="17"/>
      <c r="FEH998" s="17"/>
      <c r="FEI998" s="17"/>
      <c r="FEJ998" s="17"/>
      <c r="FEK998" s="17"/>
      <c r="FEL998" s="17"/>
      <c r="FEM998" s="17"/>
      <c r="FEN998" s="17"/>
      <c r="FEO998" s="17"/>
      <c r="FEP998" s="17"/>
      <c r="FEQ998" s="17"/>
      <c r="FER998" s="17"/>
      <c r="FES998" s="17"/>
      <c r="FET998" s="17"/>
      <c r="FEU998" s="17"/>
      <c r="FEV998" s="17"/>
      <c r="FEW998" s="17"/>
      <c r="FEX998" s="17"/>
      <c r="FEY998" s="17"/>
      <c r="FEZ998" s="17"/>
      <c r="FFA998" s="17"/>
      <c r="FFB998" s="17"/>
      <c r="FFC998" s="17"/>
      <c r="FFD998" s="17"/>
      <c r="FFE998" s="17"/>
      <c r="FFF998" s="17"/>
      <c r="FFG998" s="17"/>
      <c r="FFH998" s="17"/>
      <c r="FFI998" s="17"/>
      <c r="FFJ998" s="17"/>
      <c r="FFK998" s="17"/>
      <c r="FFL998" s="17"/>
      <c r="FFM998" s="17"/>
      <c r="FFN998" s="17"/>
      <c r="FFO998" s="17"/>
      <c r="FFP998" s="17"/>
      <c r="FFQ998" s="17"/>
      <c r="FFR998" s="17"/>
      <c r="FFS998" s="17"/>
      <c r="FFT998" s="17"/>
      <c r="FFU998" s="17"/>
      <c r="FFV998" s="17"/>
      <c r="FFW998" s="17"/>
      <c r="FFX998" s="17"/>
      <c r="FFY998" s="17"/>
      <c r="FFZ998" s="17"/>
      <c r="FGA998" s="17"/>
      <c r="FGB998" s="17"/>
      <c r="FGC998" s="17"/>
      <c r="FGD998" s="17"/>
      <c r="FGE998" s="17"/>
      <c r="FGF998" s="17"/>
      <c r="FGG998" s="17"/>
      <c r="FGH998" s="17"/>
      <c r="FGI998" s="17"/>
      <c r="FGJ998" s="17"/>
      <c r="FGK998" s="17"/>
      <c r="FGL998" s="17"/>
      <c r="FGM998" s="17"/>
      <c r="FGN998" s="17"/>
      <c r="FGO998" s="17"/>
      <c r="FGP998" s="17"/>
      <c r="FGQ998" s="17"/>
      <c r="FGR998" s="17"/>
      <c r="FGS998" s="17"/>
      <c r="FGT998" s="17"/>
      <c r="FGU998" s="17"/>
      <c r="FGV998" s="17"/>
      <c r="FGW998" s="17"/>
      <c r="FGX998" s="17"/>
      <c r="FGY998" s="17"/>
      <c r="FGZ998" s="17"/>
      <c r="FHA998" s="17"/>
      <c r="FHB998" s="17"/>
      <c r="FHC998" s="17"/>
      <c r="FHD998" s="17"/>
      <c r="FHE998" s="17"/>
      <c r="FHF998" s="17"/>
      <c r="FHG998" s="17"/>
      <c r="FHH998" s="17"/>
      <c r="FHI998" s="17"/>
      <c r="FHJ998" s="17"/>
      <c r="FHK998" s="17"/>
      <c r="FHL998" s="17"/>
      <c r="FHM998" s="17"/>
      <c r="FHN998" s="17"/>
      <c r="FHO998" s="17"/>
      <c r="FHP998" s="17"/>
      <c r="FHQ998" s="17"/>
      <c r="FHR998" s="17"/>
      <c r="FHS998" s="17"/>
      <c r="FHT998" s="17"/>
      <c r="FHU998" s="17"/>
      <c r="FHV998" s="17"/>
      <c r="FHW998" s="17"/>
      <c r="FHX998" s="17"/>
      <c r="FHY998" s="17"/>
      <c r="FHZ998" s="17"/>
      <c r="FIA998" s="17"/>
      <c r="FIB998" s="17"/>
      <c r="FIC998" s="17"/>
      <c r="FID998" s="17"/>
      <c r="FIE998" s="17"/>
      <c r="FIF998" s="17"/>
      <c r="FIG998" s="17"/>
      <c r="FIH998" s="17"/>
      <c r="FII998" s="17"/>
      <c r="FIJ998" s="17"/>
      <c r="FIK998" s="17"/>
      <c r="FIL998" s="17"/>
      <c r="FIM998" s="17"/>
      <c r="FIN998" s="17"/>
      <c r="FIO998" s="17"/>
      <c r="FIP998" s="17"/>
      <c r="FIQ998" s="17"/>
      <c r="FIR998" s="17"/>
      <c r="FIS998" s="17"/>
      <c r="FIT998" s="17"/>
      <c r="FIU998" s="17"/>
      <c r="FIV998" s="17"/>
      <c r="FIW998" s="17"/>
      <c r="FIX998" s="17"/>
      <c r="FIY998" s="17"/>
      <c r="FIZ998" s="17"/>
      <c r="FJA998" s="17"/>
      <c r="FJB998" s="17"/>
      <c r="FJC998" s="17"/>
      <c r="FJD998" s="17"/>
      <c r="FJE998" s="17"/>
      <c r="FJF998" s="17"/>
      <c r="FJG998" s="17"/>
      <c r="FJH998" s="17"/>
      <c r="FJI998" s="17"/>
      <c r="FJJ998" s="17"/>
      <c r="FJK998" s="17"/>
      <c r="FJL998" s="17"/>
      <c r="FJM998" s="17"/>
      <c r="FJN998" s="17"/>
      <c r="FJO998" s="17"/>
      <c r="FJP998" s="17"/>
      <c r="FJQ998" s="17"/>
      <c r="FJR998" s="17"/>
      <c r="FJS998" s="17"/>
      <c r="FJT998" s="17"/>
      <c r="FJU998" s="17"/>
      <c r="FJV998" s="17"/>
      <c r="FJW998" s="17"/>
      <c r="FJX998" s="17"/>
      <c r="FJY998" s="17"/>
      <c r="FJZ998" s="17"/>
      <c r="FKA998" s="17"/>
      <c r="FKB998" s="17"/>
      <c r="FKC998" s="17"/>
      <c r="FKD998" s="17"/>
      <c r="FKE998" s="17"/>
      <c r="FKF998" s="17"/>
      <c r="FKG998" s="17"/>
      <c r="FKH998" s="17"/>
      <c r="FKI998" s="17"/>
      <c r="FKJ998" s="17"/>
      <c r="FKK998" s="17"/>
      <c r="FKL998" s="17"/>
      <c r="FKM998" s="17"/>
      <c r="FKN998" s="17"/>
      <c r="FKO998" s="17"/>
      <c r="FKP998" s="17"/>
      <c r="FKQ998" s="17"/>
      <c r="FKR998" s="17"/>
      <c r="FKS998" s="17"/>
      <c r="FKT998" s="17"/>
      <c r="FKU998" s="17"/>
      <c r="FKV998" s="17"/>
      <c r="FKW998" s="17"/>
      <c r="FKX998" s="17"/>
      <c r="FKY998" s="17"/>
      <c r="FKZ998" s="17"/>
      <c r="FLA998" s="17"/>
      <c r="FLB998" s="17"/>
      <c r="FLC998" s="17"/>
      <c r="FLD998" s="17"/>
      <c r="FLE998" s="17"/>
      <c r="FLF998" s="17"/>
      <c r="FLG998" s="17"/>
      <c r="FLH998" s="17"/>
      <c r="FLI998" s="17"/>
      <c r="FLJ998" s="17"/>
      <c r="FLK998" s="17"/>
      <c r="FLL998" s="17"/>
      <c r="FLM998" s="17"/>
      <c r="FLN998" s="17"/>
      <c r="FLO998" s="17"/>
      <c r="FLP998" s="17"/>
      <c r="FLQ998" s="17"/>
      <c r="FLR998" s="17"/>
      <c r="FLS998" s="17"/>
      <c r="FLT998" s="17"/>
      <c r="FLU998" s="17"/>
      <c r="FLV998" s="17"/>
      <c r="FLW998" s="17"/>
      <c r="FLX998" s="17"/>
      <c r="FLY998" s="17"/>
      <c r="FLZ998" s="17"/>
      <c r="FMA998" s="17"/>
      <c r="FMB998" s="17"/>
      <c r="FMC998" s="17"/>
      <c r="FMD998" s="17"/>
      <c r="FME998" s="17"/>
      <c r="FMF998" s="17"/>
      <c r="FMG998" s="17"/>
      <c r="FMH998" s="17"/>
      <c r="FMI998" s="17"/>
      <c r="FMJ998" s="17"/>
      <c r="FMK998" s="17"/>
      <c r="FML998" s="17"/>
      <c r="FMM998" s="17"/>
      <c r="FMN998" s="17"/>
      <c r="FMO998" s="17"/>
      <c r="FMP998" s="17"/>
      <c r="FMQ998" s="17"/>
      <c r="FMR998" s="17"/>
      <c r="FMS998" s="17"/>
      <c r="FMT998" s="17"/>
      <c r="FMU998" s="17"/>
      <c r="FMV998" s="17"/>
      <c r="FMW998" s="17"/>
      <c r="FMX998" s="17"/>
      <c r="FMY998" s="17"/>
      <c r="FMZ998" s="17"/>
      <c r="FNA998" s="17"/>
      <c r="FNB998" s="17"/>
      <c r="FNC998" s="17"/>
      <c r="FND998" s="17"/>
      <c r="FNE998" s="17"/>
      <c r="FNF998" s="17"/>
      <c r="FNG998" s="17"/>
      <c r="FNH998" s="17"/>
      <c r="FNI998" s="17"/>
      <c r="FNJ998" s="17"/>
      <c r="FNK998" s="17"/>
      <c r="FNL998" s="17"/>
      <c r="FNM998" s="17"/>
      <c r="FNN998" s="17"/>
      <c r="FNO998" s="17"/>
      <c r="FNP998" s="17"/>
      <c r="FNQ998" s="17"/>
      <c r="FNR998" s="17"/>
      <c r="FNS998" s="17"/>
      <c r="FNT998" s="17"/>
      <c r="FNU998" s="17"/>
      <c r="FNV998" s="17"/>
      <c r="FNW998" s="17"/>
      <c r="FNX998" s="17"/>
      <c r="FNY998" s="17"/>
      <c r="FNZ998" s="17"/>
      <c r="FOA998" s="17"/>
      <c r="FOB998" s="17"/>
      <c r="FOC998" s="17"/>
      <c r="FOD998" s="17"/>
      <c r="FOE998" s="17"/>
      <c r="FOF998" s="17"/>
      <c r="FOG998" s="17"/>
      <c r="FOH998" s="17"/>
      <c r="FOI998" s="17"/>
      <c r="FOJ998" s="17"/>
      <c r="FOK998" s="17"/>
      <c r="FOL998" s="17"/>
      <c r="FOM998" s="17"/>
      <c r="FON998" s="17"/>
      <c r="FOO998" s="17"/>
      <c r="FOP998" s="17"/>
      <c r="FOQ998" s="17"/>
      <c r="FOR998" s="17"/>
      <c r="FOS998" s="17"/>
      <c r="FOT998" s="17"/>
      <c r="FOU998" s="17"/>
      <c r="FOV998" s="17"/>
      <c r="FOW998" s="17"/>
      <c r="FOX998" s="17"/>
      <c r="FOY998" s="17"/>
      <c r="FOZ998" s="17"/>
      <c r="FPA998" s="17"/>
      <c r="FPB998" s="17"/>
      <c r="FPC998" s="17"/>
      <c r="FPD998" s="17"/>
      <c r="FPE998" s="17"/>
      <c r="FPF998" s="17"/>
      <c r="FPG998" s="17"/>
      <c r="FPH998" s="17"/>
      <c r="FPI998" s="17"/>
      <c r="FPJ998" s="17"/>
      <c r="FPK998" s="17"/>
      <c r="FPL998" s="17"/>
      <c r="FPM998" s="17"/>
      <c r="FPN998" s="17"/>
      <c r="FPO998" s="17"/>
      <c r="FPP998" s="17"/>
      <c r="FPQ998" s="17"/>
      <c r="FPR998" s="17"/>
      <c r="FPS998" s="17"/>
      <c r="FPT998" s="17"/>
      <c r="FPU998" s="17"/>
      <c r="FPV998" s="17"/>
      <c r="FPW998" s="17"/>
      <c r="FPX998" s="17"/>
      <c r="FPY998" s="17"/>
      <c r="FPZ998" s="17"/>
      <c r="FQA998" s="17"/>
      <c r="FQB998" s="17"/>
      <c r="FQC998" s="17"/>
      <c r="FQD998" s="17"/>
      <c r="FQE998" s="17"/>
      <c r="FQF998" s="17"/>
      <c r="FQG998" s="17"/>
      <c r="FQH998" s="17"/>
      <c r="FQI998" s="17"/>
      <c r="FQJ998" s="17"/>
      <c r="FQK998" s="17"/>
      <c r="FQL998" s="17"/>
      <c r="FQM998" s="17"/>
      <c r="FQN998" s="17"/>
      <c r="FQO998" s="17"/>
      <c r="FQP998" s="17"/>
      <c r="FQQ998" s="17"/>
      <c r="FQR998" s="17"/>
      <c r="FQS998" s="17"/>
      <c r="FQT998" s="17"/>
      <c r="FQU998" s="17"/>
      <c r="FQV998" s="17"/>
      <c r="FQW998" s="17"/>
      <c r="FQX998" s="17"/>
      <c r="FQY998" s="17"/>
      <c r="FQZ998" s="17"/>
      <c r="FRA998" s="17"/>
      <c r="FRB998" s="17"/>
      <c r="FRC998" s="17"/>
      <c r="FRD998" s="17"/>
      <c r="FRE998" s="17"/>
      <c r="FRF998" s="17"/>
      <c r="FRG998" s="17"/>
      <c r="FRH998" s="17"/>
      <c r="FRI998" s="17"/>
      <c r="FRJ998" s="17"/>
      <c r="FRK998" s="17"/>
      <c r="FRL998" s="17"/>
      <c r="FRM998" s="17"/>
      <c r="FRN998" s="17"/>
      <c r="FRO998" s="17"/>
      <c r="FRP998" s="17"/>
      <c r="FRQ998" s="17"/>
      <c r="FRR998" s="17"/>
      <c r="FRS998" s="17"/>
      <c r="FRT998" s="17"/>
      <c r="FRU998" s="17"/>
      <c r="FRV998" s="17"/>
      <c r="FRW998" s="17"/>
      <c r="FRX998" s="17"/>
      <c r="FRY998" s="17"/>
      <c r="FRZ998" s="17"/>
      <c r="FSA998" s="17"/>
      <c r="FSB998" s="17"/>
      <c r="FSC998" s="17"/>
      <c r="FSD998" s="17"/>
      <c r="FSE998" s="17"/>
      <c r="FSF998" s="17"/>
      <c r="FSG998" s="17"/>
      <c r="FSH998" s="17"/>
      <c r="FSI998" s="17"/>
      <c r="FSJ998" s="17"/>
      <c r="FSK998" s="17"/>
      <c r="FSL998" s="17"/>
      <c r="FSM998" s="17"/>
      <c r="FSN998" s="17"/>
      <c r="FSO998" s="17"/>
      <c r="FSP998" s="17"/>
      <c r="FSQ998" s="17"/>
      <c r="FSR998" s="17"/>
      <c r="FSS998" s="17"/>
      <c r="FST998" s="17"/>
      <c r="FSU998" s="17"/>
      <c r="FSV998" s="17"/>
      <c r="FSW998" s="17"/>
      <c r="FSX998" s="17"/>
      <c r="FSY998" s="17"/>
      <c r="FSZ998" s="17"/>
      <c r="FTA998" s="17"/>
      <c r="FTB998" s="17"/>
      <c r="FTC998" s="17"/>
      <c r="FTD998" s="17"/>
      <c r="FTE998" s="17"/>
      <c r="FTF998" s="17"/>
      <c r="FTG998" s="17"/>
      <c r="FTH998" s="17"/>
      <c r="FTI998" s="17"/>
      <c r="FTJ998" s="17"/>
      <c r="FTK998" s="17"/>
      <c r="FTL998" s="17"/>
      <c r="FTM998" s="17"/>
      <c r="FTN998" s="17"/>
      <c r="FTO998" s="17"/>
      <c r="FTP998" s="17"/>
      <c r="FTQ998" s="17"/>
      <c r="FTR998" s="17"/>
      <c r="FTS998" s="17"/>
      <c r="FTT998" s="17"/>
      <c r="FTU998" s="17"/>
      <c r="FTV998" s="17"/>
      <c r="FTW998" s="17"/>
      <c r="FTX998" s="17"/>
      <c r="FTY998" s="17"/>
      <c r="FTZ998" s="17"/>
      <c r="FUA998" s="17"/>
      <c r="FUB998" s="17"/>
      <c r="FUC998" s="17"/>
      <c r="FUD998" s="17"/>
      <c r="FUE998" s="17"/>
      <c r="FUF998" s="17"/>
      <c r="FUG998" s="17"/>
      <c r="FUH998" s="17"/>
      <c r="FUI998" s="17"/>
      <c r="FUJ998" s="17"/>
      <c r="FUK998" s="17"/>
      <c r="FUL998" s="17"/>
      <c r="FUM998" s="17"/>
      <c r="FUN998" s="17"/>
      <c r="FUO998" s="17"/>
      <c r="FUP998" s="17"/>
      <c r="FUQ998" s="17"/>
      <c r="FUR998" s="17"/>
      <c r="FUS998" s="17"/>
      <c r="FUT998" s="17"/>
      <c r="FUU998" s="17"/>
      <c r="FUV998" s="17"/>
      <c r="FUW998" s="17"/>
      <c r="FUX998" s="17"/>
      <c r="FUY998" s="17"/>
      <c r="FUZ998" s="17"/>
      <c r="FVA998" s="17"/>
      <c r="FVB998" s="17"/>
      <c r="FVC998" s="17"/>
      <c r="FVD998" s="17"/>
      <c r="FVE998" s="17"/>
      <c r="FVF998" s="17"/>
      <c r="FVG998" s="17"/>
      <c r="FVH998" s="17"/>
      <c r="FVI998" s="17"/>
      <c r="FVJ998" s="17"/>
      <c r="FVK998" s="17"/>
      <c r="FVL998" s="17"/>
      <c r="FVM998" s="17"/>
      <c r="FVN998" s="17"/>
      <c r="FVO998" s="17"/>
      <c r="FVP998" s="17"/>
      <c r="FVQ998" s="17"/>
      <c r="FVR998" s="17"/>
      <c r="FVS998" s="17"/>
      <c r="FVT998" s="17"/>
      <c r="FVU998" s="17"/>
      <c r="FVV998" s="17"/>
      <c r="FVW998" s="17"/>
      <c r="FVX998" s="17"/>
      <c r="FVY998" s="17"/>
      <c r="FVZ998" s="17"/>
      <c r="FWA998" s="17"/>
      <c r="FWB998" s="17"/>
      <c r="FWC998" s="17"/>
      <c r="FWD998" s="17"/>
      <c r="FWE998" s="17"/>
      <c r="FWF998" s="17"/>
      <c r="FWG998" s="17"/>
      <c r="FWH998" s="17"/>
      <c r="FWI998" s="17"/>
      <c r="FWJ998" s="17"/>
      <c r="FWK998" s="17"/>
      <c r="FWL998" s="17"/>
      <c r="FWM998" s="17"/>
      <c r="FWN998" s="17"/>
      <c r="FWO998" s="17"/>
      <c r="FWP998" s="17"/>
      <c r="FWQ998" s="17"/>
      <c r="FWR998" s="17"/>
      <c r="FWS998" s="17"/>
      <c r="FWT998" s="17"/>
      <c r="FWU998" s="17"/>
      <c r="FWV998" s="17"/>
      <c r="FWW998" s="17"/>
      <c r="FWX998" s="17"/>
      <c r="FWY998" s="17"/>
      <c r="FWZ998" s="17"/>
      <c r="FXA998" s="17"/>
      <c r="FXB998" s="17"/>
      <c r="FXC998" s="17"/>
      <c r="FXD998" s="17"/>
      <c r="FXE998" s="17"/>
      <c r="FXF998" s="17"/>
      <c r="FXG998" s="17"/>
      <c r="FXH998" s="17"/>
      <c r="FXI998" s="17"/>
      <c r="FXJ998" s="17"/>
      <c r="FXK998" s="17"/>
      <c r="FXL998" s="17"/>
      <c r="FXM998" s="17"/>
      <c r="FXN998" s="17"/>
      <c r="FXO998" s="17"/>
      <c r="FXP998" s="17"/>
      <c r="FXQ998" s="17"/>
      <c r="FXR998" s="17"/>
      <c r="FXS998" s="17"/>
      <c r="FXT998" s="17"/>
      <c r="FXU998" s="17"/>
      <c r="FXV998" s="17"/>
      <c r="FXW998" s="17"/>
      <c r="FXX998" s="17"/>
      <c r="FXY998" s="17"/>
      <c r="FXZ998" s="17"/>
      <c r="FYA998" s="17"/>
      <c r="FYB998" s="17"/>
      <c r="FYC998" s="17"/>
      <c r="FYD998" s="17"/>
      <c r="FYE998" s="17"/>
      <c r="FYF998" s="17"/>
      <c r="FYG998" s="17"/>
      <c r="FYH998" s="17"/>
      <c r="FYI998" s="17"/>
      <c r="FYJ998" s="17"/>
      <c r="FYK998" s="17"/>
      <c r="FYL998" s="17"/>
      <c r="FYM998" s="17"/>
      <c r="FYN998" s="17"/>
      <c r="FYO998" s="17"/>
      <c r="FYP998" s="17"/>
      <c r="FYQ998" s="17"/>
      <c r="FYR998" s="17"/>
      <c r="FYS998" s="17"/>
      <c r="FYT998" s="17"/>
      <c r="FYU998" s="17"/>
      <c r="FYV998" s="17"/>
      <c r="FYW998" s="17"/>
      <c r="FYX998" s="17"/>
      <c r="FYY998" s="17"/>
      <c r="FYZ998" s="17"/>
      <c r="FZA998" s="17"/>
      <c r="FZB998" s="17"/>
      <c r="FZC998" s="17"/>
      <c r="FZD998" s="17"/>
      <c r="FZE998" s="17"/>
      <c r="FZF998" s="17"/>
      <c r="FZG998" s="17"/>
      <c r="FZH998" s="17"/>
      <c r="FZI998" s="17"/>
      <c r="FZJ998" s="17"/>
      <c r="FZK998" s="17"/>
      <c r="FZL998" s="17"/>
      <c r="FZM998" s="17"/>
      <c r="FZN998" s="17"/>
      <c r="FZO998" s="17"/>
      <c r="FZP998" s="17"/>
      <c r="FZQ998" s="17"/>
      <c r="FZR998" s="17"/>
      <c r="FZS998" s="17"/>
      <c r="FZT998" s="17"/>
      <c r="FZU998" s="17"/>
      <c r="FZV998" s="17"/>
      <c r="FZW998" s="17"/>
      <c r="FZX998" s="17"/>
      <c r="FZY998" s="17"/>
      <c r="FZZ998" s="17"/>
      <c r="GAA998" s="17"/>
      <c r="GAB998" s="17"/>
      <c r="GAC998" s="17"/>
      <c r="GAD998" s="17"/>
      <c r="GAE998" s="17"/>
      <c r="GAF998" s="17"/>
      <c r="GAG998" s="17"/>
      <c r="GAH998" s="17"/>
      <c r="GAI998" s="17"/>
      <c r="GAJ998" s="17"/>
      <c r="GAK998" s="17"/>
      <c r="GAL998" s="17"/>
      <c r="GAM998" s="17"/>
      <c r="GAN998" s="17"/>
      <c r="GAO998" s="17"/>
      <c r="GAP998" s="17"/>
      <c r="GAQ998" s="17"/>
      <c r="GAR998" s="17"/>
      <c r="GAS998" s="17"/>
      <c r="GAT998" s="17"/>
      <c r="GAU998" s="17"/>
      <c r="GAV998" s="17"/>
      <c r="GAW998" s="17"/>
      <c r="GAX998" s="17"/>
      <c r="GAY998" s="17"/>
      <c r="GAZ998" s="17"/>
      <c r="GBA998" s="17"/>
      <c r="GBB998" s="17"/>
      <c r="GBC998" s="17"/>
      <c r="GBD998" s="17"/>
      <c r="GBE998" s="17"/>
      <c r="GBF998" s="17"/>
      <c r="GBG998" s="17"/>
      <c r="GBH998" s="17"/>
      <c r="GBI998" s="17"/>
      <c r="GBJ998" s="17"/>
      <c r="GBK998" s="17"/>
      <c r="GBL998" s="17"/>
      <c r="GBM998" s="17"/>
      <c r="GBN998" s="17"/>
      <c r="GBO998" s="17"/>
      <c r="GBP998" s="17"/>
      <c r="GBQ998" s="17"/>
      <c r="GBR998" s="17"/>
      <c r="GBS998" s="17"/>
      <c r="GBT998" s="17"/>
      <c r="GBU998" s="17"/>
      <c r="GBV998" s="17"/>
      <c r="GBW998" s="17"/>
      <c r="GBX998" s="17"/>
      <c r="GBY998" s="17"/>
      <c r="GBZ998" s="17"/>
      <c r="GCA998" s="17"/>
      <c r="GCB998" s="17"/>
      <c r="GCC998" s="17"/>
      <c r="GCD998" s="17"/>
      <c r="GCE998" s="17"/>
      <c r="GCF998" s="17"/>
      <c r="GCG998" s="17"/>
      <c r="GCH998" s="17"/>
      <c r="GCI998" s="17"/>
      <c r="GCJ998" s="17"/>
      <c r="GCK998" s="17"/>
      <c r="GCL998" s="17"/>
      <c r="GCM998" s="17"/>
      <c r="GCN998" s="17"/>
      <c r="GCO998" s="17"/>
      <c r="GCP998" s="17"/>
      <c r="GCQ998" s="17"/>
      <c r="GCR998" s="17"/>
      <c r="GCS998" s="17"/>
      <c r="GCT998" s="17"/>
      <c r="GCU998" s="17"/>
      <c r="GCV998" s="17"/>
      <c r="GCW998" s="17"/>
      <c r="GCX998" s="17"/>
      <c r="GCY998" s="17"/>
      <c r="GCZ998" s="17"/>
      <c r="GDA998" s="17"/>
      <c r="GDB998" s="17"/>
      <c r="GDC998" s="17"/>
      <c r="GDD998" s="17"/>
      <c r="GDE998" s="17"/>
      <c r="GDF998" s="17"/>
      <c r="GDG998" s="17"/>
      <c r="GDH998" s="17"/>
      <c r="GDI998" s="17"/>
      <c r="GDJ998" s="17"/>
      <c r="GDK998" s="17"/>
      <c r="GDL998" s="17"/>
      <c r="GDM998" s="17"/>
      <c r="GDN998" s="17"/>
      <c r="GDO998" s="17"/>
      <c r="GDP998" s="17"/>
      <c r="GDQ998" s="17"/>
      <c r="GDR998" s="17"/>
      <c r="GDS998" s="17"/>
      <c r="GDT998" s="17"/>
      <c r="GDU998" s="17"/>
      <c r="GDV998" s="17"/>
      <c r="GDW998" s="17"/>
      <c r="GDX998" s="17"/>
      <c r="GDY998" s="17"/>
      <c r="GDZ998" s="17"/>
      <c r="GEA998" s="17"/>
      <c r="GEB998" s="17"/>
      <c r="GEC998" s="17"/>
      <c r="GED998" s="17"/>
      <c r="GEE998" s="17"/>
      <c r="GEF998" s="17"/>
      <c r="GEG998" s="17"/>
      <c r="GEH998" s="17"/>
      <c r="GEI998" s="17"/>
      <c r="GEJ998" s="17"/>
      <c r="GEK998" s="17"/>
      <c r="GEL998" s="17"/>
      <c r="GEM998" s="17"/>
      <c r="GEN998" s="17"/>
      <c r="GEO998" s="17"/>
      <c r="GEP998" s="17"/>
      <c r="GEQ998" s="17"/>
      <c r="GER998" s="17"/>
      <c r="GES998" s="17"/>
      <c r="GET998" s="17"/>
      <c r="GEU998" s="17"/>
      <c r="GEV998" s="17"/>
      <c r="GEW998" s="17"/>
      <c r="GEX998" s="17"/>
      <c r="GEY998" s="17"/>
      <c r="GEZ998" s="17"/>
      <c r="GFA998" s="17"/>
      <c r="GFB998" s="17"/>
      <c r="GFC998" s="17"/>
      <c r="GFD998" s="17"/>
      <c r="GFE998" s="17"/>
      <c r="GFF998" s="17"/>
      <c r="GFG998" s="17"/>
      <c r="GFH998" s="17"/>
      <c r="GFI998" s="17"/>
      <c r="GFJ998" s="17"/>
      <c r="GFK998" s="17"/>
      <c r="GFL998" s="17"/>
      <c r="GFM998" s="17"/>
      <c r="GFN998" s="17"/>
      <c r="GFO998" s="17"/>
      <c r="GFP998" s="17"/>
      <c r="GFQ998" s="17"/>
      <c r="GFR998" s="17"/>
      <c r="GFS998" s="17"/>
      <c r="GFT998" s="17"/>
      <c r="GFU998" s="17"/>
      <c r="GFV998" s="17"/>
      <c r="GFW998" s="17"/>
      <c r="GFX998" s="17"/>
      <c r="GFY998" s="17"/>
      <c r="GFZ998" s="17"/>
      <c r="GGA998" s="17"/>
      <c r="GGB998" s="17"/>
      <c r="GGC998" s="17"/>
      <c r="GGD998" s="17"/>
      <c r="GGE998" s="17"/>
      <c r="GGF998" s="17"/>
      <c r="GGG998" s="17"/>
      <c r="GGH998" s="17"/>
      <c r="GGI998" s="17"/>
      <c r="GGJ998" s="17"/>
      <c r="GGK998" s="17"/>
      <c r="GGL998" s="17"/>
      <c r="GGM998" s="17"/>
      <c r="GGN998" s="17"/>
      <c r="GGO998" s="17"/>
      <c r="GGP998" s="17"/>
      <c r="GGQ998" s="17"/>
      <c r="GGR998" s="17"/>
      <c r="GGS998" s="17"/>
      <c r="GGT998" s="17"/>
      <c r="GGU998" s="17"/>
      <c r="GGV998" s="17"/>
      <c r="GGW998" s="17"/>
      <c r="GGX998" s="17"/>
      <c r="GGY998" s="17"/>
      <c r="GGZ998" s="17"/>
      <c r="GHA998" s="17"/>
      <c r="GHB998" s="17"/>
      <c r="GHC998" s="17"/>
      <c r="GHD998" s="17"/>
      <c r="GHE998" s="17"/>
      <c r="GHF998" s="17"/>
      <c r="GHG998" s="17"/>
      <c r="GHH998" s="17"/>
      <c r="GHI998" s="17"/>
      <c r="GHJ998" s="17"/>
      <c r="GHK998" s="17"/>
      <c r="GHL998" s="17"/>
      <c r="GHM998" s="17"/>
      <c r="GHN998" s="17"/>
      <c r="GHO998" s="17"/>
      <c r="GHP998" s="17"/>
      <c r="GHQ998" s="17"/>
      <c r="GHR998" s="17"/>
      <c r="GHS998" s="17"/>
      <c r="GHT998" s="17"/>
      <c r="GHU998" s="17"/>
      <c r="GHV998" s="17"/>
      <c r="GHW998" s="17"/>
      <c r="GHX998" s="17"/>
      <c r="GHY998" s="17"/>
      <c r="GHZ998" s="17"/>
      <c r="GIA998" s="17"/>
      <c r="GIB998" s="17"/>
      <c r="GIC998" s="17"/>
      <c r="GID998" s="17"/>
      <c r="GIE998" s="17"/>
      <c r="GIF998" s="17"/>
      <c r="GIG998" s="17"/>
      <c r="GIH998" s="17"/>
      <c r="GII998" s="17"/>
      <c r="GIJ998" s="17"/>
      <c r="GIK998" s="17"/>
      <c r="GIL998" s="17"/>
      <c r="GIM998" s="17"/>
      <c r="GIN998" s="17"/>
      <c r="GIO998" s="17"/>
      <c r="GIP998" s="17"/>
      <c r="GIQ998" s="17"/>
      <c r="GIR998" s="17"/>
      <c r="GIS998" s="17"/>
      <c r="GIT998" s="17"/>
      <c r="GIU998" s="17"/>
      <c r="GIV998" s="17"/>
      <c r="GIW998" s="17"/>
      <c r="GIX998" s="17"/>
      <c r="GIY998" s="17"/>
      <c r="GIZ998" s="17"/>
      <c r="GJA998" s="17"/>
      <c r="GJB998" s="17"/>
      <c r="GJC998" s="17"/>
      <c r="GJD998" s="17"/>
      <c r="GJE998" s="17"/>
      <c r="GJF998" s="17"/>
      <c r="GJG998" s="17"/>
      <c r="GJH998" s="17"/>
      <c r="GJI998" s="17"/>
      <c r="GJJ998" s="17"/>
      <c r="GJK998" s="17"/>
      <c r="GJL998" s="17"/>
      <c r="GJM998" s="17"/>
      <c r="GJN998" s="17"/>
      <c r="GJO998" s="17"/>
      <c r="GJP998" s="17"/>
      <c r="GJQ998" s="17"/>
      <c r="GJR998" s="17"/>
      <c r="GJS998" s="17"/>
      <c r="GJT998" s="17"/>
      <c r="GJU998" s="17"/>
      <c r="GJV998" s="17"/>
      <c r="GJW998" s="17"/>
      <c r="GJX998" s="17"/>
      <c r="GJY998" s="17"/>
      <c r="GJZ998" s="17"/>
      <c r="GKA998" s="17"/>
      <c r="GKB998" s="17"/>
      <c r="GKC998" s="17"/>
      <c r="GKD998" s="17"/>
      <c r="GKE998" s="17"/>
      <c r="GKF998" s="17"/>
      <c r="GKG998" s="17"/>
      <c r="GKH998" s="17"/>
      <c r="GKI998" s="17"/>
      <c r="GKJ998" s="17"/>
      <c r="GKK998" s="17"/>
      <c r="GKL998" s="17"/>
      <c r="GKM998" s="17"/>
      <c r="GKN998" s="17"/>
      <c r="GKO998" s="17"/>
      <c r="GKP998" s="17"/>
      <c r="GKQ998" s="17"/>
      <c r="GKR998" s="17"/>
      <c r="GKS998" s="17"/>
      <c r="GKT998" s="17"/>
      <c r="GKU998" s="17"/>
      <c r="GKV998" s="17"/>
      <c r="GKW998" s="17"/>
      <c r="GKX998" s="17"/>
      <c r="GKY998" s="17"/>
      <c r="GKZ998" s="17"/>
      <c r="GLA998" s="17"/>
      <c r="GLB998" s="17"/>
      <c r="GLC998" s="17"/>
      <c r="GLD998" s="17"/>
      <c r="GLE998" s="17"/>
      <c r="GLF998" s="17"/>
      <c r="GLG998" s="17"/>
      <c r="GLH998" s="17"/>
      <c r="GLI998" s="17"/>
      <c r="GLJ998" s="17"/>
      <c r="GLK998" s="17"/>
      <c r="GLL998" s="17"/>
      <c r="GLM998" s="17"/>
      <c r="GLN998" s="17"/>
      <c r="GLO998" s="17"/>
      <c r="GLP998" s="17"/>
      <c r="GLQ998" s="17"/>
      <c r="GLR998" s="17"/>
      <c r="GLS998" s="17"/>
      <c r="GLT998" s="17"/>
      <c r="GLU998" s="17"/>
      <c r="GLV998" s="17"/>
      <c r="GLW998" s="17"/>
      <c r="GLX998" s="17"/>
      <c r="GLY998" s="17"/>
      <c r="GLZ998" s="17"/>
      <c r="GMA998" s="17"/>
      <c r="GMB998" s="17"/>
      <c r="GMC998" s="17"/>
      <c r="GMD998" s="17"/>
      <c r="GME998" s="17"/>
      <c r="GMF998" s="17"/>
      <c r="GMG998" s="17"/>
      <c r="GMH998" s="17"/>
      <c r="GMI998" s="17"/>
      <c r="GMJ998" s="17"/>
      <c r="GMK998" s="17"/>
      <c r="GML998" s="17"/>
      <c r="GMM998" s="17"/>
      <c r="GMN998" s="17"/>
      <c r="GMO998" s="17"/>
      <c r="GMP998" s="17"/>
      <c r="GMQ998" s="17"/>
      <c r="GMR998" s="17"/>
      <c r="GMS998" s="17"/>
      <c r="GMT998" s="17"/>
      <c r="GMU998" s="17"/>
      <c r="GMV998" s="17"/>
      <c r="GMW998" s="17"/>
      <c r="GMX998" s="17"/>
      <c r="GMY998" s="17"/>
      <c r="GMZ998" s="17"/>
      <c r="GNA998" s="17"/>
      <c r="GNB998" s="17"/>
      <c r="GNC998" s="17"/>
      <c r="GND998" s="17"/>
      <c r="GNE998" s="17"/>
      <c r="GNF998" s="17"/>
      <c r="GNG998" s="17"/>
      <c r="GNH998" s="17"/>
      <c r="GNI998" s="17"/>
      <c r="GNJ998" s="17"/>
      <c r="GNK998" s="17"/>
      <c r="GNL998" s="17"/>
      <c r="GNM998" s="17"/>
      <c r="GNN998" s="17"/>
      <c r="GNO998" s="17"/>
      <c r="GNP998" s="17"/>
      <c r="GNQ998" s="17"/>
      <c r="GNR998" s="17"/>
      <c r="GNS998" s="17"/>
      <c r="GNT998" s="17"/>
      <c r="GNU998" s="17"/>
      <c r="GNV998" s="17"/>
      <c r="GNW998" s="17"/>
      <c r="GNX998" s="17"/>
      <c r="GNY998" s="17"/>
      <c r="GNZ998" s="17"/>
      <c r="GOA998" s="17"/>
      <c r="GOB998" s="17"/>
      <c r="GOC998" s="17"/>
      <c r="GOD998" s="17"/>
      <c r="GOE998" s="17"/>
      <c r="GOF998" s="17"/>
      <c r="GOG998" s="17"/>
      <c r="GOH998" s="17"/>
      <c r="GOI998" s="17"/>
      <c r="GOJ998" s="17"/>
      <c r="GOK998" s="17"/>
      <c r="GOL998" s="17"/>
      <c r="GOM998" s="17"/>
      <c r="GON998" s="17"/>
      <c r="GOO998" s="17"/>
      <c r="GOP998" s="17"/>
      <c r="GOQ998" s="17"/>
      <c r="GOR998" s="17"/>
      <c r="GOS998" s="17"/>
      <c r="GOT998" s="17"/>
      <c r="GOU998" s="17"/>
      <c r="GOV998" s="17"/>
      <c r="GOW998" s="17"/>
      <c r="GOX998" s="17"/>
      <c r="GOY998" s="17"/>
      <c r="GOZ998" s="17"/>
      <c r="GPA998" s="17"/>
      <c r="GPB998" s="17"/>
      <c r="GPC998" s="17"/>
      <c r="GPD998" s="17"/>
      <c r="GPE998" s="17"/>
      <c r="GPF998" s="17"/>
      <c r="GPG998" s="17"/>
      <c r="GPH998" s="17"/>
      <c r="GPI998" s="17"/>
      <c r="GPJ998" s="17"/>
      <c r="GPK998" s="17"/>
      <c r="GPL998" s="17"/>
      <c r="GPM998" s="17"/>
      <c r="GPN998" s="17"/>
      <c r="GPO998" s="17"/>
      <c r="GPP998" s="17"/>
      <c r="GPQ998" s="17"/>
      <c r="GPR998" s="17"/>
      <c r="GPS998" s="17"/>
      <c r="GPT998" s="17"/>
      <c r="GPU998" s="17"/>
      <c r="GPV998" s="17"/>
      <c r="GPW998" s="17"/>
      <c r="GPX998" s="17"/>
      <c r="GPY998" s="17"/>
      <c r="GPZ998" s="17"/>
      <c r="GQA998" s="17"/>
      <c r="GQB998" s="17"/>
      <c r="GQC998" s="17"/>
      <c r="GQD998" s="17"/>
      <c r="GQE998" s="17"/>
      <c r="GQF998" s="17"/>
      <c r="GQG998" s="17"/>
      <c r="GQH998" s="17"/>
      <c r="GQI998" s="17"/>
      <c r="GQJ998" s="17"/>
      <c r="GQK998" s="17"/>
      <c r="GQL998" s="17"/>
      <c r="GQM998" s="17"/>
      <c r="GQN998" s="17"/>
      <c r="GQO998" s="17"/>
      <c r="GQP998" s="17"/>
      <c r="GQQ998" s="17"/>
      <c r="GQR998" s="17"/>
      <c r="GQS998" s="17"/>
      <c r="GQT998" s="17"/>
      <c r="GQU998" s="17"/>
      <c r="GQV998" s="17"/>
      <c r="GQW998" s="17"/>
      <c r="GQX998" s="17"/>
      <c r="GQY998" s="17"/>
      <c r="GQZ998" s="17"/>
      <c r="GRA998" s="17"/>
      <c r="GRB998" s="17"/>
      <c r="GRC998" s="17"/>
      <c r="GRD998" s="17"/>
      <c r="GRE998" s="17"/>
      <c r="GRF998" s="17"/>
      <c r="GRG998" s="17"/>
      <c r="GRH998" s="17"/>
      <c r="GRI998" s="17"/>
      <c r="GRJ998" s="17"/>
      <c r="GRK998" s="17"/>
      <c r="GRL998" s="17"/>
      <c r="GRM998" s="17"/>
      <c r="GRN998" s="17"/>
      <c r="GRO998" s="17"/>
      <c r="GRP998" s="17"/>
      <c r="GRQ998" s="17"/>
      <c r="GRR998" s="17"/>
      <c r="GRS998" s="17"/>
      <c r="GRT998" s="17"/>
      <c r="GRU998" s="17"/>
      <c r="GRV998" s="17"/>
      <c r="GRW998" s="17"/>
      <c r="GRX998" s="17"/>
      <c r="GRY998" s="17"/>
      <c r="GRZ998" s="17"/>
      <c r="GSA998" s="17"/>
      <c r="GSB998" s="17"/>
      <c r="GSC998" s="17"/>
      <c r="GSD998" s="17"/>
      <c r="GSE998" s="17"/>
      <c r="GSF998" s="17"/>
      <c r="GSG998" s="17"/>
      <c r="GSH998" s="17"/>
      <c r="GSI998" s="17"/>
      <c r="GSJ998" s="17"/>
      <c r="GSK998" s="17"/>
      <c r="GSL998" s="17"/>
      <c r="GSM998" s="17"/>
      <c r="GSN998" s="17"/>
      <c r="GSO998" s="17"/>
      <c r="GSP998" s="17"/>
      <c r="GSQ998" s="17"/>
      <c r="GSR998" s="17"/>
      <c r="GSS998" s="17"/>
      <c r="GST998" s="17"/>
      <c r="GSU998" s="17"/>
      <c r="GSV998" s="17"/>
      <c r="GSW998" s="17"/>
      <c r="GSX998" s="17"/>
      <c r="GSY998" s="17"/>
      <c r="GSZ998" s="17"/>
      <c r="GTA998" s="17"/>
      <c r="GTB998" s="17"/>
      <c r="GTC998" s="17"/>
      <c r="GTD998" s="17"/>
      <c r="GTE998" s="17"/>
      <c r="GTF998" s="17"/>
      <c r="GTG998" s="17"/>
      <c r="GTH998" s="17"/>
      <c r="GTI998" s="17"/>
      <c r="GTJ998" s="17"/>
      <c r="GTK998" s="17"/>
      <c r="GTL998" s="17"/>
      <c r="GTM998" s="17"/>
      <c r="GTN998" s="17"/>
      <c r="GTO998" s="17"/>
      <c r="GTP998" s="17"/>
      <c r="GTQ998" s="17"/>
      <c r="GTR998" s="17"/>
      <c r="GTS998" s="17"/>
      <c r="GTT998" s="17"/>
      <c r="GTU998" s="17"/>
      <c r="GTV998" s="17"/>
      <c r="GTW998" s="17"/>
      <c r="GTX998" s="17"/>
      <c r="GTY998" s="17"/>
      <c r="GTZ998" s="17"/>
      <c r="GUA998" s="17"/>
      <c r="GUB998" s="17"/>
      <c r="GUC998" s="17"/>
      <c r="GUD998" s="17"/>
      <c r="GUE998" s="17"/>
      <c r="GUF998" s="17"/>
      <c r="GUG998" s="17"/>
      <c r="GUH998" s="17"/>
      <c r="GUI998" s="17"/>
      <c r="GUJ998" s="17"/>
      <c r="GUK998" s="17"/>
      <c r="GUL998" s="17"/>
      <c r="GUM998" s="17"/>
      <c r="GUN998" s="17"/>
      <c r="GUO998" s="17"/>
      <c r="GUP998" s="17"/>
      <c r="GUQ998" s="17"/>
      <c r="GUR998" s="17"/>
      <c r="GUS998" s="17"/>
      <c r="GUT998" s="17"/>
      <c r="GUU998" s="17"/>
      <c r="GUV998" s="17"/>
      <c r="GUW998" s="17"/>
      <c r="GUX998" s="17"/>
      <c r="GUY998" s="17"/>
      <c r="GUZ998" s="17"/>
      <c r="GVA998" s="17"/>
      <c r="GVB998" s="17"/>
      <c r="GVC998" s="17"/>
      <c r="GVD998" s="17"/>
      <c r="GVE998" s="17"/>
      <c r="GVF998" s="17"/>
      <c r="GVG998" s="17"/>
      <c r="GVH998" s="17"/>
      <c r="GVI998" s="17"/>
      <c r="GVJ998" s="17"/>
      <c r="GVK998" s="17"/>
      <c r="GVL998" s="17"/>
      <c r="GVM998" s="17"/>
      <c r="GVN998" s="17"/>
      <c r="GVO998" s="17"/>
      <c r="GVP998" s="17"/>
      <c r="GVQ998" s="17"/>
      <c r="GVR998" s="17"/>
      <c r="GVS998" s="17"/>
      <c r="GVT998" s="17"/>
      <c r="GVU998" s="17"/>
      <c r="GVV998" s="17"/>
      <c r="GVW998" s="17"/>
      <c r="GVX998" s="17"/>
      <c r="GVY998" s="17"/>
      <c r="GVZ998" s="17"/>
      <c r="GWA998" s="17"/>
      <c r="GWB998" s="17"/>
      <c r="GWC998" s="17"/>
      <c r="GWD998" s="17"/>
      <c r="GWE998" s="17"/>
      <c r="GWF998" s="17"/>
      <c r="GWG998" s="17"/>
      <c r="GWH998" s="17"/>
      <c r="GWI998" s="17"/>
      <c r="GWJ998" s="17"/>
      <c r="GWK998" s="17"/>
      <c r="GWL998" s="17"/>
      <c r="GWM998" s="17"/>
      <c r="GWN998" s="17"/>
      <c r="GWO998" s="17"/>
      <c r="GWP998" s="17"/>
      <c r="GWQ998" s="17"/>
      <c r="GWR998" s="17"/>
      <c r="GWS998" s="17"/>
      <c r="GWT998" s="17"/>
      <c r="GWU998" s="17"/>
      <c r="GWV998" s="17"/>
      <c r="GWW998" s="17"/>
      <c r="GWX998" s="17"/>
      <c r="GWY998" s="17"/>
      <c r="GWZ998" s="17"/>
      <c r="GXA998" s="17"/>
      <c r="GXB998" s="17"/>
      <c r="GXC998" s="17"/>
      <c r="GXD998" s="17"/>
      <c r="GXE998" s="17"/>
      <c r="GXF998" s="17"/>
      <c r="GXG998" s="17"/>
      <c r="GXH998" s="17"/>
      <c r="GXI998" s="17"/>
      <c r="GXJ998" s="17"/>
      <c r="GXK998" s="17"/>
      <c r="GXL998" s="17"/>
      <c r="GXM998" s="17"/>
      <c r="GXN998" s="17"/>
      <c r="GXO998" s="17"/>
      <c r="GXP998" s="17"/>
      <c r="GXQ998" s="17"/>
      <c r="GXR998" s="17"/>
      <c r="GXS998" s="17"/>
      <c r="GXT998" s="17"/>
      <c r="GXU998" s="17"/>
      <c r="GXV998" s="17"/>
      <c r="GXW998" s="17"/>
      <c r="GXX998" s="17"/>
      <c r="GXY998" s="17"/>
      <c r="GXZ998" s="17"/>
      <c r="GYA998" s="17"/>
      <c r="GYB998" s="17"/>
      <c r="GYC998" s="17"/>
      <c r="GYD998" s="17"/>
      <c r="GYE998" s="17"/>
      <c r="GYF998" s="17"/>
      <c r="GYG998" s="17"/>
      <c r="GYH998" s="17"/>
      <c r="GYI998" s="17"/>
      <c r="GYJ998" s="17"/>
      <c r="GYK998" s="17"/>
      <c r="GYL998" s="17"/>
      <c r="GYM998" s="17"/>
      <c r="GYN998" s="17"/>
      <c r="GYO998" s="17"/>
      <c r="GYP998" s="17"/>
      <c r="GYQ998" s="17"/>
      <c r="GYR998" s="17"/>
      <c r="GYS998" s="17"/>
      <c r="GYT998" s="17"/>
      <c r="GYU998" s="17"/>
      <c r="GYV998" s="17"/>
      <c r="GYW998" s="17"/>
      <c r="GYX998" s="17"/>
      <c r="GYY998" s="17"/>
      <c r="GYZ998" s="17"/>
      <c r="GZA998" s="17"/>
      <c r="GZB998" s="17"/>
      <c r="GZC998" s="17"/>
      <c r="GZD998" s="17"/>
      <c r="GZE998" s="17"/>
      <c r="GZF998" s="17"/>
      <c r="GZG998" s="17"/>
      <c r="GZH998" s="17"/>
      <c r="GZI998" s="17"/>
      <c r="GZJ998" s="17"/>
      <c r="GZK998" s="17"/>
      <c r="GZL998" s="17"/>
      <c r="GZM998" s="17"/>
      <c r="GZN998" s="17"/>
      <c r="GZO998" s="17"/>
      <c r="GZP998" s="17"/>
      <c r="GZQ998" s="17"/>
      <c r="GZR998" s="17"/>
      <c r="GZS998" s="17"/>
      <c r="GZT998" s="17"/>
      <c r="GZU998" s="17"/>
      <c r="GZV998" s="17"/>
      <c r="GZW998" s="17"/>
      <c r="GZX998" s="17"/>
      <c r="GZY998" s="17"/>
      <c r="GZZ998" s="17"/>
      <c r="HAA998" s="17"/>
      <c r="HAB998" s="17"/>
      <c r="HAC998" s="17"/>
      <c r="HAD998" s="17"/>
      <c r="HAE998" s="17"/>
      <c r="HAF998" s="17"/>
      <c r="HAG998" s="17"/>
      <c r="HAH998" s="17"/>
      <c r="HAI998" s="17"/>
      <c r="HAJ998" s="17"/>
      <c r="HAK998" s="17"/>
      <c r="HAL998" s="17"/>
      <c r="HAM998" s="17"/>
      <c r="HAN998" s="17"/>
      <c r="HAO998" s="17"/>
      <c r="HAP998" s="17"/>
      <c r="HAQ998" s="17"/>
      <c r="HAR998" s="17"/>
      <c r="HAS998" s="17"/>
      <c r="HAT998" s="17"/>
      <c r="HAU998" s="17"/>
      <c r="HAV998" s="17"/>
      <c r="HAW998" s="17"/>
      <c r="HAX998" s="17"/>
      <c r="HAY998" s="17"/>
      <c r="HAZ998" s="17"/>
      <c r="HBA998" s="17"/>
      <c r="HBB998" s="17"/>
      <c r="HBC998" s="17"/>
      <c r="HBD998" s="17"/>
      <c r="HBE998" s="17"/>
      <c r="HBF998" s="17"/>
      <c r="HBG998" s="17"/>
      <c r="HBH998" s="17"/>
      <c r="HBI998" s="17"/>
      <c r="HBJ998" s="17"/>
      <c r="HBK998" s="17"/>
      <c r="HBL998" s="17"/>
      <c r="HBM998" s="17"/>
      <c r="HBN998" s="17"/>
      <c r="HBO998" s="17"/>
      <c r="HBP998" s="17"/>
      <c r="HBQ998" s="17"/>
      <c r="HBR998" s="17"/>
      <c r="HBS998" s="17"/>
      <c r="HBT998" s="17"/>
      <c r="HBU998" s="17"/>
      <c r="HBV998" s="17"/>
      <c r="HBW998" s="17"/>
      <c r="HBX998" s="17"/>
      <c r="HBY998" s="17"/>
      <c r="HBZ998" s="17"/>
      <c r="HCA998" s="17"/>
      <c r="HCB998" s="17"/>
      <c r="HCC998" s="17"/>
      <c r="HCD998" s="17"/>
      <c r="HCE998" s="17"/>
      <c r="HCF998" s="17"/>
      <c r="HCG998" s="17"/>
      <c r="HCH998" s="17"/>
      <c r="HCI998" s="17"/>
      <c r="HCJ998" s="17"/>
      <c r="HCK998" s="17"/>
      <c r="HCL998" s="17"/>
      <c r="HCM998" s="17"/>
      <c r="HCN998" s="17"/>
      <c r="HCO998" s="17"/>
      <c r="HCP998" s="17"/>
      <c r="HCQ998" s="17"/>
      <c r="HCR998" s="17"/>
      <c r="HCS998" s="17"/>
      <c r="HCT998" s="17"/>
      <c r="HCU998" s="17"/>
      <c r="HCV998" s="17"/>
      <c r="HCW998" s="17"/>
      <c r="HCX998" s="17"/>
      <c r="HCY998" s="17"/>
      <c r="HCZ998" s="17"/>
      <c r="HDA998" s="17"/>
      <c r="HDB998" s="17"/>
      <c r="HDC998" s="17"/>
      <c r="HDD998" s="17"/>
      <c r="HDE998" s="17"/>
      <c r="HDF998" s="17"/>
      <c r="HDG998" s="17"/>
      <c r="HDH998" s="17"/>
      <c r="HDI998" s="17"/>
      <c r="HDJ998" s="17"/>
      <c r="HDK998" s="17"/>
      <c r="HDL998" s="17"/>
      <c r="HDM998" s="17"/>
      <c r="HDN998" s="17"/>
      <c r="HDO998" s="17"/>
      <c r="HDP998" s="17"/>
      <c r="HDQ998" s="17"/>
      <c r="HDR998" s="17"/>
      <c r="HDS998" s="17"/>
      <c r="HDT998" s="17"/>
      <c r="HDU998" s="17"/>
      <c r="HDV998" s="17"/>
      <c r="HDW998" s="17"/>
      <c r="HDX998" s="17"/>
      <c r="HDY998" s="17"/>
      <c r="HDZ998" s="17"/>
      <c r="HEA998" s="17"/>
      <c r="HEB998" s="17"/>
      <c r="HEC998" s="17"/>
      <c r="HED998" s="17"/>
      <c r="HEE998" s="17"/>
      <c r="HEF998" s="17"/>
      <c r="HEG998" s="17"/>
      <c r="HEH998" s="17"/>
      <c r="HEI998" s="17"/>
      <c r="HEJ998" s="17"/>
      <c r="HEK998" s="17"/>
      <c r="HEL998" s="17"/>
      <c r="HEM998" s="17"/>
      <c r="HEN998" s="17"/>
      <c r="HEO998" s="17"/>
      <c r="HEP998" s="17"/>
      <c r="HEQ998" s="17"/>
      <c r="HER998" s="17"/>
      <c r="HES998" s="17"/>
      <c r="HET998" s="17"/>
      <c r="HEU998" s="17"/>
      <c r="HEV998" s="17"/>
      <c r="HEW998" s="17"/>
      <c r="HEX998" s="17"/>
      <c r="HEY998" s="17"/>
      <c r="HEZ998" s="17"/>
      <c r="HFA998" s="17"/>
      <c r="HFB998" s="17"/>
      <c r="HFC998" s="17"/>
      <c r="HFD998" s="17"/>
      <c r="HFE998" s="17"/>
      <c r="HFF998" s="17"/>
      <c r="HFG998" s="17"/>
      <c r="HFH998" s="17"/>
      <c r="HFI998" s="17"/>
      <c r="HFJ998" s="17"/>
      <c r="HFK998" s="17"/>
      <c r="HFL998" s="17"/>
      <c r="HFM998" s="17"/>
      <c r="HFN998" s="17"/>
      <c r="HFO998" s="17"/>
      <c r="HFP998" s="17"/>
      <c r="HFQ998" s="17"/>
      <c r="HFR998" s="17"/>
      <c r="HFS998" s="17"/>
      <c r="HFT998" s="17"/>
      <c r="HFU998" s="17"/>
      <c r="HFV998" s="17"/>
      <c r="HFW998" s="17"/>
      <c r="HFX998" s="17"/>
      <c r="HFY998" s="17"/>
      <c r="HFZ998" s="17"/>
      <c r="HGA998" s="17"/>
      <c r="HGB998" s="17"/>
      <c r="HGC998" s="17"/>
      <c r="HGD998" s="17"/>
      <c r="HGE998" s="17"/>
      <c r="HGF998" s="17"/>
      <c r="HGG998" s="17"/>
      <c r="HGH998" s="17"/>
      <c r="HGI998" s="17"/>
      <c r="HGJ998" s="17"/>
      <c r="HGK998" s="17"/>
      <c r="HGL998" s="17"/>
      <c r="HGM998" s="17"/>
      <c r="HGN998" s="17"/>
      <c r="HGO998" s="17"/>
      <c r="HGP998" s="17"/>
      <c r="HGQ998" s="17"/>
      <c r="HGR998" s="17"/>
      <c r="HGS998" s="17"/>
      <c r="HGT998" s="17"/>
      <c r="HGU998" s="17"/>
      <c r="HGV998" s="17"/>
      <c r="HGW998" s="17"/>
      <c r="HGX998" s="17"/>
      <c r="HGY998" s="17"/>
      <c r="HGZ998" s="17"/>
      <c r="HHA998" s="17"/>
      <c r="HHB998" s="17"/>
      <c r="HHC998" s="17"/>
      <c r="HHD998" s="17"/>
      <c r="HHE998" s="17"/>
      <c r="HHF998" s="17"/>
      <c r="HHG998" s="17"/>
      <c r="HHH998" s="17"/>
      <c r="HHI998" s="17"/>
      <c r="HHJ998" s="17"/>
      <c r="HHK998" s="17"/>
      <c r="HHL998" s="17"/>
      <c r="HHM998" s="17"/>
      <c r="HHN998" s="17"/>
      <c r="HHO998" s="17"/>
      <c r="HHP998" s="17"/>
      <c r="HHQ998" s="17"/>
      <c r="HHR998" s="17"/>
      <c r="HHS998" s="17"/>
      <c r="HHT998" s="17"/>
      <c r="HHU998" s="17"/>
      <c r="HHV998" s="17"/>
      <c r="HHW998" s="17"/>
      <c r="HHX998" s="17"/>
      <c r="HHY998" s="17"/>
      <c r="HHZ998" s="17"/>
      <c r="HIA998" s="17"/>
      <c r="HIB998" s="17"/>
      <c r="HIC998" s="17"/>
      <c r="HID998" s="17"/>
      <c r="HIE998" s="17"/>
      <c r="HIF998" s="17"/>
      <c r="HIG998" s="17"/>
      <c r="HIH998" s="17"/>
      <c r="HII998" s="17"/>
      <c r="HIJ998" s="17"/>
      <c r="HIK998" s="17"/>
      <c r="HIL998" s="17"/>
      <c r="HIM998" s="17"/>
      <c r="HIN998" s="17"/>
      <c r="HIO998" s="17"/>
      <c r="HIP998" s="17"/>
      <c r="HIQ998" s="17"/>
      <c r="HIR998" s="17"/>
      <c r="HIS998" s="17"/>
      <c r="HIT998" s="17"/>
      <c r="HIU998" s="17"/>
      <c r="HIV998" s="17"/>
      <c r="HIW998" s="17"/>
      <c r="HIX998" s="17"/>
      <c r="HIY998" s="17"/>
      <c r="HIZ998" s="17"/>
      <c r="HJA998" s="17"/>
      <c r="HJB998" s="17"/>
      <c r="HJC998" s="17"/>
      <c r="HJD998" s="17"/>
      <c r="HJE998" s="17"/>
      <c r="HJF998" s="17"/>
      <c r="HJG998" s="17"/>
      <c r="HJH998" s="17"/>
      <c r="HJI998" s="17"/>
      <c r="HJJ998" s="17"/>
      <c r="HJK998" s="17"/>
      <c r="HJL998" s="17"/>
      <c r="HJM998" s="17"/>
      <c r="HJN998" s="17"/>
      <c r="HJO998" s="17"/>
      <c r="HJP998" s="17"/>
      <c r="HJQ998" s="17"/>
      <c r="HJR998" s="17"/>
      <c r="HJS998" s="17"/>
      <c r="HJT998" s="17"/>
      <c r="HJU998" s="17"/>
      <c r="HJV998" s="17"/>
      <c r="HJW998" s="17"/>
      <c r="HJX998" s="17"/>
      <c r="HJY998" s="17"/>
      <c r="HJZ998" s="17"/>
      <c r="HKA998" s="17"/>
      <c r="HKB998" s="17"/>
      <c r="HKC998" s="17"/>
      <c r="HKD998" s="17"/>
      <c r="HKE998" s="17"/>
      <c r="HKF998" s="17"/>
      <c r="HKG998" s="17"/>
      <c r="HKH998" s="17"/>
      <c r="HKI998" s="17"/>
      <c r="HKJ998" s="17"/>
      <c r="HKK998" s="17"/>
      <c r="HKL998" s="17"/>
      <c r="HKM998" s="17"/>
      <c r="HKN998" s="17"/>
      <c r="HKO998" s="17"/>
      <c r="HKP998" s="17"/>
      <c r="HKQ998" s="17"/>
      <c r="HKR998" s="17"/>
      <c r="HKS998" s="17"/>
      <c r="HKT998" s="17"/>
      <c r="HKU998" s="17"/>
      <c r="HKV998" s="17"/>
      <c r="HKW998" s="17"/>
      <c r="HKX998" s="17"/>
      <c r="HKY998" s="17"/>
      <c r="HKZ998" s="17"/>
      <c r="HLA998" s="17"/>
      <c r="HLB998" s="17"/>
      <c r="HLC998" s="17"/>
      <c r="HLD998" s="17"/>
      <c r="HLE998" s="17"/>
      <c r="HLF998" s="17"/>
      <c r="HLG998" s="17"/>
      <c r="HLH998" s="17"/>
      <c r="HLI998" s="17"/>
      <c r="HLJ998" s="17"/>
      <c r="HLK998" s="17"/>
      <c r="HLL998" s="17"/>
      <c r="HLM998" s="17"/>
      <c r="HLN998" s="17"/>
      <c r="HLO998" s="17"/>
      <c r="HLP998" s="17"/>
      <c r="HLQ998" s="17"/>
      <c r="HLR998" s="17"/>
      <c r="HLS998" s="17"/>
      <c r="HLT998" s="17"/>
      <c r="HLU998" s="17"/>
      <c r="HLV998" s="17"/>
      <c r="HLW998" s="17"/>
      <c r="HLX998" s="17"/>
      <c r="HLY998" s="17"/>
      <c r="HLZ998" s="17"/>
      <c r="HMA998" s="17"/>
      <c r="HMB998" s="17"/>
      <c r="HMC998" s="17"/>
      <c r="HMD998" s="17"/>
      <c r="HME998" s="17"/>
      <c r="HMF998" s="17"/>
      <c r="HMG998" s="17"/>
      <c r="HMH998" s="17"/>
      <c r="HMI998" s="17"/>
      <c r="HMJ998" s="17"/>
      <c r="HMK998" s="17"/>
      <c r="HML998" s="17"/>
      <c r="HMM998" s="17"/>
      <c r="HMN998" s="17"/>
      <c r="HMO998" s="17"/>
      <c r="HMP998" s="17"/>
      <c r="HMQ998" s="17"/>
      <c r="HMR998" s="17"/>
      <c r="HMS998" s="17"/>
      <c r="HMT998" s="17"/>
      <c r="HMU998" s="17"/>
      <c r="HMV998" s="17"/>
      <c r="HMW998" s="17"/>
      <c r="HMX998" s="17"/>
      <c r="HMY998" s="17"/>
      <c r="HMZ998" s="17"/>
      <c r="HNA998" s="17"/>
      <c r="HNB998" s="17"/>
      <c r="HNC998" s="17"/>
      <c r="HND998" s="17"/>
      <c r="HNE998" s="17"/>
      <c r="HNF998" s="17"/>
      <c r="HNG998" s="17"/>
      <c r="HNH998" s="17"/>
      <c r="HNI998" s="17"/>
      <c r="HNJ998" s="17"/>
      <c r="HNK998" s="17"/>
      <c r="HNL998" s="17"/>
      <c r="HNM998" s="17"/>
      <c r="HNN998" s="17"/>
      <c r="HNO998" s="17"/>
      <c r="HNP998" s="17"/>
      <c r="HNQ998" s="17"/>
      <c r="HNR998" s="17"/>
      <c r="HNS998" s="17"/>
      <c r="HNT998" s="17"/>
      <c r="HNU998" s="17"/>
      <c r="HNV998" s="17"/>
      <c r="HNW998" s="17"/>
      <c r="HNX998" s="17"/>
      <c r="HNY998" s="17"/>
      <c r="HNZ998" s="17"/>
      <c r="HOA998" s="17"/>
      <c r="HOB998" s="17"/>
      <c r="HOC998" s="17"/>
      <c r="HOD998" s="17"/>
      <c r="HOE998" s="17"/>
      <c r="HOF998" s="17"/>
      <c r="HOG998" s="17"/>
      <c r="HOH998" s="17"/>
      <c r="HOI998" s="17"/>
      <c r="HOJ998" s="17"/>
      <c r="HOK998" s="17"/>
      <c r="HOL998" s="17"/>
      <c r="HOM998" s="17"/>
      <c r="HON998" s="17"/>
      <c r="HOO998" s="17"/>
      <c r="HOP998" s="17"/>
      <c r="HOQ998" s="17"/>
      <c r="HOR998" s="17"/>
      <c r="HOS998" s="17"/>
      <c r="HOT998" s="17"/>
      <c r="HOU998" s="17"/>
      <c r="HOV998" s="17"/>
      <c r="HOW998" s="17"/>
      <c r="HOX998" s="17"/>
      <c r="HOY998" s="17"/>
      <c r="HOZ998" s="17"/>
      <c r="HPA998" s="17"/>
      <c r="HPB998" s="17"/>
      <c r="HPC998" s="17"/>
      <c r="HPD998" s="17"/>
      <c r="HPE998" s="17"/>
      <c r="HPF998" s="17"/>
      <c r="HPG998" s="17"/>
      <c r="HPH998" s="17"/>
      <c r="HPI998" s="17"/>
      <c r="HPJ998" s="17"/>
      <c r="HPK998" s="17"/>
      <c r="HPL998" s="17"/>
      <c r="HPM998" s="17"/>
      <c r="HPN998" s="17"/>
      <c r="HPO998" s="17"/>
      <c r="HPP998" s="17"/>
      <c r="HPQ998" s="17"/>
      <c r="HPR998" s="17"/>
      <c r="HPS998" s="17"/>
      <c r="HPT998" s="17"/>
      <c r="HPU998" s="17"/>
      <c r="HPV998" s="17"/>
      <c r="HPW998" s="17"/>
      <c r="HPX998" s="17"/>
      <c r="HPY998" s="17"/>
      <c r="HPZ998" s="17"/>
      <c r="HQA998" s="17"/>
      <c r="HQB998" s="17"/>
      <c r="HQC998" s="17"/>
      <c r="HQD998" s="17"/>
      <c r="HQE998" s="17"/>
      <c r="HQF998" s="17"/>
      <c r="HQG998" s="17"/>
      <c r="HQH998" s="17"/>
      <c r="HQI998" s="17"/>
      <c r="HQJ998" s="17"/>
      <c r="HQK998" s="17"/>
      <c r="HQL998" s="17"/>
      <c r="HQM998" s="17"/>
      <c r="HQN998" s="17"/>
      <c r="HQO998" s="17"/>
      <c r="HQP998" s="17"/>
      <c r="HQQ998" s="17"/>
      <c r="HQR998" s="17"/>
      <c r="HQS998" s="17"/>
      <c r="HQT998" s="17"/>
      <c r="HQU998" s="17"/>
      <c r="HQV998" s="17"/>
      <c r="HQW998" s="17"/>
      <c r="HQX998" s="17"/>
      <c r="HQY998" s="17"/>
      <c r="HQZ998" s="17"/>
      <c r="HRA998" s="17"/>
      <c r="HRB998" s="17"/>
      <c r="HRC998" s="17"/>
      <c r="HRD998" s="17"/>
      <c r="HRE998" s="17"/>
      <c r="HRF998" s="17"/>
      <c r="HRG998" s="17"/>
      <c r="HRH998" s="17"/>
      <c r="HRI998" s="17"/>
      <c r="HRJ998" s="17"/>
      <c r="HRK998" s="17"/>
      <c r="HRL998" s="17"/>
      <c r="HRM998" s="17"/>
      <c r="HRN998" s="17"/>
      <c r="HRO998" s="17"/>
      <c r="HRP998" s="17"/>
      <c r="HRQ998" s="17"/>
      <c r="HRR998" s="17"/>
      <c r="HRS998" s="17"/>
      <c r="HRT998" s="17"/>
      <c r="HRU998" s="17"/>
      <c r="HRV998" s="17"/>
      <c r="HRW998" s="17"/>
      <c r="HRX998" s="17"/>
      <c r="HRY998" s="17"/>
      <c r="HRZ998" s="17"/>
      <c r="HSA998" s="17"/>
      <c r="HSB998" s="17"/>
      <c r="HSC998" s="17"/>
      <c r="HSD998" s="17"/>
      <c r="HSE998" s="17"/>
      <c r="HSF998" s="17"/>
      <c r="HSG998" s="17"/>
      <c r="HSH998" s="17"/>
      <c r="HSI998" s="17"/>
      <c r="HSJ998" s="17"/>
      <c r="HSK998" s="17"/>
      <c r="HSL998" s="17"/>
      <c r="HSM998" s="17"/>
      <c r="HSN998" s="17"/>
      <c r="HSO998" s="17"/>
      <c r="HSP998" s="17"/>
      <c r="HSQ998" s="17"/>
      <c r="HSR998" s="17"/>
      <c r="HSS998" s="17"/>
      <c r="HST998" s="17"/>
      <c r="HSU998" s="17"/>
      <c r="HSV998" s="17"/>
      <c r="HSW998" s="17"/>
      <c r="HSX998" s="17"/>
      <c r="HSY998" s="17"/>
      <c r="HSZ998" s="17"/>
      <c r="HTA998" s="17"/>
      <c r="HTB998" s="17"/>
      <c r="HTC998" s="17"/>
      <c r="HTD998" s="17"/>
      <c r="HTE998" s="17"/>
      <c r="HTF998" s="17"/>
      <c r="HTG998" s="17"/>
      <c r="HTH998" s="17"/>
      <c r="HTI998" s="17"/>
      <c r="HTJ998" s="17"/>
      <c r="HTK998" s="17"/>
      <c r="HTL998" s="17"/>
      <c r="HTM998" s="17"/>
      <c r="HTN998" s="17"/>
      <c r="HTO998" s="17"/>
      <c r="HTP998" s="17"/>
      <c r="HTQ998" s="17"/>
      <c r="HTR998" s="17"/>
      <c r="HTS998" s="17"/>
      <c r="HTT998" s="17"/>
      <c r="HTU998" s="17"/>
      <c r="HTV998" s="17"/>
      <c r="HTW998" s="17"/>
      <c r="HTX998" s="17"/>
      <c r="HTY998" s="17"/>
      <c r="HTZ998" s="17"/>
      <c r="HUA998" s="17"/>
      <c r="HUB998" s="17"/>
      <c r="HUC998" s="17"/>
      <c r="HUD998" s="17"/>
      <c r="HUE998" s="17"/>
      <c r="HUF998" s="17"/>
      <c r="HUG998" s="17"/>
      <c r="HUH998" s="17"/>
      <c r="HUI998" s="17"/>
      <c r="HUJ998" s="17"/>
      <c r="HUK998" s="17"/>
      <c r="HUL998" s="17"/>
      <c r="HUM998" s="17"/>
      <c r="HUN998" s="17"/>
      <c r="HUO998" s="17"/>
      <c r="HUP998" s="17"/>
      <c r="HUQ998" s="17"/>
      <c r="HUR998" s="17"/>
      <c r="HUS998" s="17"/>
      <c r="HUT998" s="17"/>
      <c r="HUU998" s="17"/>
      <c r="HUV998" s="17"/>
      <c r="HUW998" s="17"/>
      <c r="HUX998" s="17"/>
      <c r="HUY998" s="17"/>
      <c r="HUZ998" s="17"/>
      <c r="HVA998" s="17"/>
      <c r="HVB998" s="17"/>
      <c r="HVC998" s="17"/>
      <c r="HVD998" s="17"/>
      <c r="HVE998" s="17"/>
      <c r="HVF998" s="17"/>
      <c r="HVG998" s="17"/>
      <c r="HVH998" s="17"/>
      <c r="HVI998" s="17"/>
      <c r="HVJ998" s="17"/>
      <c r="HVK998" s="17"/>
      <c r="HVL998" s="17"/>
      <c r="HVM998" s="17"/>
      <c r="HVN998" s="17"/>
      <c r="HVO998" s="17"/>
      <c r="HVP998" s="17"/>
      <c r="HVQ998" s="17"/>
      <c r="HVR998" s="17"/>
      <c r="HVS998" s="17"/>
      <c r="HVT998" s="17"/>
      <c r="HVU998" s="17"/>
      <c r="HVV998" s="17"/>
      <c r="HVW998" s="17"/>
      <c r="HVX998" s="17"/>
      <c r="HVY998" s="17"/>
      <c r="HVZ998" s="17"/>
      <c r="HWA998" s="17"/>
      <c r="HWB998" s="17"/>
      <c r="HWC998" s="17"/>
      <c r="HWD998" s="17"/>
      <c r="HWE998" s="17"/>
      <c r="HWF998" s="17"/>
      <c r="HWG998" s="17"/>
      <c r="HWH998" s="17"/>
      <c r="HWI998" s="17"/>
      <c r="HWJ998" s="17"/>
      <c r="HWK998" s="17"/>
      <c r="HWL998" s="17"/>
      <c r="HWM998" s="17"/>
      <c r="HWN998" s="17"/>
      <c r="HWO998" s="17"/>
      <c r="HWP998" s="17"/>
      <c r="HWQ998" s="17"/>
      <c r="HWR998" s="17"/>
      <c r="HWS998" s="17"/>
      <c r="HWT998" s="17"/>
      <c r="HWU998" s="17"/>
      <c r="HWV998" s="17"/>
      <c r="HWW998" s="17"/>
      <c r="HWX998" s="17"/>
      <c r="HWY998" s="17"/>
      <c r="HWZ998" s="17"/>
      <c r="HXA998" s="17"/>
      <c r="HXB998" s="17"/>
      <c r="HXC998" s="17"/>
      <c r="HXD998" s="17"/>
      <c r="HXE998" s="17"/>
      <c r="HXF998" s="17"/>
      <c r="HXG998" s="17"/>
      <c r="HXH998" s="17"/>
      <c r="HXI998" s="17"/>
      <c r="HXJ998" s="17"/>
      <c r="HXK998" s="17"/>
      <c r="HXL998" s="17"/>
      <c r="HXM998" s="17"/>
      <c r="HXN998" s="17"/>
      <c r="HXO998" s="17"/>
      <c r="HXP998" s="17"/>
      <c r="HXQ998" s="17"/>
      <c r="HXR998" s="17"/>
      <c r="HXS998" s="17"/>
      <c r="HXT998" s="17"/>
      <c r="HXU998" s="17"/>
      <c r="HXV998" s="17"/>
      <c r="HXW998" s="17"/>
      <c r="HXX998" s="17"/>
      <c r="HXY998" s="17"/>
      <c r="HXZ998" s="17"/>
      <c r="HYA998" s="17"/>
      <c r="HYB998" s="17"/>
      <c r="HYC998" s="17"/>
      <c r="HYD998" s="17"/>
      <c r="HYE998" s="17"/>
      <c r="HYF998" s="17"/>
      <c r="HYG998" s="17"/>
      <c r="HYH998" s="17"/>
      <c r="HYI998" s="17"/>
      <c r="HYJ998" s="17"/>
      <c r="HYK998" s="17"/>
      <c r="HYL998" s="17"/>
      <c r="HYM998" s="17"/>
      <c r="HYN998" s="17"/>
      <c r="HYO998" s="17"/>
      <c r="HYP998" s="17"/>
      <c r="HYQ998" s="17"/>
      <c r="HYR998" s="17"/>
      <c r="HYS998" s="17"/>
      <c r="HYT998" s="17"/>
      <c r="HYU998" s="17"/>
      <c r="HYV998" s="17"/>
      <c r="HYW998" s="17"/>
      <c r="HYX998" s="17"/>
      <c r="HYY998" s="17"/>
      <c r="HYZ998" s="17"/>
      <c r="HZA998" s="17"/>
      <c r="HZB998" s="17"/>
      <c r="HZC998" s="17"/>
      <c r="HZD998" s="17"/>
      <c r="HZE998" s="17"/>
      <c r="HZF998" s="17"/>
      <c r="HZG998" s="17"/>
      <c r="HZH998" s="17"/>
      <c r="HZI998" s="17"/>
      <c r="HZJ998" s="17"/>
      <c r="HZK998" s="17"/>
      <c r="HZL998" s="17"/>
      <c r="HZM998" s="17"/>
      <c r="HZN998" s="17"/>
      <c r="HZO998" s="17"/>
      <c r="HZP998" s="17"/>
      <c r="HZQ998" s="17"/>
      <c r="HZR998" s="17"/>
      <c r="HZS998" s="17"/>
      <c r="HZT998" s="17"/>
      <c r="HZU998" s="17"/>
      <c r="HZV998" s="17"/>
      <c r="HZW998" s="17"/>
      <c r="HZX998" s="17"/>
      <c r="HZY998" s="17"/>
      <c r="HZZ998" s="17"/>
      <c r="IAA998" s="17"/>
      <c r="IAB998" s="17"/>
      <c r="IAC998" s="17"/>
      <c r="IAD998" s="17"/>
      <c r="IAE998" s="17"/>
      <c r="IAF998" s="17"/>
      <c r="IAG998" s="17"/>
      <c r="IAH998" s="17"/>
      <c r="IAI998" s="17"/>
      <c r="IAJ998" s="17"/>
      <c r="IAK998" s="17"/>
      <c r="IAL998" s="17"/>
      <c r="IAM998" s="17"/>
      <c r="IAN998" s="17"/>
      <c r="IAO998" s="17"/>
      <c r="IAP998" s="17"/>
      <c r="IAQ998" s="17"/>
      <c r="IAR998" s="17"/>
      <c r="IAS998" s="17"/>
      <c r="IAT998" s="17"/>
      <c r="IAU998" s="17"/>
      <c r="IAV998" s="17"/>
      <c r="IAW998" s="17"/>
      <c r="IAX998" s="17"/>
      <c r="IAY998" s="17"/>
      <c r="IAZ998" s="17"/>
      <c r="IBA998" s="17"/>
      <c r="IBB998" s="17"/>
      <c r="IBC998" s="17"/>
      <c r="IBD998" s="17"/>
      <c r="IBE998" s="17"/>
      <c r="IBF998" s="17"/>
      <c r="IBG998" s="17"/>
      <c r="IBH998" s="17"/>
      <c r="IBI998" s="17"/>
      <c r="IBJ998" s="17"/>
      <c r="IBK998" s="17"/>
      <c r="IBL998" s="17"/>
      <c r="IBM998" s="17"/>
      <c r="IBN998" s="17"/>
      <c r="IBO998" s="17"/>
      <c r="IBP998" s="17"/>
      <c r="IBQ998" s="17"/>
      <c r="IBR998" s="17"/>
      <c r="IBS998" s="17"/>
      <c r="IBT998" s="17"/>
      <c r="IBU998" s="17"/>
      <c r="IBV998" s="17"/>
      <c r="IBW998" s="17"/>
      <c r="IBX998" s="17"/>
      <c r="IBY998" s="17"/>
      <c r="IBZ998" s="17"/>
      <c r="ICA998" s="17"/>
      <c r="ICB998" s="17"/>
      <c r="ICC998" s="17"/>
      <c r="ICD998" s="17"/>
      <c r="ICE998" s="17"/>
      <c r="ICF998" s="17"/>
      <c r="ICG998" s="17"/>
      <c r="ICH998" s="17"/>
      <c r="ICI998" s="17"/>
      <c r="ICJ998" s="17"/>
      <c r="ICK998" s="17"/>
      <c r="ICL998" s="17"/>
      <c r="ICM998" s="17"/>
      <c r="ICN998" s="17"/>
      <c r="ICO998" s="17"/>
      <c r="ICP998" s="17"/>
      <c r="ICQ998" s="17"/>
      <c r="ICR998" s="17"/>
      <c r="ICS998" s="17"/>
      <c r="ICT998" s="17"/>
      <c r="ICU998" s="17"/>
      <c r="ICV998" s="17"/>
      <c r="ICW998" s="17"/>
      <c r="ICX998" s="17"/>
      <c r="ICY998" s="17"/>
      <c r="ICZ998" s="17"/>
      <c r="IDA998" s="17"/>
      <c r="IDB998" s="17"/>
      <c r="IDC998" s="17"/>
      <c r="IDD998" s="17"/>
      <c r="IDE998" s="17"/>
      <c r="IDF998" s="17"/>
      <c r="IDG998" s="17"/>
      <c r="IDH998" s="17"/>
      <c r="IDI998" s="17"/>
      <c r="IDJ998" s="17"/>
      <c r="IDK998" s="17"/>
      <c r="IDL998" s="17"/>
      <c r="IDM998" s="17"/>
      <c r="IDN998" s="17"/>
      <c r="IDO998" s="17"/>
      <c r="IDP998" s="17"/>
      <c r="IDQ998" s="17"/>
      <c r="IDR998" s="17"/>
      <c r="IDS998" s="17"/>
      <c r="IDT998" s="17"/>
      <c r="IDU998" s="17"/>
      <c r="IDV998" s="17"/>
      <c r="IDW998" s="17"/>
      <c r="IDX998" s="17"/>
      <c r="IDY998" s="17"/>
      <c r="IDZ998" s="17"/>
      <c r="IEA998" s="17"/>
      <c r="IEB998" s="17"/>
      <c r="IEC998" s="17"/>
      <c r="IED998" s="17"/>
      <c r="IEE998" s="17"/>
      <c r="IEF998" s="17"/>
      <c r="IEG998" s="17"/>
      <c r="IEH998" s="17"/>
      <c r="IEI998" s="17"/>
      <c r="IEJ998" s="17"/>
      <c r="IEK998" s="17"/>
      <c r="IEL998" s="17"/>
      <c r="IEM998" s="17"/>
      <c r="IEN998" s="17"/>
      <c r="IEO998" s="17"/>
      <c r="IEP998" s="17"/>
      <c r="IEQ998" s="17"/>
      <c r="IER998" s="17"/>
      <c r="IES998" s="17"/>
      <c r="IET998" s="17"/>
      <c r="IEU998" s="17"/>
      <c r="IEV998" s="17"/>
      <c r="IEW998" s="17"/>
      <c r="IEX998" s="17"/>
      <c r="IEY998" s="17"/>
      <c r="IEZ998" s="17"/>
      <c r="IFA998" s="17"/>
      <c r="IFB998" s="17"/>
      <c r="IFC998" s="17"/>
      <c r="IFD998" s="17"/>
      <c r="IFE998" s="17"/>
      <c r="IFF998" s="17"/>
      <c r="IFG998" s="17"/>
      <c r="IFH998" s="17"/>
      <c r="IFI998" s="17"/>
      <c r="IFJ998" s="17"/>
      <c r="IFK998" s="17"/>
      <c r="IFL998" s="17"/>
      <c r="IFM998" s="17"/>
      <c r="IFN998" s="17"/>
      <c r="IFO998" s="17"/>
      <c r="IFP998" s="17"/>
      <c r="IFQ998" s="17"/>
      <c r="IFR998" s="17"/>
      <c r="IFS998" s="17"/>
      <c r="IFT998" s="17"/>
      <c r="IFU998" s="17"/>
      <c r="IFV998" s="17"/>
      <c r="IFW998" s="17"/>
      <c r="IFX998" s="17"/>
      <c r="IFY998" s="17"/>
      <c r="IFZ998" s="17"/>
      <c r="IGA998" s="17"/>
      <c r="IGB998" s="17"/>
      <c r="IGC998" s="17"/>
      <c r="IGD998" s="17"/>
      <c r="IGE998" s="17"/>
      <c r="IGF998" s="17"/>
      <c r="IGG998" s="17"/>
      <c r="IGH998" s="17"/>
      <c r="IGI998" s="17"/>
      <c r="IGJ998" s="17"/>
      <c r="IGK998" s="17"/>
      <c r="IGL998" s="17"/>
      <c r="IGM998" s="17"/>
      <c r="IGN998" s="17"/>
      <c r="IGO998" s="17"/>
      <c r="IGP998" s="17"/>
      <c r="IGQ998" s="17"/>
      <c r="IGR998" s="17"/>
      <c r="IGS998" s="17"/>
      <c r="IGT998" s="17"/>
      <c r="IGU998" s="17"/>
      <c r="IGV998" s="17"/>
      <c r="IGW998" s="17"/>
      <c r="IGX998" s="17"/>
      <c r="IGY998" s="17"/>
      <c r="IGZ998" s="17"/>
      <c r="IHA998" s="17"/>
      <c r="IHB998" s="17"/>
      <c r="IHC998" s="17"/>
      <c r="IHD998" s="17"/>
      <c r="IHE998" s="17"/>
      <c r="IHF998" s="17"/>
      <c r="IHG998" s="17"/>
      <c r="IHH998" s="17"/>
      <c r="IHI998" s="17"/>
      <c r="IHJ998" s="17"/>
      <c r="IHK998" s="17"/>
      <c r="IHL998" s="17"/>
      <c r="IHM998" s="17"/>
      <c r="IHN998" s="17"/>
      <c r="IHO998" s="17"/>
      <c r="IHP998" s="17"/>
      <c r="IHQ998" s="17"/>
      <c r="IHR998" s="17"/>
      <c r="IHS998" s="17"/>
      <c r="IHT998" s="17"/>
      <c r="IHU998" s="17"/>
      <c r="IHV998" s="17"/>
      <c r="IHW998" s="17"/>
      <c r="IHX998" s="17"/>
      <c r="IHY998" s="17"/>
      <c r="IHZ998" s="17"/>
      <c r="IIA998" s="17"/>
      <c r="IIB998" s="17"/>
      <c r="IIC998" s="17"/>
      <c r="IID998" s="17"/>
      <c r="IIE998" s="17"/>
      <c r="IIF998" s="17"/>
      <c r="IIG998" s="17"/>
      <c r="IIH998" s="17"/>
      <c r="III998" s="17"/>
      <c r="IIJ998" s="17"/>
      <c r="IIK998" s="17"/>
      <c r="IIL998" s="17"/>
      <c r="IIM998" s="17"/>
      <c r="IIN998" s="17"/>
      <c r="IIO998" s="17"/>
      <c r="IIP998" s="17"/>
      <c r="IIQ998" s="17"/>
      <c r="IIR998" s="17"/>
      <c r="IIS998" s="17"/>
      <c r="IIT998" s="17"/>
      <c r="IIU998" s="17"/>
      <c r="IIV998" s="17"/>
      <c r="IIW998" s="17"/>
      <c r="IIX998" s="17"/>
      <c r="IIY998" s="17"/>
      <c r="IIZ998" s="17"/>
      <c r="IJA998" s="17"/>
      <c r="IJB998" s="17"/>
      <c r="IJC998" s="17"/>
      <c r="IJD998" s="17"/>
      <c r="IJE998" s="17"/>
      <c r="IJF998" s="17"/>
      <c r="IJG998" s="17"/>
      <c r="IJH998" s="17"/>
      <c r="IJI998" s="17"/>
      <c r="IJJ998" s="17"/>
      <c r="IJK998" s="17"/>
      <c r="IJL998" s="17"/>
      <c r="IJM998" s="17"/>
      <c r="IJN998" s="17"/>
      <c r="IJO998" s="17"/>
      <c r="IJP998" s="17"/>
      <c r="IJQ998" s="17"/>
      <c r="IJR998" s="17"/>
      <c r="IJS998" s="17"/>
      <c r="IJT998" s="17"/>
      <c r="IJU998" s="17"/>
      <c r="IJV998" s="17"/>
      <c r="IJW998" s="17"/>
      <c r="IJX998" s="17"/>
      <c r="IJY998" s="17"/>
      <c r="IJZ998" s="17"/>
      <c r="IKA998" s="17"/>
      <c r="IKB998" s="17"/>
      <c r="IKC998" s="17"/>
      <c r="IKD998" s="17"/>
      <c r="IKE998" s="17"/>
      <c r="IKF998" s="17"/>
      <c r="IKG998" s="17"/>
      <c r="IKH998" s="17"/>
      <c r="IKI998" s="17"/>
      <c r="IKJ998" s="17"/>
      <c r="IKK998" s="17"/>
      <c r="IKL998" s="17"/>
      <c r="IKM998" s="17"/>
      <c r="IKN998" s="17"/>
      <c r="IKO998" s="17"/>
      <c r="IKP998" s="17"/>
      <c r="IKQ998" s="17"/>
      <c r="IKR998" s="17"/>
      <c r="IKS998" s="17"/>
      <c r="IKT998" s="17"/>
      <c r="IKU998" s="17"/>
      <c r="IKV998" s="17"/>
      <c r="IKW998" s="17"/>
      <c r="IKX998" s="17"/>
      <c r="IKY998" s="17"/>
      <c r="IKZ998" s="17"/>
      <c r="ILA998" s="17"/>
      <c r="ILB998" s="17"/>
      <c r="ILC998" s="17"/>
      <c r="ILD998" s="17"/>
      <c r="ILE998" s="17"/>
      <c r="ILF998" s="17"/>
      <c r="ILG998" s="17"/>
      <c r="ILH998" s="17"/>
      <c r="ILI998" s="17"/>
      <c r="ILJ998" s="17"/>
      <c r="ILK998" s="17"/>
      <c r="ILL998" s="17"/>
      <c r="ILM998" s="17"/>
      <c r="ILN998" s="17"/>
      <c r="ILO998" s="17"/>
      <c r="ILP998" s="17"/>
      <c r="ILQ998" s="17"/>
      <c r="ILR998" s="17"/>
      <c r="ILS998" s="17"/>
      <c r="ILT998" s="17"/>
      <c r="ILU998" s="17"/>
      <c r="ILV998" s="17"/>
      <c r="ILW998" s="17"/>
      <c r="ILX998" s="17"/>
      <c r="ILY998" s="17"/>
      <c r="ILZ998" s="17"/>
      <c r="IMA998" s="17"/>
      <c r="IMB998" s="17"/>
      <c r="IMC998" s="17"/>
      <c r="IMD998" s="17"/>
      <c r="IME998" s="17"/>
      <c r="IMF998" s="17"/>
      <c r="IMG998" s="17"/>
      <c r="IMH998" s="17"/>
      <c r="IMI998" s="17"/>
      <c r="IMJ998" s="17"/>
      <c r="IMK998" s="17"/>
      <c r="IML998" s="17"/>
      <c r="IMM998" s="17"/>
      <c r="IMN998" s="17"/>
      <c r="IMO998" s="17"/>
      <c r="IMP998" s="17"/>
      <c r="IMQ998" s="17"/>
      <c r="IMR998" s="17"/>
      <c r="IMS998" s="17"/>
      <c r="IMT998" s="17"/>
      <c r="IMU998" s="17"/>
      <c r="IMV998" s="17"/>
      <c r="IMW998" s="17"/>
      <c r="IMX998" s="17"/>
      <c r="IMY998" s="17"/>
      <c r="IMZ998" s="17"/>
      <c r="INA998" s="17"/>
      <c r="INB998" s="17"/>
      <c r="INC998" s="17"/>
      <c r="IND998" s="17"/>
      <c r="INE998" s="17"/>
      <c r="INF998" s="17"/>
      <c r="ING998" s="17"/>
      <c r="INH998" s="17"/>
      <c r="INI998" s="17"/>
      <c r="INJ998" s="17"/>
      <c r="INK998" s="17"/>
      <c r="INL998" s="17"/>
      <c r="INM998" s="17"/>
      <c r="INN998" s="17"/>
      <c r="INO998" s="17"/>
      <c r="INP998" s="17"/>
      <c r="INQ998" s="17"/>
      <c r="INR998" s="17"/>
      <c r="INS998" s="17"/>
      <c r="INT998" s="17"/>
      <c r="INU998" s="17"/>
      <c r="INV998" s="17"/>
      <c r="INW998" s="17"/>
      <c r="INX998" s="17"/>
      <c r="INY998" s="17"/>
      <c r="INZ998" s="17"/>
      <c r="IOA998" s="17"/>
      <c r="IOB998" s="17"/>
      <c r="IOC998" s="17"/>
      <c r="IOD998" s="17"/>
      <c r="IOE998" s="17"/>
      <c r="IOF998" s="17"/>
      <c r="IOG998" s="17"/>
      <c r="IOH998" s="17"/>
      <c r="IOI998" s="17"/>
      <c r="IOJ998" s="17"/>
      <c r="IOK998" s="17"/>
      <c r="IOL998" s="17"/>
      <c r="IOM998" s="17"/>
      <c r="ION998" s="17"/>
      <c r="IOO998" s="17"/>
      <c r="IOP998" s="17"/>
      <c r="IOQ998" s="17"/>
      <c r="IOR998" s="17"/>
      <c r="IOS998" s="17"/>
      <c r="IOT998" s="17"/>
      <c r="IOU998" s="17"/>
      <c r="IOV998" s="17"/>
      <c r="IOW998" s="17"/>
      <c r="IOX998" s="17"/>
      <c r="IOY998" s="17"/>
      <c r="IOZ998" s="17"/>
      <c r="IPA998" s="17"/>
      <c r="IPB998" s="17"/>
      <c r="IPC998" s="17"/>
      <c r="IPD998" s="17"/>
      <c r="IPE998" s="17"/>
      <c r="IPF998" s="17"/>
      <c r="IPG998" s="17"/>
      <c r="IPH998" s="17"/>
      <c r="IPI998" s="17"/>
      <c r="IPJ998" s="17"/>
      <c r="IPK998" s="17"/>
      <c r="IPL998" s="17"/>
      <c r="IPM998" s="17"/>
      <c r="IPN998" s="17"/>
      <c r="IPO998" s="17"/>
      <c r="IPP998" s="17"/>
      <c r="IPQ998" s="17"/>
      <c r="IPR998" s="17"/>
      <c r="IPS998" s="17"/>
      <c r="IPT998" s="17"/>
      <c r="IPU998" s="17"/>
      <c r="IPV998" s="17"/>
      <c r="IPW998" s="17"/>
      <c r="IPX998" s="17"/>
      <c r="IPY998" s="17"/>
      <c r="IPZ998" s="17"/>
      <c r="IQA998" s="17"/>
      <c r="IQB998" s="17"/>
      <c r="IQC998" s="17"/>
      <c r="IQD998" s="17"/>
      <c r="IQE998" s="17"/>
      <c r="IQF998" s="17"/>
      <c r="IQG998" s="17"/>
      <c r="IQH998" s="17"/>
      <c r="IQI998" s="17"/>
      <c r="IQJ998" s="17"/>
      <c r="IQK998" s="17"/>
      <c r="IQL998" s="17"/>
      <c r="IQM998" s="17"/>
      <c r="IQN998" s="17"/>
      <c r="IQO998" s="17"/>
      <c r="IQP998" s="17"/>
      <c r="IQQ998" s="17"/>
      <c r="IQR998" s="17"/>
      <c r="IQS998" s="17"/>
      <c r="IQT998" s="17"/>
      <c r="IQU998" s="17"/>
      <c r="IQV998" s="17"/>
      <c r="IQW998" s="17"/>
      <c r="IQX998" s="17"/>
      <c r="IQY998" s="17"/>
      <c r="IQZ998" s="17"/>
      <c r="IRA998" s="17"/>
      <c r="IRB998" s="17"/>
      <c r="IRC998" s="17"/>
      <c r="IRD998" s="17"/>
      <c r="IRE998" s="17"/>
      <c r="IRF998" s="17"/>
      <c r="IRG998" s="17"/>
      <c r="IRH998" s="17"/>
      <c r="IRI998" s="17"/>
      <c r="IRJ998" s="17"/>
      <c r="IRK998" s="17"/>
      <c r="IRL998" s="17"/>
      <c r="IRM998" s="17"/>
      <c r="IRN998" s="17"/>
      <c r="IRO998" s="17"/>
      <c r="IRP998" s="17"/>
      <c r="IRQ998" s="17"/>
      <c r="IRR998" s="17"/>
      <c r="IRS998" s="17"/>
      <c r="IRT998" s="17"/>
      <c r="IRU998" s="17"/>
      <c r="IRV998" s="17"/>
      <c r="IRW998" s="17"/>
      <c r="IRX998" s="17"/>
      <c r="IRY998" s="17"/>
      <c r="IRZ998" s="17"/>
      <c r="ISA998" s="17"/>
      <c r="ISB998" s="17"/>
      <c r="ISC998" s="17"/>
      <c r="ISD998" s="17"/>
      <c r="ISE998" s="17"/>
      <c r="ISF998" s="17"/>
      <c r="ISG998" s="17"/>
      <c r="ISH998" s="17"/>
      <c r="ISI998" s="17"/>
      <c r="ISJ998" s="17"/>
      <c r="ISK998" s="17"/>
      <c r="ISL998" s="17"/>
      <c r="ISM998" s="17"/>
      <c r="ISN998" s="17"/>
      <c r="ISO998" s="17"/>
      <c r="ISP998" s="17"/>
      <c r="ISQ998" s="17"/>
      <c r="ISR998" s="17"/>
      <c r="ISS998" s="17"/>
      <c r="IST998" s="17"/>
      <c r="ISU998" s="17"/>
      <c r="ISV998" s="17"/>
      <c r="ISW998" s="17"/>
      <c r="ISX998" s="17"/>
      <c r="ISY998" s="17"/>
      <c r="ISZ998" s="17"/>
      <c r="ITA998" s="17"/>
      <c r="ITB998" s="17"/>
      <c r="ITC998" s="17"/>
      <c r="ITD998" s="17"/>
      <c r="ITE998" s="17"/>
      <c r="ITF998" s="17"/>
      <c r="ITG998" s="17"/>
      <c r="ITH998" s="17"/>
      <c r="ITI998" s="17"/>
      <c r="ITJ998" s="17"/>
      <c r="ITK998" s="17"/>
      <c r="ITL998" s="17"/>
      <c r="ITM998" s="17"/>
      <c r="ITN998" s="17"/>
      <c r="ITO998" s="17"/>
      <c r="ITP998" s="17"/>
      <c r="ITQ998" s="17"/>
      <c r="ITR998" s="17"/>
      <c r="ITS998" s="17"/>
      <c r="ITT998" s="17"/>
      <c r="ITU998" s="17"/>
      <c r="ITV998" s="17"/>
      <c r="ITW998" s="17"/>
      <c r="ITX998" s="17"/>
      <c r="ITY998" s="17"/>
      <c r="ITZ998" s="17"/>
      <c r="IUA998" s="17"/>
      <c r="IUB998" s="17"/>
      <c r="IUC998" s="17"/>
      <c r="IUD998" s="17"/>
      <c r="IUE998" s="17"/>
      <c r="IUF998" s="17"/>
      <c r="IUG998" s="17"/>
      <c r="IUH998" s="17"/>
      <c r="IUI998" s="17"/>
      <c r="IUJ998" s="17"/>
      <c r="IUK998" s="17"/>
      <c r="IUL998" s="17"/>
      <c r="IUM998" s="17"/>
      <c r="IUN998" s="17"/>
      <c r="IUO998" s="17"/>
      <c r="IUP998" s="17"/>
      <c r="IUQ998" s="17"/>
      <c r="IUR998" s="17"/>
      <c r="IUS998" s="17"/>
      <c r="IUT998" s="17"/>
      <c r="IUU998" s="17"/>
      <c r="IUV998" s="17"/>
      <c r="IUW998" s="17"/>
      <c r="IUX998" s="17"/>
      <c r="IUY998" s="17"/>
      <c r="IUZ998" s="17"/>
      <c r="IVA998" s="17"/>
      <c r="IVB998" s="17"/>
      <c r="IVC998" s="17"/>
      <c r="IVD998" s="17"/>
      <c r="IVE998" s="17"/>
      <c r="IVF998" s="17"/>
      <c r="IVG998" s="17"/>
      <c r="IVH998" s="17"/>
      <c r="IVI998" s="17"/>
      <c r="IVJ998" s="17"/>
      <c r="IVK998" s="17"/>
      <c r="IVL998" s="17"/>
      <c r="IVM998" s="17"/>
      <c r="IVN998" s="17"/>
      <c r="IVO998" s="17"/>
      <c r="IVP998" s="17"/>
      <c r="IVQ998" s="17"/>
      <c r="IVR998" s="17"/>
      <c r="IVS998" s="17"/>
      <c r="IVT998" s="17"/>
      <c r="IVU998" s="17"/>
      <c r="IVV998" s="17"/>
      <c r="IVW998" s="17"/>
      <c r="IVX998" s="17"/>
      <c r="IVY998" s="17"/>
      <c r="IVZ998" s="17"/>
      <c r="IWA998" s="17"/>
      <c r="IWB998" s="17"/>
      <c r="IWC998" s="17"/>
      <c r="IWD998" s="17"/>
      <c r="IWE998" s="17"/>
      <c r="IWF998" s="17"/>
      <c r="IWG998" s="17"/>
      <c r="IWH998" s="17"/>
      <c r="IWI998" s="17"/>
      <c r="IWJ998" s="17"/>
      <c r="IWK998" s="17"/>
      <c r="IWL998" s="17"/>
      <c r="IWM998" s="17"/>
      <c r="IWN998" s="17"/>
      <c r="IWO998" s="17"/>
      <c r="IWP998" s="17"/>
      <c r="IWQ998" s="17"/>
      <c r="IWR998" s="17"/>
      <c r="IWS998" s="17"/>
      <c r="IWT998" s="17"/>
      <c r="IWU998" s="17"/>
      <c r="IWV998" s="17"/>
      <c r="IWW998" s="17"/>
      <c r="IWX998" s="17"/>
      <c r="IWY998" s="17"/>
      <c r="IWZ998" s="17"/>
      <c r="IXA998" s="17"/>
      <c r="IXB998" s="17"/>
      <c r="IXC998" s="17"/>
      <c r="IXD998" s="17"/>
      <c r="IXE998" s="17"/>
      <c r="IXF998" s="17"/>
      <c r="IXG998" s="17"/>
      <c r="IXH998" s="17"/>
      <c r="IXI998" s="17"/>
      <c r="IXJ998" s="17"/>
      <c r="IXK998" s="17"/>
      <c r="IXL998" s="17"/>
      <c r="IXM998" s="17"/>
      <c r="IXN998" s="17"/>
      <c r="IXO998" s="17"/>
      <c r="IXP998" s="17"/>
      <c r="IXQ998" s="17"/>
      <c r="IXR998" s="17"/>
      <c r="IXS998" s="17"/>
      <c r="IXT998" s="17"/>
      <c r="IXU998" s="17"/>
      <c r="IXV998" s="17"/>
      <c r="IXW998" s="17"/>
      <c r="IXX998" s="17"/>
      <c r="IXY998" s="17"/>
      <c r="IXZ998" s="17"/>
      <c r="IYA998" s="17"/>
      <c r="IYB998" s="17"/>
      <c r="IYC998" s="17"/>
      <c r="IYD998" s="17"/>
      <c r="IYE998" s="17"/>
      <c r="IYF998" s="17"/>
      <c r="IYG998" s="17"/>
      <c r="IYH998" s="17"/>
      <c r="IYI998" s="17"/>
      <c r="IYJ998" s="17"/>
      <c r="IYK998" s="17"/>
      <c r="IYL998" s="17"/>
      <c r="IYM998" s="17"/>
      <c r="IYN998" s="17"/>
      <c r="IYO998" s="17"/>
      <c r="IYP998" s="17"/>
      <c r="IYQ998" s="17"/>
      <c r="IYR998" s="17"/>
      <c r="IYS998" s="17"/>
      <c r="IYT998" s="17"/>
      <c r="IYU998" s="17"/>
      <c r="IYV998" s="17"/>
      <c r="IYW998" s="17"/>
      <c r="IYX998" s="17"/>
      <c r="IYY998" s="17"/>
      <c r="IYZ998" s="17"/>
      <c r="IZA998" s="17"/>
      <c r="IZB998" s="17"/>
      <c r="IZC998" s="17"/>
      <c r="IZD998" s="17"/>
      <c r="IZE998" s="17"/>
      <c r="IZF998" s="17"/>
      <c r="IZG998" s="17"/>
      <c r="IZH998" s="17"/>
      <c r="IZI998" s="17"/>
      <c r="IZJ998" s="17"/>
      <c r="IZK998" s="17"/>
      <c r="IZL998" s="17"/>
      <c r="IZM998" s="17"/>
      <c r="IZN998" s="17"/>
      <c r="IZO998" s="17"/>
      <c r="IZP998" s="17"/>
      <c r="IZQ998" s="17"/>
      <c r="IZR998" s="17"/>
      <c r="IZS998" s="17"/>
      <c r="IZT998" s="17"/>
      <c r="IZU998" s="17"/>
      <c r="IZV998" s="17"/>
      <c r="IZW998" s="17"/>
      <c r="IZX998" s="17"/>
      <c r="IZY998" s="17"/>
      <c r="IZZ998" s="17"/>
      <c r="JAA998" s="17"/>
      <c r="JAB998" s="17"/>
      <c r="JAC998" s="17"/>
      <c r="JAD998" s="17"/>
      <c r="JAE998" s="17"/>
      <c r="JAF998" s="17"/>
      <c r="JAG998" s="17"/>
      <c r="JAH998" s="17"/>
      <c r="JAI998" s="17"/>
      <c r="JAJ998" s="17"/>
      <c r="JAK998" s="17"/>
      <c r="JAL998" s="17"/>
      <c r="JAM998" s="17"/>
      <c r="JAN998" s="17"/>
      <c r="JAO998" s="17"/>
      <c r="JAP998" s="17"/>
      <c r="JAQ998" s="17"/>
      <c r="JAR998" s="17"/>
      <c r="JAS998" s="17"/>
      <c r="JAT998" s="17"/>
      <c r="JAU998" s="17"/>
      <c r="JAV998" s="17"/>
      <c r="JAW998" s="17"/>
      <c r="JAX998" s="17"/>
      <c r="JAY998" s="17"/>
      <c r="JAZ998" s="17"/>
      <c r="JBA998" s="17"/>
      <c r="JBB998" s="17"/>
      <c r="JBC998" s="17"/>
      <c r="JBD998" s="17"/>
      <c r="JBE998" s="17"/>
      <c r="JBF998" s="17"/>
      <c r="JBG998" s="17"/>
      <c r="JBH998" s="17"/>
      <c r="JBI998" s="17"/>
      <c r="JBJ998" s="17"/>
      <c r="JBK998" s="17"/>
      <c r="JBL998" s="17"/>
      <c r="JBM998" s="17"/>
      <c r="JBN998" s="17"/>
      <c r="JBO998" s="17"/>
      <c r="JBP998" s="17"/>
      <c r="JBQ998" s="17"/>
      <c r="JBR998" s="17"/>
      <c r="JBS998" s="17"/>
      <c r="JBT998" s="17"/>
      <c r="JBU998" s="17"/>
      <c r="JBV998" s="17"/>
      <c r="JBW998" s="17"/>
      <c r="JBX998" s="17"/>
      <c r="JBY998" s="17"/>
      <c r="JBZ998" s="17"/>
      <c r="JCA998" s="17"/>
      <c r="JCB998" s="17"/>
      <c r="JCC998" s="17"/>
      <c r="JCD998" s="17"/>
      <c r="JCE998" s="17"/>
      <c r="JCF998" s="17"/>
      <c r="JCG998" s="17"/>
      <c r="JCH998" s="17"/>
      <c r="JCI998" s="17"/>
      <c r="JCJ998" s="17"/>
      <c r="JCK998" s="17"/>
      <c r="JCL998" s="17"/>
      <c r="JCM998" s="17"/>
      <c r="JCN998" s="17"/>
      <c r="JCO998" s="17"/>
      <c r="JCP998" s="17"/>
      <c r="JCQ998" s="17"/>
      <c r="JCR998" s="17"/>
      <c r="JCS998" s="17"/>
      <c r="JCT998" s="17"/>
      <c r="JCU998" s="17"/>
      <c r="JCV998" s="17"/>
      <c r="JCW998" s="17"/>
      <c r="JCX998" s="17"/>
      <c r="JCY998" s="17"/>
      <c r="JCZ998" s="17"/>
      <c r="JDA998" s="17"/>
      <c r="JDB998" s="17"/>
      <c r="JDC998" s="17"/>
      <c r="JDD998" s="17"/>
      <c r="JDE998" s="17"/>
      <c r="JDF998" s="17"/>
      <c r="JDG998" s="17"/>
      <c r="JDH998" s="17"/>
      <c r="JDI998" s="17"/>
      <c r="JDJ998" s="17"/>
      <c r="JDK998" s="17"/>
      <c r="JDL998" s="17"/>
      <c r="JDM998" s="17"/>
      <c r="JDN998" s="17"/>
      <c r="JDO998" s="17"/>
      <c r="JDP998" s="17"/>
      <c r="JDQ998" s="17"/>
      <c r="JDR998" s="17"/>
      <c r="JDS998" s="17"/>
      <c r="JDT998" s="17"/>
      <c r="JDU998" s="17"/>
      <c r="JDV998" s="17"/>
      <c r="JDW998" s="17"/>
      <c r="JDX998" s="17"/>
      <c r="JDY998" s="17"/>
      <c r="JDZ998" s="17"/>
      <c r="JEA998" s="17"/>
      <c r="JEB998" s="17"/>
      <c r="JEC998" s="17"/>
      <c r="JED998" s="17"/>
      <c r="JEE998" s="17"/>
      <c r="JEF998" s="17"/>
      <c r="JEG998" s="17"/>
      <c r="JEH998" s="17"/>
      <c r="JEI998" s="17"/>
      <c r="JEJ998" s="17"/>
      <c r="JEK998" s="17"/>
      <c r="JEL998" s="17"/>
      <c r="JEM998" s="17"/>
      <c r="JEN998" s="17"/>
      <c r="JEO998" s="17"/>
      <c r="JEP998" s="17"/>
      <c r="JEQ998" s="17"/>
      <c r="JER998" s="17"/>
      <c r="JES998" s="17"/>
      <c r="JET998" s="17"/>
      <c r="JEU998" s="17"/>
      <c r="JEV998" s="17"/>
      <c r="JEW998" s="17"/>
      <c r="JEX998" s="17"/>
      <c r="JEY998" s="17"/>
      <c r="JEZ998" s="17"/>
      <c r="JFA998" s="17"/>
      <c r="JFB998" s="17"/>
      <c r="JFC998" s="17"/>
      <c r="JFD998" s="17"/>
      <c r="JFE998" s="17"/>
      <c r="JFF998" s="17"/>
      <c r="JFG998" s="17"/>
      <c r="JFH998" s="17"/>
      <c r="JFI998" s="17"/>
      <c r="JFJ998" s="17"/>
      <c r="JFK998" s="17"/>
      <c r="JFL998" s="17"/>
      <c r="JFM998" s="17"/>
      <c r="JFN998" s="17"/>
      <c r="JFO998" s="17"/>
      <c r="JFP998" s="17"/>
      <c r="JFQ998" s="17"/>
      <c r="JFR998" s="17"/>
      <c r="JFS998" s="17"/>
      <c r="JFT998" s="17"/>
      <c r="JFU998" s="17"/>
      <c r="JFV998" s="17"/>
      <c r="JFW998" s="17"/>
      <c r="JFX998" s="17"/>
      <c r="JFY998" s="17"/>
      <c r="JFZ998" s="17"/>
      <c r="JGA998" s="17"/>
      <c r="JGB998" s="17"/>
      <c r="JGC998" s="17"/>
      <c r="JGD998" s="17"/>
      <c r="JGE998" s="17"/>
      <c r="JGF998" s="17"/>
      <c r="JGG998" s="17"/>
      <c r="JGH998" s="17"/>
      <c r="JGI998" s="17"/>
      <c r="JGJ998" s="17"/>
      <c r="JGK998" s="17"/>
      <c r="JGL998" s="17"/>
      <c r="JGM998" s="17"/>
      <c r="JGN998" s="17"/>
      <c r="JGO998" s="17"/>
      <c r="JGP998" s="17"/>
      <c r="JGQ998" s="17"/>
      <c r="JGR998" s="17"/>
      <c r="JGS998" s="17"/>
      <c r="JGT998" s="17"/>
      <c r="JGU998" s="17"/>
      <c r="JGV998" s="17"/>
      <c r="JGW998" s="17"/>
      <c r="JGX998" s="17"/>
      <c r="JGY998" s="17"/>
      <c r="JGZ998" s="17"/>
      <c r="JHA998" s="17"/>
      <c r="JHB998" s="17"/>
      <c r="JHC998" s="17"/>
      <c r="JHD998" s="17"/>
      <c r="JHE998" s="17"/>
      <c r="JHF998" s="17"/>
      <c r="JHG998" s="17"/>
      <c r="JHH998" s="17"/>
      <c r="JHI998" s="17"/>
      <c r="JHJ998" s="17"/>
      <c r="JHK998" s="17"/>
      <c r="JHL998" s="17"/>
      <c r="JHM998" s="17"/>
      <c r="JHN998" s="17"/>
      <c r="JHO998" s="17"/>
      <c r="JHP998" s="17"/>
      <c r="JHQ998" s="17"/>
      <c r="JHR998" s="17"/>
      <c r="JHS998" s="17"/>
      <c r="JHT998" s="17"/>
      <c r="JHU998" s="17"/>
      <c r="JHV998" s="17"/>
      <c r="JHW998" s="17"/>
      <c r="JHX998" s="17"/>
      <c r="JHY998" s="17"/>
      <c r="JHZ998" s="17"/>
      <c r="JIA998" s="17"/>
      <c r="JIB998" s="17"/>
      <c r="JIC998" s="17"/>
      <c r="JID998" s="17"/>
      <c r="JIE998" s="17"/>
      <c r="JIF998" s="17"/>
      <c r="JIG998" s="17"/>
      <c r="JIH998" s="17"/>
      <c r="JII998" s="17"/>
      <c r="JIJ998" s="17"/>
      <c r="JIK998" s="17"/>
      <c r="JIL998" s="17"/>
      <c r="JIM998" s="17"/>
      <c r="JIN998" s="17"/>
      <c r="JIO998" s="17"/>
      <c r="JIP998" s="17"/>
      <c r="JIQ998" s="17"/>
      <c r="JIR998" s="17"/>
      <c r="JIS998" s="17"/>
      <c r="JIT998" s="17"/>
      <c r="JIU998" s="17"/>
      <c r="JIV998" s="17"/>
      <c r="JIW998" s="17"/>
      <c r="JIX998" s="17"/>
      <c r="JIY998" s="17"/>
      <c r="JIZ998" s="17"/>
      <c r="JJA998" s="17"/>
      <c r="JJB998" s="17"/>
      <c r="JJC998" s="17"/>
      <c r="JJD998" s="17"/>
      <c r="JJE998" s="17"/>
      <c r="JJF998" s="17"/>
      <c r="JJG998" s="17"/>
      <c r="JJH998" s="17"/>
      <c r="JJI998" s="17"/>
      <c r="JJJ998" s="17"/>
      <c r="JJK998" s="17"/>
      <c r="JJL998" s="17"/>
      <c r="JJM998" s="17"/>
      <c r="JJN998" s="17"/>
      <c r="JJO998" s="17"/>
      <c r="JJP998" s="17"/>
      <c r="JJQ998" s="17"/>
      <c r="JJR998" s="17"/>
      <c r="JJS998" s="17"/>
      <c r="JJT998" s="17"/>
      <c r="JJU998" s="17"/>
      <c r="JJV998" s="17"/>
      <c r="JJW998" s="17"/>
      <c r="JJX998" s="17"/>
      <c r="JJY998" s="17"/>
      <c r="JJZ998" s="17"/>
      <c r="JKA998" s="17"/>
      <c r="JKB998" s="17"/>
      <c r="JKC998" s="17"/>
      <c r="JKD998" s="17"/>
      <c r="JKE998" s="17"/>
      <c r="JKF998" s="17"/>
      <c r="JKG998" s="17"/>
      <c r="JKH998" s="17"/>
      <c r="JKI998" s="17"/>
      <c r="JKJ998" s="17"/>
      <c r="JKK998" s="17"/>
      <c r="JKL998" s="17"/>
      <c r="JKM998" s="17"/>
      <c r="JKN998" s="17"/>
      <c r="JKO998" s="17"/>
      <c r="JKP998" s="17"/>
      <c r="JKQ998" s="17"/>
      <c r="JKR998" s="17"/>
      <c r="JKS998" s="17"/>
      <c r="JKT998" s="17"/>
      <c r="JKU998" s="17"/>
      <c r="JKV998" s="17"/>
      <c r="JKW998" s="17"/>
      <c r="JKX998" s="17"/>
      <c r="JKY998" s="17"/>
      <c r="JKZ998" s="17"/>
      <c r="JLA998" s="17"/>
      <c r="JLB998" s="17"/>
      <c r="JLC998" s="17"/>
      <c r="JLD998" s="17"/>
      <c r="JLE998" s="17"/>
      <c r="JLF998" s="17"/>
      <c r="JLG998" s="17"/>
      <c r="JLH998" s="17"/>
      <c r="JLI998" s="17"/>
      <c r="JLJ998" s="17"/>
      <c r="JLK998" s="17"/>
      <c r="JLL998" s="17"/>
      <c r="JLM998" s="17"/>
      <c r="JLN998" s="17"/>
      <c r="JLO998" s="17"/>
      <c r="JLP998" s="17"/>
      <c r="JLQ998" s="17"/>
      <c r="JLR998" s="17"/>
      <c r="JLS998" s="17"/>
      <c r="JLT998" s="17"/>
      <c r="JLU998" s="17"/>
      <c r="JLV998" s="17"/>
      <c r="JLW998" s="17"/>
      <c r="JLX998" s="17"/>
      <c r="JLY998" s="17"/>
      <c r="JLZ998" s="17"/>
      <c r="JMA998" s="17"/>
      <c r="JMB998" s="17"/>
      <c r="JMC998" s="17"/>
      <c r="JMD998" s="17"/>
      <c r="JME998" s="17"/>
      <c r="JMF998" s="17"/>
      <c r="JMG998" s="17"/>
      <c r="JMH998" s="17"/>
      <c r="JMI998" s="17"/>
      <c r="JMJ998" s="17"/>
      <c r="JMK998" s="17"/>
      <c r="JML998" s="17"/>
      <c r="JMM998" s="17"/>
      <c r="JMN998" s="17"/>
      <c r="JMO998" s="17"/>
      <c r="JMP998" s="17"/>
      <c r="JMQ998" s="17"/>
      <c r="JMR998" s="17"/>
      <c r="JMS998" s="17"/>
      <c r="JMT998" s="17"/>
      <c r="JMU998" s="17"/>
      <c r="JMV998" s="17"/>
      <c r="JMW998" s="17"/>
      <c r="JMX998" s="17"/>
      <c r="JMY998" s="17"/>
      <c r="JMZ998" s="17"/>
      <c r="JNA998" s="17"/>
      <c r="JNB998" s="17"/>
      <c r="JNC998" s="17"/>
      <c r="JND998" s="17"/>
      <c r="JNE998" s="17"/>
      <c r="JNF998" s="17"/>
      <c r="JNG998" s="17"/>
      <c r="JNH998" s="17"/>
      <c r="JNI998" s="17"/>
      <c r="JNJ998" s="17"/>
      <c r="JNK998" s="17"/>
      <c r="JNL998" s="17"/>
      <c r="JNM998" s="17"/>
      <c r="JNN998" s="17"/>
      <c r="JNO998" s="17"/>
      <c r="JNP998" s="17"/>
      <c r="JNQ998" s="17"/>
      <c r="JNR998" s="17"/>
      <c r="JNS998" s="17"/>
      <c r="JNT998" s="17"/>
      <c r="JNU998" s="17"/>
      <c r="JNV998" s="17"/>
      <c r="JNW998" s="17"/>
      <c r="JNX998" s="17"/>
      <c r="JNY998" s="17"/>
      <c r="JNZ998" s="17"/>
      <c r="JOA998" s="17"/>
      <c r="JOB998" s="17"/>
      <c r="JOC998" s="17"/>
      <c r="JOD998" s="17"/>
      <c r="JOE998" s="17"/>
      <c r="JOF998" s="17"/>
      <c r="JOG998" s="17"/>
      <c r="JOH998" s="17"/>
      <c r="JOI998" s="17"/>
      <c r="JOJ998" s="17"/>
      <c r="JOK998" s="17"/>
      <c r="JOL998" s="17"/>
      <c r="JOM998" s="17"/>
      <c r="JON998" s="17"/>
      <c r="JOO998" s="17"/>
      <c r="JOP998" s="17"/>
      <c r="JOQ998" s="17"/>
      <c r="JOR998" s="17"/>
      <c r="JOS998" s="17"/>
      <c r="JOT998" s="17"/>
      <c r="JOU998" s="17"/>
      <c r="JOV998" s="17"/>
      <c r="JOW998" s="17"/>
      <c r="JOX998" s="17"/>
      <c r="JOY998" s="17"/>
      <c r="JOZ998" s="17"/>
      <c r="JPA998" s="17"/>
      <c r="JPB998" s="17"/>
      <c r="JPC998" s="17"/>
      <c r="JPD998" s="17"/>
      <c r="JPE998" s="17"/>
      <c r="JPF998" s="17"/>
      <c r="JPG998" s="17"/>
      <c r="JPH998" s="17"/>
      <c r="JPI998" s="17"/>
      <c r="JPJ998" s="17"/>
      <c r="JPK998" s="17"/>
      <c r="JPL998" s="17"/>
      <c r="JPM998" s="17"/>
      <c r="JPN998" s="17"/>
      <c r="JPO998" s="17"/>
      <c r="JPP998" s="17"/>
      <c r="JPQ998" s="17"/>
      <c r="JPR998" s="17"/>
      <c r="JPS998" s="17"/>
      <c r="JPT998" s="17"/>
      <c r="JPU998" s="17"/>
      <c r="JPV998" s="17"/>
      <c r="JPW998" s="17"/>
      <c r="JPX998" s="17"/>
      <c r="JPY998" s="17"/>
      <c r="JPZ998" s="17"/>
      <c r="JQA998" s="17"/>
      <c r="JQB998" s="17"/>
      <c r="JQC998" s="17"/>
      <c r="JQD998" s="17"/>
      <c r="JQE998" s="17"/>
      <c r="JQF998" s="17"/>
      <c r="JQG998" s="17"/>
      <c r="JQH998" s="17"/>
      <c r="JQI998" s="17"/>
      <c r="JQJ998" s="17"/>
      <c r="JQK998" s="17"/>
      <c r="JQL998" s="17"/>
      <c r="JQM998" s="17"/>
      <c r="JQN998" s="17"/>
      <c r="JQO998" s="17"/>
      <c r="JQP998" s="17"/>
      <c r="JQQ998" s="17"/>
      <c r="JQR998" s="17"/>
      <c r="JQS998" s="17"/>
      <c r="JQT998" s="17"/>
      <c r="JQU998" s="17"/>
      <c r="JQV998" s="17"/>
      <c r="JQW998" s="17"/>
      <c r="JQX998" s="17"/>
      <c r="JQY998" s="17"/>
      <c r="JQZ998" s="17"/>
      <c r="JRA998" s="17"/>
      <c r="JRB998" s="17"/>
      <c r="JRC998" s="17"/>
      <c r="JRD998" s="17"/>
      <c r="JRE998" s="17"/>
      <c r="JRF998" s="17"/>
      <c r="JRG998" s="17"/>
      <c r="JRH998" s="17"/>
      <c r="JRI998" s="17"/>
      <c r="JRJ998" s="17"/>
      <c r="JRK998" s="17"/>
      <c r="JRL998" s="17"/>
      <c r="JRM998" s="17"/>
      <c r="JRN998" s="17"/>
      <c r="JRO998" s="17"/>
      <c r="JRP998" s="17"/>
      <c r="JRQ998" s="17"/>
      <c r="JRR998" s="17"/>
      <c r="JRS998" s="17"/>
      <c r="JRT998" s="17"/>
      <c r="JRU998" s="17"/>
      <c r="JRV998" s="17"/>
      <c r="JRW998" s="17"/>
      <c r="JRX998" s="17"/>
      <c r="JRY998" s="17"/>
      <c r="JRZ998" s="17"/>
      <c r="JSA998" s="17"/>
      <c r="JSB998" s="17"/>
      <c r="JSC998" s="17"/>
      <c r="JSD998" s="17"/>
      <c r="JSE998" s="17"/>
      <c r="JSF998" s="17"/>
      <c r="JSG998" s="17"/>
      <c r="JSH998" s="17"/>
      <c r="JSI998" s="17"/>
      <c r="JSJ998" s="17"/>
      <c r="JSK998" s="17"/>
      <c r="JSL998" s="17"/>
      <c r="JSM998" s="17"/>
      <c r="JSN998" s="17"/>
      <c r="JSO998" s="17"/>
      <c r="JSP998" s="17"/>
      <c r="JSQ998" s="17"/>
      <c r="JSR998" s="17"/>
      <c r="JSS998" s="17"/>
      <c r="JST998" s="17"/>
      <c r="JSU998" s="17"/>
      <c r="JSV998" s="17"/>
      <c r="JSW998" s="17"/>
      <c r="JSX998" s="17"/>
      <c r="JSY998" s="17"/>
      <c r="JSZ998" s="17"/>
      <c r="JTA998" s="17"/>
      <c r="JTB998" s="17"/>
      <c r="JTC998" s="17"/>
      <c r="JTD998" s="17"/>
      <c r="JTE998" s="17"/>
      <c r="JTF998" s="17"/>
      <c r="JTG998" s="17"/>
      <c r="JTH998" s="17"/>
      <c r="JTI998" s="17"/>
      <c r="JTJ998" s="17"/>
      <c r="JTK998" s="17"/>
      <c r="JTL998" s="17"/>
      <c r="JTM998" s="17"/>
      <c r="JTN998" s="17"/>
      <c r="JTO998" s="17"/>
      <c r="JTP998" s="17"/>
      <c r="JTQ998" s="17"/>
      <c r="JTR998" s="17"/>
      <c r="JTS998" s="17"/>
      <c r="JTT998" s="17"/>
      <c r="JTU998" s="17"/>
      <c r="JTV998" s="17"/>
      <c r="JTW998" s="17"/>
      <c r="JTX998" s="17"/>
      <c r="JTY998" s="17"/>
      <c r="JTZ998" s="17"/>
      <c r="JUA998" s="17"/>
      <c r="JUB998" s="17"/>
      <c r="JUC998" s="17"/>
      <c r="JUD998" s="17"/>
      <c r="JUE998" s="17"/>
      <c r="JUF998" s="17"/>
      <c r="JUG998" s="17"/>
      <c r="JUH998" s="17"/>
      <c r="JUI998" s="17"/>
      <c r="JUJ998" s="17"/>
      <c r="JUK998" s="17"/>
      <c r="JUL998" s="17"/>
      <c r="JUM998" s="17"/>
      <c r="JUN998" s="17"/>
      <c r="JUO998" s="17"/>
      <c r="JUP998" s="17"/>
      <c r="JUQ998" s="17"/>
      <c r="JUR998" s="17"/>
      <c r="JUS998" s="17"/>
      <c r="JUT998" s="17"/>
      <c r="JUU998" s="17"/>
      <c r="JUV998" s="17"/>
      <c r="JUW998" s="17"/>
      <c r="JUX998" s="17"/>
      <c r="JUY998" s="17"/>
      <c r="JUZ998" s="17"/>
      <c r="JVA998" s="17"/>
      <c r="JVB998" s="17"/>
      <c r="JVC998" s="17"/>
      <c r="JVD998" s="17"/>
      <c r="JVE998" s="17"/>
      <c r="JVF998" s="17"/>
      <c r="JVG998" s="17"/>
      <c r="JVH998" s="17"/>
      <c r="JVI998" s="17"/>
      <c r="JVJ998" s="17"/>
      <c r="JVK998" s="17"/>
      <c r="JVL998" s="17"/>
      <c r="JVM998" s="17"/>
      <c r="JVN998" s="17"/>
      <c r="JVO998" s="17"/>
      <c r="JVP998" s="17"/>
      <c r="JVQ998" s="17"/>
      <c r="JVR998" s="17"/>
      <c r="JVS998" s="17"/>
      <c r="JVT998" s="17"/>
      <c r="JVU998" s="17"/>
      <c r="JVV998" s="17"/>
      <c r="JVW998" s="17"/>
      <c r="JVX998" s="17"/>
      <c r="JVY998" s="17"/>
      <c r="JVZ998" s="17"/>
      <c r="JWA998" s="17"/>
      <c r="JWB998" s="17"/>
      <c r="JWC998" s="17"/>
      <c r="JWD998" s="17"/>
      <c r="JWE998" s="17"/>
      <c r="JWF998" s="17"/>
      <c r="JWG998" s="17"/>
      <c r="JWH998" s="17"/>
      <c r="JWI998" s="17"/>
      <c r="JWJ998" s="17"/>
      <c r="JWK998" s="17"/>
      <c r="JWL998" s="17"/>
      <c r="JWM998" s="17"/>
      <c r="JWN998" s="17"/>
      <c r="JWO998" s="17"/>
      <c r="JWP998" s="17"/>
      <c r="JWQ998" s="17"/>
      <c r="JWR998" s="17"/>
      <c r="JWS998" s="17"/>
      <c r="JWT998" s="17"/>
      <c r="JWU998" s="17"/>
      <c r="JWV998" s="17"/>
      <c r="JWW998" s="17"/>
      <c r="JWX998" s="17"/>
      <c r="JWY998" s="17"/>
      <c r="JWZ998" s="17"/>
      <c r="JXA998" s="17"/>
      <c r="JXB998" s="17"/>
      <c r="JXC998" s="17"/>
      <c r="JXD998" s="17"/>
      <c r="JXE998" s="17"/>
      <c r="JXF998" s="17"/>
      <c r="JXG998" s="17"/>
      <c r="JXH998" s="17"/>
      <c r="JXI998" s="17"/>
      <c r="JXJ998" s="17"/>
      <c r="JXK998" s="17"/>
      <c r="JXL998" s="17"/>
      <c r="JXM998" s="17"/>
      <c r="JXN998" s="17"/>
      <c r="JXO998" s="17"/>
      <c r="JXP998" s="17"/>
      <c r="JXQ998" s="17"/>
      <c r="JXR998" s="17"/>
      <c r="JXS998" s="17"/>
      <c r="JXT998" s="17"/>
      <c r="JXU998" s="17"/>
      <c r="JXV998" s="17"/>
      <c r="JXW998" s="17"/>
      <c r="JXX998" s="17"/>
      <c r="JXY998" s="17"/>
      <c r="JXZ998" s="17"/>
      <c r="JYA998" s="17"/>
      <c r="JYB998" s="17"/>
      <c r="JYC998" s="17"/>
      <c r="JYD998" s="17"/>
      <c r="JYE998" s="17"/>
      <c r="JYF998" s="17"/>
      <c r="JYG998" s="17"/>
      <c r="JYH998" s="17"/>
      <c r="JYI998" s="17"/>
      <c r="JYJ998" s="17"/>
      <c r="JYK998" s="17"/>
      <c r="JYL998" s="17"/>
      <c r="JYM998" s="17"/>
      <c r="JYN998" s="17"/>
      <c r="JYO998" s="17"/>
      <c r="JYP998" s="17"/>
      <c r="JYQ998" s="17"/>
      <c r="JYR998" s="17"/>
      <c r="JYS998" s="17"/>
      <c r="JYT998" s="17"/>
      <c r="JYU998" s="17"/>
      <c r="JYV998" s="17"/>
      <c r="JYW998" s="17"/>
      <c r="JYX998" s="17"/>
      <c r="JYY998" s="17"/>
      <c r="JYZ998" s="17"/>
      <c r="JZA998" s="17"/>
      <c r="JZB998" s="17"/>
      <c r="JZC998" s="17"/>
      <c r="JZD998" s="17"/>
      <c r="JZE998" s="17"/>
      <c r="JZF998" s="17"/>
      <c r="JZG998" s="17"/>
      <c r="JZH998" s="17"/>
      <c r="JZI998" s="17"/>
      <c r="JZJ998" s="17"/>
      <c r="JZK998" s="17"/>
      <c r="JZL998" s="17"/>
      <c r="JZM998" s="17"/>
      <c r="JZN998" s="17"/>
      <c r="JZO998" s="17"/>
      <c r="JZP998" s="17"/>
      <c r="JZQ998" s="17"/>
      <c r="JZR998" s="17"/>
      <c r="JZS998" s="17"/>
      <c r="JZT998" s="17"/>
      <c r="JZU998" s="17"/>
      <c r="JZV998" s="17"/>
      <c r="JZW998" s="17"/>
      <c r="JZX998" s="17"/>
      <c r="JZY998" s="17"/>
      <c r="JZZ998" s="17"/>
      <c r="KAA998" s="17"/>
      <c r="KAB998" s="17"/>
      <c r="KAC998" s="17"/>
      <c r="KAD998" s="17"/>
      <c r="KAE998" s="17"/>
      <c r="KAF998" s="17"/>
      <c r="KAG998" s="17"/>
      <c r="KAH998" s="17"/>
      <c r="KAI998" s="17"/>
      <c r="KAJ998" s="17"/>
      <c r="KAK998" s="17"/>
      <c r="KAL998" s="17"/>
      <c r="KAM998" s="17"/>
      <c r="KAN998" s="17"/>
      <c r="KAO998" s="17"/>
      <c r="KAP998" s="17"/>
      <c r="KAQ998" s="17"/>
      <c r="KAR998" s="17"/>
      <c r="KAS998" s="17"/>
      <c r="KAT998" s="17"/>
      <c r="KAU998" s="17"/>
      <c r="KAV998" s="17"/>
      <c r="KAW998" s="17"/>
      <c r="KAX998" s="17"/>
      <c r="KAY998" s="17"/>
      <c r="KAZ998" s="17"/>
      <c r="KBA998" s="17"/>
      <c r="KBB998" s="17"/>
      <c r="KBC998" s="17"/>
      <c r="KBD998" s="17"/>
      <c r="KBE998" s="17"/>
      <c r="KBF998" s="17"/>
      <c r="KBG998" s="17"/>
      <c r="KBH998" s="17"/>
      <c r="KBI998" s="17"/>
      <c r="KBJ998" s="17"/>
      <c r="KBK998" s="17"/>
      <c r="KBL998" s="17"/>
      <c r="KBM998" s="17"/>
      <c r="KBN998" s="17"/>
      <c r="KBO998" s="17"/>
      <c r="KBP998" s="17"/>
      <c r="KBQ998" s="17"/>
      <c r="KBR998" s="17"/>
      <c r="KBS998" s="17"/>
      <c r="KBT998" s="17"/>
      <c r="KBU998" s="17"/>
      <c r="KBV998" s="17"/>
      <c r="KBW998" s="17"/>
      <c r="KBX998" s="17"/>
      <c r="KBY998" s="17"/>
      <c r="KBZ998" s="17"/>
      <c r="KCA998" s="17"/>
      <c r="KCB998" s="17"/>
      <c r="KCC998" s="17"/>
      <c r="KCD998" s="17"/>
      <c r="KCE998" s="17"/>
      <c r="KCF998" s="17"/>
      <c r="KCG998" s="17"/>
      <c r="KCH998" s="17"/>
      <c r="KCI998" s="17"/>
      <c r="KCJ998" s="17"/>
      <c r="KCK998" s="17"/>
      <c r="KCL998" s="17"/>
      <c r="KCM998" s="17"/>
      <c r="KCN998" s="17"/>
      <c r="KCO998" s="17"/>
      <c r="KCP998" s="17"/>
      <c r="KCQ998" s="17"/>
      <c r="KCR998" s="17"/>
      <c r="KCS998" s="17"/>
      <c r="KCT998" s="17"/>
      <c r="KCU998" s="17"/>
      <c r="KCV998" s="17"/>
      <c r="KCW998" s="17"/>
      <c r="KCX998" s="17"/>
      <c r="KCY998" s="17"/>
      <c r="KCZ998" s="17"/>
      <c r="KDA998" s="17"/>
      <c r="KDB998" s="17"/>
      <c r="KDC998" s="17"/>
      <c r="KDD998" s="17"/>
      <c r="KDE998" s="17"/>
      <c r="KDF998" s="17"/>
      <c r="KDG998" s="17"/>
      <c r="KDH998" s="17"/>
      <c r="KDI998" s="17"/>
      <c r="KDJ998" s="17"/>
      <c r="KDK998" s="17"/>
      <c r="KDL998" s="17"/>
      <c r="KDM998" s="17"/>
      <c r="KDN998" s="17"/>
      <c r="KDO998" s="17"/>
      <c r="KDP998" s="17"/>
      <c r="KDQ998" s="17"/>
      <c r="KDR998" s="17"/>
      <c r="KDS998" s="17"/>
      <c r="KDT998" s="17"/>
      <c r="KDU998" s="17"/>
      <c r="KDV998" s="17"/>
      <c r="KDW998" s="17"/>
      <c r="KDX998" s="17"/>
      <c r="KDY998" s="17"/>
      <c r="KDZ998" s="17"/>
      <c r="KEA998" s="17"/>
      <c r="KEB998" s="17"/>
      <c r="KEC998" s="17"/>
      <c r="KED998" s="17"/>
      <c r="KEE998" s="17"/>
      <c r="KEF998" s="17"/>
      <c r="KEG998" s="17"/>
      <c r="KEH998" s="17"/>
      <c r="KEI998" s="17"/>
      <c r="KEJ998" s="17"/>
      <c r="KEK998" s="17"/>
      <c r="KEL998" s="17"/>
      <c r="KEM998" s="17"/>
      <c r="KEN998" s="17"/>
      <c r="KEO998" s="17"/>
      <c r="KEP998" s="17"/>
      <c r="KEQ998" s="17"/>
      <c r="KER998" s="17"/>
      <c r="KES998" s="17"/>
      <c r="KET998" s="17"/>
      <c r="KEU998" s="17"/>
      <c r="KEV998" s="17"/>
      <c r="KEW998" s="17"/>
      <c r="KEX998" s="17"/>
      <c r="KEY998" s="17"/>
      <c r="KEZ998" s="17"/>
      <c r="KFA998" s="17"/>
      <c r="KFB998" s="17"/>
      <c r="KFC998" s="17"/>
      <c r="KFD998" s="17"/>
      <c r="KFE998" s="17"/>
      <c r="KFF998" s="17"/>
      <c r="KFG998" s="17"/>
      <c r="KFH998" s="17"/>
      <c r="KFI998" s="17"/>
      <c r="KFJ998" s="17"/>
      <c r="KFK998" s="17"/>
      <c r="KFL998" s="17"/>
      <c r="KFM998" s="17"/>
      <c r="KFN998" s="17"/>
      <c r="KFO998" s="17"/>
      <c r="KFP998" s="17"/>
      <c r="KFQ998" s="17"/>
      <c r="KFR998" s="17"/>
      <c r="KFS998" s="17"/>
      <c r="KFT998" s="17"/>
      <c r="KFU998" s="17"/>
      <c r="KFV998" s="17"/>
      <c r="KFW998" s="17"/>
      <c r="KFX998" s="17"/>
      <c r="KFY998" s="17"/>
      <c r="KFZ998" s="17"/>
      <c r="KGA998" s="17"/>
      <c r="KGB998" s="17"/>
      <c r="KGC998" s="17"/>
      <c r="KGD998" s="17"/>
      <c r="KGE998" s="17"/>
      <c r="KGF998" s="17"/>
      <c r="KGG998" s="17"/>
      <c r="KGH998" s="17"/>
      <c r="KGI998" s="17"/>
      <c r="KGJ998" s="17"/>
      <c r="KGK998" s="17"/>
      <c r="KGL998" s="17"/>
      <c r="KGM998" s="17"/>
      <c r="KGN998" s="17"/>
      <c r="KGO998" s="17"/>
      <c r="KGP998" s="17"/>
      <c r="KGQ998" s="17"/>
      <c r="KGR998" s="17"/>
      <c r="KGS998" s="17"/>
      <c r="KGT998" s="17"/>
      <c r="KGU998" s="17"/>
      <c r="KGV998" s="17"/>
      <c r="KGW998" s="17"/>
      <c r="KGX998" s="17"/>
      <c r="KGY998" s="17"/>
      <c r="KGZ998" s="17"/>
      <c r="KHA998" s="17"/>
      <c r="KHB998" s="17"/>
      <c r="KHC998" s="17"/>
      <c r="KHD998" s="17"/>
      <c r="KHE998" s="17"/>
      <c r="KHF998" s="17"/>
      <c r="KHG998" s="17"/>
      <c r="KHH998" s="17"/>
      <c r="KHI998" s="17"/>
      <c r="KHJ998" s="17"/>
      <c r="KHK998" s="17"/>
      <c r="KHL998" s="17"/>
      <c r="KHM998" s="17"/>
      <c r="KHN998" s="17"/>
      <c r="KHO998" s="17"/>
      <c r="KHP998" s="17"/>
      <c r="KHQ998" s="17"/>
      <c r="KHR998" s="17"/>
      <c r="KHS998" s="17"/>
      <c r="KHT998" s="17"/>
      <c r="KHU998" s="17"/>
      <c r="KHV998" s="17"/>
      <c r="KHW998" s="17"/>
      <c r="KHX998" s="17"/>
      <c r="KHY998" s="17"/>
      <c r="KHZ998" s="17"/>
      <c r="KIA998" s="17"/>
      <c r="KIB998" s="17"/>
      <c r="KIC998" s="17"/>
      <c r="KID998" s="17"/>
      <c r="KIE998" s="17"/>
      <c r="KIF998" s="17"/>
      <c r="KIG998" s="17"/>
      <c r="KIH998" s="17"/>
      <c r="KII998" s="17"/>
      <c r="KIJ998" s="17"/>
      <c r="KIK998" s="17"/>
      <c r="KIL998" s="17"/>
      <c r="KIM998" s="17"/>
      <c r="KIN998" s="17"/>
      <c r="KIO998" s="17"/>
      <c r="KIP998" s="17"/>
      <c r="KIQ998" s="17"/>
      <c r="KIR998" s="17"/>
      <c r="KIS998" s="17"/>
      <c r="KIT998" s="17"/>
      <c r="KIU998" s="17"/>
      <c r="KIV998" s="17"/>
      <c r="KIW998" s="17"/>
      <c r="KIX998" s="17"/>
      <c r="KIY998" s="17"/>
      <c r="KIZ998" s="17"/>
      <c r="KJA998" s="17"/>
      <c r="KJB998" s="17"/>
      <c r="KJC998" s="17"/>
      <c r="KJD998" s="17"/>
      <c r="KJE998" s="17"/>
      <c r="KJF998" s="17"/>
      <c r="KJG998" s="17"/>
      <c r="KJH998" s="17"/>
      <c r="KJI998" s="17"/>
      <c r="KJJ998" s="17"/>
      <c r="KJK998" s="17"/>
      <c r="KJL998" s="17"/>
      <c r="KJM998" s="17"/>
      <c r="KJN998" s="17"/>
      <c r="KJO998" s="17"/>
      <c r="KJP998" s="17"/>
      <c r="KJQ998" s="17"/>
      <c r="KJR998" s="17"/>
      <c r="KJS998" s="17"/>
      <c r="KJT998" s="17"/>
      <c r="KJU998" s="17"/>
      <c r="KJV998" s="17"/>
      <c r="KJW998" s="17"/>
      <c r="KJX998" s="17"/>
      <c r="KJY998" s="17"/>
      <c r="KJZ998" s="17"/>
      <c r="KKA998" s="17"/>
      <c r="KKB998" s="17"/>
      <c r="KKC998" s="17"/>
      <c r="KKD998" s="17"/>
      <c r="KKE998" s="17"/>
      <c r="KKF998" s="17"/>
      <c r="KKG998" s="17"/>
      <c r="KKH998" s="17"/>
      <c r="KKI998" s="17"/>
      <c r="KKJ998" s="17"/>
      <c r="KKK998" s="17"/>
      <c r="KKL998" s="17"/>
      <c r="KKM998" s="17"/>
      <c r="KKN998" s="17"/>
      <c r="KKO998" s="17"/>
      <c r="KKP998" s="17"/>
      <c r="KKQ998" s="17"/>
      <c r="KKR998" s="17"/>
      <c r="KKS998" s="17"/>
      <c r="KKT998" s="17"/>
      <c r="KKU998" s="17"/>
      <c r="KKV998" s="17"/>
      <c r="KKW998" s="17"/>
      <c r="KKX998" s="17"/>
      <c r="KKY998" s="17"/>
      <c r="KKZ998" s="17"/>
      <c r="KLA998" s="17"/>
      <c r="KLB998" s="17"/>
      <c r="KLC998" s="17"/>
      <c r="KLD998" s="17"/>
      <c r="KLE998" s="17"/>
      <c r="KLF998" s="17"/>
      <c r="KLG998" s="17"/>
      <c r="KLH998" s="17"/>
      <c r="KLI998" s="17"/>
      <c r="KLJ998" s="17"/>
      <c r="KLK998" s="17"/>
      <c r="KLL998" s="17"/>
      <c r="KLM998" s="17"/>
      <c r="KLN998" s="17"/>
      <c r="KLO998" s="17"/>
      <c r="KLP998" s="17"/>
      <c r="KLQ998" s="17"/>
      <c r="KLR998" s="17"/>
      <c r="KLS998" s="17"/>
      <c r="KLT998" s="17"/>
      <c r="KLU998" s="17"/>
      <c r="KLV998" s="17"/>
      <c r="KLW998" s="17"/>
      <c r="KLX998" s="17"/>
      <c r="KLY998" s="17"/>
      <c r="KLZ998" s="17"/>
      <c r="KMA998" s="17"/>
      <c r="KMB998" s="17"/>
      <c r="KMC998" s="17"/>
      <c r="KMD998" s="17"/>
      <c r="KME998" s="17"/>
      <c r="KMF998" s="17"/>
      <c r="KMG998" s="17"/>
      <c r="KMH998" s="17"/>
      <c r="KMI998" s="17"/>
      <c r="KMJ998" s="17"/>
      <c r="KMK998" s="17"/>
      <c r="KML998" s="17"/>
      <c r="KMM998" s="17"/>
      <c r="KMN998" s="17"/>
      <c r="KMO998" s="17"/>
      <c r="KMP998" s="17"/>
      <c r="KMQ998" s="17"/>
      <c r="KMR998" s="17"/>
      <c r="KMS998" s="17"/>
      <c r="KMT998" s="17"/>
      <c r="KMU998" s="17"/>
      <c r="KMV998" s="17"/>
      <c r="KMW998" s="17"/>
      <c r="KMX998" s="17"/>
      <c r="KMY998" s="17"/>
      <c r="KMZ998" s="17"/>
      <c r="KNA998" s="17"/>
      <c r="KNB998" s="17"/>
      <c r="KNC998" s="17"/>
      <c r="KND998" s="17"/>
      <c r="KNE998" s="17"/>
      <c r="KNF998" s="17"/>
      <c r="KNG998" s="17"/>
      <c r="KNH998" s="17"/>
      <c r="KNI998" s="17"/>
      <c r="KNJ998" s="17"/>
      <c r="KNK998" s="17"/>
      <c r="KNL998" s="17"/>
      <c r="KNM998" s="17"/>
      <c r="KNN998" s="17"/>
      <c r="KNO998" s="17"/>
      <c r="KNP998" s="17"/>
      <c r="KNQ998" s="17"/>
      <c r="KNR998" s="17"/>
      <c r="KNS998" s="17"/>
      <c r="KNT998" s="17"/>
      <c r="KNU998" s="17"/>
      <c r="KNV998" s="17"/>
      <c r="KNW998" s="17"/>
      <c r="KNX998" s="17"/>
      <c r="KNY998" s="17"/>
      <c r="KNZ998" s="17"/>
      <c r="KOA998" s="17"/>
      <c r="KOB998" s="17"/>
      <c r="KOC998" s="17"/>
      <c r="KOD998" s="17"/>
      <c r="KOE998" s="17"/>
      <c r="KOF998" s="17"/>
      <c r="KOG998" s="17"/>
      <c r="KOH998" s="17"/>
      <c r="KOI998" s="17"/>
      <c r="KOJ998" s="17"/>
      <c r="KOK998" s="17"/>
      <c r="KOL998" s="17"/>
      <c r="KOM998" s="17"/>
      <c r="KON998" s="17"/>
      <c r="KOO998" s="17"/>
      <c r="KOP998" s="17"/>
      <c r="KOQ998" s="17"/>
      <c r="KOR998" s="17"/>
      <c r="KOS998" s="17"/>
      <c r="KOT998" s="17"/>
      <c r="KOU998" s="17"/>
      <c r="KOV998" s="17"/>
      <c r="KOW998" s="17"/>
      <c r="KOX998" s="17"/>
      <c r="KOY998" s="17"/>
      <c r="KOZ998" s="17"/>
      <c r="KPA998" s="17"/>
      <c r="KPB998" s="17"/>
      <c r="KPC998" s="17"/>
      <c r="KPD998" s="17"/>
      <c r="KPE998" s="17"/>
      <c r="KPF998" s="17"/>
      <c r="KPG998" s="17"/>
      <c r="KPH998" s="17"/>
      <c r="KPI998" s="17"/>
      <c r="KPJ998" s="17"/>
      <c r="KPK998" s="17"/>
      <c r="KPL998" s="17"/>
      <c r="KPM998" s="17"/>
      <c r="KPN998" s="17"/>
      <c r="KPO998" s="17"/>
      <c r="KPP998" s="17"/>
      <c r="KPQ998" s="17"/>
      <c r="KPR998" s="17"/>
      <c r="KPS998" s="17"/>
      <c r="KPT998" s="17"/>
      <c r="KPU998" s="17"/>
      <c r="KPV998" s="17"/>
      <c r="KPW998" s="17"/>
      <c r="KPX998" s="17"/>
      <c r="KPY998" s="17"/>
      <c r="KPZ998" s="17"/>
      <c r="KQA998" s="17"/>
      <c r="KQB998" s="17"/>
      <c r="KQC998" s="17"/>
      <c r="KQD998" s="17"/>
      <c r="KQE998" s="17"/>
      <c r="KQF998" s="17"/>
      <c r="KQG998" s="17"/>
      <c r="KQH998" s="17"/>
      <c r="KQI998" s="17"/>
      <c r="KQJ998" s="17"/>
      <c r="KQK998" s="17"/>
      <c r="KQL998" s="17"/>
      <c r="KQM998" s="17"/>
      <c r="KQN998" s="17"/>
      <c r="KQO998" s="17"/>
      <c r="KQP998" s="17"/>
      <c r="KQQ998" s="17"/>
      <c r="KQR998" s="17"/>
      <c r="KQS998" s="17"/>
      <c r="KQT998" s="17"/>
      <c r="KQU998" s="17"/>
      <c r="KQV998" s="17"/>
      <c r="KQW998" s="17"/>
      <c r="KQX998" s="17"/>
      <c r="KQY998" s="17"/>
      <c r="KQZ998" s="17"/>
      <c r="KRA998" s="17"/>
      <c r="KRB998" s="17"/>
      <c r="KRC998" s="17"/>
      <c r="KRD998" s="17"/>
      <c r="KRE998" s="17"/>
      <c r="KRF998" s="17"/>
      <c r="KRG998" s="17"/>
      <c r="KRH998" s="17"/>
      <c r="KRI998" s="17"/>
      <c r="KRJ998" s="17"/>
      <c r="KRK998" s="17"/>
      <c r="KRL998" s="17"/>
      <c r="KRM998" s="17"/>
      <c r="KRN998" s="17"/>
      <c r="KRO998" s="17"/>
      <c r="KRP998" s="17"/>
      <c r="KRQ998" s="17"/>
      <c r="KRR998" s="17"/>
      <c r="KRS998" s="17"/>
      <c r="KRT998" s="17"/>
      <c r="KRU998" s="17"/>
      <c r="KRV998" s="17"/>
      <c r="KRW998" s="17"/>
      <c r="KRX998" s="17"/>
      <c r="KRY998" s="17"/>
      <c r="KRZ998" s="17"/>
      <c r="KSA998" s="17"/>
      <c r="KSB998" s="17"/>
      <c r="KSC998" s="17"/>
      <c r="KSD998" s="17"/>
      <c r="KSE998" s="17"/>
      <c r="KSF998" s="17"/>
      <c r="KSG998" s="17"/>
      <c r="KSH998" s="17"/>
      <c r="KSI998" s="17"/>
      <c r="KSJ998" s="17"/>
      <c r="KSK998" s="17"/>
      <c r="KSL998" s="17"/>
      <c r="KSM998" s="17"/>
      <c r="KSN998" s="17"/>
      <c r="KSO998" s="17"/>
      <c r="KSP998" s="17"/>
      <c r="KSQ998" s="17"/>
      <c r="KSR998" s="17"/>
      <c r="KSS998" s="17"/>
      <c r="KST998" s="17"/>
      <c r="KSU998" s="17"/>
      <c r="KSV998" s="17"/>
      <c r="KSW998" s="17"/>
      <c r="KSX998" s="17"/>
      <c r="KSY998" s="17"/>
      <c r="KSZ998" s="17"/>
      <c r="KTA998" s="17"/>
      <c r="KTB998" s="17"/>
      <c r="KTC998" s="17"/>
      <c r="KTD998" s="17"/>
      <c r="KTE998" s="17"/>
      <c r="KTF998" s="17"/>
      <c r="KTG998" s="17"/>
      <c r="KTH998" s="17"/>
      <c r="KTI998" s="17"/>
      <c r="KTJ998" s="17"/>
      <c r="KTK998" s="17"/>
      <c r="KTL998" s="17"/>
      <c r="KTM998" s="17"/>
      <c r="KTN998" s="17"/>
      <c r="KTO998" s="17"/>
      <c r="KTP998" s="17"/>
      <c r="KTQ998" s="17"/>
      <c r="KTR998" s="17"/>
      <c r="KTS998" s="17"/>
      <c r="KTT998" s="17"/>
      <c r="KTU998" s="17"/>
      <c r="KTV998" s="17"/>
      <c r="KTW998" s="17"/>
      <c r="KTX998" s="17"/>
      <c r="KTY998" s="17"/>
      <c r="KTZ998" s="17"/>
      <c r="KUA998" s="17"/>
      <c r="KUB998" s="17"/>
      <c r="KUC998" s="17"/>
      <c r="KUD998" s="17"/>
      <c r="KUE998" s="17"/>
      <c r="KUF998" s="17"/>
      <c r="KUG998" s="17"/>
      <c r="KUH998" s="17"/>
      <c r="KUI998" s="17"/>
      <c r="KUJ998" s="17"/>
      <c r="KUK998" s="17"/>
      <c r="KUL998" s="17"/>
      <c r="KUM998" s="17"/>
      <c r="KUN998" s="17"/>
      <c r="KUO998" s="17"/>
      <c r="KUP998" s="17"/>
      <c r="KUQ998" s="17"/>
      <c r="KUR998" s="17"/>
      <c r="KUS998" s="17"/>
      <c r="KUT998" s="17"/>
      <c r="KUU998" s="17"/>
      <c r="KUV998" s="17"/>
      <c r="KUW998" s="17"/>
      <c r="KUX998" s="17"/>
      <c r="KUY998" s="17"/>
      <c r="KUZ998" s="17"/>
      <c r="KVA998" s="17"/>
      <c r="KVB998" s="17"/>
      <c r="KVC998" s="17"/>
      <c r="KVD998" s="17"/>
      <c r="KVE998" s="17"/>
      <c r="KVF998" s="17"/>
      <c r="KVG998" s="17"/>
      <c r="KVH998" s="17"/>
      <c r="KVI998" s="17"/>
      <c r="KVJ998" s="17"/>
      <c r="KVK998" s="17"/>
      <c r="KVL998" s="17"/>
      <c r="KVM998" s="17"/>
      <c r="KVN998" s="17"/>
      <c r="KVO998" s="17"/>
      <c r="KVP998" s="17"/>
      <c r="KVQ998" s="17"/>
      <c r="KVR998" s="17"/>
      <c r="KVS998" s="17"/>
      <c r="KVT998" s="17"/>
      <c r="KVU998" s="17"/>
      <c r="KVV998" s="17"/>
      <c r="KVW998" s="17"/>
      <c r="KVX998" s="17"/>
      <c r="KVY998" s="17"/>
      <c r="KVZ998" s="17"/>
      <c r="KWA998" s="17"/>
      <c r="KWB998" s="17"/>
      <c r="KWC998" s="17"/>
      <c r="KWD998" s="17"/>
      <c r="KWE998" s="17"/>
      <c r="KWF998" s="17"/>
      <c r="KWG998" s="17"/>
      <c r="KWH998" s="17"/>
      <c r="KWI998" s="17"/>
      <c r="KWJ998" s="17"/>
      <c r="KWK998" s="17"/>
      <c r="KWL998" s="17"/>
      <c r="KWM998" s="17"/>
      <c r="KWN998" s="17"/>
      <c r="KWO998" s="17"/>
      <c r="KWP998" s="17"/>
      <c r="KWQ998" s="17"/>
      <c r="KWR998" s="17"/>
      <c r="KWS998" s="17"/>
      <c r="KWT998" s="17"/>
      <c r="KWU998" s="17"/>
      <c r="KWV998" s="17"/>
      <c r="KWW998" s="17"/>
      <c r="KWX998" s="17"/>
      <c r="KWY998" s="17"/>
      <c r="KWZ998" s="17"/>
      <c r="KXA998" s="17"/>
      <c r="KXB998" s="17"/>
      <c r="KXC998" s="17"/>
      <c r="KXD998" s="17"/>
      <c r="KXE998" s="17"/>
      <c r="KXF998" s="17"/>
      <c r="KXG998" s="17"/>
      <c r="KXH998" s="17"/>
      <c r="KXI998" s="17"/>
      <c r="KXJ998" s="17"/>
      <c r="KXK998" s="17"/>
      <c r="KXL998" s="17"/>
      <c r="KXM998" s="17"/>
      <c r="KXN998" s="17"/>
      <c r="KXO998" s="17"/>
      <c r="KXP998" s="17"/>
      <c r="KXQ998" s="17"/>
      <c r="KXR998" s="17"/>
      <c r="KXS998" s="17"/>
      <c r="KXT998" s="17"/>
      <c r="KXU998" s="17"/>
      <c r="KXV998" s="17"/>
      <c r="KXW998" s="17"/>
      <c r="KXX998" s="17"/>
      <c r="KXY998" s="17"/>
      <c r="KXZ998" s="17"/>
      <c r="KYA998" s="17"/>
      <c r="KYB998" s="17"/>
      <c r="KYC998" s="17"/>
      <c r="KYD998" s="17"/>
      <c r="KYE998" s="17"/>
      <c r="KYF998" s="17"/>
      <c r="KYG998" s="17"/>
      <c r="KYH998" s="17"/>
      <c r="KYI998" s="17"/>
      <c r="KYJ998" s="17"/>
      <c r="KYK998" s="17"/>
      <c r="KYL998" s="17"/>
      <c r="KYM998" s="17"/>
      <c r="KYN998" s="17"/>
      <c r="KYO998" s="17"/>
      <c r="KYP998" s="17"/>
      <c r="KYQ998" s="17"/>
      <c r="KYR998" s="17"/>
      <c r="KYS998" s="17"/>
      <c r="KYT998" s="17"/>
      <c r="KYU998" s="17"/>
      <c r="KYV998" s="17"/>
      <c r="KYW998" s="17"/>
      <c r="KYX998" s="17"/>
      <c r="KYY998" s="17"/>
      <c r="KYZ998" s="17"/>
      <c r="KZA998" s="17"/>
      <c r="KZB998" s="17"/>
      <c r="KZC998" s="17"/>
      <c r="KZD998" s="17"/>
      <c r="KZE998" s="17"/>
      <c r="KZF998" s="17"/>
      <c r="KZG998" s="17"/>
      <c r="KZH998" s="17"/>
      <c r="KZI998" s="17"/>
      <c r="KZJ998" s="17"/>
      <c r="KZK998" s="17"/>
      <c r="KZL998" s="17"/>
      <c r="KZM998" s="17"/>
      <c r="KZN998" s="17"/>
      <c r="KZO998" s="17"/>
      <c r="KZP998" s="17"/>
      <c r="KZQ998" s="17"/>
      <c r="KZR998" s="17"/>
      <c r="KZS998" s="17"/>
      <c r="KZT998" s="17"/>
      <c r="KZU998" s="17"/>
      <c r="KZV998" s="17"/>
      <c r="KZW998" s="17"/>
      <c r="KZX998" s="17"/>
      <c r="KZY998" s="17"/>
      <c r="KZZ998" s="17"/>
      <c r="LAA998" s="17"/>
      <c r="LAB998" s="17"/>
      <c r="LAC998" s="17"/>
      <c r="LAD998" s="17"/>
      <c r="LAE998" s="17"/>
      <c r="LAF998" s="17"/>
      <c r="LAG998" s="17"/>
      <c r="LAH998" s="17"/>
      <c r="LAI998" s="17"/>
      <c r="LAJ998" s="17"/>
      <c r="LAK998" s="17"/>
      <c r="LAL998" s="17"/>
      <c r="LAM998" s="17"/>
      <c r="LAN998" s="17"/>
      <c r="LAO998" s="17"/>
      <c r="LAP998" s="17"/>
      <c r="LAQ998" s="17"/>
      <c r="LAR998" s="17"/>
      <c r="LAS998" s="17"/>
      <c r="LAT998" s="17"/>
      <c r="LAU998" s="17"/>
      <c r="LAV998" s="17"/>
      <c r="LAW998" s="17"/>
      <c r="LAX998" s="17"/>
      <c r="LAY998" s="17"/>
      <c r="LAZ998" s="17"/>
      <c r="LBA998" s="17"/>
      <c r="LBB998" s="17"/>
      <c r="LBC998" s="17"/>
      <c r="LBD998" s="17"/>
      <c r="LBE998" s="17"/>
      <c r="LBF998" s="17"/>
      <c r="LBG998" s="17"/>
      <c r="LBH998" s="17"/>
      <c r="LBI998" s="17"/>
      <c r="LBJ998" s="17"/>
      <c r="LBK998" s="17"/>
      <c r="LBL998" s="17"/>
      <c r="LBM998" s="17"/>
      <c r="LBN998" s="17"/>
      <c r="LBO998" s="17"/>
      <c r="LBP998" s="17"/>
      <c r="LBQ998" s="17"/>
      <c r="LBR998" s="17"/>
      <c r="LBS998" s="17"/>
      <c r="LBT998" s="17"/>
      <c r="LBU998" s="17"/>
      <c r="LBV998" s="17"/>
      <c r="LBW998" s="17"/>
      <c r="LBX998" s="17"/>
      <c r="LBY998" s="17"/>
      <c r="LBZ998" s="17"/>
      <c r="LCA998" s="17"/>
      <c r="LCB998" s="17"/>
      <c r="LCC998" s="17"/>
      <c r="LCD998" s="17"/>
      <c r="LCE998" s="17"/>
      <c r="LCF998" s="17"/>
      <c r="LCG998" s="17"/>
      <c r="LCH998" s="17"/>
      <c r="LCI998" s="17"/>
      <c r="LCJ998" s="17"/>
      <c r="LCK998" s="17"/>
      <c r="LCL998" s="17"/>
      <c r="LCM998" s="17"/>
      <c r="LCN998" s="17"/>
      <c r="LCO998" s="17"/>
      <c r="LCP998" s="17"/>
      <c r="LCQ998" s="17"/>
      <c r="LCR998" s="17"/>
      <c r="LCS998" s="17"/>
      <c r="LCT998" s="17"/>
      <c r="LCU998" s="17"/>
      <c r="LCV998" s="17"/>
      <c r="LCW998" s="17"/>
      <c r="LCX998" s="17"/>
      <c r="LCY998" s="17"/>
      <c r="LCZ998" s="17"/>
      <c r="LDA998" s="17"/>
      <c r="LDB998" s="17"/>
      <c r="LDC998" s="17"/>
      <c r="LDD998" s="17"/>
      <c r="LDE998" s="17"/>
      <c r="LDF998" s="17"/>
      <c r="LDG998" s="17"/>
      <c r="LDH998" s="17"/>
      <c r="LDI998" s="17"/>
      <c r="LDJ998" s="17"/>
      <c r="LDK998" s="17"/>
      <c r="LDL998" s="17"/>
      <c r="LDM998" s="17"/>
      <c r="LDN998" s="17"/>
      <c r="LDO998" s="17"/>
      <c r="LDP998" s="17"/>
      <c r="LDQ998" s="17"/>
      <c r="LDR998" s="17"/>
      <c r="LDS998" s="17"/>
      <c r="LDT998" s="17"/>
      <c r="LDU998" s="17"/>
      <c r="LDV998" s="17"/>
      <c r="LDW998" s="17"/>
      <c r="LDX998" s="17"/>
      <c r="LDY998" s="17"/>
      <c r="LDZ998" s="17"/>
      <c r="LEA998" s="17"/>
      <c r="LEB998" s="17"/>
      <c r="LEC998" s="17"/>
      <c r="LED998" s="17"/>
      <c r="LEE998" s="17"/>
      <c r="LEF998" s="17"/>
      <c r="LEG998" s="17"/>
      <c r="LEH998" s="17"/>
      <c r="LEI998" s="17"/>
      <c r="LEJ998" s="17"/>
      <c r="LEK998" s="17"/>
      <c r="LEL998" s="17"/>
      <c r="LEM998" s="17"/>
      <c r="LEN998" s="17"/>
      <c r="LEO998" s="17"/>
      <c r="LEP998" s="17"/>
      <c r="LEQ998" s="17"/>
      <c r="LER998" s="17"/>
      <c r="LES998" s="17"/>
      <c r="LET998" s="17"/>
      <c r="LEU998" s="17"/>
      <c r="LEV998" s="17"/>
      <c r="LEW998" s="17"/>
      <c r="LEX998" s="17"/>
      <c r="LEY998" s="17"/>
      <c r="LEZ998" s="17"/>
      <c r="LFA998" s="17"/>
      <c r="LFB998" s="17"/>
      <c r="LFC998" s="17"/>
      <c r="LFD998" s="17"/>
      <c r="LFE998" s="17"/>
      <c r="LFF998" s="17"/>
      <c r="LFG998" s="17"/>
      <c r="LFH998" s="17"/>
      <c r="LFI998" s="17"/>
      <c r="LFJ998" s="17"/>
      <c r="LFK998" s="17"/>
      <c r="LFL998" s="17"/>
      <c r="LFM998" s="17"/>
      <c r="LFN998" s="17"/>
      <c r="LFO998" s="17"/>
      <c r="LFP998" s="17"/>
      <c r="LFQ998" s="17"/>
      <c r="LFR998" s="17"/>
      <c r="LFS998" s="17"/>
      <c r="LFT998" s="17"/>
      <c r="LFU998" s="17"/>
      <c r="LFV998" s="17"/>
      <c r="LFW998" s="17"/>
      <c r="LFX998" s="17"/>
      <c r="LFY998" s="17"/>
      <c r="LFZ998" s="17"/>
      <c r="LGA998" s="17"/>
      <c r="LGB998" s="17"/>
      <c r="LGC998" s="17"/>
      <c r="LGD998" s="17"/>
      <c r="LGE998" s="17"/>
      <c r="LGF998" s="17"/>
      <c r="LGG998" s="17"/>
      <c r="LGH998" s="17"/>
      <c r="LGI998" s="17"/>
      <c r="LGJ998" s="17"/>
      <c r="LGK998" s="17"/>
      <c r="LGL998" s="17"/>
      <c r="LGM998" s="17"/>
      <c r="LGN998" s="17"/>
      <c r="LGO998" s="17"/>
      <c r="LGP998" s="17"/>
      <c r="LGQ998" s="17"/>
      <c r="LGR998" s="17"/>
      <c r="LGS998" s="17"/>
      <c r="LGT998" s="17"/>
      <c r="LGU998" s="17"/>
      <c r="LGV998" s="17"/>
      <c r="LGW998" s="17"/>
      <c r="LGX998" s="17"/>
      <c r="LGY998" s="17"/>
      <c r="LGZ998" s="17"/>
      <c r="LHA998" s="17"/>
      <c r="LHB998" s="17"/>
      <c r="LHC998" s="17"/>
      <c r="LHD998" s="17"/>
      <c r="LHE998" s="17"/>
      <c r="LHF998" s="17"/>
      <c r="LHG998" s="17"/>
      <c r="LHH998" s="17"/>
      <c r="LHI998" s="17"/>
      <c r="LHJ998" s="17"/>
      <c r="LHK998" s="17"/>
      <c r="LHL998" s="17"/>
      <c r="LHM998" s="17"/>
      <c r="LHN998" s="17"/>
      <c r="LHO998" s="17"/>
      <c r="LHP998" s="17"/>
      <c r="LHQ998" s="17"/>
      <c r="LHR998" s="17"/>
      <c r="LHS998" s="17"/>
      <c r="LHT998" s="17"/>
      <c r="LHU998" s="17"/>
      <c r="LHV998" s="17"/>
      <c r="LHW998" s="17"/>
      <c r="LHX998" s="17"/>
      <c r="LHY998" s="17"/>
      <c r="LHZ998" s="17"/>
      <c r="LIA998" s="17"/>
      <c r="LIB998" s="17"/>
      <c r="LIC998" s="17"/>
      <c r="LID998" s="17"/>
      <c r="LIE998" s="17"/>
      <c r="LIF998" s="17"/>
      <c r="LIG998" s="17"/>
      <c r="LIH998" s="17"/>
      <c r="LII998" s="17"/>
      <c r="LIJ998" s="17"/>
      <c r="LIK998" s="17"/>
      <c r="LIL998" s="17"/>
      <c r="LIM998" s="17"/>
      <c r="LIN998" s="17"/>
      <c r="LIO998" s="17"/>
      <c r="LIP998" s="17"/>
      <c r="LIQ998" s="17"/>
      <c r="LIR998" s="17"/>
      <c r="LIS998" s="17"/>
      <c r="LIT998" s="17"/>
      <c r="LIU998" s="17"/>
      <c r="LIV998" s="17"/>
      <c r="LIW998" s="17"/>
      <c r="LIX998" s="17"/>
      <c r="LIY998" s="17"/>
      <c r="LIZ998" s="17"/>
      <c r="LJA998" s="17"/>
      <c r="LJB998" s="17"/>
      <c r="LJC998" s="17"/>
      <c r="LJD998" s="17"/>
      <c r="LJE998" s="17"/>
      <c r="LJF998" s="17"/>
      <c r="LJG998" s="17"/>
      <c r="LJH998" s="17"/>
      <c r="LJI998" s="17"/>
      <c r="LJJ998" s="17"/>
      <c r="LJK998" s="17"/>
      <c r="LJL998" s="17"/>
      <c r="LJM998" s="17"/>
      <c r="LJN998" s="17"/>
      <c r="LJO998" s="17"/>
      <c r="LJP998" s="17"/>
      <c r="LJQ998" s="17"/>
      <c r="LJR998" s="17"/>
      <c r="LJS998" s="17"/>
      <c r="LJT998" s="17"/>
      <c r="LJU998" s="17"/>
      <c r="LJV998" s="17"/>
      <c r="LJW998" s="17"/>
      <c r="LJX998" s="17"/>
      <c r="LJY998" s="17"/>
      <c r="LJZ998" s="17"/>
      <c r="LKA998" s="17"/>
      <c r="LKB998" s="17"/>
      <c r="LKC998" s="17"/>
      <c r="LKD998" s="17"/>
      <c r="LKE998" s="17"/>
      <c r="LKF998" s="17"/>
      <c r="LKG998" s="17"/>
      <c r="LKH998" s="17"/>
      <c r="LKI998" s="17"/>
      <c r="LKJ998" s="17"/>
      <c r="LKK998" s="17"/>
      <c r="LKL998" s="17"/>
      <c r="LKM998" s="17"/>
      <c r="LKN998" s="17"/>
      <c r="LKO998" s="17"/>
      <c r="LKP998" s="17"/>
      <c r="LKQ998" s="17"/>
      <c r="LKR998" s="17"/>
      <c r="LKS998" s="17"/>
      <c r="LKT998" s="17"/>
      <c r="LKU998" s="17"/>
      <c r="LKV998" s="17"/>
      <c r="LKW998" s="17"/>
      <c r="LKX998" s="17"/>
      <c r="LKY998" s="17"/>
      <c r="LKZ998" s="17"/>
      <c r="LLA998" s="17"/>
      <c r="LLB998" s="17"/>
      <c r="LLC998" s="17"/>
      <c r="LLD998" s="17"/>
      <c r="LLE998" s="17"/>
      <c r="LLF998" s="17"/>
      <c r="LLG998" s="17"/>
      <c r="LLH998" s="17"/>
      <c r="LLI998" s="17"/>
      <c r="LLJ998" s="17"/>
      <c r="LLK998" s="17"/>
      <c r="LLL998" s="17"/>
      <c r="LLM998" s="17"/>
      <c r="LLN998" s="17"/>
      <c r="LLO998" s="17"/>
      <c r="LLP998" s="17"/>
      <c r="LLQ998" s="17"/>
      <c r="LLR998" s="17"/>
      <c r="LLS998" s="17"/>
      <c r="LLT998" s="17"/>
      <c r="LLU998" s="17"/>
      <c r="LLV998" s="17"/>
      <c r="LLW998" s="17"/>
      <c r="LLX998" s="17"/>
      <c r="LLY998" s="17"/>
      <c r="LLZ998" s="17"/>
      <c r="LMA998" s="17"/>
      <c r="LMB998" s="17"/>
      <c r="LMC998" s="17"/>
      <c r="LMD998" s="17"/>
      <c r="LME998" s="17"/>
      <c r="LMF998" s="17"/>
      <c r="LMG998" s="17"/>
      <c r="LMH998" s="17"/>
      <c r="LMI998" s="17"/>
      <c r="LMJ998" s="17"/>
      <c r="LMK998" s="17"/>
      <c r="LML998" s="17"/>
      <c r="LMM998" s="17"/>
      <c r="LMN998" s="17"/>
      <c r="LMO998" s="17"/>
      <c r="LMP998" s="17"/>
      <c r="LMQ998" s="17"/>
      <c r="LMR998" s="17"/>
      <c r="LMS998" s="17"/>
      <c r="LMT998" s="17"/>
      <c r="LMU998" s="17"/>
      <c r="LMV998" s="17"/>
      <c r="LMW998" s="17"/>
      <c r="LMX998" s="17"/>
      <c r="LMY998" s="17"/>
      <c r="LMZ998" s="17"/>
      <c r="LNA998" s="17"/>
      <c r="LNB998" s="17"/>
      <c r="LNC998" s="17"/>
      <c r="LND998" s="17"/>
      <c r="LNE998" s="17"/>
      <c r="LNF998" s="17"/>
      <c r="LNG998" s="17"/>
      <c r="LNH998" s="17"/>
      <c r="LNI998" s="17"/>
      <c r="LNJ998" s="17"/>
      <c r="LNK998" s="17"/>
      <c r="LNL998" s="17"/>
      <c r="LNM998" s="17"/>
      <c r="LNN998" s="17"/>
      <c r="LNO998" s="17"/>
      <c r="LNP998" s="17"/>
      <c r="LNQ998" s="17"/>
      <c r="LNR998" s="17"/>
      <c r="LNS998" s="17"/>
      <c r="LNT998" s="17"/>
      <c r="LNU998" s="17"/>
      <c r="LNV998" s="17"/>
      <c r="LNW998" s="17"/>
      <c r="LNX998" s="17"/>
      <c r="LNY998" s="17"/>
      <c r="LNZ998" s="17"/>
      <c r="LOA998" s="17"/>
      <c r="LOB998" s="17"/>
      <c r="LOC998" s="17"/>
      <c r="LOD998" s="17"/>
      <c r="LOE998" s="17"/>
      <c r="LOF998" s="17"/>
      <c r="LOG998" s="17"/>
      <c r="LOH998" s="17"/>
      <c r="LOI998" s="17"/>
      <c r="LOJ998" s="17"/>
      <c r="LOK998" s="17"/>
      <c r="LOL998" s="17"/>
      <c r="LOM998" s="17"/>
      <c r="LON998" s="17"/>
      <c r="LOO998" s="17"/>
      <c r="LOP998" s="17"/>
      <c r="LOQ998" s="17"/>
      <c r="LOR998" s="17"/>
      <c r="LOS998" s="17"/>
      <c r="LOT998" s="17"/>
      <c r="LOU998" s="17"/>
      <c r="LOV998" s="17"/>
      <c r="LOW998" s="17"/>
      <c r="LOX998" s="17"/>
      <c r="LOY998" s="17"/>
      <c r="LOZ998" s="17"/>
      <c r="LPA998" s="17"/>
      <c r="LPB998" s="17"/>
      <c r="LPC998" s="17"/>
      <c r="LPD998" s="17"/>
      <c r="LPE998" s="17"/>
      <c r="LPF998" s="17"/>
      <c r="LPG998" s="17"/>
      <c r="LPH998" s="17"/>
      <c r="LPI998" s="17"/>
      <c r="LPJ998" s="17"/>
      <c r="LPK998" s="17"/>
      <c r="LPL998" s="17"/>
      <c r="LPM998" s="17"/>
      <c r="LPN998" s="17"/>
      <c r="LPO998" s="17"/>
      <c r="LPP998" s="17"/>
      <c r="LPQ998" s="17"/>
      <c r="LPR998" s="17"/>
      <c r="LPS998" s="17"/>
      <c r="LPT998" s="17"/>
      <c r="LPU998" s="17"/>
      <c r="LPV998" s="17"/>
      <c r="LPW998" s="17"/>
      <c r="LPX998" s="17"/>
      <c r="LPY998" s="17"/>
      <c r="LPZ998" s="17"/>
      <c r="LQA998" s="17"/>
      <c r="LQB998" s="17"/>
      <c r="LQC998" s="17"/>
      <c r="LQD998" s="17"/>
      <c r="LQE998" s="17"/>
      <c r="LQF998" s="17"/>
      <c r="LQG998" s="17"/>
      <c r="LQH998" s="17"/>
      <c r="LQI998" s="17"/>
      <c r="LQJ998" s="17"/>
      <c r="LQK998" s="17"/>
      <c r="LQL998" s="17"/>
      <c r="LQM998" s="17"/>
      <c r="LQN998" s="17"/>
      <c r="LQO998" s="17"/>
      <c r="LQP998" s="17"/>
      <c r="LQQ998" s="17"/>
      <c r="LQR998" s="17"/>
      <c r="LQS998" s="17"/>
      <c r="LQT998" s="17"/>
      <c r="LQU998" s="17"/>
      <c r="LQV998" s="17"/>
      <c r="LQW998" s="17"/>
      <c r="LQX998" s="17"/>
      <c r="LQY998" s="17"/>
      <c r="LQZ998" s="17"/>
      <c r="LRA998" s="17"/>
      <c r="LRB998" s="17"/>
      <c r="LRC998" s="17"/>
      <c r="LRD998" s="17"/>
      <c r="LRE998" s="17"/>
      <c r="LRF998" s="17"/>
      <c r="LRG998" s="17"/>
      <c r="LRH998" s="17"/>
      <c r="LRI998" s="17"/>
      <c r="LRJ998" s="17"/>
      <c r="LRK998" s="17"/>
      <c r="LRL998" s="17"/>
      <c r="LRM998" s="17"/>
      <c r="LRN998" s="17"/>
      <c r="LRO998" s="17"/>
      <c r="LRP998" s="17"/>
      <c r="LRQ998" s="17"/>
      <c r="LRR998" s="17"/>
      <c r="LRS998" s="17"/>
      <c r="LRT998" s="17"/>
      <c r="LRU998" s="17"/>
      <c r="LRV998" s="17"/>
      <c r="LRW998" s="17"/>
      <c r="LRX998" s="17"/>
      <c r="LRY998" s="17"/>
      <c r="LRZ998" s="17"/>
      <c r="LSA998" s="17"/>
      <c r="LSB998" s="17"/>
      <c r="LSC998" s="17"/>
      <c r="LSD998" s="17"/>
      <c r="LSE998" s="17"/>
      <c r="LSF998" s="17"/>
      <c r="LSG998" s="17"/>
      <c r="LSH998" s="17"/>
      <c r="LSI998" s="17"/>
      <c r="LSJ998" s="17"/>
      <c r="LSK998" s="17"/>
      <c r="LSL998" s="17"/>
      <c r="LSM998" s="17"/>
      <c r="LSN998" s="17"/>
      <c r="LSO998" s="17"/>
      <c r="LSP998" s="17"/>
      <c r="LSQ998" s="17"/>
      <c r="LSR998" s="17"/>
      <c r="LSS998" s="17"/>
      <c r="LST998" s="17"/>
      <c r="LSU998" s="17"/>
      <c r="LSV998" s="17"/>
      <c r="LSW998" s="17"/>
      <c r="LSX998" s="17"/>
      <c r="LSY998" s="17"/>
      <c r="LSZ998" s="17"/>
      <c r="LTA998" s="17"/>
      <c r="LTB998" s="17"/>
      <c r="LTC998" s="17"/>
      <c r="LTD998" s="17"/>
      <c r="LTE998" s="17"/>
      <c r="LTF998" s="17"/>
      <c r="LTG998" s="17"/>
      <c r="LTH998" s="17"/>
      <c r="LTI998" s="17"/>
      <c r="LTJ998" s="17"/>
      <c r="LTK998" s="17"/>
      <c r="LTL998" s="17"/>
      <c r="LTM998" s="17"/>
      <c r="LTN998" s="17"/>
      <c r="LTO998" s="17"/>
      <c r="LTP998" s="17"/>
      <c r="LTQ998" s="17"/>
      <c r="LTR998" s="17"/>
      <c r="LTS998" s="17"/>
      <c r="LTT998" s="17"/>
      <c r="LTU998" s="17"/>
      <c r="LTV998" s="17"/>
      <c r="LTW998" s="17"/>
      <c r="LTX998" s="17"/>
      <c r="LTY998" s="17"/>
      <c r="LTZ998" s="17"/>
      <c r="LUA998" s="17"/>
      <c r="LUB998" s="17"/>
      <c r="LUC998" s="17"/>
      <c r="LUD998" s="17"/>
      <c r="LUE998" s="17"/>
      <c r="LUF998" s="17"/>
      <c r="LUG998" s="17"/>
      <c r="LUH998" s="17"/>
      <c r="LUI998" s="17"/>
      <c r="LUJ998" s="17"/>
      <c r="LUK998" s="17"/>
      <c r="LUL998" s="17"/>
      <c r="LUM998" s="17"/>
      <c r="LUN998" s="17"/>
      <c r="LUO998" s="17"/>
      <c r="LUP998" s="17"/>
      <c r="LUQ998" s="17"/>
      <c r="LUR998" s="17"/>
      <c r="LUS998" s="17"/>
      <c r="LUT998" s="17"/>
      <c r="LUU998" s="17"/>
      <c r="LUV998" s="17"/>
      <c r="LUW998" s="17"/>
      <c r="LUX998" s="17"/>
      <c r="LUY998" s="17"/>
      <c r="LUZ998" s="17"/>
      <c r="LVA998" s="17"/>
      <c r="LVB998" s="17"/>
      <c r="LVC998" s="17"/>
      <c r="LVD998" s="17"/>
      <c r="LVE998" s="17"/>
      <c r="LVF998" s="17"/>
      <c r="LVG998" s="17"/>
      <c r="LVH998" s="17"/>
      <c r="LVI998" s="17"/>
      <c r="LVJ998" s="17"/>
      <c r="LVK998" s="17"/>
      <c r="LVL998" s="17"/>
      <c r="LVM998" s="17"/>
      <c r="LVN998" s="17"/>
      <c r="LVO998" s="17"/>
      <c r="LVP998" s="17"/>
      <c r="LVQ998" s="17"/>
      <c r="LVR998" s="17"/>
      <c r="LVS998" s="17"/>
      <c r="LVT998" s="17"/>
      <c r="LVU998" s="17"/>
      <c r="LVV998" s="17"/>
      <c r="LVW998" s="17"/>
      <c r="LVX998" s="17"/>
      <c r="LVY998" s="17"/>
      <c r="LVZ998" s="17"/>
      <c r="LWA998" s="17"/>
      <c r="LWB998" s="17"/>
      <c r="LWC998" s="17"/>
      <c r="LWD998" s="17"/>
      <c r="LWE998" s="17"/>
      <c r="LWF998" s="17"/>
      <c r="LWG998" s="17"/>
      <c r="LWH998" s="17"/>
      <c r="LWI998" s="17"/>
      <c r="LWJ998" s="17"/>
      <c r="LWK998" s="17"/>
      <c r="LWL998" s="17"/>
      <c r="LWM998" s="17"/>
      <c r="LWN998" s="17"/>
      <c r="LWO998" s="17"/>
      <c r="LWP998" s="17"/>
      <c r="LWQ998" s="17"/>
      <c r="LWR998" s="17"/>
      <c r="LWS998" s="17"/>
      <c r="LWT998" s="17"/>
      <c r="LWU998" s="17"/>
      <c r="LWV998" s="17"/>
      <c r="LWW998" s="17"/>
      <c r="LWX998" s="17"/>
      <c r="LWY998" s="17"/>
      <c r="LWZ998" s="17"/>
      <c r="LXA998" s="17"/>
      <c r="LXB998" s="17"/>
      <c r="LXC998" s="17"/>
      <c r="LXD998" s="17"/>
      <c r="LXE998" s="17"/>
      <c r="LXF998" s="17"/>
      <c r="LXG998" s="17"/>
      <c r="LXH998" s="17"/>
      <c r="LXI998" s="17"/>
      <c r="LXJ998" s="17"/>
      <c r="LXK998" s="17"/>
      <c r="LXL998" s="17"/>
      <c r="LXM998" s="17"/>
      <c r="LXN998" s="17"/>
      <c r="LXO998" s="17"/>
      <c r="LXP998" s="17"/>
      <c r="LXQ998" s="17"/>
      <c r="LXR998" s="17"/>
      <c r="LXS998" s="17"/>
      <c r="LXT998" s="17"/>
      <c r="LXU998" s="17"/>
      <c r="LXV998" s="17"/>
      <c r="LXW998" s="17"/>
      <c r="LXX998" s="17"/>
      <c r="LXY998" s="17"/>
      <c r="LXZ998" s="17"/>
      <c r="LYA998" s="17"/>
      <c r="LYB998" s="17"/>
      <c r="LYC998" s="17"/>
      <c r="LYD998" s="17"/>
      <c r="LYE998" s="17"/>
      <c r="LYF998" s="17"/>
      <c r="LYG998" s="17"/>
      <c r="LYH998" s="17"/>
      <c r="LYI998" s="17"/>
      <c r="LYJ998" s="17"/>
      <c r="LYK998" s="17"/>
      <c r="LYL998" s="17"/>
      <c r="LYM998" s="17"/>
      <c r="LYN998" s="17"/>
      <c r="LYO998" s="17"/>
      <c r="LYP998" s="17"/>
      <c r="LYQ998" s="17"/>
      <c r="LYR998" s="17"/>
      <c r="LYS998" s="17"/>
      <c r="LYT998" s="17"/>
      <c r="LYU998" s="17"/>
      <c r="LYV998" s="17"/>
      <c r="LYW998" s="17"/>
      <c r="LYX998" s="17"/>
      <c r="LYY998" s="17"/>
      <c r="LYZ998" s="17"/>
      <c r="LZA998" s="17"/>
      <c r="LZB998" s="17"/>
      <c r="LZC998" s="17"/>
      <c r="LZD998" s="17"/>
      <c r="LZE998" s="17"/>
      <c r="LZF998" s="17"/>
      <c r="LZG998" s="17"/>
      <c r="LZH998" s="17"/>
      <c r="LZI998" s="17"/>
      <c r="LZJ998" s="17"/>
      <c r="LZK998" s="17"/>
      <c r="LZL998" s="17"/>
      <c r="LZM998" s="17"/>
      <c r="LZN998" s="17"/>
      <c r="LZO998" s="17"/>
      <c r="LZP998" s="17"/>
      <c r="LZQ998" s="17"/>
      <c r="LZR998" s="17"/>
      <c r="LZS998" s="17"/>
      <c r="LZT998" s="17"/>
      <c r="LZU998" s="17"/>
      <c r="LZV998" s="17"/>
      <c r="LZW998" s="17"/>
      <c r="LZX998" s="17"/>
      <c r="LZY998" s="17"/>
      <c r="LZZ998" s="17"/>
      <c r="MAA998" s="17"/>
      <c r="MAB998" s="17"/>
      <c r="MAC998" s="17"/>
      <c r="MAD998" s="17"/>
      <c r="MAE998" s="17"/>
      <c r="MAF998" s="17"/>
      <c r="MAG998" s="17"/>
      <c r="MAH998" s="17"/>
      <c r="MAI998" s="17"/>
      <c r="MAJ998" s="17"/>
      <c r="MAK998" s="17"/>
      <c r="MAL998" s="17"/>
      <c r="MAM998" s="17"/>
      <c r="MAN998" s="17"/>
      <c r="MAO998" s="17"/>
      <c r="MAP998" s="17"/>
      <c r="MAQ998" s="17"/>
      <c r="MAR998" s="17"/>
      <c r="MAS998" s="17"/>
      <c r="MAT998" s="17"/>
      <c r="MAU998" s="17"/>
      <c r="MAV998" s="17"/>
      <c r="MAW998" s="17"/>
      <c r="MAX998" s="17"/>
      <c r="MAY998" s="17"/>
      <c r="MAZ998" s="17"/>
      <c r="MBA998" s="17"/>
      <c r="MBB998" s="17"/>
      <c r="MBC998" s="17"/>
      <c r="MBD998" s="17"/>
      <c r="MBE998" s="17"/>
      <c r="MBF998" s="17"/>
      <c r="MBG998" s="17"/>
      <c r="MBH998" s="17"/>
      <c r="MBI998" s="17"/>
      <c r="MBJ998" s="17"/>
      <c r="MBK998" s="17"/>
      <c r="MBL998" s="17"/>
      <c r="MBM998" s="17"/>
      <c r="MBN998" s="17"/>
      <c r="MBO998" s="17"/>
      <c r="MBP998" s="17"/>
      <c r="MBQ998" s="17"/>
      <c r="MBR998" s="17"/>
      <c r="MBS998" s="17"/>
      <c r="MBT998" s="17"/>
      <c r="MBU998" s="17"/>
      <c r="MBV998" s="17"/>
      <c r="MBW998" s="17"/>
      <c r="MBX998" s="17"/>
      <c r="MBY998" s="17"/>
      <c r="MBZ998" s="17"/>
      <c r="MCA998" s="17"/>
      <c r="MCB998" s="17"/>
      <c r="MCC998" s="17"/>
      <c r="MCD998" s="17"/>
      <c r="MCE998" s="17"/>
      <c r="MCF998" s="17"/>
      <c r="MCG998" s="17"/>
      <c r="MCH998" s="17"/>
      <c r="MCI998" s="17"/>
      <c r="MCJ998" s="17"/>
      <c r="MCK998" s="17"/>
      <c r="MCL998" s="17"/>
      <c r="MCM998" s="17"/>
      <c r="MCN998" s="17"/>
      <c r="MCO998" s="17"/>
      <c r="MCP998" s="17"/>
      <c r="MCQ998" s="17"/>
      <c r="MCR998" s="17"/>
      <c r="MCS998" s="17"/>
      <c r="MCT998" s="17"/>
      <c r="MCU998" s="17"/>
      <c r="MCV998" s="17"/>
      <c r="MCW998" s="17"/>
      <c r="MCX998" s="17"/>
      <c r="MCY998" s="17"/>
      <c r="MCZ998" s="17"/>
      <c r="MDA998" s="17"/>
      <c r="MDB998" s="17"/>
      <c r="MDC998" s="17"/>
      <c r="MDD998" s="17"/>
      <c r="MDE998" s="17"/>
      <c r="MDF998" s="17"/>
      <c r="MDG998" s="17"/>
      <c r="MDH998" s="17"/>
      <c r="MDI998" s="17"/>
      <c r="MDJ998" s="17"/>
      <c r="MDK998" s="17"/>
      <c r="MDL998" s="17"/>
      <c r="MDM998" s="17"/>
      <c r="MDN998" s="17"/>
      <c r="MDO998" s="17"/>
      <c r="MDP998" s="17"/>
      <c r="MDQ998" s="17"/>
      <c r="MDR998" s="17"/>
      <c r="MDS998" s="17"/>
      <c r="MDT998" s="17"/>
      <c r="MDU998" s="17"/>
      <c r="MDV998" s="17"/>
      <c r="MDW998" s="17"/>
      <c r="MDX998" s="17"/>
      <c r="MDY998" s="17"/>
      <c r="MDZ998" s="17"/>
      <c r="MEA998" s="17"/>
      <c r="MEB998" s="17"/>
      <c r="MEC998" s="17"/>
      <c r="MED998" s="17"/>
      <c r="MEE998" s="17"/>
      <c r="MEF998" s="17"/>
      <c r="MEG998" s="17"/>
      <c r="MEH998" s="17"/>
      <c r="MEI998" s="17"/>
      <c r="MEJ998" s="17"/>
      <c r="MEK998" s="17"/>
      <c r="MEL998" s="17"/>
      <c r="MEM998" s="17"/>
      <c r="MEN998" s="17"/>
      <c r="MEO998" s="17"/>
      <c r="MEP998" s="17"/>
      <c r="MEQ998" s="17"/>
      <c r="MER998" s="17"/>
      <c r="MES998" s="17"/>
      <c r="MET998" s="17"/>
      <c r="MEU998" s="17"/>
      <c r="MEV998" s="17"/>
      <c r="MEW998" s="17"/>
      <c r="MEX998" s="17"/>
      <c r="MEY998" s="17"/>
      <c r="MEZ998" s="17"/>
      <c r="MFA998" s="17"/>
      <c r="MFB998" s="17"/>
      <c r="MFC998" s="17"/>
      <c r="MFD998" s="17"/>
      <c r="MFE998" s="17"/>
      <c r="MFF998" s="17"/>
      <c r="MFG998" s="17"/>
      <c r="MFH998" s="17"/>
      <c r="MFI998" s="17"/>
      <c r="MFJ998" s="17"/>
      <c r="MFK998" s="17"/>
      <c r="MFL998" s="17"/>
      <c r="MFM998" s="17"/>
      <c r="MFN998" s="17"/>
      <c r="MFO998" s="17"/>
      <c r="MFP998" s="17"/>
      <c r="MFQ998" s="17"/>
      <c r="MFR998" s="17"/>
      <c r="MFS998" s="17"/>
      <c r="MFT998" s="17"/>
      <c r="MFU998" s="17"/>
      <c r="MFV998" s="17"/>
      <c r="MFW998" s="17"/>
      <c r="MFX998" s="17"/>
      <c r="MFY998" s="17"/>
      <c r="MFZ998" s="17"/>
      <c r="MGA998" s="17"/>
      <c r="MGB998" s="17"/>
      <c r="MGC998" s="17"/>
      <c r="MGD998" s="17"/>
      <c r="MGE998" s="17"/>
      <c r="MGF998" s="17"/>
      <c r="MGG998" s="17"/>
      <c r="MGH998" s="17"/>
      <c r="MGI998" s="17"/>
      <c r="MGJ998" s="17"/>
      <c r="MGK998" s="17"/>
      <c r="MGL998" s="17"/>
      <c r="MGM998" s="17"/>
      <c r="MGN998" s="17"/>
      <c r="MGO998" s="17"/>
      <c r="MGP998" s="17"/>
      <c r="MGQ998" s="17"/>
      <c r="MGR998" s="17"/>
      <c r="MGS998" s="17"/>
      <c r="MGT998" s="17"/>
      <c r="MGU998" s="17"/>
      <c r="MGV998" s="17"/>
      <c r="MGW998" s="17"/>
      <c r="MGX998" s="17"/>
      <c r="MGY998" s="17"/>
      <c r="MGZ998" s="17"/>
      <c r="MHA998" s="17"/>
      <c r="MHB998" s="17"/>
      <c r="MHC998" s="17"/>
      <c r="MHD998" s="17"/>
      <c r="MHE998" s="17"/>
      <c r="MHF998" s="17"/>
      <c r="MHG998" s="17"/>
      <c r="MHH998" s="17"/>
      <c r="MHI998" s="17"/>
      <c r="MHJ998" s="17"/>
      <c r="MHK998" s="17"/>
      <c r="MHL998" s="17"/>
      <c r="MHM998" s="17"/>
      <c r="MHN998" s="17"/>
      <c r="MHO998" s="17"/>
      <c r="MHP998" s="17"/>
      <c r="MHQ998" s="17"/>
      <c r="MHR998" s="17"/>
      <c r="MHS998" s="17"/>
      <c r="MHT998" s="17"/>
      <c r="MHU998" s="17"/>
      <c r="MHV998" s="17"/>
      <c r="MHW998" s="17"/>
      <c r="MHX998" s="17"/>
      <c r="MHY998" s="17"/>
      <c r="MHZ998" s="17"/>
      <c r="MIA998" s="17"/>
      <c r="MIB998" s="17"/>
      <c r="MIC998" s="17"/>
      <c r="MID998" s="17"/>
      <c r="MIE998" s="17"/>
      <c r="MIF998" s="17"/>
      <c r="MIG998" s="17"/>
      <c r="MIH998" s="17"/>
      <c r="MII998" s="17"/>
      <c r="MIJ998" s="17"/>
      <c r="MIK998" s="17"/>
      <c r="MIL998" s="17"/>
      <c r="MIM998" s="17"/>
      <c r="MIN998" s="17"/>
      <c r="MIO998" s="17"/>
      <c r="MIP998" s="17"/>
      <c r="MIQ998" s="17"/>
      <c r="MIR998" s="17"/>
      <c r="MIS998" s="17"/>
      <c r="MIT998" s="17"/>
      <c r="MIU998" s="17"/>
      <c r="MIV998" s="17"/>
      <c r="MIW998" s="17"/>
      <c r="MIX998" s="17"/>
      <c r="MIY998" s="17"/>
      <c r="MIZ998" s="17"/>
      <c r="MJA998" s="17"/>
      <c r="MJB998" s="17"/>
      <c r="MJC998" s="17"/>
      <c r="MJD998" s="17"/>
      <c r="MJE998" s="17"/>
      <c r="MJF998" s="17"/>
      <c r="MJG998" s="17"/>
      <c r="MJH998" s="17"/>
      <c r="MJI998" s="17"/>
      <c r="MJJ998" s="17"/>
      <c r="MJK998" s="17"/>
      <c r="MJL998" s="17"/>
      <c r="MJM998" s="17"/>
      <c r="MJN998" s="17"/>
      <c r="MJO998" s="17"/>
      <c r="MJP998" s="17"/>
      <c r="MJQ998" s="17"/>
      <c r="MJR998" s="17"/>
      <c r="MJS998" s="17"/>
      <c r="MJT998" s="17"/>
      <c r="MJU998" s="17"/>
      <c r="MJV998" s="17"/>
      <c r="MJW998" s="17"/>
      <c r="MJX998" s="17"/>
      <c r="MJY998" s="17"/>
      <c r="MJZ998" s="17"/>
      <c r="MKA998" s="17"/>
      <c r="MKB998" s="17"/>
      <c r="MKC998" s="17"/>
      <c r="MKD998" s="17"/>
      <c r="MKE998" s="17"/>
      <c r="MKF998" s="17"/>
      <c r="MKG998" s="17"/>
      <c r="MKH998" s="17"/>
      <c r="MKI998" s="17"/>
      <c r="MKJ998" s="17"/>
      <c r="MKK998" s="17"/>
      <c r="MKL998" s="17"/>
      <c r="MKM998" s="17"/>
      <c r="MKN998" s="17"/>
      <c r="MKO998" s="17"/>
      <c r="MKP998" s="17"/>
      <c r="MKQ998" s="17"/>
      <c r="MKR998" s="17"/>
      <c r="MKS998" s="17"/>
      <c r="MKT998" s="17"/>
      <c r="MKU998" s="17"/>
      <c r="MKV998" s="17"/>
      <c r="MKW998" s="17"/>
      <c r="MKX998" s="17"/>
      <c r="MKY998" s="17"/>
      <c r="MKZ998" s="17"/>
      <c r="MLA998" s="17"/>
      <c r="MLB998" s="17"/>
      <c r="MLC998" s="17"/>
      <c r="MLD998" s="17"/>
      <c r="MLE998" s="17"/>
      <c r="MLF998" s="17"/>
      <c r="MLG998" s="17"/>
      <c r="MLH998" s="17"/>
      <c r="MLI998" s="17"/>
      <c r="MLJ998" s="17"/>
      <c r="MLK998" s="17"/>
      <c r="MLL998" s="17"/>
      <c r="MLM998" s="17"/>
      <c r="MLN998" s="17"/>
      <c r="MLO998" s="17"/>
      <c r="MLP998" s="17"/>
      <c r="MLQ998" s="17"/>
      <c r="MLR998" s="17"/>
      <c r="MLS998" s="17"/>
      <c r="MLT998" s="17"/>
      <c r="MLU998" s="17"/>
      <c r="MLV998" s="17"/>
      <c r="MLW998" s="17"/>
      <c r="MLX998" s="17"/>
      <c r="MLY998" s="17"/>
      <c r="MLZ998" s="17"/>
      <c r="MMA998" s="17"/>
      <c r="MMB998" s="17"/>
      <c r="MMC998" s="17"/>
      <c r="MMD998" s="17"/>
      <c r="MME998" s="17"/>
      <c r="MMF998" s="17"/>
      <c r="MMG998" s="17"/>
      <c r="MMH998" s="17"/>
      <c r="MMI998" s="17"/>
      <c r="MMJ998" s="17"/>
      <c r="MMK998" s="17"/>
      <c r="MML998" s="17"/>
      <c r="MMM998" s="17"/>
      <c r="MMN998" s="17"/>
      <c r="MMO998" s="17"/>
      <c r="MMP998" s="17"/>
      <c r="MMQ998" s="17"/>
      <c r="MMR998" s="17"/>
      <c r="MMS998" s="17"/>
      <c r="MMT998" s="17"/>
      <c r="MMU998" s="17"/>
      <c r="MMV998" s="17"/>
      <c r="MMW998" s="17"/>
      <c r="MMX998" s="17"/>
      <c r="MMY998" s="17"/>
      <c r="MMZ998" s="17"/>
      <c r="MNA998" s="17"/>
      <c r="MNB998" s="17"/>
      <c r="MNC998" s="17"/>
      <c r="MND998" s="17"/>
      <c r="MNE998" s="17"/>
      <c r="MNF998" s="17"/>
      <c r="MNG998" s="17"/>
      <c r="MNH998" s="17"/>
      <c r="MNI998" s="17"/>
      <c r="MNJ998" s="17"/>
      <c r="MNK998" s="17"/>
      <c r="MNL998" s="17"/>
      <c r="MNM998" s="17"/>
      <c r="MNN998" s="17"/>
      <c r="MNO998" s="17"/>
      <c r="MNP998" s="17"/>
      <c r="MNQ998" s="17"/>
      <c r="MNR998" s="17"/>
      <c r="MNS998" s="17"/>
      <c r="MNT998" s="17"/>
      <c r="MNU998" s="17"/>
      <c r="MNV998" s="17"/>
      <c r="MNW998" s="17"/>
      <c r="MNX998" s="17"/>
      <c r="MNY998" s="17"/>
      <c r="MNZ998" s="17"/>
      <c r="MOA998" s="17"/>
      <c r="MOB998" s="17"/>
      <c r="MOC998" s="17"/>
      <c r="MOD998" s="17"/>
      <c r="MOE998" s="17"/>
      <c r="MOF998" s="17"/>
      <c r="MOG998" s="17"/>
      <c r="MOH998" s="17"/>
      <c r="MOI998" s="17"/>
      <c r="MOJ998" s="17"/>
      <c r="MOK998" s="17"/>
      <c r="MOL998" s="17"/>
      <c r="MOM998" s="17"/>
      <c r="MON998" s="17"/>
      <c r="MOO998" s="17"/>
      <c r="MOP998" s="17"/>
      <c r="MOQ998" s="17"/>
      <c r="MOR998" s="17"/>
      <c r="MOS998" s="17"/>
      <c r="MOT998" s="17"/>
      <c r="MOU998" s="17"/>
      <c r="MOV998" s="17"/>
      <c r="MOW998" s="17"/>
      <c r="MOX998" s="17"/>
      <c r="MOY998" s="17"/>
      <c r="MOZ998" s="17"/>
      <c r="MPA998" s="17"/>
      <c r="MPB998" s="17"/>
      <c r="MPC998" s="17"/>
      <c r="MPD998" s="17"/>
      <c r="MPE998" s="17"/>
      <c r="MPF998" s="17"/>
      <c r="MPG998" s="17"/>
      <c r="MPH998" s="17"/>
      <c r="MPI998" s="17"/>
      <c r="MPJ998" s="17"/>
      <c r="MPK998" s="17"/>
      <c r="MPL998" s="17"/>
      <c r="MPM998" s="17"/>
      <c r="MPN998" s="17"/>
      <c r="MPO998" s="17"/>
      <c r="MPP998" s="17"/>
      <c r="MPQ998" s="17"/>
      <c r="MPR998" s="17"/>
      <c r="MPS998" s="17"/>
      <c r="MPT998" s="17"/>
      <c r="MPU998" s="17"/>
      <c r="MPV998" s="17"/>
      <c r="MPW998" s="17"/>
      <c r="MPX998" s="17"/>
      <c r="MPY998" s="17"/>
      <c r="MPZ998" s="17"/>
      <c r="MQA998" s="17"/>
      <c r="MQB998" s="17"/>
      <c r="MQC998" s="17"/>
      <c r="MQD998" s="17"/>
      <c r="MQE998" s="17"/>
      <c r="MQF998" s="17"/>
      <c r="MQG998" s="17"/>
      <c r="MQH998" s="17"/>
      <c r="MQI998" s="17"/>
      <c r="MQJ998" s="17"/>
      <c r="MQK998" s="17"/>
      <c r="MQL998" s="17"/>
      <c r="MQM998" s="17"/>
      <c r="MQN998" s="17"/>
      <c r="MQO998" s="17"/>
      <c r="MQP998" s="17"/>
      <c r="MQQ998" s="17"/>
      <c r="MQR998" s="17"/>
      <c r="MQS998" s="17"/>
      <c r="MQT998" s="17"/>
      <c r="MQU998" s="17"/>
      <c r="MQV998" s="17"/>
      <c r="MQW998" s="17"/>
      <c r="MQX998" s="17"/>
      <c r="MQY998" s="17"/>
      <c r="MQZ998" s="17"/>
      <c r="MRA998" s="17"/>
      <c r="MRB998" s="17"/>
      <c r="MRC998" s="17"/>
      <c r="MRD998" s="17"/>
      <c r="MRE998" s="17"/>
      <c r="MRF998" s="17"/>
      <c r="MRG998" s="17"/>
      <c r="MRH998" s="17"/>
      <c r="MRI998" s="17"/>
      <c r="MRJ998" s="17"/>
      <c r="MRK998" s="17"/>
      <c r="MRL998" s="17"/>
      <c r="MRM998" s="17"/>
      <c r="MRN998" s="17"/>
      <c r="MRO998" s="17"/>
      <c r="MRP998" s="17"/>
      <c r="MRQ998" s="17"/>
      <c r="MRR998" s="17"/>
      <c r="MRS998" s="17"/>
      <c r="MRT998" s="17"/>
      <c r="MRU998" s="17"/>
      <c r="MRV998" s="17"/>
      <c r="MRW998" s="17"/>
      <c r="MRX998" s="17"/>
      <c r="MRY998" s="17"/>
      <c r="MRZ998" s="17"/>
      <c r="MSA998" s="17"/>
      <c r="MSB998" s="17"/>
      <c r="MSC998" s="17"/>
      <c r="MSD998" s="17"/>
      <c r="MSE998" s="17"/>
      <c r="MSF998" s="17"/>
      <c r="MSG998" s="17"/>
      <c r="MSH998" s="17"/>
      <c r="MSI998" s="17"/>
      <c r="MSJ998" s="17"/>
      <c r="MSK998" s="17"/>
      <c r="MSL998" s="17"/>
      <c r="MSM998" s="17"/>
      <c r="MSN998" s="17"/>
      <c r="MSO998" s="17"/>
      <c r="MSP998" s="17"/>
      <c r="MSQ998" s="17"/>
      <c r="MSR998" s="17"/>
      <c r="MSS998" s="17"/>
      <c r="MST998" s="17"/>
      <c r="MSU998" s="17"/>
      <c r="MSV998" s="17"/>
      <c r="MSW998" s="17"/>
      <c r="MSX998" s="17"/>
      <c r="MSY998" s="17"/>
      <c r="MSZ998" s="17"/>
      <c r="MTA998" s="17"/>
      <c r="MTB998" s="17"/>
      <c r="MTC998" s="17"/>
      <c r="MTD998" s="17"/>
      <c r="MTE998" s="17"/>
      <c r="MTF998" s="17"/>
      <c r="MTG998" s="17"/>
      <c r="MTH998" s="17"/>
      <c r="MTI998" s="17"/>
      <c r="MTJ998" s="17"/>
      <c r="MTK998" s="17"/>
      <c r="MTL998" s="17"/>
      <c r="MTM998" s="17"/>
      <c r="MTN998" s="17"/>
      <c r="MTO998" s="17"/>
      <c r="MTP998" s="17"/>
      <c r="MTQ998" s="17"/>
      <c r="MTR998" s="17"/>
      <c r="MTS998" s="17"/>
      <c r="MTT998" s="17"/>
      <c r="MTU998" s="17"/>
      <c r="MTV998" s="17"/>
      <c r="MTW998" s="17"/>
      <c r="MTX998" s="17"/>
      <c r="MTY998" s="17"/>
      <c r="MTZ998" s="17"/>
      <c r="MUA998" s="17"/>
      <c r="MUB998" s="17"/>
      <c r="MUC998" s="17"/>
      <c r="MUD998" s="17"/>
      <c r="MUE998" s="17"/>
      <c r="MUF998" s="17"/>
      <c r="MUG998" s="17"/>
      <c r="MUH998" s="17"/>
      <c r="MUI998" s="17"/>
      <c r="MUJ998" s="17"/>
      <c r="MUK998" s="17"/>
      <c r="MUL998" s="17"/>
      <c r="MUM998" s="17"/>
      <c r="MUN998" s="17"/>
      <c r="MUO998" s="17"/>
      <c r="MUP998" s="17"/>
      <c r="MUQ998" s="17"/>
      <c r="MUR998" s="17"/>
      <c r="MUS998" s="17"/>
      <c r="MUT998" s="17"/>
      <c r="MUU998" s="17"/>
      <c r="MUV998" s="17"/>
      <c r="MUW998" s="17"/>
      <c r="MUX998" s="17"/>
      <c r="MUY998" s="17"/>
      <c r="MUZ998" s="17"/>
      <c r="MVA998" s="17"/>
      <c r="MVB998" s="17"/>
      <c r="MVC998" s="17"/>
      <c r="MVD998" s="17"/>
      <c r="MVE998" s="17"/>
      <c r="MVF998" s="17"/>
      <c r="MVG998" s="17"/>
      <c r="MVH998" s="17"/>
      <c r="MVI998" s="17"/>
      <c r="MVJ998" s="17"/>
      <c r="MVK998" s="17"/>
      <c r="MVL998" s="17"/>
      <c r="MVM998" s="17"/>
      <c r="MVN998" s="17"/>
      <c r="MVO998" s="17"/>
      <c r="MVP998" s="17"/>
      <c r="MVQ998" s="17"/>
      <c r="MVR998" s="17"/>
      <c r="MVS998" s="17"/>
      <c r="MVT998" s="17"/>
      <c r="MVU998" s="17"/>
      <c r="MVV998" s="17"/>
      <c r="MVW998" s="17"/>
      <c r="MVX998" s="17"/>
      <c r="MVY998" s="17"/>
      <c r="MVZ998" s="17"/>
      <c r="MWA998" s="17"/>
      <c r="MWB998" s="17"/>
      <c r="MWC998" s="17"/>
      <c r="MWD998" s="17"/>
      <c r="MWE998" s="17"/>
      <c r="MWF998" s="17"/>
      <c r="MWG998" s="17"/>
      <c r="MWH998" s="17"/>
      <c r="MWI998" s="17"/>
      <c r="MWJ998" s="17"/>
      <c r="MWK998" s="17"/>
      <c r="MWL998" s="17"/>
      <c r="MWM998" s="17"/>
      <c r="MWN998" s="17"/>
      <c r="MWO998" s="17"/>
      <c r="MWP998" s="17"/>
      <c r="MWQ998" s="17"/>
      <c r="MWR998" s="17"/>
      <c r="MWS998" s="17"/>
      <c r="MWT998" s="17"/>
      <c r="MWU998" s="17"/>
      <c r="MWV998" s="17"/>
      <c r="MWW998" s="17"/>
      <c r="MWX998" s="17"/>
      <c r="MWY998" s="17"/>
      <c r="MWZ998" s="17"/>
      <c r="MXA998" s="17"/>
      <c r="MXB998" s="17"/>
      <c r="MXC998" s="17"/>
      <c r="MXD998" s="17"/>
      <c r="MXE998" s="17"/>
      <c r="MXF998" s="17"/>
      <c r="MXG998" s="17"/>
      <c r="MXH998" s="17"/>
      <c r="MXI998" s="17"/>
      <c r="MXJ998" s="17"/>
      <c r="MXK998" s="17"/>
      <c r="MXL998" s="17"/>
      <c r="MXM998" s="17"/>
      <c r="MXN998" s="17"/>
      <c r="MXO998" s="17"/>
      <c r="MXP998" s="17"/>
      <c r="MXQ998" s="17"/>
      <c r="MXR998" s="17"/>
      <c r="MXS998" s="17"/>
      <c r="MXT998" s="17"/>
      <c r="MXU998" s="17"/>
      <c r="MXV998" s="17"/>
      <c r="MXW998" s="17"/>
      <c r="MXX998" s="17"/>
      <c r="MXY998" s="17"/>
      <c r="MXZ998" s="17"/>
      <c r="MYA998" s="17"/>
      <c r="MYB998" s="17"/>
      <c r="MYC998" s="17"/>
      <c r="MYD998" s="17"/>
      <c r="MYE998" s="17"/>
      <c r="MYF998" s="17"/>
      <c r="MYG998" s="17"/>
      <c r="MYH998" s="17"/>
      <c r="MYI998" s="17"/>
      <c r="MYJ998" s="17"/>
      <c r="MYK998" s="17"/>
      <c r="MYL998" s="17"/>
      <c r="MYM998" s="17"/>
      <c r="MYN998" s="17"/>
      <c r="MYO998" s="17"/>
      <c r="MYP998" s="17"/>
      <c r="MYQ998" s="17"/>
      <c r="MYR998" s="17"/>
      <c r="MYS998" s="17"/>
      <c r="MYT998" s="17"/>
      <c r="MYU998" s="17"/>
      <c r="MYV998" s="17"/>
      <c r="MYW998" s="17"/>
      <c r="MYX998" s="17"/>
      <c r="MYY998" s="17"/>
      <c r="MYZ998" s="17"/>
      <c r="MZA998" s="17"/>
      <c r="MZB998" s="17"/>
      <c r="MZC998" s="17"/>
      <c r="MZD998" s="17"/>
      <c r="MZE998" s="17"/>
      <c r="MZF998" s="17"/>
      <c r="MZG998" s="17"/>
      <c r="MZH998" s="17"/>
      <c r="MZI998" s="17"/>
      <c r="MZJ998" s="17"/>
      <c r="MZK998" s="17"/>
      <c r="MZL998" s="17"/>
      <c r="MZM998" s="17"/>
      <c r="MZN998" s="17"/>
      <c r="MZO998" s="17"/>
      <c r="MZP998" s="17"/>
      <c r="MZQ998" s="17"/>
      <c r="MZR998" s="17"/>
      <c r="MZS998" s="17"/>
      <c r="MZT998" s="17"/>
      <c r="MZU998" s="17"/>
      <c r="MZV998" s="17"/>
      <c r="MZW998" s="17"/>
      <c r="MZX998" s="17"/>
      <c r="MZY998" s="17"/>
      <c r="MZZ998" s="17"/>
      <c r="NAA998" s="17"/>
      <c r="NAB998" s="17"/>
      <c r="NAC998" s="17"/>
      <c r="NAD998" s="17"/>
      <c r="NAE998" s="17"/>
      <c r="NAF998" s="17"/>
      <c r="NAG998" s="17"/>
      <c r="NAH998" s="17"/>
      <c r="NAI998" s="17"/>
      <c r="NAJ998" s="17"/>
      <c r="NAK998" s="17"/>
      <c r="NAL998" s="17"/>
      <c r="NAM998" s="17"/>
      <c r="NAN998" s="17"/>
      <c r="NAO998" s="17"/>
      <c r="NAP998" s="17"/>
      <c r="NAQ998" s="17"/>
      <c r="NAR998" s="17"/>
      <c r="NAS998" s="17"/>
      <c r="NAT998" s="17"/>
      <c r="NAU998" s="17"/>
      <c r="NAV998" s="17"/>
      <c r="NAW998" s="17"/>
      <c r="NAX998" s="17"/>
      <c r="NAY998" s="17"/>
      <c r="NAZ998" s="17"/>
      <c r="NBA998" s="17"/>
      <c r="NBB998" s="17"/>
      <c r="NBC998" s="17"/>
      <c r="NBD998" s="17"/>
      <c r="NBE998" s="17"/>
      <c r="NBF998" s="17"/>
      <c r="NBG998" s="17"/>
      <c r="NBH998" s="17"/>
      <c r="NBI998" s="17"/>
      <c r="NBJ998" s="17"/>
      <c r="NBK998" s="17"/>
      <c r="NBL998" s="17"/>
      <c r="NBM998" s="17"/>
      <c r="NBN998" s="17"/>
      <c r="NBO998" s="17"/>
      <c r="NBP998" s="17"/>
      <c r="NBQ998" s="17"/>
      <c r="NBR998" s="17"/>
      <c r="NBS998" s="17"/>
      <c r="NBT998" s="17"/>
      <c r="NBU998" s="17"/>
      <c r="NBV998" s="17"/>
      <c r="NBW998" s="17"/>
      <c r="NBX998" s="17"/>
      <c r="NBY998" s="17"/>
      <c r="NBZ998" s="17"/>
      <c r="NCA998" s="17"/>
      <c r="NCB998" s="17"/>
      <c r="NCC998" s="17"/>
      <c r="NCD998" s="17"/>
      <c r="NCE998" s="17"/>
      <c r="NCF998" s="17"/>
      <c r="NCG998" s="17"/>
      <c r="NCH998" s="17"/>
      <c r="NCI998" s="17"/>
      <c r="NCJ998" s="17"/>
      <c r="NCK998" s="17"/>
      <c r="NCL998" s="17"/>
      <c r="NCM998" s="17"/>
      <c r="NCN998" s="17"/>
      <c r="NCO998" s="17"/>
      <c r="NCP998" s="17"/>
      <c r="NCQ998" s="17"/>
      <c r="NCR998" s="17"/>
      <c r="NCS998" s="17"/>
      <c r="NCT998" s="17"/>
      <c r="NCU998" s="17"/>
      <c r="NCV998" s="17"/>
      <c r="NCW998" s="17"/>
      <c r="NCX998" s="17"/>
      <c r="NCY998" s="17"/>
      <c r="NCZ998" s="17"/>
      <c r="NDA998" s="17"/>
      <c r="NDB998" s="17"/>
      <c r="NDC998" s="17"/>
      <c r="NDD998" s="17"/>
      <c r="NDE998" s="17"/>
      <c r="NDF998" s="17"/>
      <c r="NDG998" s="17"/>
      <c r="NDH998" s="17"/>
      <c r="NDI998" s="17"/>
      <c r="NDJ998" s="17"/>
      <c r="NDK998" s="17"/>
      <c r="NDL998" s="17"/>
      <c r="NDM998" s="17"/>
      <c r="NDN998" s="17"/>
      <c r="NDO998" s="17"/>
      <c r="NDP998" s="17"/>
      <c r="NDQ998" s="17"/>
      <c r="NDR998" s="17"/>
      <c r="NDS998" s="17"/>
      <c r="NDT998" s="17"/>
      <c r="NDU998" s="17"/>
      <c r="NDV998" s="17"/>
      <c r="NDW998" s="17"/>
      <c r="NDX998" s="17"/>
      <c r="NDY998" s="17"/>
      <c r="NDZ998" s="17"/>
      <c r="NEA998" s="17"/>
      <c r="NEB998" s="17"/>
      <c r="NEC998" s="17"/>
      <c r="NED998" s="17"/>
      <c r="NEE998" s="17"/>
      <c r="NEF998" s="17"/>
      <c r="NEG998" s="17"/>
      <c r="NEH998" s="17"/>
      <c r="NEI998" s="17"/>
      <c r="NEJ998" s="17"/>
      <c r="NEK998" s="17"/>
      <c r="NEL998" s="17"/>
      <c r="NEM998" s="17"/>
      <c r="NEN998" s="17"/>
      <c r="NEO998" s="17"/>
      <c r="NEP998" s="17"/>
      <c r="NEQ998" s="17"/>
      <c r="NER998" s="17"/>
      <c r="NES998" s="17"/>
      <c r="NET998" s="17"/>
      <c r="NEU998" s="17"/>
      <c r="NEV998" s="17"/>
      <c r="NEW998" s="17"/>
      <c r="NEX998" s="17"/>
      <c r="NEY998" s="17"/>
      <c r="NEZ998" s="17"/>
      <c r="NFA998" s="17"/>
      <c r="NFB998" s="17"/>
      <c r="NFC998" s="17"/>
      <c r="NFD998" s="17"/>
      <c r="NFE998" s="17"/>
      <c r="NFF998" s="17"/>
      <c r="NFG998" s="17"/>
      <c r="NFH998" s="17"/>
      <c r="NFI998" s="17"/>
      <c r="NFJ998" s="17"/>
      <c r="NFK998" s="17"/>
      <c r="NFL998" s="17"/>
      <c r="NFM998" s="17"/>
      <c r="NFN998" s="17"/>
      <c r="NFO998" s="17"/>
      <c r="NFP998" s="17"/>
      <c r="NFQ998" s="17"/>
      <c r="NFR998" s="17"/>
      <c r="NFS998" s="17"/>
      <c r="NFT998" s="17"/>
      <c r="NFU998" s="17"/>
      <c r="NFV998" s="17"/>
      <c r="NFW998" s="17"/>
      <c r="NFX998" s="17"/>
      <c r="NFY998" s="17"/>
      <c r="NFZ998" s="17"/>
      <c r="NGA998" s="17"/>
      <c r="NGB998" s="17"/>
      <c r="NGC998" s="17"/>
      <c r="NGD998" s="17"/>
      <c r="NGE998" s="17"/>
      <c r="NGF998" s="17"/>
      <c r="NGG998" s="17"/>
      <c r="NGH998" s="17"/>
      <c r="NGI998" s="17"/>
      <c r="NGJ998" s="17"/>
      <c r="NGK998" s="17"/>
      <c r="NGL998" s="17"/>
      <c r="NGM998" s="17"/>
      <c r="NGN998" s="17"/>
      <c r="NGO998" s="17"/>
      <c r="NGP998" s="17"/>
      <c r="NGQ998" s="17"/>
      <c r="NGR998" s="17"/>
      <c r="NGS998" s="17"/>
      <c r="NGT998" s="17"/>
      <c r="NGU998" s="17"/>
      <c r="NGV998" s="17"/>
      <c r="NGW998" s="17"/>
      <c r="NGX998" s="17"/>
      <c r="NGY998" s="17"/>
      <c r="NGZ998" s="17"/>
      <c r="NHA998" s="17"/>
      <c r="NHB998" s="17"/>
      <c r="NHC998" s="17"/>
      <c r="NHD998" s="17"/>
      <c r="NHE998" s="17"/>
      <c r="NHF998" s="17"/>
      <c r="NHG998" s="17"/>
      <c r="NHH998" s="17"/>
      <c r="NHI998" s="17"/>
      <c r="NHJ998" s="17"/>
      <c r="NHK998" s="17"/>
      <c r="NHL998" s="17"/>
      <c r="NHM998" s="17"/>
      <c r="NHN998" s="17"/>
      <c r="NHO998" s="17"/>
      <c r="NHP998" s="17"/>
      <c r="NHQ998" s="17"/>
      <c r="NHR998" s="17"/>
      <c r="NHS998" s="17"/>
      <c r="NHT998" s="17"/>
      <c r="NHU998" s="17"/>
      <c r="NHV998" s="17"/>
      <c r="NHW998" s="17"/>
      <c r="NHX998" s="17"/>
      <c r="NHY998" s="17"/>
      <c r="NHZ998" s="17"/>
      <c r="NIA998" s="17"/>
      <c r="NIB998" s="17"/>
      <c r="NIC998" s="17"/>
      <c r="NID998" s="17"/>
      <c r="NIE998" s="17"/>
      <c r="NIF998" s="17"/>
      <c r="NIG998" s="17"/>
      <c r="NIH998" s="17"/>
      <c r="NII998" s="17"/>
      <c r="NIJ998" s="17"/>
      <c r="NIK998" s="17"/>
      <c r="NIL998" s="17"/>
      <c r="NIM998" s="17"/>
      <c r="NIN998" s="17"/>
      <c r="NIO998" s="17"/>
      <c r="NIP998" s="17"/>
      <c r="NIQ998" s="17"/>
      <c r="NIR998" s="17"/>
      <c r="NIS998" s="17"/>
      <c r="NIT998" s="17"/>
      <c r="NIU998" s="17"/>
      <c r="NIV998" s="17"/>
      <c r="NIW998" s="17"/>
      <c r="NIX998" s="17"/>
      <c r="NIY998" s="17"/>
      <c r="NIZ998" s="17"/>
      <c r="NJA998" s="17"/>
      <c r="NJB998" s="17"/>
      <c r="NJC998" s="17"/>
      <c r="NJD998" s="17"/>
      <c r="NJE998" s="17"/>
      <c r="NJF998" s="17"/>
      <c r="NJG998" s="17"/>
      <c r="NJH998" s="17"/>
      <c r="NJI998" s="17"/>
      <c r="NJJ998" s="17"/>
      <c r="NJK998" s="17"/>
      <c r="NJL998" s="17"/>
      <c r="NJM998" s="17"/>
      <c r="NJN998" s="17"/>
      <c r="NJO998" s="17"/>
      <c r="NJP998" s="17"/>
      <c r="NJQ998" s="17"/>
      <c r="NJR998" s="17"/>
      <c r="NJS998" s="17"/>
      <c r="NJT998" s="17"/>
      <c r="NJU998" s="17"/>
      <c r="NJV998" s="17"/>
      <c r="NJW998" s="17"/>
      <c r="NJX998" s="17"/>
      <c r="NJY998" s="17"/>
      <c r="NJZ998" s="17"/>
      <c r="NKA998" s="17"/>
      <c r="NKB998" s="17"/>
      <c r="NKC998" s="17"/>
      <c r="NKD998" s="17"/>
      <c r="NKE998" s="17"/>
      <c r="NKF998" s="17"/>
      <c r="NKG998" s="17"/>
      <c r="NKH998" s="17"/>
      <c r="NKI998" s="17"/>
      <c r="NKJ998" s="17"/>
      <c r="NKK998" s="17"/>
      <c r="NKL998" s="17"/>
      <c r="NKM998" s="17"/>
      <c r="NKN998" s="17"/>
      <c r="NKO998" s="17"/>
      <c r="NKP998" s="17"/>
      <c r="NKQ998" s="17"/>
      <c r="NKR998" s="17"/>
      <c r="NKS998" s="17"/>
      <c r="NKT998" s="17"/>
      <c r="NKU998" s="17"/>
      <c r="NKV998" s="17"/>
      <c r="NKW998" s="17"/>
      <c r="NKX998" s="17"/>
      <c r="NKY998" s="17"/>
      <c r="NKZ998" s="17"/>
      <c r="NLA998" s="17"/>
      <c r="NLB998" s="17"/>
      <c r="NLC998" s="17"/>
      <c r="NLD998" s="17"/>
      <c r="NLE998" s="17"/>
      <c r="NLF998" s="17"/>
      <c r="NLG998" s="17"/>
      <c r="NLH998" s="17"/>
      <c r="NLI998" s="17"/>
      <c r="NLJ998" s="17"/>
      <c r="NLK998" s="17"/>
      <c r="NLL998" s="17"/>
      <c r="NLM998" s="17"/>
      <c r="NLN998" s="17"/>
      <c r="NLO998" s="17"/>
      <c r="NLP998" s="17"/>
      <c r="NLQ998" s="17"/>
      <c r="NLR998" s="17"/>
      <c r="NLS998" s="17"/>
      <c r="NLT998" s="17"/>
      <c r="NLU998" s="17"/>
      <c r="NLV998" s="17"/>
      <c r="NLW998" s="17"/>
      <c r="NLX998" s="17"/>
      <c r="NLY998" s="17"/>
      <c r="NLZ998" s="17"/>
      <c r="NMA998" s="17"/>
      <c r="NMB998" s="17"/>
      <c r="NMC998" s="17"/>
      <c r="NMD998" s="17"/>
      <c r="NME998" s="17"/>
      <c r="NMF998" s="17"/>
      <c r="NMG998" s="17"/>
      <c r="NMH998" s="17"/>
      <c r="NMI998" s="17"/>
      <c r="NMJ998" s="17"/>
      <c r="NMK998" s="17"/>
      <c r="NML998" s="17"/>
      <c r="NMM998" s="17"/>
      <c r="NMN998" s="17"/>
      <c r="NMO998" s="17"/>
      <c r="NMP998" s="17"/>
      <c r="NMQ998" s="17"/>
      <c r="NMR998" s="17"/>
      <c r="NMS998" s="17"/>
      <c r="NMT998" s="17"/>
      <c r="NMU998" s="17"/>
      <c r="NMV998" s="17"/>
      <c r="NMW998" s="17"/>
      <c r="NMX998" s="17"/>
      <c r="NMY998" s="17"/>
      <c r="NMZ998" s="17"/>
      <c r="NNA998" s="17"/>
      <c r="NNB998" s="17"/>
      <c r="NNC998" s="17"/>
      <c r="NND998" s="17"/>
      <c r="NNE998" s="17"/>
      <c r="NNF998" s="17"/>
      <c r="NNG998" s="17"/>
      <c r="NNH998" s="17"/>
      <c r="NNI998" s="17"/>
      <c r="NNJ998" s="17"/>
      <c r="NNK998" s="17"/>
      <c r="NNL998" s="17"/>
      <c r="NNM998" s="17"/>
      <c r="NNN998" s="17"/>
      <c r="NNO998" s="17"/>
      <c r="NNP998" s="17"/>
      <c r="NNQ998" s="17"/>
      <c r="NNR998" s="17"/>
      <c r="NNS998" s="17"/>
      <c r="NNT998" s="17"/>
      <c r="NNU998" s="17"/>
      <c r="NNV998" s="17"/>
      <c r="NNW998" s="17"/>
      <c r="NNX998" s="17"/>
      <c r="NNY998" s="17"/>
      <c r="NNZ998" s="17"/>
      <c r="NOA998" s="17"/>
      <c r="NOB998" s="17"/>
      <c r="NOC998" s="17"/>
      <c r="NOD998" s="17"/>
      <c r="NOE998" s="17"/>
      <c r="NOF998" s="17"/>
      <c r="NOG998" s="17"/>
      <c r="NOH998" s="17"/>
      <c r="NOI998" s="17"/>
      <c r="NOJ998" s="17"/>
      <c r="NOK998" s="17"/>
      <c r="NOL998" s="17"/>
      <c r="NOM998" s="17"/>
      <c r="NON998" s="17"/>
      <c r="NOO998" s="17"/>
      <c r="NOP998" s="17"/>
      <c r="NOQ998" s="17"/>
      <c r="NOR998" s="17"/>
      <c r="NOS998" s="17"/>
      <c r="NOT998" s="17"/>
      <c r="NOU998" s="17"/>
      <c r="NOV998" s="17"/>
      <c r="NOW998" s="17"/>
      <c r="NOX998" s="17"/>
      <c r="NOY998" s="17"/>
      <c r="NOZ998" s="17"/>
      <c r="NPA998" s="17"/>
      <c r="NPB998" s="17"/>
      <c r="NPC998" s="17"/>
      <c r="NPD998" s="17"/>
      <c r="NPE998" s="17"/>
      <c r="NPF998" s="17"/>
      <c r="NPG998" s="17"/>
      <c r="NPH998" s="17"/>
      <c r="NPI998" s="17"/>
      <c r="NPJ998" s="17"/>
      <c r="NPK998" s="17"/>
      <c r="NPL998" s="17"/>
      <c r="NPM998" s="17"/>
      <c r="NPN998" s="17"/>
      <c r="NPO998" s="17"/>
      <c r="NPP998" s="17"/>
      <c r="NPQ998" s="17"/>
      <c r="NPR998" s="17"/>
      <c r="NPS998" s="17"/>
      <c r="NPT998" s="17"/>
      <c r="NPU998" s="17"/>
      <c r="NPV998" s="17"/>
      <c r="NPW998" s="17"/>
      <c r="NPX998" s="17"/>
      <c r="NPY998" s="17"/>
      <c r="NPZ998" s="17"/>
      <c r="NQA998" s="17"/>
      <c r="NQB998" s="17"/>
      <c r="NQC998" s="17"/>
      <c r="NQD998" s="17"/>
      <c r="NQE998" s="17"/>
      <c r="NQF998" s="17"/>
      <c r="NQG998" s="17"/>
      <c r="NQH998" s="17"/>
      <c r="NQI998" s="17"/>
      <c r="NQJ998" s="17"/>
      <c r="NQK998" s="17"/>
      <c r="NQL998" s="17"/>
      <c r="NQM998" s="17"/>
      <c r="NQN998" s="17"/>
      <c r="NQO998" s="17"/>
      <c r="NQP998" s="17"/>
      <c r="NQQ998" s="17"/>
      <c r="NQR998" s="17"/>
      <c r="NQS998" s="17"/>
      <c r="NQT998" s="17"/>
      <c r="NQU998" s="17"/>
      <c r="NQV998" s="17"/>
      <c r="NQW998" s="17"/>
      <c r="NQX998" s="17"/>
      <c r="NQY998" s="17"/>
      <c r="NQZ998" s="17"/>
      <c r="NRA998" s="17"/>
      <c r="NRB998" s="17"/>
      <c r="NRC998" s="17"/>
      <c r="NRD998" s="17"/>
      <c r="NRE998" s="17"/>
      <c r="NRF998" s="17"/>
      <c r="NRG998" s="17"/>
      <c r="NRH998" s="17"/>
      <c r="NRI998" s="17"/>
      <c r="NRJ998" s="17"/>
      <c r="NRK998" s="17"/>
      <c r="NRL998" s="17"/>
      <c r="NRM998" s="17"/>
      <c r="NRN998" s="17"/>
      <c r="NRO998" s="17"/>
      <c r="NRP998" s="17"/>
      <c r="NRQ998" s="17"/>
      <c r="NRR998" s="17"/>
      <c r="NRS998" s="17"/>
      <c r="NRT998" s="17"/>
      <c r="NRU998" s="17"/>
      <c r="NRV998" s="17"/>
      <c r="NRW998" s="17"/>
      <c r="NRX998" s="17"/>
      <c r="NRY998" s="17"/>
      <c r="NRZ998" s="17"/>
      <c r="NSA998" s="17"/>
      <c r="NSB998" s="17"/>
      <c r="NSC998" s="17"/>
      <c r="NSD998" s="17"/>
      <c r="NSE998" s="17"/>
      <c r="NSF998" s="17"/>
      <c r="NSG998" s="17"/>
      <c r="NSH998" s="17"/>
      <c r="NSI998" s="17"/>
      <c r="NSJ998" s="17"/>
      <c r="NSK998" s="17"/>
      <c r="NSL998" s="17"/>
      <c r="NSM998" s="17"/>
      <c r="NSN998" s="17"/>
      <c r="NSO998" s="17"/>
      <c r="NSP998" s="17"/>
      <c r="NSQ998" s="17"/>
      <c r="NSR998" s="17"/>
      <c r="NSS998" s="17"/>
      <c r="NST998" s="17"/>
      <c r="NSU998" s="17"/>
      <c r="NSV998" s="17"/>
      <c r="NSW998" s="17"/>
      <c r="NSX998" s="17"/>
      <c r="NSY998" s="17"/>
      <c r="NSZ998" s="17"/>
      <c r="NTA998" s="17"/>
      <c r="NTB998" s="17"/>
      <c r="NTC998" s="17"/>
      <c r="NTD998" s="17"/>
      <c r="NTE998" s="17"/>
      <c r="NTF998" s="17"/>
      <c r="NTG998" s="17"/>
      <c r="NTH998" s="17"/>
      <c r="NTI998" s="17"/>
      <c r="NTJ998" s="17"/>
      <c r="NTK998" s="17"/>
      <c r="NTL998" s="17"/>
      <c r="NTM998" s="17"/>
      <c r="NTN998" s="17"/>
      <c r="NTO998" s="17"/>
      <c r="NTP998" s="17"/>
      <c r="NTQ998" s="17"/>
      <c r="NTR998" s="17"/>
      <c r="NTS998" s="17"/>
      <c r="NTT998" s="17"/>
      <c r="NTU998" s="17"/>
      <c r="NTV998" s="17"/>
      <c r="NTW998" s="17"/>
      <c r="NTX998" s="17"/>
      <c r="NTY998" s="17"/>
      <c r="NTZ998" s="17"/>
      <c r="NUA998" s="17"/>
      <c r="NUB998" s="17"/>
      <c r="NUC998" s="17"/>
      <c r="NUD998" s="17"/>
      <c r="NUE998" s="17"/>
      <c r="NUF998" s="17"/>
      <c r="NUG998" s="17"/>
      <c r="NUH998" s="17"/>
      <c r="NUI998" s="17"/>
      <c r="NUJ998" s="17"/>
      <c r="NUK998" s="17"/>
      <c r="NUL998" s="17"/>
      <c r="NUM998" s="17"/>
      <c r="NUN998" s="17"/>
      <c r="NUO998" s="17"/>
      <c r="NUP998" s="17"/>
      <c r="NUQ998" s="17"/>
      <c r="NUR998" s="17"/>
      <c r="NUS998" s="17"/>
      <c r="NUT998" s="17"/>
      <c r="NUU998" s="17"/>
      <c r="NUV998" s="17"/>
      <c r="NUW998" s="17"/>
      <c r="NUX998" s="17"/>
      <c r="NUY998" s="17"/>
      <c r="NUZ998" s="17"/>
      <c r="NVA998" s="17"/>
      <c r="NVB998" s="17"/>
      <c r="NVC998" s="17"/>
      <c r="NVD998" s="17"/>
      <c r="NVE998" s="17"/>
      <c r="NVF998" s="17"/>
      <c r="NVG998" s="17"/>
      <c r="NVH998" s="17"/>
      <c r="NVI998" s="17"/>
      <c r="NVJ998" s="17"/>
      <c r="NVK998" s="17"/>
      <c r="NVL998" s="17"/>
      <c r="NVM998" s="17"/>
      <c r="NVN998" s="17"/>
      <c r="NVO998" s="17"/>
      <c r="NVP998" s="17"/>
      <c r="NVQ998" s="17"/>
      <c r="NVR998" s="17"/>
      <c r="NVS998" s="17"/>
      <c r="NVT998" s="17"/>
      <c r="NVU998" s="17"/>
      <c r="NVV998" s="17"/>
      <c r="NVW998" s="17"/>
      <c r="NVX998" s="17"/>
      <c r="NVY998" s="17"/>
      <c r="NVZ998" s="17"/>
      <c r="NWA998" s="17"/>
      <c r="NWB998" s="17"/>
      <c r="NWC998" s="17"/>
      <c r="NWD998" s="17"/>
      <c r="NWE998" s="17"/>
      <c r="NWF998" s="17"/>
      <c r="NWG998" s="17"/>
      <c r="NWH998" s="17"/>
      <c r="NWI998" s="17"/>
      <c r="NWJ998" s="17"/>
      <c r="NWK998" s="17"/>
      <c r="NWL998" s="17"/>
      <c r="NWM998" s="17"/>
      <c r="NWN998" s="17"/>
      <c r="NWO998" s="17"/>
      <c r="NWP998" s="17"/>
      <c r="NWQ998" s="17"/>
      <c r="NWR998" s="17"/>
      <c r="NWS998" s="17"/>
      <c r="NWT998" s="17"/>
      <c r="NWU998" s="17"/>
      <c r="NWV998" s="17"/>
      <c r="NWW998" s="17"/>
      <c r="NWX998" s="17"/>
      <c r="NWY998" s="17"/>
      <c r="NWZ998" s="17"/>
      <c r="NXA998" s="17"/>
      <c r="NXB998" s="17"/>
      <c r="NXC998" s="17"/>
      <c r="NXD998" s="17"/>
      <c r="NXE998" s="17"/>
      <c r="NXF998" s="17"/>
      <c r="NXG998" s="17"/>
      <c r="NXH998" s="17"/>
      <c r="NXI998" s="17"/>
      <c r="NXJ998" s="17"/>
      <c r="NXK998" s="17"/>
      <c r="NXL998" s="17"/>
      <c r="NXM998" s="17"/>
      <c r="NXN998" s="17"/>
      <c r="NXO998" s="17"/>
      <c r="NXP998" s="17"/>
      <c r="NXQ998" s="17"/>
      <c r="NXR998" s="17"/>
      <c r="NXS998" s="17"/>
      <c r="NXT998" s="17"/>
      <c r="NXU998" s="17"/>
      <c r="NXV998" s="17"/>
      <c r="NXW998" s="17"/>
      <c r="NXX998" s="17"/>
      <c r="NXY998" s="17"/>
      <c r="NXZ998" s="17"/>
      <c r="NYA998" s="17"/>
      <c r="NYB998" s="17"/>
      <c r="NYC998" s="17"/>
      <c r="NYD998" s="17"/>
      <c r="NYE998" s="17"/>
      <c r="NYF998" s="17"/>
      <c r="NYG998" s="17"/>
      <c r="NYH998" s="17"/>
      <c r="NYI998" s="17"/>
      <c r="NYJ998" s="17"/>
      <c r="NYK998" s="17"/>
      <c r="NYL998" s="17"/>
      <c r="NYM998" s="17"/>
      <c r="NYN998" s="17"/>
      <c r="NYO998" s="17"/>
      <c r="NYP998" s="17"/>
      <c r="NYQ998" s="17"/>
      <c r="NYR998" s="17"/>
      <c r="NYS998" s="17"/>
      <c r="NYT998" s="17"/>
      <c r="NYU998" s="17"/>
      <c r="NYV998" s="17"/>
      <c r="NYW998" s="17"/>
      <c r="NYX998" s="17"/>
      <c r="NYY998" s="17"/>
      <c r="NYZ998" s="17"/>
      <c r="NZA998" s="17"/>
      <c r="NZB998" s="17"/>
      <c r="NZC998" s="17"/>
      <c r="NZD998" s="17"/>
      <c r="NZE998" s="17"/>
      <c r="NZF998" s="17"/>
      <c r="NZG998" s="17"/>
      <c r="NZH998" s="17"/>
      <c r="NZI998" s="17"/>
      <c r="NZJ998" s="17"/>
      <c r="NZK998" s="17"/>
      <c r="NZL998" s="17"/>
      <c r="NZM998" s="17"/>
      <c r="NZN998" s="17"/>
      <c r="NZO998" s="17"/>
      <c r="NZP998" s="17"/>
      <c r="NZQ998" s="17"/>
      <c r="NZR998" s="17"/>
      <c r="NZS998" s="17"/>
      <c r="NZT998" s="17"/>
      <c r="NZU998" s="17"/>
      <c r="NZV998" s="17"/>
      <c r="NZW998" s="17"/>
      <c r="NZX998" s="17"/>
      <c r="NZY998" s="17"/>
      <c r="NZZ998" s="17"/>
      <c r="OAA998" s="17"/>
      <c r="OAB998" s="17"/>
      <c r="OAC998" s="17"/>
      <c r="OAD998" s="17"/>
      <c r="OAE998" s="17"/>
      <c r="OAF998" s="17"/>
      <c r="OAG998" s="17"/>
      <c r="OAH998" s="17"/>
      <c r="OAI998" s="17"/>
      <c r="OAJ998" s="17"/>
      <c r="OAK998" s="17"/>
      <c r="OAL998" s="17"/>
      <c r="OAM998" s="17"/>
      <c r="OAN998" s="17"/>
      <c r="OAO998" s="17"/>
      <c r="OAP998" s="17"/>
      <c r="OAQ998" s="17"/>
      <c r="OAR998" s="17"/>
      <c r="OAS998" s="17"/>
      <c r="OAT998" s="17"/>
      <c r="OAU998" s="17"/>
      <c r="OAV998" s="17"/>
      <c r="OAW998" s="17"/>
      <c r="OAX998" s="17"/>
      <c r="OAY998" s="17"/>
      <c r="OAZ998" s="17"/>
      <c r="OBA998" s="17"/>
      <c r="OBB998" s="17"/>
      <c r="OBC998" s="17"/>
      <c r="OBD998" s="17"/>
      <c r="OBE998" s="17"/>
      <c r="OBF998" s="17"/>
      <c r="OBG998" s="17"/>
      <c r="OBH998" s="17"/>
      <c r="OBI998" s="17"/>
      <c r="OBJ998" s="17"/>
      <c r="OBK998" s="17"/>
      <c r="OBL998" s="17"/>
      <c r="OBM998" s="17"/>
      <c r="OBN998" s="17"/>
      <c r="OBO998" s="17"/>
      <c r="OBP998" s="17"/>
      <c r="OBQ998" s="17"/>
      <c r="OBR998" s="17"/>
      <c r="OBS998" s="17"/>
      <c r="OBT998" s="17"/>
      <c r="OBU998" s="17"/>
      <c r="OBV998" s="17"/>
      <c r="OBW998" s="17"/>
      <c r="OBX998" s="17"/>
      <c r="OBY998" s="17"/>
      <c r="OBZ998" s="17"/>
      <c r="OCA998" s="17"/>
      <c r="OCB998" s="17"/>
      <c r="OCC998" s="17"/>
      <c r="OCD998" s="17"/>
      <c r="OCE998" s="17"/>
      <c r="OCF998" s="17"/>
      <c r="OCG998" s="17"/>
      <c r="OCH998" s="17"/>
      <c r="OCI998" s="17"/>
      <c r="OCJ998" s="17"/>
      <c r="OCK998" s="17"/>
      <c r="OCL998" s="17"/>
      <c r="OCM998" s="17"/>
      <c r="OCN998" s="17"/>
      <c r="OCO998" s="17"/>
      <c r="OCP998" s="17"/>
      <c r="OCQ998" s="17"/>
      <c r="OCR998" s="17"/>
      <c r="OCS998" s="17"/>
      <c r="OCT998" s="17"/>
      <c r="OCU998" s="17"/>
      <c r="OCV998" s="17"/>
      <c r="OCW998" s="17"/>
      <c r="OCX998" s="17"/>
      <c r="OCY998" s="17"/>
      <c r="OCZ998" s="17"/>
      <c r="ODA998" s="17"/>
      <c r="ODB998" s="17"/>
      <c r="ODC998" s="17"/>
      <c r="ODD998" s="17"/>
      <c r="ODE998" s="17"/>
      <c r="ODF998" s="17"/>
      <c r="ODG998" s="17"/>
      <c r="ODH998" s="17"/>
      <c r="ODI998" s="17"/>
      <c r="ODJ998" s="17"/>
      <c r="ODK998" s="17"/>
      <c r="ODL998" s="17"/>
      <c r="ODM998" s="17"/>
      <c r="ODN998" s="17"/>
      <c r="ODO998" s="17"/>
      <c r="ODP998" s="17"/>
      <c r="ODQ998" s="17"/>
      <c r="ODR998" s="17"/>
      <c r="ODS998" s="17"/>
      <c r="ODT998" s="17"/>
      <c r="ODU998" s="17"/>
      <c r="ODV998" s="17"/>
      <c r="ODW998" s="17"/>
      <c r="ODX998" s="17"/>
      <c r="ODY998" s="17"/>
      <c r="ODZ998" s="17"/>
      <c r="OEA998" s="17"/>
      <c r="OEB998" s="17"/>
      <c r="OEC998" s="17"/>
      <c r="OED998" s="17"/>
      <c r="OEE998" s="17"/>
      <c r="OEF998" s="17"/>
      <c r="OEG998" s="17"/>
      <c r="OEH998" s="17"/>
      <c r="OEI998" s="17"/>
      <c r="OEJ998" s="17"/>
      <c r="OEK998" s="17"/>
      <c r="OEL998" s="17"/>
      <c r="OEM998" s="17"/>
      <c r="OEN998" s="17"/>
      <c r="OEO998" s="17"/>
      <c r="OEP998" s="17"/>
      <c r="OEQ998" s="17"/>
      <c r="OER998" s="17"/>
      <c r="OES998" s="17"/>
      <c r="OET998" s="17"/>
      <c r="OEU998" s="17"/>
      <c r="OEV998" s="17"/>
      <c r="OEW998" s="17"/>
      <c r="OEX998" s="17"/>
      <c r="OEY998" s="17"/>
      <c r="OEZ998" s="17"/>
      <c r="OFA998" s="17"/>
      <c r="OFB998" s="17"/>
      <c r="OFC998" s="17"/>
      <c r="OFD998" s="17"/>
      <c r="OFE998" s="17"/>
      <c r="OFF998" s="17"/>
      <c r="OFG998" s="17"/>
      <c r="OFH998" s="17"/>
      <c r="OFI998" s="17"/>
      <c r="OFJ998" s="17"/>
      <c r="OFK998" s="17"/>
      <c r="OFL998" s="17"/>
      <c r="OFM998" s="17"/>
      <c r="OFN998" s="17"/>
      <c r="OFO998" s="17"/>
      <c r="OFP998" s="17"/>
      <c r="OFQ998" s="17"/>
      <c r="OFR998" s="17"/>
      <c r="OFS998" s="17"/>
      <c r="OFT998" s="17"/>
      <c r="OFU998" s="17"/>
      <c r="OFV998" s="17"/>
      <c r="OFW998" s="17"/>
      <c r="OFX998" s="17"/>
      <c r="OFY998" s="17"/>
      <c r="OFZ998" s="17"/>
      <c r="OGA998" s="17"/>
      <c r="OGB998" s="17"/>
      <c r="OGC998" s="17"/>
      <c r="OGD998" s="17"/>
      <c r="OGE998" s="17"/>
      <c r="OGF998" s="17"/>
      <c r="OGG998" s="17"/>
      <c r="OGH998" s="17"/>
      <c r="OGI998" s="17"/>
      <c r="OGJ998" s="17"/>
      <c r="OGK998" s="17"/>
      <c r="OGL998" s="17"/>
      <c r="OGM998" s="17"/>
      <c r="OGN998" s="17"/>
      <c r="OGO998" s="17"/>
      <c r="OGP998" s="17"/>
      <c r="OGQ998" s="17"/>
      <c r="OGR998" s="17"/>
      <c r="OGS998" s="17"/>
      <c r="OGT998" s="17"/>
      <c r="OGU998" s="17"/>
      <c r="OGV998" s="17"/>
      <c r="OGW998" s="17"/>
      <c r="OGX998" s="17"/>
      <c r="OGY998" s="17"/>
      <c r="OGZ998" s="17"/>
      <c r="OHA998" s="17"/>
      <c r="OHB998" s="17"/>
      <c r="OHC998" s="17"/>
      <c r="OHD998" s="17"/>
      <c r="OHE998" s="17"/>
      <c r="OHF998" s="17"/>
      <c r="OHG998" s="17"/>
      <c r="OHH998" s="17"/>
      <c r="OHI998" s="17"/>
      <c r="OHJ998" s="17"/>
      <c r="OHK998" s="17"/>
      <c r="OHL998" s="17"/>
      <c r="OHM998" s="17"/>
      <c r="OHN998" s="17"/>
      <c r="OHO998" s="17"/>
      <c r="OHP998" s="17"/>
      <c r="OHQ998" s="17"/>
      <c r="OHR998" s="17"/>
      <c r="OHS998" s="17"/>
      <c r="OHT998" s="17"/>
      <c r="OHU998" s="17"/>
      <c r="OHV998" s="17"/>
      <c r="OHW998" s="17"/>
      <c r="OHX998" s="17"/>
      <c r="OHY998" s="17"/>
      <c r="OHZ998" s="17"/>
      <c r="OIA998" s="17"/>
      <c r="OIB998" s="17"/>
      <c r="OIC998" s="17"/>
      <c r="OID998" s="17"/>
      <c r="OIE998" s="17"/>
      <c r="OIF998" s="17"/>
      <c r="OIG998" s="17"/>
      <c r="OIH998" s="17"/>
      <c r="OII998" s="17"/>
      <c r="OIJ998" s="17"/>
      <c r="OIK998" s="17"/>
      <c r="OIL998" s="17"/>
      <c r="OIM998" s="17"/>
      <c r="OIN998" s="17"/>
      <c r="OIO998" s="17"/>
      <c r="OIP998" s="17"/>
      <c r="OIQ998" s="17"/>
      <c r="OIR998" s="17"/>
      <c r="OIS998" s="17"/>
      <c r="OIT998" s="17"/>
      <c r="OIU998" s="17"/>
      <c r="OIV998" s="17"/>
      <c r="OIW998" s="17"/>
      <c r="OIX998" s="17"/>
      <c r="OIY998" s="17"/>
      <c r="OIZ998" s="17"/>
      <c r="OJA998" s="17"/>
      <c r="OJB998" s="17"/>
      <c r="OJC998" s="17"/>
      <c r="OJD998" s="17"/>
      <c r="OJE998" s="17"/>
      <c r="OJF998" s="17"/>
      <c r="OJG998" s="17"/>
      <c r="OJH998" s="17"/>
      <c r="OJI998" s="17"/>
      <c r="OJJ998" s="17"/>
      <c r="OJK998" s="17"/>
      <c r="OJL998" s="17"/>
      <c r="OJM998" s="17"/>
      <c r="OJN998" s="17"/>
      <c r="OJO998" s="17"/>
      <c r="OJP998" s="17"/>
      <c r="OJQ998" s="17"/>
      <c r="OJR998" s="17"/>
      <c r="OJS998" s="17"/>
      <c r="OJT998" s="17"/>
      <c r="OJU998" s="17"/>
      <c r="OJV998" s="17"/>
      <c r="OJW998" s="17"/>
      <c r="OJX998" s="17"/>
      <c r="OJY998" s="17"/>
      <c r="OJZ998" s="17"/>
      <c r="OKA998" s="17"/>
      <c r="OKB998" s="17"/>
      <c r="OKC998" s="17"/>
      <c r="OKD998" s="17"/>
      <c r="OKE998" s="17"/>
      <c r="OKF998" s="17"/>
      <c r="OKG998" s="17"/>
      <c r="OKH998" s="17"/>
      <c r="OKI998" s="17"/>
      <c r="OKJ998" s="17"/>
      <c r="OKK998" s="17"/>
      <c r="OKL998" s="17"/>
      <c r="OKM998" s="17"/>
      <c r="OKN998" s="17"/>
      <c r="OKO998" s="17"/>
      <c r="OKP998" s="17"/>
      <c r="OKQ998" s="17"/>
      <c r="OKR998" s="17"/>
      <c r="OKS998" s="17"/>
      <c r="OKT998" s="17"/>
      <c r="OKU998" s="17"/>
      <c r="OKV998" s="17"/>
      <c r="OKW998" s="17"/>
      <c r="OKX998" s="17"/>
      <c r="OKY998" s="17"/>
      <c r="OKZ998" s="17"/>
      <c r="OLA998" s="17"/>
      <c r="OLB998" s="17"/>
      <c r="OLC998" s="17"/>
      <c r="OLD998" s="17"/>
      <c r="OLE998" s="17"/>
      <c r="OLF998" s="17"/>
      <c r="OLG998" s="17"/>
      <c r="OLH998" s="17"/>
      <c r="OLI998" s="17"/>
      <c r="OLJ998" s="17"/>
      <c r="OLK998" s="17"/>
      <c r="OLL998" s="17"/>
      <c r="OLM998" s="17"/>
      <c r="OLN998" s="17"/>
      <c r="OLO998" s="17"/>
      <c r="OLP998" s="17"/>
      <c r="OLQ998" s="17"/>
      <c r="OLR998" s="17"/>
      <c r="OLS998" s="17"/>
      <c r="OLT998" s="17"/>
      <c r="OLU998" s="17"/>
      <c r="OLV998" s="17"/>
      <c r="OLW998" s="17"/>
      <c r="OLX998" s="17"/>
      <c r="OLY998" s="17"/>
      <c r="OLZ998" s="17"/>
      <c r="OMA998" s="17"/>
      <c r="OMB998" s="17"/>
      <c r="OMC998" s="17"/>
      <c r="OMD998" s="17"/>
      <c r="OME998" s="17"/>
      <c r="OMF998" s="17"/>
      <c r="OMG998" s="17"/>
      <c r="OMH998" s="17"/>
      <c r="OMI998" s="17"/>
      <c r="OMJ998" s="17"/>
      <c r="OMK998" s="17"/>
      <c r="OML998" s="17"/>
      <c r="OMM998" s="17"/>
      <c r="OMN998" s="17"/>
      <c r="OMO998" s="17"/>
      <c r="OMP998" s="17"/>
      <c r="OMQ998" s="17"/>
      <c r="OMR998" s="17"/>
      <c r="OMS998" s="17"/>
      <c r="OMT998" s="17"/>
      <c r="OMU998" s="17"/>
      <c r="OMV998" s="17"/>
      <c r="OMW998" s="17"/>
      <c r="OMX998" s="17"/>
      <c r="OMY998" s="17"/>
      <c r="OMZ998" s="17"/>
      <c r="ONA998" s="17"/>
      <c r="ONB998" s="17"/>
      <c r="ONC998" s="17"/>
      <c r="OND998" s="17"/>
      <c r="ONE998" s="17"/>
      <c r="ONF998" s="17"/>
      <c r="ONG998" s="17"/>
      <c r="ONH998" s="17"/>
      <c r="ONI998" s="17"/>
      <c r="ONJ998" s="17"/>
      <c r="ONK998" s="17"/>
      <c r="ONL998" s="17"/>
      <c r="ONM998" s="17"/>
      <c r="ONN998" s="17"/>
      <c r="ONO998" s="17"/>
      <c r="ONP998" s="17"/>
      <c r="ONQ998" s="17"/>
      <c r="ONR998" s="17"/>
      <c r="ONS998" s="17"/>
      <c r="ONT998" s="17"/>
      <c r="ONU998" s="17"/>
      <c r="ONV998" s="17"/>
      <c r="ONW998" s="17"/>
      <c r="ONX998" s="17"/>
      <c r="ONY998" s="17"/>
      <c r="ONZ998" s="17"/>
      <c r="OOA998" s="17"/>
      <c r="OOB998" s="17"/>
      <c r="OOC998" s="17"/>
      <c r="OOD998" s="17"/>
      <c r="OOE998" s="17"/>
      <c r="OOF998" s="17"/>
      <c r="OOG998" s="17"/>
      <c r="OOH998" s="17"/>
      <c r="OOI998" s="17"/>
      <c r="OOJ998" s="17"/>
      <c r="OOK998" s="17"/>
      <c r="OOL998" s="17"/>
      <c r="OOM998" s="17"/>
      <c r="OON998" s="17"/>
      <c r="OOO998" s="17"/>
      <c r="OOP998" s="17"/>
      <c r="OOQ998" s="17"/>
      <c r="OOR998" s="17"/>
      <c r="OOS998" s="17"/>
      <c r="OOT998" s="17"/>
      <c r="OOU998" s="17"/>
      <c r="OOV998" s="17"/>
      <c r="OOW998" s="17"/>
      <c r="OOX998" s="17"/>
      <c r="OOY998" s="17"/>
      <c r="OOZ998" s="17"/>
      <c r="OPA998" s="17"/>
      <c r="OPB998" s="17"/>
      <c r="OPC998" s="17"/>
      <c r="OPD998" s="17"/>
      <c r="OPE998" s="17"/>
      <c r="OPF998" s="17"/>
      <c r="OPG998" s="17"/>
      <c r="OPH998" s="17"/>
      <c r="OPI998" s="17"/>
      <c r="OPJ998" s="17"/>
      <c r="OPK998" s="17"/>
      <c r="OPL998" s="17"/>
      <c r="OPM998" s="17"/>
      <c r="OPN998" s="17"/>
      <c r="OPO998" s="17"/>
      <c r="OPP998" s="17"/>
      <c r="OPQ998" s="17"/>
      <c r="OPR998" s="17"/>
      <c r="OPS998" s="17"/>
      <c r="OPT998" s="17"/>
      <c r="OPU998" s="17"/>
      <c r="OPV998" s="17"/>
      <c r="OPW998" s="17"/>
      <c r="OPX998" s="17"/>
      <c r="OPY998" s="17"/>
      <c r="OPZ998" s="17"/>
      <c r="OQA998" s="17"/>
      <c r="OQB998" s="17"/>
      <c r="OQC998" s="17"/>
      <c r="OQD998" s="17"/>
      <c r="OQE998" s="17"/>
      <c r="OQF998" s="17"/>
      <c r="OQG998" s="17"/>
      <c r="OQH998" s="17"/>
      <c r="OQI998" s="17"/>
      <c r="OQJ998" s="17"/>
      <c r="OQK998" s="17"/>
      <c r="OQL998" s="17"/>
      <c r="OQM998" s="17"/>
      <c r="OQN998" s="17"/>
      <c r="OQO998" s="17"/>
      <c r="OQP998" s="17"/>
      <c r="OQQ998" s="17"/>
      <c r="OQR998" s="17"/>
      <c r="OQS998" s="17"/>
      <c r="OQT998" s="17"/>
      <c r="OQU998" s="17"/>
      <c r="OQV998" s="17"/>
      <c r="OQW998" s="17"/>
      <c r="OQX998" s="17"/>
      <c r="OQY998" s="17"/>
      <c r="OQZ998" s="17"/>
      <c r="ORA998" s="17"/>
      <c r="ORB998" s="17"/>
      <c r="ORC998" s="17"/>
      <c r="ORD998" s="17"/>
      <c r="ORE998" s="17"/>
      <c r="ORF998" s="17"/>
      <c r="ORG998" s="17"/>
      <c r="ORH998" s="17"/>
      <c r="ORI998" s="17"/>
      <c r="ORJ998" s="17"/>
      <c r="ORK998" s="17"/>
      <c r="ORL998" s="17"/>
      <c r="ORM998" s="17"/>
      <c r="ORN998" s="17"/>
      <c r="ORO998" s="17"/>
      <c r="ORP998" s="17"/>
      <c r="ORQ998" s="17"/>
      <c r="ORR998" s="17"/>
      <c r="ORS998" s="17"/>
      <c r="ORT998" s="17"/>
      <c r="ORU998" s="17"/>
      <c r="ORV998" s="17"/>
      <c r="ORW998" s="17"/>
      <c r="ORX998" s="17"/>
      <c r="ORY998" s="17"/>
      <c r="ORZ998" s="17"/>
      <c r="OSA998" s="17"/>
      <c r="OSB998" s="17"/>
      <c r="OSC998" s="17"/>
      <c r="OSD998" s="17"/>
      <c r="OSE998" s="17"/>
      <c r="OSF998" s="17"/>
      <c r="OSG998" s="17"/>
      <c r="OSH998" s="17"/>
      <c r="OSI998" s="17"/>
      <c r="OSJ998" s="17"/>
      <c r="OSK998" s="17"/>
      <c r="OSL998" s="17"/>
      <c r="OSM998" s="17"/>
      <c r="OSN998" s="17"/>
      <c r="OSO998" s="17"/>
      <c r="OSP998" s="17"/>
      <c r="OSQ998" s="17"/>
      <c r="OSR998" s="17"/>
      <c r="OSS998" s="17"/>
      <c r="OST998" s="17"/>
      <c r="OSU998" s="17"/>
      <c r="OSV998" s="17"/>
      <c r="OSW998" s="17"/>
      <c r="OSX998" s="17"/>
      <c r="OSY998" s="17"/>
      <c r="OSZ998" s="17"/>
      <c r="OTA998" s="17"/>
      <c r="OTB998" s="17"/>
      <c r="OTC998" s="17"/>
      <c r="OTD998" s="17"/>
      <c r="OTE998" s="17"/>
      <c r="OTF998" s="17"/>
      <c r="OTG998" s="17"/>
      <c r="OTH998" s="17"/>
      <c r="OTI998" s="17"/>
      <c r="OTJ998" s="17"/>
      <c r="OTK998" s="17"/>
      <c r="OTL998" s="17"/>
      <c r="OTM998" s="17"/>
      <c r="OTN998" s="17"/>
      <c r="OTO998" s="17"/>
      <c r="OTP998" s="17"/>
      <c r="OTQ998" s="17"/>
      <c r="OTR998" s="17"/>
      <c r="OTS998" s="17"/>
      <c r="OTT998" s="17"/>
      <c r="OTU998" s="17"/>
      <c r="OTV998" s="17"/>
      <c r="OTW998" s="17"/>
      <c r="OTX998" s="17"/>
      <c r="OTY998" s="17"/>
      <c r="OTZ998" s="17"/>
      <c r="OUA998" s="17"/>
      <c r="OUB998" s="17"/>
      <c r="OUC998" s="17"/>
      <c r="OUD998" s="17"/>
      <c r="OUE998" s="17"/>
      <c r="OUF998" s="17"/>
      <c r="OUG998" s="17"/>
      <c r="OUH998" s="17"/>
      <c r="OUI998" s="17"/>
      <c r="OUJ998" s="17"/>
      <c r="OUK998" s="17"/>
      <c r="OUL998" s="17"/>
      <c r="OUM998" s="17"/>
      <c r="OUN998" s="17"/>
      <c r="OUO998" s="17"/>
      <c r="OUP998" s="17"/>
      <c r="OUQ998" s="17"/>
      <c r="OUR998" s="17"/>
      <c r="OUS998" s="17"/>
      <c r="OUT998" s="17"/>
      <c r="OUU998" s="17"/>
      <c r="OUV998" s="17"/>
      <c r="OUW998" s="17"/>
      <c r="OUX998" s="17"/>
      <c r="OUY998" s="17"/>
      <c r="OUZ998" s="17"/>
      <c r="OVA998" s="17"/>
      <c r="OVB998" s="17"/>
      <c r="OVC998" s="17"/>
      <c r="OVD998" s="17"/>
      <c r="OVE998" s="17"/>
      <c r="OVF998" s="17"/>
      <c r="OVG998" s="17"/>
      <c r="OVH998" s="17"/>
      <c r="OVI998" s="17"/>
      <c r="OVJ998" s="17"/>
      <c r="OVK998" s="17"/>
      <c r="OVL998" s="17"/>
      <c r="OVM998" s="17"/>
      <c r="OVN998" s="17"/>
      <c r="OVO998" s="17"/>
      <c r="OVP998" s="17"/>
      <c r="OVQ998" s="17"/>
      <c r="OVR998" s="17"/>
      <c r="OVS998" s="17"/>
      <c r="OVT998" s="17"/>
      <c r="OVU998" s="17"/>
      <c r="OVV998" s="17"/>
      <c r="OVW998" s="17"/>
      <c r="OVX998" s="17"/>
      <c r="OVY998" s="17"/>
      <c r="OVZ998" s="17"/>
      <c r="OWA998" s="17"/>
      <c r="OWB998" s="17"/>
      <c r="OWC998" s="17"/>
      <c r="OWD998" s="17"/>
      <c r="OWE998" s="17"/>
      <c r="OWF998" s="17"/>
      <c r="OWG998" s="17"/>
      <c r="OWH998" s="17"/>
      <c r="OWI998" s="17"/>
      <c r="OWJ998" s="17"/>
      <c r="OWK998" s="17"/>
      <c r="OWL998" s="17"/>
      <c r="OWM998" s="17"/>
      <c r="OWN998" s="17"/>
      <c r="OWO998" s="17"/>
      <c r="OWP998" s="17"/>
      <c r="OWQ998" s="17"/>
      <c r="OWR998" s="17"/>
      <c r="OWS998" s="17"/>
      <c r="OWT998" s="17"/>
      <c r="OWU998" s="17"/>
      <c r="OWV998" s="17"/>
      <c r="OWW998" s="17"/>
      <c r="OWX998" s="17"/>
      <c r="OWY998" s="17"/>
      <c r="OWZ998" s="17"/>
      <c r="OXA998" s="17"/>
      <c r="OXB998" s="17"/>
      <c r="OXC998" s="17"/>
      <c r="OXD998" s="17"/>
      <c r="OXE998" s="17"/>
      <c r="OXF998" s="17"/>
      <c r="OXG998" s="17"/>
      <c r="OXH998" s="17"/>
      <c r="OXI998" s="17"/>
      <c r="OXJ998" s="17"/>
      <c r="OXK998" s="17"/>
      <c r="OXL998" s="17"/>
      <c r="OXM998" s="17"/>
      <c r="OXN998" s="17"/>
      <c r="OXO998" s="17"/>
      <c r="OXP998" s="17"/>
      <c r="OXQ998" s="17"/>
      <c r="OXR998" s="17"/>
      <c r="OXS998" s="17"/>
      <c r="OXT998" s="17"/>
      <c r="OXU998" s="17"/>
      <c r="OXV998" s="17"/>
      <c r="OXW998" s="17"/>
      <c r="OXX998" s="17"/>
      <c r="OXY998" s="17"/>
      <c r="OXZ998" s="17"/>
      <c r="OYA998" s="17"/>
      <c r="OYB998" s="17"/>
      <c r="OYC998" s="17"/>
      <c r="OYD998" s="17"/>
      <c r="OYE998" s="17"/>
      <c r="OYF998" s="17"/>
      <c r="OYG998" s="17"/>
      <c r="OYH998" s="17"/>
      <c r="OYI998" s="17"/>
      <c r="OYJ998" s="17"/>
      <c r="OYK998" s="17"/>
      <c r="OYL998" s="17"/>
      <c r="OYM998" s="17"/>
      <c r="OYN998" s="17"/>
      <c r="OYO998" s="17"/>
      <c r="OYP998" s="17"/>
      <c r="OYQ998" s="17"/>
      <c r="OYR998" s="17"/>
      <c r="OYS998" s="17"/>
      <c r="OYT998" s="17"/>
      <c r="OYU998" s="17"/>
      <c r="OYV998" s="17"/>
      <c r="OYW998" s="17"/>
      <c r="OYX998" s="17"/>
      <c r="OYY998" s="17"/>
      <c r="OYZ998" s="17"/>
      <c r="OZA998" s="17"/>
      <c r="OZB998" s="17"/>
      <c r="OZC998" s="17"/>
      <c r="OZD998" s="17"/>
      <c r="OZE998" s="17"/>
      <c r="OZF998" s="17"/>
      <c r="OZG998" s="17"/>
      <c r="OZH998" s="17"/>
      <c r="OZI998" s="17"/>
      <c r="OZJ998" s="17"/>
      <c r="OZK998" s="17"/>
      <c r="OZL998" s="17"/>
      <c r="OZM998" s="17"/>
      <c r="OZN998" s="17"/>
      <c r="OZO998" s="17"/>
      <c r="OZP998" s="17"/>
      <c r="OZQ998" s="17"/>
      <c r="OZR998" s="17"/>
      <c r="OZS998" s="17"/>
      <c r="OZT998" s="17"/>
      <c r="OZU998" s="17"/>
      <c r="OZV998" s="17"/>
      <c r="OZW998" s="17"/>
      <c r="OZX998" s="17"/>
      <c r="OZY998" s="17"/>
      <c r="OZZ998" s="17"/>
      <c r="PAA998" s="17"/>
      <c r="PAB998" s="17"/>
      <c r="PAC998" s="17"/>
      <c r="PAD998" s="17"/>
      <c r="PAE998" s="17"/>
      <c r="PAF998" s="17"/>
      <c r="PAG998" s="17"/>
      <c r="PAH998" s="17"/>
      <c r="PAI998" s="17"/>
      <c r="PAJ998" s="17"/>
      <c r="PAK998" s="17"/>
      <c r="PAL998" s="17"/>
      <c r="PAM998" s="17"/>
      <c r="PAN998" s="17"/>
      <c r="PAO998" s="17"/>
      <c r="PAP998" s="17"/>
      <c r="PAQ998" s="17"/>
      <c r="PAR998" s="17"/>
      <c r="PAS998" s="17"/>
      <c r="PAT998" s="17"/>
      <c r="PAU998" s="17"/>
      <c r="PAV998" s="17"/>
      <c r="PAW998" s="17"/>
      <c r="PAX998" s="17"/>
      <c r="PAY998" s="17"/>
      <c r="PAZ998" s="17"/>
      <c r="PBA998" s="17"/>
      <c r="PBB998" s="17"/>
      <c r="PBC998" s="17"/>
      <c r="PBD998" s="17"/>
      <c r="PBE998" s="17"/>
      <c r="PBF998" s="17"/>
      <c r="PBG998" s="17"/>
      <c r="PBH998" s="17"/>
      <c r="PBI998" s="17"/>
      <c r="PBJ998" s="17"/>
      <c r="PBK998" s="17"/>
      <c r="PBL998" s="17"/>
      <c r="PBM998" s="17"/>
      <c r="PBN998" s="17"/>
      <c r="PBO998" s="17"/>
      <c r="PBP998" s="17"/>
      <c r="PBQ998" s="17"/>
      <c r="PBR998" s="17"/>
      <c r="PBS998" s="17"/>
      <c r="PBT998" s="17"/>
      <c r="PBU998" s="17"/>
      <c r="PBV998" s="17"/>
      <c r="PBW998" s="17"/>
      <c r="PBX998" s="17"/>
      <c r="PBY998" s="17"/>
      <c r="PBZ998" s="17"/>
      <c r="PCA998" s="17"/>
      <c r="PCB998" s="17"/>
      <c r="PCC998" s="17"/>
      <c r="PCD998" s="17"/>
      <c r="PCE998" s="17"/>
      <c r="PCF998" s="17"/>
      <c r="PCG998" s="17"/>
      <c r="PCH998" s="17"/>
      <c r="PCI998" s="17"/>
      <c r="PCJ998" s="17"/>
      <c r="PCK998" s="17"/>
      <c r="PCL998" s="17"/>
      <c r="PCM998" s="17"/>
      <c r="PCN998" s="17"/>
      <c r="PCO998" s="17"/>
      <c r="PCP998" s="17"/>
      <c r="PCQ998" s="17"/>
      <c r="PCR998" s="17"/>
      <c r="PCS998" s="17"/>
      <c r="PCT998" s="17"/>
      <c r="PCU998" s="17"/>
      <c r="PCV998" s="17"/>
      <c r="PCW998" s="17"/>
      <c r="PCX998" s="17"/>
      <c r="PCY998" s="17"/>
      <c r="PCZ998" s="17"/>
      <c r="PDA998" s="17"/>
      <c r="PDB998" s="17"/>
      <c r="PDC998" s="17"/>
      <c r="PDD998" s="17"/>
      <c r="PDE998" s="17"/>
      <c r="PDF998" s="17"/>
      <c r="PDG998" s="17"/>
      <c r="PDH998" s="17"/>
      <c r="PDI998" s="17"/>
      <c r="PDJ998" s="17"/>
      <c r="PDK998" s="17"/>
      <c r="PDL998" s="17"/>
      <c r="PDM998" s="17"/>
      <c r="PDN998" s="17"/>
      <c r="PDO998" s="17"/>
      <c r="PDP998" s="17"/>
      <c r="PDQ998" s="17"/>
      <c r="PDR998" s="17"/>
      <c r="PDS998" s="17"/>
      <c r="PDT998" s="17"/>
      <c r="PDU998" s="17"/>
      <c r="PDV998" s="17"/>
      <c r="PDW998" s="17"/>
      <c r="PDX998" s="17"/>
      <c r="PDY998" s="17"/>
      <c r="PDZ998" s="17"/>
      <c r="PEA998" s="17"/>
      <c r="PEB998" s="17"/>
      <c r="PEC998" s="17"/>
      <c r="PED998" s="17"/>
      <c r="PEE998" s="17"/>
      <c r="PEF998" s="17"/>
      <c r="PEG998" s="17"/>
      <c r="PEH998" s="17"/>
      <c r="PEI998" s="17"/>
      <c r="PEJ998" s="17"/>
      <c r="PEK998" s="17"/>
      <c r="PEL998" s="17"/>
      <c r="PEM998" s="17"/>
      <c r="PEN998" s="17"/>
      <c r="PEO998" s="17"/>
      <c r="PEP998" s="17"/>
      <c r="PEQ998" s="17"/>
      <c r="PER998" s="17"/>
      <c r="PES998" s="17"/>
      <c r="PET998" s="17"/>
      <c r="PEU998" s="17"/>
      <c r="PEV998" s="17"/>
      <c r="PEW998" s="17"/>
      <c r="PEX998" s="17"/>
      <c r="PEY998" s="17"/>
      <c r="PEZ998" s="17"/>
      <c r="PFA998" s="17"/>
      <c r="PFB998" s="17"/>
      <c r="PFC998" s="17"/>
      <c r="PFD998" s="17"/>
      <c r="PFE998" s="17"/>
      <c r="PFF998" s="17"/>
      <c r="PFG998" s="17"/>
      <c r="PFH998" s="17"/>
      <c r="PFI998" s="17"/>
      <c r="PFJ998" s="17"/>
      <c r="PFK998" s="17"/>
      <c r="PFL998" s="17"/>
      <c r="PFM998" s="17"/>
      <c r="PFN998" s="17"/>
      <c r="PFO998" s="17"/>
      <c r="PFP998" s="17"/>
      <c r="PFQ998" s="17"/>
      <c r="PFR998" s="17"/>
      <c r="PFS998" s="17"/>
      <c r="PFT998" s="17"/>
      <c r="PFU998" s="17"/>
      <c r="PFV998" s="17"/>
      <c r="PFW998" s="17"/>
      <c r="PFX998" s="17"/>
      <c r="PFY998" s="17"/>
      <c r="PFZ998" s="17"/>
      <c r="PGA998" s="17"/>
      <c r="PGB998" s="17"/>
      <c r="PGC998" s="17"/>
      <c r="PGD998" s="17"/>
      <c r="PGE998" s="17"/>
      <c r="PGF998" s="17"/>
      <c r="PGG998" s="17"/>
      <c r="PGH998" s="17"/>
      <c r="PGI998" s="17"/>
      <c r="PGJ998" s="17"/>
      <c r="PGK998" s="17"/>
      <c r="PGL998" s="17"/>
      <c r="PGM998" s="17"/>
      <c r="PGN998" s="17"/>
      <c r="PGO998" s="17"/>
      <c r="PGP998" s="17"/>
      <c r="PGQ998" s="17"/>
      <c r="PGR998" s="17"/>
      <c r="PGS998" s="17"/>
      <c r="PGT998" s="17"/>
      <c r="PGU998" s="17"/>
      <c r="PGV998" s="17"/>
      <c r="PGW998" s="17"/>
      <c r="PGX998" s="17"/>
      <c r="PGY998" s="17"/>
      <c r="PGZ998" s="17"/>
      <c r="PHA998" s="17"/>
      <c r="PHB998" s="17"/>
      <c r="PHC998" s="17"/>
      <c r="PHD998" s="17"/>
      <c r="PHE998" s="17"/>
      <c r="PHF998" s="17"/>
      <c r="PHG998" s="17"/>
      <c r="PHH998" s="17"/>
      <c r="PHI998" s="17"/>
      <c r="PHJ998" s="17"/>
      <c r="PHK998" s="17"/>
      <c r="PHL998" s="17"/>
      <c r="PHM998" s="17"/>
      <c r="PHN998" s="17"/>
      <c r="PHO998" s="17"/>
      <c r="PHP998" s="17"/>
      <c r="PHQ998" s="17"/>
      <c r="PHR998" s="17"/>
      <c r="PHS998" s="17"/>
      <c r="PHT998" s="17"/>
      <c r="PHU998" s="17"/>
      <c r="PHV998" s="17"/>
      <c r="PHW998" s="17"/>
      <c r="PHX998" s="17"/>
      <c r="PHY998" s="17"/>
      <c r="PHZ998" s="17"/>
      <c r="PIA998" s="17"/>
      <c r="PIB998" s="17"/>
      <c r="PIC998" s="17"/>
      <c r="PID998" s="17"/>
      <c r="PIE998" s="17"/>
      <c r="PIF998" s="17"/>
      <c r="PIG998" s="17"/>
      <c r="PIH998" s="17"/>
      <c r="PII998" s="17"/>
      <c r="PIJ998" s="17"/>
      <c r="PIK998" s="17"/>
      <c r="PIL998" s="17"/>
      <c r="PIM998" s="17"/>
      <c r="PIN998" s="17"/>
      <c r="PIO998" s="17"/>
      <c r="PIP998" s="17"/>
      <c r="PIQ998" s="17"/>
      <c r="PIR998" s="17"/>
      <c r="PIS998" s="17"/>
      <c r="PIT998" s="17"/>
      <c r="PIU998" s="17"/>
      <c r="PIV998" s="17"/>
      <c r="PIW998" s="17"/>
      <c r="PIX998" s="17"/>
      <c r="PIY998" s="17"/>
      <c r="PIZ998" s="17"/>
      <c r="PJA998" s="17"/>
      <c r="PJB998" s="17"/>
      <c r="PJC998" s="17"/>
      <c r="PJD998" s="17"/>
      <c r="PJE998" s="17"/>
      <c r="PJF998" s="17"/>
      <c r="PJG998" s="17"/>
      <c r="PJH998" s="17"/>
      <c r="PJI998" s="17"/>
      <c r="PJJ998" s="17"/>
      <c r="PJK998" s="17"/>
      <c r="PJL998" s="17"/>
      <c r="PJM998" s="17"/>
      <c r="PJN998" s="17"/>
      <c r="PJO998" s="17"/>
      <c r="PJP998" s="17"/>
      <c r="PJQ998" s="17"/>
      <c r="PJR998" s="17"/>
      <c r="PJS998" s="17"/>
      <c r="PJT998" s="17"/>
      <c r="PJU998" s="17"/>
      <c r="PJV998" s="17"/>
      <c r="PJW998" s="17"/>
      <c r="PJX998" s="17"/>
      <c r="PJY998" s="17"/>
      <c r="PJZ998" s="17"/>
      <c r="PKA998" s="17"/>
      <c r="PKB998" s="17"/>
      <c r="PKC998" s="17"/>
      <c r="PKD998" s="17"/>
      <c r="PKE998" s="17"/>
      <c r="PKF998" s="17"/>
      <c r="PKG998" s="17"/>
      <c r="PKH998" s="17"/>
      <c r="PKI998" s="17"/>
      <c r="PKJ998" s="17"/>
      <c r="PKK998" s="17"/>
      <c r="PKL998" s="17"/>
      <c r="PKM998" s="17"/>
      <c r="PKN998" s="17"/>
      <c r="PKO998" s="17"/>
      <c r="PKP998" s="17"/>
      <c r="PKQ998" s="17"/>
      <c r="PKR998" s="17"/>
      <c r="PKS998" s="17"/>
      <c r="PKT998" s="17"/>
      <c r="PKU998" s="17"/>
      <c r="PKV998" s="17"/>
      <c r="PKW998" s="17"/>
      <c r="PKX998" s="17"/>
      <c r="PKY998" s="17"/>
      <c r="PKZ998" s="17"/>
      <c r="PLA998" s="17"/>
      <c r="PLB998" s="17"/>
      <c r="PLC998" s="17"/>
      <c r="PLD998" s="17"/>
      <c r="PLE998" s="17"/>
      <c r="PLF998" s="17"/>
      <c r="PLG998" s="17"/>
      <c r="PLH998" s="17"/>
      <c r="PLI998" s="17"/>
      <c r="PLJ998" s="17"/>
      <c r="PLK998" s="17"/>
      <c r="PLL998" s="17"/>
      <c r="PLM998" s="17"/>
      <c r="PLN998" s="17"/>
      <c r="PLO998" s="17"/>
      <c r="PLP998" s="17"/>
      <c r="PLQ998" s="17"/>
      <c r="PLR998" s="17"/>
      <c r="PLS998" s="17"/>
      <c r="PLT998" s="17"/>
      <c r="PLU998" s="17"/>
      <c r="PLV998" s="17"/>
      <c r="PLW998" s="17"/>
      <c r="PLX998" s="17"/>
      <c r="PLY998" s="17"/>
      <c r="PLZ998" s="17"/>
      <c r="PMA998" s="17"/>
      <c r="PMB998" s="17"/>
      <c r="PMC998" s="17"/>
      <c r="PMD998" s="17"/>
      <c r="PME998" s="17"/>
      <c r="PMF998" s="17"/>
      <c r="PMG998" s="17"/>
      <c r="PMH998" s="17"/>
      <c r="PMI998" s="17"/>
      <c r="PMJ998" s="17"/>
      <c r="PMK998" s="17"/>
      <c r="PML998" s="17"/>
      <c r="PMM998" s="17"/>
      <c r="PMN998" s="17"/>
      <c r="PMO998" s="17"/>
      <c r="PMP998" s="17"/>
      <c r="PMQ998" s="17"/>
      <c r="PMR998" s="17"/>
      <c r="PMS998" s="17"/>
      <c r="PMT998" s="17"/>
      <c r="PMU998" s="17"/>
      <c r="PMV998" s="17"/>
      <c r="PMW998" s="17"/>
      <c r="PMX998" s="17"/>
      <c r="PMY998" s="17"/>
      <c r="PMZ998" s="17"/>
      <c r="PNA998" s="17"/>
      <c r="PNB998" s="17"/>
      <c r="PNC998" s="17"/>
      <c r="PND998" s="17"/>
      <c r="PNE998" s="17"/>
      <c r="PNF998" s="17"/>
      <c r="PNG998" s="17"/>
      <c r="PNH998" s="17"/>
      <c r="PNI998" s="17"/>
      <c r="PNJ998" s="17"/>
      <c r="PNK998" s="17"/>
      <c r="PNL998" s="17"/>
      <c r="PNM998" s="17"/>
      <c r="PNN998" s="17"/>
      <c r="PNO998" s="17"/>
      <c r="PNP998" s="17"/>
      <c r="PNQ998" s="17"/>
      <c r="PNR998" s="17"/>
      <c r="PNS998" s="17"/>
      <c r="PNT998" s="17"/>
      <c r="PNU998" s="17"/>
      <c r="PNV998" s="17"/>
      <c r="PNW998" s="17"/>
      <c r="PNX998" s="17"/>
      <c r="PNY998" s="17"/>
      <c r="PNZ998" s="17"/>
      <c r="POA998" s="17"/>
      <c r="POB998" s="17"/>
      <c r="POC998" s="17"/>
      <c r="POD998" s="17"/>
      <c r="POE998" s="17"/>
      <c r="POF998" s="17"/>
      <c r="POG998" s="17"/>
      <c r="POH998" s="17"/>
      <c r="POI998" s="17"/>
      <c r="POJ998" s="17"/>
      <c r="POK998" s="17"/>
      <c r="POL998" s="17"/>
      <c r="POM998" s="17"/>
      <c r="PON998" s="17"/>
      <c r="POO998" s="17"/>
      <c r="POP998" s="17"/>
      <c r="POQ998" s="17"/>
      <c r="POR998" s="17"/>
      <c r="POS998" s="17"/>
      <c r="POT998" s="17"/>
      <c r="POU998" s="17"/>
      <c r="POV998" s="17"/>
      <c r="POW998" s="17"/>
      <c r="POX998" s="17"/>
      <c r="POY998" s="17"/>
      <c r="POZ998" s="17"/>
      <c r="PPA998" s="17"/>
      <c r="PPB998" s="17"/>
      <c r="PPC998" s="17"/>
      <c r="PPD998" s="17"/>
      <c r="PPE998" s="17"/>
      <c r="PPF998" s="17"/>
      <c r="PPG998" s="17"/>
      <c r="PPH998" s="17"/>
      <c r="PPI998" s="17"/>
      <c r="PPJ998" s="17"/>
      <c r="PPK998" s="17"/>
      <c r="PPL998" s="17"/>
      <c r="PPM998" s="17"/>
      <c r="PPN998" s="17"/>
      <c r="PPO998" s="17"/>
      <c r="PPP998" s="17"/>
      <c r="PPQ998" s="17"/>
      <c r="PPR998" s="17"/>
      <c r="PPS998" s="17"/>
      <c r="PPT998" s="17"/>
      <c r="PPU998" s="17"/>
      <c r="PPV998" s="17"/>
      <c r="PPW998" s="17"/>
      <c r="PPX998" s="17"/>
      <c r="PPY998" s="17"/>
      <c r="PPZ998" s="17"/>
      <c r="PQA998" s="17"/>
      <c r="PQB998" s="17"/>
      <c r="PQC998" s="17"/>
      <c r="PQD998" s="17"/>
      <c r="PQE998" s="17"/>
      <c r="PQF998" s="17"/>
      <c r="PQG998" s="17"/>
      <c r="PQH998" s="17"/>
      <c r="PQI998" s="17"/>
      <c r="PQJ998" s="17"/>
      <c r="PQK998" s="17"/>
      <c r="PQL998" s="17"/>
      <c r="PQM998" s="17"/>
      <c r="PQN998" s="17"/>
      <c r="PQO998" s="17"/>
      <c r="PQP998" s="17"/>
      <c r="PQQ998" s="17"/>
      <c r="PQR998" s="17"/>
      <c r="PQS998" s="17"/>
      <c r="PQT998" s="17"/>
      <c r="PQU998" s="17"/>
      <c r="PQV998" s="17"/>
      <c r="PQW998" s="17"/>
      <c r="PQX998" s="17"/>
      <c r="PQY998" s="17"/>
      <c r="PQZ998" s="17"/>
      <c r="PRA998" s="17"/>
      <c r="PRB998" s="17"/>
      <c r="PRC998" s="17"/>
      <c r="PRD998" s="17"/>
      <c r="PRE998" s="17"/>
      <c r="PRF998" s="17"/>
      <c r="PRG998" s="17"/>
      <c r="PRH998" s="17"/>
      <c r="PRI998" s="17"/>
      <c r="PRJ998" s="17"/>
      <c r="PRK998" s="17"/>
      <c r="PRL998" s="17"/>
      <c r="PRM998" s="17"/>
      <c r="PRN998" s="17"/>
      <c r="PRO998" s="17"/>
      <c r="PRP998" s="17"/>
      <c r="PRQ998" s="17"/>
      <c r="PRR998" s="17"/>
      <c r="PRS998" s="17"/>
      <c r="PRT998" s="17"/>
      <c r="PRU998" s="17"/>
      <c r="PRV998" s="17"/>
      <c r="PRW998" s="17"/>
      <c r="PRX998" s="17"/>
      <c r="PRY998" s="17"/>
      <c r="PRZ998" s="17"/>
      <c r="PSA998" s="17"/>
      <c r="PSB998" s="17"/>
      <c r="PSC998" s="17"/>
      <c r="PSD998" s="17"/>
      <c r="PSE998" s="17"/>
      <c r="PSF998" s="17"/>
      <c r="PSG998" s="17"/>
      <c r="PSH998" s="17"/>
      <c r="PSI998" s="17"/>
      <c r="PSJ998" s="17"/>
      <c r="PSK998" s="17"/>
      <c r="PSL998" s="17"/>
      <c r="PSM998" s="17"/>
      <c r="PSN998" s="17"/>
      <c r="PSO998" s="17"/>
      <c r="PSP998" s="17"/>
      <c r="PSQ998" s="17"/>
      <c r="PSR998" s="17"/>
      <c r="PSS998" s="17"/>
      <c r="PST998" s="17"/>
      <c r="PSU998" s="17"/>
      <c r="PSV998" s="17"/>
      <c r="PSW998" s="17"/>
      <c r="PSX998" s="17"/>
      <c r="PSY998" s="17"/>
      <c r="PSZ998" s="17"/>
      <c r="PTA998" s="17"/>
      <c r="PTB998" s="17"/>
      <c r="PTC998" s="17"/>
      <c r="PTD998" s="17"/>
      <c r="PTE998" s="17"/>
      <c r="PTF998" s="17"/>
      <c r="PTG998" s="17"/>
      <c r="PTH998" s="17"/>
      <c r="PTI998" s="17"/>
      <c r="PTJ998" s="17"/>
      <c r="PTK998" s="17"/>
      <c r="PTL998" s="17"/>
      <c r="PTM998" s="17"/>
      <c r="PTN998" s="17"/>
      <c r="PTO998" s="17"/>
      <c r="PTP998" s="17"/>
      <c r="PTQ998" s="17"/>
      <c r="PTR998" s="17"/>
      <c r="PTS998" s="17"/>
      <c r="PTT998" s="17"/>
      <c r="PTU998" s="17"/>
      <c r="PTV998" s="17"/>
      <c r="PTW998" s="17"/>
      <c r="PTX998" s="17"/>
      <c r="PTY998" s="17"/>
      <c r="PTZ998" s="17"/>
      <c r="PUA998" s="17"/>
      <c r="PUB998" s="17"/>
      <c r="PUC998" s="17"/>
      <c r="PUD998" s="17"/>
      <c r="PUE998" s="17"/>
      <c r="PUF998" s="17"/>
      <c r="PUG998" s="17"/>
      <c r="PUH998" s="17"/>
      <c r="PUI998" s="17"/>
      <c r="PUJ998" s="17"/>
      <c r="PUK998" s="17"/>
      <c r="PUL998" s="17"/>
      <c r="PUM998" s="17"/>
      <c r="PUN998" s="17"/>
      <c r="PUO998" s="17"/>
      <c r="PUP998" s="17"/>
      <c r="PUQ998" s="17"/>
      <c r="PUR998" s="17"/>
      <c r="PUS998" s="17"/>
      <c r="PUT998" s="17"/>
      <c r="PUU998" s="17"/>
      <c r="PUV998" s="17"/>
      <c r="PUW998" s="17"/>
      <c r="PUX998" s="17"/>
      <c r="PUY998" s="17"/>
      <c r="PUZ998" s="17"/>
      <c r="PVA998" s="17"/>
      <c r="PVB998" s="17"/>
      <c r="PVC998" s="17"/>
      <c r="PVD998" s="17"/>
      <c r="PVE998" s="17"/>
      <c r="PVF998" s="17"/>
      <c r="PVG998" s="17"/>
      <c r="PVH998" s="17"/>
      <c r="PVI998" s="17"/>
      <c r="PVJ998" s="17"/>
      <c r="PVK998" s="17"/>
      <c r="PVL998" s="17"/>
      <c r="PVM998" s="17"/>
      <c r="PVN998" s="17"/>
      <c r="PVO998" s="17"/>
      <c r="PVP998" s="17"/>
      <c r="PVQ998" s="17"/>
      <c r="PVR998" s="17"/>
      <c r="PVS998" s="17"/>
      <c r="PVT998" s="17"/>
      <c r="PVU998" s="17"/>
      <c r="PVV998" s="17"/>
      <c r="PVW998" s="17"/>
      <c r="PVX998" s="17"/>
      <c r="PVY998" s="17"/>
      <c r="PVZ998" s="17"/>
      <c r="PWA998" s="17"/>
      <c r="PWB998" s="17"/>
      <c r="PWC998" s="17"/>
      <c r="PWD998" s="17"/>
      <c r="PWE998" s="17"/>
      <c r="PWF998" s="17"/>
      <c r="PWG998" s="17"/>
      <c r="PWH998" s="17"/>
      <c r="PWI998" s="17"/>
      <c r="PWJ998" s="17"/>
      <c r="PWK998" s="17"/>
      <c r="PWL998" s="17"/>
      <c r="PWM998" s="17"/>
      <c r="PWN998" s="17"/>
      <c r="PWO998" s="17"/>
      <c r="PWP998" s="17"/>
      <c r="PWQ998" s="17"/>
      <c r="PWR998" s="17"/>
      <c r="PWS998" s="17"/>
      <c r="PWT998" s="17"/>
      <c r="PWU998" s="17"/>
      <c r="PWV998" s="17"/>
      <c r="PWW998" s="17"/>
      <c r="PWX998" s="17"/>
      <c r="PWY998" s="17"/>
      <c r="PWZ998" s="17"/>
      <c r="PXA998" s="17"/>
      <c r="PXB998" s="17"/>
      <c r="PXC998" s="17"/>
      <c r="PXD998" s="17"/>
      <c r="PXE998" s="17"/>
      <c r="PXF998" s="17"/>
      <c r="PXG998" s="17"/>
      <c r="PXH998" s="17"/>
      <c r="PXI998" s="17"/>
      <c r="PXJ998" s="17"/>
      <c r="PXK998" s="17"/>
      <c r="PXL998" s="17"/>
      <c r="PXM998" s="17"/>
      <c r="PXN998" s="17"/>
      <c r="PXO998" s="17"/>
      <c r="PXP998" s="17"/>
      <c r="PXQ998" s="17"/>
      <c r="PXR998" s="17"/>
      <c r="PXS998" s="17"/>
      <c r="PXT998" s="17"/>
      <c r="PXU998" s="17"/>
      <c r="PXV998" s="17"/>
      <c r="PXW998" s="17"/>
      <c r="PXX998" s="17"/>
      <c r="PXY998" s="17"/>
      <c r="PXZ998" s="17"/>
      <c r="PYA998" s="17"/>
      <c r="PYB998" s="17"/>
      <c r="PYC998" s="17"/>
      <c r="PYD998" s="17"/>
      <c r="PYE998" s="17"/>
      <c r="PYF998" s="17"/>
      <c r="PYG998" s="17"/>
      <c r="PYH998" s="17"/>
      <c r="PYI998" s="17"/>
      <c r="PYJ998" s="17"/>
      <c r="PYK998" s="17"/>
      <c r="PYL998" s="17"/>
      <c r="PYM998" s="17"/>
      <c r="PYN998" s="17"/>
      <c r="PYO998" s="17"/>
      <c r="PYP998" s="17"/>
      <c r="PYQ998" s="17"/>
      <c r="PYR998" s="17"/>
      <c r="PYS998" s="17"/>
      <c r="PYT998" s="17"/>
      <c r="PYU998" s="17"/>
      <c r="PYV998" s="17"/>
      <c r="PYW998" s="17"/>
      <c r="PYX998" s="17"/>
      <c r="PYY998" s="17"/>
      <c r="PYZ998" s="17"/>
      <c r="PZA998" s="17"/>
      <c r="PZB998" s="17"/>
      <c r="PZC998" s="17"/>
      <c r="PZD998" s="17"/>
      <c r="PZE998" s="17"/>
      <c r="PZF998" s="17"/>
      <c r="PZG998" s="17"/>
      <c r="PZH998" s="17"/>
      <c r="PZI998" s="17"/>
      <c r="PZJ998" s="17"/>
      <c r="PZK998" s="17"/>
      <c r="PZL998" s="17"/>
      <c r="PZM998" s="17"/>
      <c r="PZN998" s="17"/>
      <c r="PZO998" s="17"/>
      <c r="PZP998" s="17"/>
      <c r="PZQ998" s="17"/>
      <c r="PZR998" s="17"/>
      <c r="PZS998" s="17"/>
      <c r="PZT998" s="17"/>
      <c r="PZU998" s="17"/>
      <c r="PZV998" s="17"/>
      <c r="PZW998" s="17"/>
      <c r="PZX998" s="17"/>
      <c r="PZY998" s="17"/>
      <c r="PZZ998" s="17"/>
      <c r="QAA998" s="17"/>
      <c r="QAB998" s="17"/>
      <c r="QAC998" s="17"/>
      <c r="QAD998" s="17"/>
      <c r="QAE998" s="17"/>
      <c r="QAF998" s="17"/>
      <c r="QAG998" s="17"/>
      <c r="QAH998" s="17"/>
      <c r="QAI998" s="17"/>
      <c r="QAJ998" s="17"/>
      <c r="QAK998" s="17"/>
      <c r="QAL998" s="17"/>
      <c r="QAM998" s="17"/>
      <c r="QAN998" s="17"/>
      <c r="QAO998" s="17"/>
      <c r="QAP998" s="17"/>
      <c r="QAQ998" s="17"/>
      <c r="QAR998" s="17"/>
      <c r="QAS998" s="17"/>
      <c r="QAT998" s="17"/>
      <c r="QAU998" s="17"/>
      <c r="QAV998" s="17"/>
      <c r="QAW998" s="17"/>
      <c r="QAX998" s="17"/>
      <c r="QAY998" s="17"/>
      <c r="QAZ998" s="17"/>
      <c r="QBA998" s="17"/>
      <c r="QBB998" s="17"/>
      <c r="QBC998" s="17"/>
      <c r="QBD998" s="17"/>
      <c r="QBE998" s="17"/>
      <c r="QBF998" s="17"/>
      <c r="QBG998" s="17"/>
      <c r="QBH998" s="17"/>
      <c r="QBI998" s="17"/>
      <c r="QBJ998" s="17"/>
      <c r="QBK998" s="17"/>
      <c r="QBL998" s="17"/>
      <c r="QBM998" s="17"/>
      <c r="QBN998" s="17"/>
      <c r="QBO998" s="17"/>
      <c r="QBP998" s="17"/>
      <c r="QBQ998" s="17"/>
      <c r="QBR998" s="17"/>
      <c r="QBS998" s="17"/>
      <c r="QBT998" s="17"/>
      <c r="QBU998" s="17"/>
      <c r="QBV998" s="17"/>
      <c r="QBW998" s="17"/>
      <c r="QBX998" s="17"/>
      <c r="QBY998" s="17"/>
      <c r="QBZ998" s="17"/>
      <c r="QCA998" s="17"/>
      <c r="QCB998" s="17"/>
      <c r="QCC998" s="17"/>
      <c r="QCD998" s="17"/>
      <c r="QCE998" s="17"/>
      <c r="QCF998" s="17"/>
      <c r="QCG998" s="17"/>
      <c r="QCH998" s="17"/>
      <c r="QCI998" s="17"/>
      <c r="QCJ998" s="17"/>
      <c r="QCK998" s="17"/>
      <c r="QCL998" s="17"/>
      <c r="QCM998" s="17"/>
      <c r="QCN998" s="17"/>
      <c r="QCO998" s="17"/>
      <c r="QCP998" s="17"/>
      <c r="QCQ998" s="17"/>
      <c r="QCR998" s="17"/>
      <c r="QCS998" s="17"/>
      <c r="QCT998" s="17"/>
      <c r="QCU998" s="17"/>
      <c r="QCV998" s="17"/>
      <c r="QCW998" s="17"/>
      <c r="QCX998" s="17"/>
      <c r="QCY998" s="17"/>
      <c r="QCZ998" s="17"/>
      <c r="QDA998" s="17"/>
      <c r="QDB998" s="17"/>
      <c r="QDC998" s="17"/>
      <c r="QDD998" s="17"/>
      <c r="QDE998" s="17"/>
      <c r="QDF998" s="17"/>
      <c r="QDG998" s="17"/>
      <c r="QDH998" s="17"/>
      <c r="QDI998" s="17"/>
      <c r="QDJ998" s="17"/>
      <c r="QDK998" s="17"/>
      <c r="QDL998" s="17"/>
      <c r="QDM998" s="17"/>
      <c r="QDN998" s="17"/>
      <c r="QDO998" s="17"/>
      <c r="QDP998" s="17"/>
      <c r="QDQ998" s="17"/>
      <c r="QDR998" s="17"/>
      <c r="QDS998" s="17"/>
      <c r="QDT998" s="17"/>
      <c r="QDU998" s="17"/>
      <c r="QDV998" s="17"/>
      <c r="QDW998" s="17"/>
      <c r="QDX998" s="17"/>
      <c r="QDY998" s="17"/>
      <c r="QDZ998" s="17"/>
      <c r="QEA998" s="17"/>
      <c r="QEB998" s="17"/>
      <c r="QEC998" s="17"/>
      <c r="QED998" s="17"/>
      <c r="QEE998" s="17"/>
      <c r="QEF998" s="17"/>
      <c r="QEG998" s="17"/>
      <c r="QEH998" s="17"/>
      <c r="QEI998" s="17"/>
      <c r="QEJ998" s="17"/>
      <c r="QEK998" s="17"/>
      <c r="QEL998" s="17"/>
      <c r="QEM998" s="17"/>
      <c r="QEN998" s="17"/>
      <c r="QEO998" s="17"/>
      <c r="QEP998" s="17"/>
      <c r="QEQ998" s="17"/>
      <c r="QER998" s="17"/>
      <c r="QES998" s="17"/>
      <c r="QET998" s="17"/>
      <c r="QEU998" s="17"/>
      <c r="QEV998" s="17"/>
      <c r="QEW998" s="17"/>
      <c r="QEX998" s="17"/>
      <c r="QEY998" s="17"/>
      <c r="QEZ998" s="17"/>
      <c r="QFA998" s="17"/>
      <c r="QFB998" s="17"/>
      <c r="QFC998" s="17"/>
      <c r="QFD998" s="17"/>
      <c r="QFE998" s="17"/>
      <c r="QFF998" s="17"/>
      <c r="QFG998" s="17"/>
      <c r="QFH998" s="17"/>
      <c r="QFI998" s="17"/>
      <c r="QFJ998" s="17"/>
      <c r="QFK998" s="17"/>
      <c r="QFL998" s="17"/>
      <c r="QFM998" s="17"/>
      <c r="QFN998" s="17"/>
      <c r="QFO998" s="17"/>
      <c r="QFP998" s="17"/>
      <c r="QFQ998" s="17"/>
      <c r="QFR998" s="17"/>
      <c r="QFS998" s="17"/>
      <c r="QFT998" s="17"/>
      <c r="QFU998" s="17"/>
      <c r="QFV998" s="17"/>
      <c r="QFW998" s="17"/>
      <c r="QFX998" s="17"/>
      <c r="QFY998" s="17"/>
      <c r="QFZ998" s="17"/>
      <c r="QGA998" s="17"/>
      <c r="QGB998" s="17"/>
      <c r="QGC998" s="17"/>
      <c r="QGD998" s="17"/>
      <c r="QGE998" s="17"/>
      <c r="QGF998" s="17"/>
      <c r="QGG998" s="17"/>
      <c r="QGH998" s="17"/>
      <c r="QGI998" s="17"/>
      <c r="QGJ998" s="17"/>
      <c r="QGK998" s="17"/>
      <c r="QGL998" s="17"/>
      <c r="QGM998" s="17"/>
      <c r="QGN998" s="17"/>
      <c r="QGO998" s="17"/>
      <c r="QGP998" s="17"/>
      <c r="QGQ998" s="17"/>
      <c r="QGR998" s="17"/>
      <c r="QGS998" s="17"/>
      <c r="QGT998" s="17"/>
      <c r="QGU998" s="17"/>
      <c r="QGV998" s="17"/>
      <c r="QGW998" s="17"/>
      <c r="QGX998" s="17"/>
      <c r="QGY998" s="17"/>
      <c r="QGZ998" s="17"/>
      <c r="QHA998" s="17"/>
      <c r="QHB998" s="17"/>
      <c r="QHC998" s="17"/>
      <c r="QHD998" s="17"/>
      <c r="QHE998" s="17"/>
      <c r="QHF998" s="17"/>
      <c r="QHG998" s="17"/>
      <c r="QHH998" s="17"/>
      <c r="QHI998" s="17"/>
      <c r="QHJ998" s="17"/>
      <c r="QHK998" s="17"/>
      <c r="QHL998" s="17"/>
      <c r="QHM998" s="17"/>
      <c r="QHN998" s="17"/>
      <c r="QHO998" s="17"/>
      <c r="QHP998" s="17"/>
      <c r="QHQ998" s="17"/>
      <c r="QHR998" s="17"/>
      <c r="QHS998" s="17"/>
      <c r="QHT998" s="17"/>
      <c r="QHU998" s="17"/>
      <c r="QHV998" s="17"/>
      <c r="QHW998" s="17"/>
      <c r="QHX998" s="17"/>
      <c r="QHY998" s="17"/>
      <c r="QHZ998" s="17"/>
      <c r="QIA998" s="17"/>
      <c r="QIB998" s="17"/>
      <c r="QIC998" s="17"/>
      <c r="QID998" s="17"/>
      <c r="QIE998" s="17"/>
      <c r="QIF998" s="17"/>
      <c r="QIG998" s="17"/>
      <c r="QIH998" s="17"/>
      <c r="QII998" s="17"/>
      <c r="QIJ998" s="17"/>
      <c r="QIK998" s="17"/>
      <c r="QIL998" s="17"/>
      <c r="QIM998" s="17"/>
      <c r="QIN998" s="17"/>
      <c r="QIO998" s="17"/>
      <c r="QIP998" s="17"/>
      <c r="QIQ998" s="17"/>
      <c r="QIR998" s="17"/>
      <c r="QIS998" s="17"/>
      <c r="QIT998" s="17"/>
      <c r="QIU998" s="17"/>
      <c r="QIV998" s="17"/>
      <c r="QIW998" s="17"/>
      <c r="QIX998" s="17"/>
      <c r="QIY998" s="17"/>
      <c r="QIZ998" s="17"/>
      <c r="QJA998" s="17"/>
      <c r="QJB998" s="17"/>
      <c r="QJC998" s="17"/>
      <c r="QJD998" s="17"/>
      <c r="QJE998" s="17"/>
      <c r="QJF998" s="17"/>
      <c r="QJG998" s="17"/>
      <c r="QJH998" s="17"/>
      <c r="QJI998" s="17"/>
      <c r="QJJ998" s="17"/>
      <c r="QJK998" s="17"/>
      <c r="QJL998" s="17"/>
      <c r="QJM998" s="17"/>
      <c r="QJN998" s="17"/>
      <c r="QJO998" s="17"/>
      <c r="QJP998" s="17"/>
      <c r="QJQ998" s="17"/>
      <c r="QJR998" s="17"/>
      <c r="QJS998" s="17"/>
      <c r="QJT998" s="17"/>
      <c r="QJU998" s="17"/>
      <c r="QJV998" s="17"/>
      <c r="QJW998" s="17"/>
      <c r="QJX998" s="17"/>
      <c r="QJY998" s="17"/>
      <c r="QJZ998" s="17"/>
      <c r="QKA998" s="17"/>
      <c r="QKB998" s="17"/>
      <c r="QKC998" s="17"/>
      <c r="QKD998" s="17"/>
      <c r="QKE998" s="17"/>
      <c r="QKF998" s="17"/>
      <c r="QKG998" s="17"/>
      <c r="QKH998" s="17"/>
      <c r="QKI998" s="17"/>
      <c r="QKJ998" s="17"/>
      <c r="QKK998" s="17"/>
      <c r="QKL998" s="17"/>
      <c r="QKM998" s="17"/>
      <c r="QKN998" s="17"/>
      <c r="QKO998" s="17"/>
      <c r="QKP998" s="17"/>
      <c r="QKQ998" s="17"/>
      <c r="QKR998" s="17"/>
      <c r="QKS998" s="17"/>
      <c r="QKT998" s="17"/>
      <c r="QKU998" s="17"/>
      <c r="QKV998" s="17"/>
      <c r="QKW998" s="17"/>
      <c r="QKX998" s="17"/>
      <c r="QKY998" s="17"/>
      <c r="QKZ998" s="17"/>
      <c r="QLA998" s="17"/>
      <c r="QLB998" s="17"/>
      <c r="QLC998" s="17"/>
      <c r="QLD998" s="17"/>
      <c r="QLE998" s="17"/>
      <c r="QLF998" s="17"/>
      <c r="QLG998" s="17"/>
      <c r="QLH998" s="17"/>
      <c r="QLI998" s="17"/>
      <c r="QLJ998" s="17"/>
      <c r="QLK998" s="17"/>
      <c r="QLL998" s="17"/>
      <c r="QLM998" s="17"/>
      <c r="QLN998" s="17"/>
      <c r="QLO998" s="17"/>
      <c r="QLP998" s="17"/>
      <c r="QLQ998" s="17"/>
      <c r="QLR998" s="17"/>
      <c r="QLS998" s="17"/>
      <c r="QLT998" s="17"/>
      <c r="QLU998" s="17"/>
      <c r="QLV998" s="17"/>
      <c r="QLW998" s="17"/>
      <c r="QLX998" s="17"/>
      <c r="QLY998" s="17"/>
      <c r="QLZ998" s="17"/>
      <c r="QMA998" s="17"/>
      <c r="QMB998" s="17"/>
      <c r="QMC998" s="17"/>
      <c r="QMD998" s="17"/>
      <c r="QME998" s="17"/>
      <c r="QMF998" s="17"/>
      <c r="QMG998" s="17"/>
      <c r="QMH998" s="17"/>
      <c r="QMI998" s="17"/>
      <c r="QMJ998" s="17"/>
      <c r="QMK998" s="17"/>
      <c r="QML998" s="17"/>
      <c r="QMM998" s="17"/>
      <c r="QMN998" s="17"/>
      <c r="QMO998" s="17"/>
      <c r="QMP998" s="17"/>
      <c r="QMQ998" s="17"/>
      <c r="QMR998" s="17"/>
      <c r="QMS998" s="17"/>
      <c r="QMT998" s="17"/>
      <c r="QMU998" s="17"/>
      <c r="QMV998" s="17"/>
      <c r="QMW998" s="17"/>
      <c r="QMX998" s="17"/>
      <c r="QMY998" s="17"/>
      <c r="QMZ998" s="17"/>
      <c r="QNA998" s="17"/>
      <c r="QNB998" s="17"/>
      <c r="QNC998" s="17"/>
      <c r="QND998" s="17"/>
      <c r="QNE998" s="17"/>
      <c r="QNF998" s="17"/>
      <c r="QNG998" s="17"/>
      <c r="QNH998" s="17"/>
      <c r="QNI998" s="17"/>
      <c r="QNJ998" s="17"/>
      <c r="QNK998" s="17"/>
      <c r="QNL998" s="17"/>
      <c r="QNM998" s="17"/>
      <c r="QNN998" s="17"/>
      <c r="QNO998" s="17"/>
      <c r="QNP998" s="17"/>
      <c r="QNQ998" s="17"/>
      <c r="QNR998" s="17"/>
      <c r="QNS998" s="17"/>
      <c r="QNT998" s="17"/>
      <c r="QNU998" s="17"/>
      <c r="QNV998" s="17"/>
      <c r="QNW998" s="17"/>
      <c r="QNX998" s="17"/>
      <c r="QNY998" s="17"/>
      <c r="QNZ998" s="17"/>
      <c r="QOA998" s="17"/>
      <c r="QOB998" s="17"/>
      <c r="QOC998" s="17"/>
      <c r="QOD998" s="17"/>
      <c r="QOE998" s="17"/>
      <c r="QOF998" s="17"/>
      <c r="QOG998" s="17"/>
      <c r="QOH998" s="17"/>
      <c r="QOI998" s="17"/>
      <c r="QOJ998" s="17"/>
      <c r="QOK998" s="17"/>
      <c r="QOL998" s="17"/>
      <c r="QOM998" s="17"/>
      <c r="QON998" s="17"/>
      <c r="QOO998" s="17"/>
      <c r="QOP998" s="17"/>
      <c r="QOQ998" s="17"/>
      <c r="QOR998" s="17"/>
      <c r="QOS998" s="17"/>
      <c r="QOT998" s="17"/>
      <c r="QOU998" s="17"/>
      <c r="QOV998" s="17"/>
      <c r="QOW998" s="17"/>
      <c r="QOX998" s="17"/>
      <c r="QOY998" s="17"/>
      <c r="QOZ998" s="17"/>
      <c r="QPA998" s="17"/>
      <c r="QPB998" s="17"/>
      <c r="QPC998" s="17"/>
      <c r="QPD998" s="17"/>
      <c r="QPE998" s="17"/>
      <c r="QPF998" s="17"/>
      <c r="QPG998" s="17"/>
      <c r="QPH998" s="17"/>
      <c r="QPI998" s="17"/>
      <c r="QPJ998" s="17"/>
      <c r="QPK998" s="17"/>
      <c r="QPL998" s="17"/>
      <c r="QPM998" s="17"/>
      <c r="QPN998" s="17"/>
      <c r="QPO998" s="17"/>
      <c r="QPP998" s="17"/>
      <c r="QPQ998" s="17"/>
      <c r="QPR998" s="17"/>
      <c r="QPS998" s="17"/>
      <c r="QPT998" s="17"/>
      <c r="QPU998" s="17"/>
      <c r="QPV998" s="17"/>
      <c r="QPW998" s="17"/>
      <c r="QPX998" s="17"/>
      <c r="QPY998" s="17"/>
      <c r="QPZ998" s="17"/>
      <c r="QQA998" s="17"/>
      <c r="QQB998" s="17"/>
      <c r="QQC998" s="17"/>
      <c r="QQD998" s="17"/>
      <c r="QQE998" s="17"/>
      <c r="QQF998" s="17"/>
      <c r="QQG998" s="17"/>
      <c r="QQH998" s="17"/>
      <c r="QQI998" s="17"/>
      <c r="QQJ998" s="17"/>
      <c r="QQK998" s="17"/>
      <c r="QQL998" s="17"/>
      <c r="QQM998" s="17"/>
      <c r="QQN998" s="17"/>
      <c r="QQO998" s="17"/>
      <c r="QQP998" s="17"/>
      <c r="QQQ998" s="17"/>
      <c r="QQR998" s="17"/>
      <c r="QQS998" s="17"/>
      <c r="QQT998" s="17"/>
      <c r="QQU998" s="17"/>
      <c r="QQV998" s="17"/>
      <c r="QQW998" s="17"/>
      <c r="QQX998" s="17"/>
      <c r="QQY998" s="17"/>
      <c r="QQZ998" s="17"/>
      <c r="QRA998" s="17"/>
      <c r="QRB998" s="17"/>
      <c r="QRC998" s="17"/>
      <c r="QRD998" s="17"/>
      <c r="QRE998" s="17"/>
      <c r="QRF998" s="17"/>
      <c r="QRG998" s="17"/>
      <c r="QRH998" s="17"/>
      <c r="QRI998" s="17"/>
      <c r="QRJ998" s="17"/>
      <c r="QRK998" s="17"/>
      <c r="QRL998" s="17"/>
      <c r="QRM998" s="17"/>
      <c r="QRN998" s="17"/>
      <c r="QRO998" s="17"/>
      <c r="QRP998" s="17"/>
      <c r="QRQ998" s="17"/>
      <c r="QRR998" s="17"/>
      <c r="QRS998" s="17"/>
      <c r="QRT998" s="17"/>
      <c r="QRU998" s="17"/>
      <c r="QRV998" s="17"/>
      <c r="QRW998" s="17"/>
      <c r="QRX998" s="17"/>
      <c r="QRY998" s="17"/>
      <c r="QRZ998" s="17"/>
      <c r="QSA998" s="17"/>
      <c r="QSB998" s="17"/>
      <c r="QSC998" s="17"/>
      <c r="QSD998" s="17"/>
      <c r="QSE998" s="17"/>
      <c r="QSF998" s="17"/>
      <c r="QSG998" s="17"/>
      <c r="QSH998" s="17"/>
      <c r="QSI998" s="17"/>
      <c r="QSJ998" s="17"/>
      <c r="QSK998" s="17"/>
      <c r="QSL998" s="17"/>
      <c r="QSM998" s="17"/>
      <c r="QSN998" s="17"/>
      <c r="QSO998" s="17"/>
      <c r="QSP998" s="17"/>
      <c r="QSQ998" s="17"/>
      <c r="QSR998" s="17"/>
      <c r="QSS998" s="17"/>
      <c r="QST998" s="17"/>
      <c r="QSU998" s="17"/>
      <c r="QSV998" s="17"/>
      <c r="QSW998" s="17"/>
      <c r="QSX998" s="17"/>
      <c r="QSY998" s="17"/>
      <c r="QSZ998" s="17"/>
      <c r="QTA998" s="17"/>
      <c r="QTB998" s="17"/>
      <c r="QTC998" s="17"/>
      <c r="QTD998" s="17"/>
      <c r="QTE998" s="17"/>
      <c r="QTF998" s="17"/>
      <c r="QTG998" s="17"/>
      <c r="QTH998" s="17"/>
      <c r="QTI998" s="17"/>
      <c r="QTJ998" s="17"/>
      <c r="QTK998" s="17"/>
      <c r="QTL998" s="17"/>
      <c r="QTM998" s="17"/>
      <c r="QTN998" s="17"/>
      <c r="QTO998" s="17"/>
      <c r="QTP998" s="17"/>
      <c r="QTQ998" s="17"/>
      <c r="QTR998" s="17"/>
      <c r="QTS998" s="17"/>
      <c r="QTT998" s="17"/>
      <c r="QTU998" s="17"/>
      <c r="QTV998" s="17"/>
      <c r="QTW998" s="17"/>
      <c r="QTX998" s="17"/>
      <c r="QTY998" s="17"/>
      <c r="QTZ998" s="17"/>
      <c r="QUA998" s="17"/>
      <c r="QUB998" s="17"/>
      <c r="QUC998" s="17"/>
      <c r="QUD998" s="17"/>
      <c r="QUE998" s="17"/>
      <c r="QUF998" s="17"/>
      <c r="QUG998" s="17"/>
      <c r="QUH998" s="17"/>
      <c r="QUI998" s="17"/>
      <c r="QUJ998" s="17"/>
      <c r="QUK998" s="17"/>
      <c r="QUL998" s="17"/>
      <c r="QUM998" s="17"/>
      <c r="QUN998" s="17"/>
      <c r="QUO998" s="17"/>
      <c r="QUP998" s="17"/>
      <c r="QUQ998" s="17"/>
      <c r="QUR998" s="17"/>
      <c r="QUS998" s="17"/>
      <c r="QUT998" s="17"/>
      <c r="QUU998" s="17"/>
      <c r="QUV998" s="17"/>
      <c r="QUW998" s="17"/>
      <c r="QUX998" s="17"/>
      <c r="QUY998" s="17"/>
      <c r="QUZ998" s="17"/>
      <c r="QVA998" s="17"/>
      <c r="QVB998" s="17"/>
      <c r="QVC998" s="17"/>
      <c r="QVD998" s="17"/>
      <c r="QVE998" s="17"/>
      <c r="QVF998" s="17"/>
      <c r="QVG998" s="17"/>
      <c r="QVH998" s="17"/>
      <c r="QVI998" s="17"/>
      <c r="QVJ998" s="17"/>
      <c r="QVK998" s="17"/>
      <c r="QVL998" s="17"/>
      <c r="QVM998" s="17"/>
      <c r="QVN998" s="17"/>
      <c r="QVO998" s="17"/>
      <c r="QVP998" s="17"/>
      <c r="QVQ998" s="17"/>
      <c r="QVR998" s="17"/>
      <c r="QVS998" s="17"/>
      <c r="QVT998" s="17"/>
      <c r="QVU998" s="17"/>
      <c r="QVV998" s="17"/>
      <c r="QVW998" s="17"/>
      <c r="QVX998" s="17"/>
      <c r="QVY998" s="17"/>
      <c r="QVZ998" s="17"/>
      <c r="QWA998" s="17"/>
      <c r="QWB998" s="17"/>
      <c r="QWC998" s="17"/>
      <c r="QWD998" s="17"/>
      <c r="QWE998" s="17"/>
      <c r="QWF998" s="17"/>
      <c r="QWG998" s="17"/>
      <c r="QWH998" s="17"/>
      <c r="QWI998" s="17"/>
      <c r="QWJ998" s="17"/>
      <c r="QWK998" s="17"/>
      <c r="QWL998" s="17"/>
      <c r="QWM998" s="17"/>
      <c r="QWN998" s="17"/>
      <c r="QWO998" s="17"/>
      <c r="QWP998" s="17"/>
      <c r="QWQ998" s="17"/>
      <c r="QWR998" s="17"/>
      <c r="QWS998" s="17"/>
      <c r="QWT998" s="17"/>
      <c r="QWU998" s="17"/>
      <c r="QWV998" s="17"/>
      <c r="QWW998" s="17"/>
      <c r="QWX998" s="17"/>
      <c r="QWY998" s="17"/>
      <c r="QWZ998" s="17"/>
      <c r="QXA998" s="17"/>
      <c r="QXB998" s="17"/>
      <c r="QXC998" s="17"/>
      <c r="QXD998" s="17"/>
      <c r="QXE998" s="17"/>
      <c r="QXF998" s="17"/>
      <c r="QXG998" s="17"/>
      <c r="QXH998" s="17"/>
      <c r="QXI998" s="17"/>
      <c r="QXJ998" s="17"/>
      <c r="QXK998" s="17"/>
      <c r="QXL998" s="17"/>
      <c r="QXM998" s="17"/>
      <c r="QXN998" s="17"/>
      <c r="QXO998" s="17"/>
      <c r="QXP998" s="17"/>
      <c r="QXQ998" s="17"/>
      <c r="QXR998" s="17"/>
      <c r="QXS998" s="17"/>
      <c r="QXT998" s="17"/>
      <c r="QXU998" s="17"/>
      <c r="QXV998" s="17"/>
      <c r="QXW998" s="17"/>
      <c r="QXX998" s="17"/>
      <c r="QXY998" s="17"/>
      <c r="QXZ998" s="17"/>
      <c r="QYA998" s="17"/>
      <c r="QYB998" s="17"/>
      <c r="QYC998" s="17"/>
      <c r="QYD998" s="17"/>
      <c r="QYE998" s="17"/>
      <c r="QYF998" s="17"/>
      <c r="QYG998" s="17"/>
      <c r="QYH998" s="17"/>
      <c r="QYI998" s="17"/>
      <c r="QYJ998" s="17"/>
      <c r="QYK998" s="17"/>
      <c r="QYL998" s="17"/>
      <c r="QYM998" s="17"/>
      <c r="QYN998" s="17"/>
      <c r="QYO998" s="17"/>
      <c r="QYP998" s="17"/>
      <c r="QYQ998" s="17"/>
      <c r="QYR998" s="17"/>
      <c r="QYS998" s="17"/>
      <c r="QYT998" s="17"/>
      <c r="QYU998" s="17"/>
      <c r="QYV998" s="17"/>
      <c r="QYW998" s="17"/>
      <c r="QYX998" s="17"/>
      <c r="QYY998" s="17"/>
      <c r="QYZ998" s="17"/>
      <c r="QZA998" s="17"/>
      <c r="QZB998" s="17"/>
      <c r="QZC998" s="17"/>
      <c r="QZD998" s="17"/>
      <c r="QZE998" s="17"/>
      <c r="QZF998" s="17"/>
      <c r="QZG998" s="17"/>
      <c r="QZH998" s="17"/>
      <c r="QZI998" s="17"/>
      <c r="QZJ998" s="17"/>
      <c r="QZK998" s="17"/>
      <c r="QZL998" s="17"/>
      <c r="QZM998" s="17"/>
      <c r="QZN998" s="17"/>
      <c r="QZO998" s="17"/>
      <c r="QZP998" s="17"/>
      <c r="QZQ998" s="17"/>
      <c r="QZR998" s="17"/>
      <c r="QZS998" s="17"/>
      <c r="QZT998" s="17"/>
      <c r="QZU998" s="17"/>
      <c r="QZV998" s="17"/>
      <c r="QZW998" s="17"/>
      <c r="QZX998" s="17"/>
      <c r="QZY998" s="17"/>
      <c r="QZZ998" s="17"/>
      <c r="RAA998" s="17"/>
      <c r="RAB998" s="17"/>
      <c r="RAC998" s="17"/>
      <c r="RAD998" s="17"/>
      <c r="RAE998" s="17"/>
      <c r="RAF998" s="17"/>
      <c r="RAG998" s="17"/>
      <c r="RAH998" s="17"/>
      <c r="RAI998" s="17"/>
      <c r="RAJ998" s="17"/>
      <c r="RAK998" s="17"/>
      <c r="RAL998" s="17"/>
      <c r="RAM998" s="17"/>
      <c r="RAN998" s="17"/>
      <c r="RAO998" s="17"/>
      <c r="RAP998" s="17"/>
      <c r="RAQ998" s="17"/>
      <c r="RAR998" s="17"/>
      <c r="RAS998" s="17"/>
      <c r="RAT998" s="17"/>
      <c r="RAU998" s="17"/>
      <c r="RAV998" s="17"/>
      <c r="RAW998" s="17"/>
      <c r="RAX998" s="17"/>
      <c r="RAY998" s="17"/>
      <c r="RAZ998" s="17"/>
      <c r="RBA998" s="17"/>
      <c r="RBB998" s="17"/>
      <c r="RBC998" s="17"/>
      <c r="RBD998" s="17"/>
      <c r="RBE998" s="17"/>
      <c r="RBF998" s="17"/>
      <c r="RBG998" s="17"/>
      <c r="RBH998" s="17"/>
      <c r="RBI998" s="17"/>
      <c r="RBJ998" s="17"/>
      <c r="RBK998" s="17"/>
      <c r="RBL998" s="17"/>
      <c r="RBM998" s="17"/>
      <c r="RBN998" s="17"/>
      <c r="RBO998" s="17"/>
      <c r="RBP998" s="17"/>
      <c r="RBQ998" s="17"/>
      <c r="RBR998" s="17"/>
      <c r="RBS998" s="17"/>
      <c r="RBT998" s="17"/>
      <c r="RBU998" s="17"/>
      <c r="RBV998" s="17"/>
      <c r="RBW998" s="17"/>
      <c r="RBX998" s="17"/>
      <c r="RBY998" s="17"/>
      <c r="RBZ998" s="17"/>
      <c r="RCA998" s="17"/>
      <c r="RCB998" s="17"/>
      <c r="RCC998" s="17"/>
      <c r="RCD998" s="17"/>
      <c r="RCE998" s="17"/>
      <c r="RCF998" s="17"/>
      <c r="RCG998" s="17"/>
      <c r="RCH998" s="17"/>
      <c r="RCI998" s="17"/>
      <c r="RCJ998" s="17"/>
      <c r="RCK998" s="17"/>
      <c r="RCL998" s="17"/>
      <c r="RCM998" s="17"/>
      <c r="RCN998" s="17"/>
      <c r="RCO998" s="17"/>
      <c r="RCP998" s="17"/>
      <c r="RCQ998" s="17"/>
      <c r="RCR998" s="17"/>
      <c r="RCS998" s="17"/>
      <c r="RCT998" s="17"/>
      <c r="RCU998" s="17"/>
      <c r="RCV998" s="17"/>
      <c r="RCW998" s="17"/>
      <c r="RCX998" s="17"/>
      <c r="RCY998" s="17"/>
      <c r="RCZ998" s="17"/>
      <c r="RDA998" s="17"/>
      <c r="RDB998" s="17"/>
      <c r="RDC998" s="17"/>
      <c r="RDD998" s="17"/>
      <c r="RDE998" s="17"/>
      <c r="RDF998" s="17"/>
      <c r="RDG998" s="17"/>
      <c r="RDH998" s="17"/>
      <c r="RDI998" s="17"/>
      <c r="RDJ998" s="17"/>
      <c r="RDK998" s="17"/>
      <c r="RDL998" s="17"/>
      <c r="RDM998" s="17"/>
      <c r="RDN998" s="17"/>
      <c r="RDO998" s="17"/>
      <c r="RDP998" s="17"/>
      <c r="RDQ998" s="17"/>
      <c r="RDR998" s="17"/>
      <c r="RDS998" s="17"/>
      <c r="RDT998" s="17"/>
      <c r="RDU998" s="17"/>
      <c r="RDV998" s="17"/>
      <c r="RDW998" s="17"/>
      <c r="RDX998" s="17"/>
      <c r="RDY998" s="17"/>
      <c r="RDZ998" s="17"/>
      <c r="REA998" s="17"/>
      <c r="REB998" s="17"/>
      <c r="REC998" s="17"/>
      <c r="RED998" s="17"/>
      <c r="REE998" s="17"/>
      <c r="REF998" s="17"/>
      <c r="REG998" s="17"/>
      <c r="REH998" s="17"/>
      <c r="REI998" s="17"/>
      <c r="REJ998" s="17"/>
      <c r="REK998" s="17"/>
      <c r="REL998" s="17"/>
      <c r="REM998" s="17"/>
      <c r="REN998" s="17"/>
      <c r="REO998" s="17"/>
      <c r="REP998" s="17"/>
      <c r="REQ998" s="17"/>
      <c r="RER998" s="17"/>
      <c r="RES998" s="17"/>
      <c r="RET998" s="17"/>
      <c r="REU998" s="17"/>
      <c r="REV998" s="17"/>
      <c r="REW998" s="17"/>
      <c r="REX998" s="17"/>
      <c r="REY998" s="17"/>
      <c r="REZ998" s="17"/>
      <c r="RFA998" s="17"/>
      <c r="RFB998" s="17"/>
      <c r="RFC998" s="17"/>
      <c r="RFD998" s="17"/>
      <c r="RFE998" s="17"/>
      <c r="RFF998" s="17"/>
      <c r="RFG998" s="17"/>
      <c r="RFH998" s="17"/>
      <c r="RFI998" s="17"/>
      <c r="RFJ998" s="17"/>
      <c r="RFK998" s="17"/>
      <c r="RFL998" s="17"/>
      <c r="RFM998" s="17"/>
      <c r="RFN998" s="17"/>
      <c r="RFO998" s="17"/>
      <c r="RFP998" s="17"/>
      <c r="RFQ998" s="17"/>
      <c r="RFR998" s="17"/>
      <c r="RFS998" s="17"/>
      <c r="RFT998" s="17"/>
      <c r="RFU998" s="17"/>
      <c r="RFV998" s="17"/>
      <c r="RFW998" s="17"/>
      <c r="RFX998" s="17"/>
      <c r="RFY998" s="17"/>
      <c r="RFZ998" s="17"/>
      <c r="RGA998" s="17"/>
      <c r="RGB998" s="17"/>
      <c r="RGC998" s="17"/>
      <c r="RGD998" s="17"/>
      <c r="RGE998" s="17"/>
      <c r="RGF998" s="17"/>
      <c r="RGG998" s="17"/>
      <c r="RGH998" s="17"/>
      <c r="RGI998" s="17"/>
      <c r="RGJ998" s="17"/>
      <c r="RGK998" s="17"/>
      <c r="RGL998" s="17"/>
      <c r="RGM998" s="17"/>
      <c r="RGN998" s="17"/>
      <c r="RGO998" s="17"/>
      <c r="RGP998" s="17"/>
      <c r="RGQ998" s="17"/>
      <c r="RGR998" s="17"/>
      <c r="RGS998" s="17"/>
      <c r="RGT998" s="17"/>
      <c r="RGU998" s="17"/>
      <c r="RGV998" s="17"/>
      <c r="RGW998" s="17"/>
      <c r="RGX998" s="17"/>
      <c r="RGY998" s="17"/>
      <c r="RGZ998" s="17"/>
      <c r="RHA998" s="17"/>
      <c r="RHB998" s="17"/>
      <c r="RHC998" s="17"/>
      <c r="RHD998" s="17"/>
      <c r="RHE998" s="17"/>
      <c r="RHF998" s="17"/>
      <c r="RHG998" s="17"/>
      <c r="RHH998" s="17"/>
      <c r="RHI998" s="17"/>
      <c r="RHJ998" s="17"/>
      <c r="RHK998" s="17"/>
      <c r="RHL998" s="17"/>
      <c r="RHM998" s="17"/>
      <c r="RHN998" s="17"/>
      <c r="RHO998" s="17"/>
      <c r="RHP998" s="17"/>
      <c r="RHQ998" s="17"/>
      <c r="RHR998" s="17"/>
      <c r="RHS998" s="17"/>
      <c r="RHT998" s="17"/>
      <c r="RHU998" s="17"/>
      <c r="RHV998" s="17"/>
      <c r="RHW998" s="17"/>
      <c r="RHX998" s="17"/>
      <c r="RHY998" s="17"/>
      <c r="RHZ998" s="17"/>
      <c r="RIA998" s="17"/>
      <c r="RIB998" s="17"/>
      <c r="RIC998" s="17"/>
      <c r="RID998" s="17"/>
      <c r="RIE998" s="17"/>
      <c r="RIF998" s="17"/>
      <c r="RIG998" s="17"/>
      <c r="RIH998" s="17"/>
      <c r="RII998" s="17"/>
      <c r="RIJ998" s="17"/>
      <c r="RIK998" s="17"/>
      <c r="RIL998" s="17"/>
      <c r="RIM998" s="17"/>
      <c r="RIN998" s="17"/>
      <c r="RIO998" s="17"/>
      <c r="RIP998" s="17"/>
      <c r="RIQ998" s="17"/>
      <c r="RIR998" s="17"/>
      <c r="RIS998" s="17"/>
      <c r="RIT998" s="17"/>
      <c r="RIU998" s="17"/>
      <c r="RIV998" s="17"/>
      <c r="RIW998" s="17"/>
      <c r="RIX998" s="17"/>
      <c r="RIY998" s="17"/>
      <c r="RIZ998" s="17"/>
      <c r="RJA998" s="17"/>
      <c r="RJB998" s="17"/>
      <c r="RJC998" s="17"/>
      <c r="RJD998" s="17"/>
      <c r="RJE998" s="17"/>
      <c r="RJF998" s="17"/>
      <c r="RJG998" s="17"/>
      <c r="RJH998" s="17"/>
      <c r="RJI998" s="17"/>
      <c r="RJJ998" s="17"/>
      <c r="RJK998" s="17"/>
      <c r="RJL998" s="17"/>
      <c r="RJM998" s="17"/>
      <c r="RJN998" s="17"/>
      <c r="RJO998" s="17"/>
      <c r="RJP998" s="17"/>
      <c r="RJQ998" s="17"/>
      <c r="RJR998" s="17"/>
      <c r="RJS998" s="17"/>
      <c r="RJT998" s="17"/>
      <c r="RJU998" s="17"/>
      <c r="RJV998" s="17"/>
      <c r="RJW998" s="17"/>
      <c r="RJX998" s="17"/>
      <c r="RJY998" s="17"/>
      <c r="RJZ998" s="17"/>
      <c r="RKA998" s="17"/>
      <c r="RKB998" s="17"/>
      <c r="RKC998" s="17"/>
      <c r="RKD998" s="17"/>
      <c r="RKE998" s="17"/>
      <c r="RKF998" s="17"/>
      <c r="RKG998" s="17"/>
      <c r="RKH998" s="17"/>
      <c r="RKI998" s="17"/>
      <c r="RKJ998" s="17"/>
      <c r="RKK998" s="17"/>
      <c r="RKL998" s="17"/>
      <c r="RKM998" s="17"/>
      <c r="RKN998" s="17"/>
      <c r="RKO998" s="17"/>
      <c r="RKP998" s="17"/>
      <c r="RKQ998" s="17"/>
      <c r="RKR998" s="17"/>
      <c r="RKS998" s="17"/>
      <c r="RKT998" s="17"/>
      <c r="RKU998" s="17"/>
      <c r="RKV998" s="17"/>
      <c r="RKW998" s="17"/>
      <c r="RKX998" s="17"/>
      <c r="RKY998" s="17"/>
      <c r="RKZ998" s="17"/>
      <c r="RLA998" s="17"/>
      <c r="RLB998" s="17"/>
      <c r="RLC998" s="17"/>
      <c r="RLD998" s="17"/>
      <c r="RLE998" s="17"/>
      <c r="RLF998" s="17"/>
      <c r="RLG998" s="17"/>
      <c r="RLH998" s="17"/>
      <c r="RLI998" s="17"/>
      <c r="RLJ998" s="17"/>
      <c r="RLK998" s="17"/>
      <c r="RLL998" s="17"/>
      <c r="RLM998" s="17"/>
      <c r="RLN998" s="17"/>
      <c r="RLO998" s="17"/>
      <c r="RLP998" s="17"/>
      <c r="RLQ998" s="17"/>
      <c r="RLR998" s="17"/>
      <c r="RLS998" s="17"/>
      <c r="RLT998" s="17"/>
      <c r="RLU998" s="17"/>
      <c r="RLV998" s="17"/>
      <c r="RLW998" s="17"/>
      <c r="RLX998" s="17"/>
      <c r="RLY998" s="17"/>
      <c r="RLZ998" s="17"/>
      <c r="RMA998" s="17"/>
      <c r="RMB998" s="17"/>
      <c r="RMC998" s="17"/>
      <c r="RMD998" s="17"/>
      <c r="RME998" s="17"/>
      <c r="RMF998" s="17"/>
      <c r="RMG998" s="17"/>
      <c r="RMH998" s="17"/>
      <c r="RMI998" s="17"/>
      <c r="RMJ998" s="17"/>
      <c r="RMK998" s="17"/>
      <c r="RML998" s="17"/>
      <c r="RMM998" s="17"/>
      <c r="RMN998" s="17"/>
      <c r="RMO998" s="17"/>
      <c r="RMP998" s="17"/>
      <c r="RMQ998" s="17"/>
      <c r="RMR998" s="17"/>
      <c r="RMS998" s="17"/>
      <c r="RMT998" s="17"/>
      <c r="RMU998" s="17"/>
      <c r="RMV998" s="17"/>
      <c r="RMW998" s="17"/>
      <c r="RMX998" s="17"/>
      <c r="RMY998" s="17"/>
      <c r="RMZ998" s="17"/>
      <c r="RNA998" s="17"/>
      <c r="RNB998" s="17"/>
      <c r="RNC998" s="17"/>
      <c r="RND998" s="17"/>
      <c r="RNE998" s="17"/>
      <c r="RNF998" s="17"/>
      <c r="RNG998" s="17"/>
      <c r="RNH998" s="17"/>
      <c r="RNI998" s="17"/>
      <c r="RNJ998" s="17"/>
      <c r="RNK998" s="17"/>
      <c r="RNL998" s="17"/>
      <c r="RNM998" s="17"/>
      <c r="RNN998" s="17"/>
      <c r="RNO998" s="17"/>
      <c r="RNP998" s="17"/>
      <c r="RNQ998" s="17"/>
      <c r="RNR998" s="17"/>
      <c r="RNS998" s="17"/>
      <c r="RNT998" s="17"/>
      <c r="RNU998" s="17"/>
      <c r="RNV998" s="17"/>
      <c r="RNW998" s="17"/>
      <c r="RNX998" s="17"/>
      <c r="RNY998" s="17"/>
      <c r="RNZ998" s="17"/>
      <c r="ROA998" s="17"/>
      <c r="ROB998" s="17"/>
      <c r="ROC998" s="17"/>
      <c r="ROD998" s="17"/>
      <c r="ROE998" s="17"/>
      <c r="ROF998" s="17"/>
      <c r="ROG998" s="17"/>
      <c r="ROH998" s="17"/>
      <c r="ROI998" s="17"/>
      <c r="ROJ998" s="17"/>
      <c r="ROK998" s="17"/>
      <c r="ROL998" s="17"/>
      <c r="ROM998" s="17"/>
      <c r="RON998" s="17"/>
      <c r="ROO998" s="17"/>
      <c r="ROP998" s="17"/>
      <c r="ROQ998" s="17"/>
      <c r="ROR998" s="17"/>
      <c r="ROS998" s="17"/>
      <c r="ROT998" s="17"/>
      <c r="ROU998" s="17"/>
      <c r="ROV998" s="17"/>
      <c r="ROW998" s="17"/>
      <c r="ROX998" s="17"/>
      <c r="ROY998" s="17"/>
      <c r="ROZ998" s="17"/>
      <c r="RPA998" s="17"/>
      <c r="RPB998" s="17"/>
      <c r="RPC998" s="17"/>
      <c r="RPD998" s="17"/>
      <c r="RPE998" s="17"/>
      <c r="RPF998" s="17"/>
      <c r="RPG998" s="17"/>
      <c r="RPH998" s="17"/>
      <c r="RPI998" s="17"/>
      <c r="RPJ998" s="17"/>
      <c r="RPK998" s="17"/>
      <c r="RPL998" s="17"/>
      <c r="RPM998" s="17"/>
      <c r="RPN998" s="17"/>
      <c r="RPO998" s="17"/>
      <c r="RPP998" s="17"/>
      <c r="RPQ998" s="17"/>
      <c r="RPR998" s="17"/>
      <c r="RPS998" s="17"/>
      <c r="RPT998" s="17"/>
      <c r="RPU998" s="17"/>
      <c r="RPV998" s="17"/>
      <c r="RPW998" s="17"/>
      <c r="RPX998" s="17"/>
      <c r="RPY998" s="17"/>
      <c r="RPZ998" s="17"/>
      <c r="RQA998" s="17"/>
      <c r="RQB998" s="17"/>
      <c r="RQC998" s="17"/>
      <c r="RQD998" s="17"/>
      <c r="RQE998" s="17"/>
      <c r="RQF998" s="17"/>
      <c r="RQG998" s="17"/>
      <c r="RQH998" s="17"/>
      <c r="RQI998" s="17"/>
      <c r="RQJ998" s="17"/>
      <c r="RQK998" s="17"/>
      <c r="RQL998" s="17"/>
      <c r="RQM998" s="17"/>
      <c r="RQN998" s="17"/>
      <c r="RQO998" s="17"/>
      <c r="RQP998" s="17"/>
      <c r="RQQ998" s="17"/>
      <c r="RQR998" s="17"/>
      <c r="RQS998" s="17"/>
      <c r="RQT998" s="17"/>
      <c r="RQU998" s="17"/>
      <c r="RQV998" s="17"/>
      <c r="RQW998" s="17"/>
      <c r="RQX998" s="17"/>
      <c r="RQY998" s="17"/>
      <c r="RQZ998" s="17"/>
      <c r="RRA998" s="17"/>
      <c r="RRB998" s="17"/>
      <c r="RRC998" s="17"/>
      <c r="RRD998" s="17"/>
      <c r="RRE998" s="17"/>
      <c r="RRF998" s="17"/>
      <c r="RRG998" s="17"/>
      <c r="RRH998" s="17"/>
      <c r="RRI998" s="17"/>
      <c r="RRJ998" s="17"/>
      <c r="RRK998" s="17"/>
      <c r="RRL998" s="17"/>
      <c r="RRM998" s="17"/>
      <c r="RRN998" s="17"/>
      <c r="RRO998" s="17"/>
      <c r="RRP998" s="17"/>
      <c r="RRQ998" s="17"/>
      <c r="RRR998" s="17"/>
      <c r="RRS998" s="17"/>
      <c r="RRT998" s="17"/>
      <c r="RRU998" s="17"/>
      <c r="RRV998" s="17"/>
      <c r="RRW998" s="17"/>
      <c r="RRX998" s="17"/>
      <c r="RRY998" s="17"/>
      <c r="RRZ998" s="17"/>
      <c r="RSA998" s="17"/>
      <c r="RSB998" s="17"/>
      <c r="RSC998" s="17"/>
      <c r="RSD998" s="17"/>
      <c r="RSE998" s="17"/>
      <c r="RSF998" s="17"/>
      <c r="RSG998" s="17"/>
      <c r="RSH998" s="17"/>
      <c r="RSI998" s="17"/>
      <c r="RSJ998" s="17"/>
      <c r="RSK998" s="17"/>
      <c r="RSL998" s="17"/>
      <c r="RSM998" s="17"/>
      <c r="RSN998" s="17"/>
      <c r="RSO998" s="17"/>
      <c r="RSP998" s="17"/>
      <c r="RSQ998" s="17"/>
      <c r="RSR998" s="17"/>
      <c r="RSS998" s="17"/>
      <c r="RST998" s="17"/>
      <c r="RSU998" s="17"/>
      <c r="RSV998" s="17"/>
      <c r="RSW998" s="17"/>
      <c r="RSX998" s="17"/>
      <c r="RSY998" s="17"/>
      <c r="RSZ998" s="17"/>
      <c r="RTA998" s="17"/>
      <c r="RTB998" s="17"/>
      <c r="RTC998" s="17"/>
      <c r="RTD998" s="17"/>
      <c r="RTE998" s="17"/>
      <c r="RTF998" s="17"/>
      <c r="RTG998" s="17"/>
      <c r="RTH998" s="17"/>
      <c r="RTI998" s="17"/>
      <c r="RTJ998" s="17"/>
      <c r="RTK998" s="17"/>
      <c r="RTL998" s="17"/>
      <c r="RTM998" s="17"/>
      <c r="RTN998" s="17"/>
      <c r="RTO998" s="17"/>
      <c r="RTP998" s="17"/>
      <c r="RTQ998" s="17"/>
      <c r="RTR998" s="17"/>
      <c r="RTS998" s="17"/>
      <c r="RTT998" s="17"/>
      <c r="RTU998" s="17"/>
      <c r="RTV998" s="17"/>
      <c r="RTW998" s="17"/>
      <c r="RTX998" s="17"/>
      <c r="RTY998" s="17"/>
      <c r="RTZ998" s="17"/>
      <c r="RUA998" s="17"/>
      <c r="RUB998" s="17"/>
      <c r="RUC998" s="17"/>
      <c r="RUD998" s="17"/>
      <c r="RUE998" s="17"/>
      <c r="RUF998" s="17"/>
      <c r="RUG998" s="17"/>
      <c r="RUH998" s="17"/>
      <c r="RUI998" s="17"/>
      <c r="RUJ998" s="17"/>
      <c r="RUK998" s="17"/>
      <c r="RUL998" s="17"/>
      <c r="RUM998" s="17"/>
      <c r="RUN998" s="17"/>
      <c r="RUO998" s="17"/>
      <c r="RUP998" s="17"/>
      <c r="RUQ998" s="17"/>
      <c r="RUR998" s="17"/>
      <c r="RUS998" s="17"/>
      <c r="RUT998" s="17"/>
      <c r="RUU998" s="17"/>
      <c r="RUV998" s="17"/>
      <c r="RUW998" s="17"/>
      <c r="RUX998" s="17"/>
      <c r="RUY998" s="17"/>
      <c r="RUZ998" s="17"/>
      <c r="RVA998" s="17"/>
      <c r="RVB998" s="17"/>
      <c r="RVC998" s="17"/>
      <c r="RVD998" s="17"/>
      <c r="RVE998" s="17"/>
      <c r="RVF998" s="17"/>
      <c r="RVG998" s="17"/>
      <c r="RVH998" s="17"/>
      <c r="RVI998" s="17"/>
      <c r="RVJ998" s="17"/>
      <c r="RVK998" s="17"/>
      <c r="RVL998" s="17"/>
      <c r="RVM998" s="17"/>
      <c r="RVN998" s="17"/>
      <c r="RVO998" s="17"/>
      <c r="RVP998" s="17"/>
      <c r="RVQ998" s="17"/>
      <c r="RVR998" s="17"/>
      <c r="RVS998" s="17"/>
      <c r="RVT998" s="17"/>
      <c r="RVU998" s="17"/>
      <c r="RVV998" s="17"/>
      <c r="RVW998" s="17"/>
      <c r="RVX998" s="17"/>
      <c r="RVY998" s="17"/>
      <c r="RVZ998" s="17"/>
      <c r="RWA998" s="17"/>
      <c r="RWB998" s="17"/>
      <c r="RWC998" s="17"/>
      <c r="RWD998" s="17"/>
      <c r="RWE998" s="17"/>
      <c r="RWF998" s="17"/>
      <c r="RWG998" s="17"/>
      <c r="RWH998" s="17"/>
      <c r="RWI998" s="17"/>
      <c r="RWJ998" s="17"/>
      <c r="RWK998" s="17"/>
      <c r="RWL998" s="17"/>
      <c r="RWM998" s="17"/>
      <c r="RWN998" s="17"/>
      <c r="RWO998" s="17"/>
      <c r="RWP998" s="17"/>
      <c r="RWQ998" s="17"/>
      <c r="RWR998" s="17"/>
      <c r="RWS998" s="17"/>
      <c r="RWT998" s="17"/>
      <c r="RWU998" s="17"/>
      <c r="RWV998" s="17"/>
      <c r="RWW998" s="17"/>
      <c r="RWX998" s="17"/>
      <c r="RWY998" s="17"/>
      <c r="RWZ998" s="17"/>
      <c r="RXA998" s="17"/>
      <c r="RXB998" s="17"/>
      <c r="RXC998" s="17"/>
      <c r="RXD998" s="17"/>
      <c r="RXE998" s="17"/>
      <c r="RXF998" s="17"/>
      <c r="RXG998" s="17"/>
      <c r="RXH998" s="17"/>
      <c r="RXI998" s="17"/>
      <c r="RXJ998" s="17"/>
      <c r="RXK998" s="17"/>
      <c r="RXL998" s="17"/>
      <c r="RXM998" s="17"/>
      <c r="RXN998" s="17"/>
      <c r="RXO998" s="17"/>
      <c r="RXP998" s="17"/>
      <c r="RXQ998" s="17"/>
      <c r="RXR998" s="17"/>
      <c r="RXS998" s="17"/>
      <c r="RXT998" s="17"/>
      <c r="RXU998" s="17"/>
      <c r="RXV998" s="17"/>
      <c r="RXW998" s="17"/>
      <c r="RXX998" s="17"/>
      <c r="RXY998" s="17"/>
      <c r="RXZ998" s="17"/>
      <c r="RYA998" s="17"/>
      <c r="RYB998" s="17"/>
      <c r="RYC998" s="17"/>
      <c r="RYD998" s="17"/>
      <c r="RYE998" s="17"/>
      <c r="RYF998" s="17"/>
      <c r="RYG998" s="17"/>
      <c r="RYH998" s="17"/>
      <c r="RYI998" s="17"/>
      <c r="RYJ998" s="17"/>
      <c r="RYK998" s="17"/>
      <c r="RYL998" s="17"/>
      <c r="RYM998" s="17"/>
      <c r="RYN998" s="17"/>
      <c r="RYO998" s="17"/>
      <c r="RYP998" s="17"/>
      <c r="RYQ998" s="17"/>
      <c r="RYR998" s="17"/>
      <c r="RYS998" s="17"/>
      <c r="RYT998" s="17"/>
      <c r="RYU998" s="17"/>
      <c r="RYV998" s="17"/>
      <c r="RYW998" s="17"/>
      <c r="RYX998" s="17"/>
      <c r="RYY998" s="17"/>
      <c r="RYZ998" s="17"/>
      <c r="RZA998" s="17"/>
      <c r="RZB998" s="17"/>
      <c r="RZC998" s="17"/>
      <c r="RZD998" s="17"/>
      <c r="RZE998" s="17"/>
      <c r="RZF998" s="17"/>
      <c r="RZG998" s="17"/>
      <c r="RZH998" s="17"/>
      <c r="RZI998" s="17"/>
      <c r="RZJ998" s="17"/>
      <c r="RZK998" s="17"/>
      <c r="RZL998" s="17"/>
      <c r="RZM998" s="17"/>
      <c r="RZN998" s="17"/>
      <c r="RZO998" s="17"/>
      <c r="RZP998" s="17"/>
      <c r="RZQ998" s="17"/>
      <c r="RZR998" s="17"/>
      <c r="RZS998" s="17"/>
      <c r="RZT998" s="17"/>
      <c r="RZU998" s="17"/>
      <c r="RZV998" s="17"/>
      <c r="RZW998" s="17"/>
      <c r="RZX998" s="17"/>
      <c r="RZY998" s="17"/>
      <c r="RZZ998" s="17"/>
      <c r="SAA998" s="17"/>
      <c r="SAB998" s="17"/>
      <c r="SAC998" s="17"/>
      <c r="SAD998" s="17"/>
      <c r="SAE998" s="17"/>
      <c r="SAF998" s="17"/>
      <c r="SAG998" s="17"/>
      <c r="SAH998" s="17"/>
      <c r="SAI998" s="17"/>
      <c r="SAJ998" s="17"/>
      <c r="SAK998" s="17"/>
      <c r="SAL998" s="17"/>
      <c r="SAM998" s="17"/>
      <c r="SAN998" s="17"/>
      <c r="SAO998" s="17"/>
      <c r="SAP998" s="17"/>
      <c r="SAQ998" s="17"/>
      <c r="SAR998" s="17"/>
      <c r="SAS998" s="17"/>
      <c r="SAT998" s="17"/>
      <c r="SAU998" s="17"/>
      <c r="SAV998" s="17"/>
      <c r="SAW998" s="17"/>
      <c r="SAX998" s="17"/>
      <c r="SAY998" s="17"/>
      <c r="SAZ998" s="17"/>
      <c r="SBA998" s="17"/>
      <c r="SBB998" s="17"/>
      <c r="SBC998" s="17"/>
      <c r="SBD998" s="17"/>
      <c r="SBE998" s="17"/>
      <c r="SBF998" s="17"/>
      <c r="SBG998" s="17"/>
      <c r="SBH998" s="17"/>
      <c r="SBI998" s="17"/>
      <c r="SBJ998" s="17"/>
      <c r="SBK998" s="17"/>
      <c r="SBL998" s="17"/>
      <c r="SBM998" s="17"/>
      <c r="SBN998" s="17"/>
      <c r="SBO998" s="17"/>
      <c r="SBP998" s="17"/>
      <c r="SBQ998" s="17"/>
      <c r="SBR998" s="17"/>
      <c r="SBS998" s="17"/>
      <c r="SBT998" s="17"/>
      <c r="SBU998" s="17"/>
      <c r="SBV998" s="17"/>
      <c r="SBW998" s="17"/>
      <c r="SBX998" s="17"/>
      <c r="SBY998" s="17"/>
      <c r="SBZ998" s="17"/>
      <c r="SCA998" s="17"/>
      <c r="SCB998" s="17"/>
      <c r="SCC998" s="17"/>
      <c r="SCD998" s="17"/>
      <c r="SCE998" s="17"/>
      <c r="SCF998" s="17"/>
      <c r="SCG998" s="17"/>
      <c r="SCH998" s="17"/>
      <c r="SCI998" s="17"/>
      <c r="SCJ998" s="17"/>
      <c r="SCK998" s="17"/>
      <c r="SCL998" s="17"/>
      <c r="SCM998" s="17"/>
      <c r="SCN998" s="17"/>
      <c r="SCO998" s="17"/>
      <c r="SCP998" s="17"/>
      <c r="SCQ998" s="17"/>
      <c r="SCR998" s="17"/>
      <c r="SCS998" s="17"/>
      <c r="SCT998" s="17"/>
      <c r="SCU998" s="17"/>
      <c r="SCV998" s="17"/>
      <c r="SCW998" s="17"/>
      <c r="SCX998" s="17"/>
      <c r="SCY998" s="17"/>
      <c r="SCZ998" s="17"/>
      <c r="SDA998" s="17"/>
      <c r="SDB998" s="17"/>
      <c r="SDC998" s="17"/>
      <c r="SDD998" s="17"/>
      <c r="SDE998" s="17"/>
      <c r="SDF998" s="17"/>
      <c r="SDG998" s="17"/>
      <c r="SDH998" s="17"/>
      <c r="SDI998" s="17"/>
      <c r="SDJ998" s="17"/>
      <c r="SDK998" s="17"/>
      <c r="SDL998" s="17"/>
      <c r="SDM998" s="17"/>
      <c r="SDN998" s="17"/>
      <c r="SDO998" s="17"/>
      <c r="SDP998" s="17"/>
      <c r="SDQ998" s="17"/>
      <c r="SDR998" s="17"/>
      <c r="SDS998" s="17"/>
      <c r="SDT998" s="17"/>
      <c r="SDU998" s="17"/>
      <c r="SDV998" s="17"/>
      <c r="SDW998" s="17"/>
      <c r="SDX998" s="17"/>
      <c r="SDY998" s="17"/>
      <c r="SDZ998" s="17"/>
      <c r="SEA998" s="17"/>
      <c r="SEB998" s="17"/>
      <c r="SEC998" s="17"/>
      <c r="SED998" s="17"/>
      <c r="SEE998" s="17"/>
      <c r="SEF998" s="17"/>
      <c r="SEG998" s="17"/>
      <c r="SEH998" s="17"/>
      <c r="SEI998" s="17"/>
      <c r="SEJ998" s="17"/>
      <c r="SEK998" s="17"/>
      <c r="SEL998" s="17"/>
      <c r="SEM998" s="17"/>
      <c r="SEN998" s="17"/>
      <c r="SEO998" s="17"/>
      <c r="SEP998" s="17"/>
      <c r="SEQ998" s="17"/>
      <c r="SER998" s="17"/>
      <c r="SES998" s="17"/>
      <c r="SET998" s="17"/>
      <c r="SEU998" s="17"/>
      <c r="SEV998" s="17"/>
      <c r="SEW998" s="17"/>
      <c r="SEX998" s="17"/>
      <c r="SEY998" s="17"/>
      <c r="SEZ998" s="17"/>
      <c r="SFA998" s="17"/>
      <c r="SFB998" s="17"/>
      <c r="SFC998" s="17"/>
      <c r="SFD998" s="17"/>
      <c r="SFE998" s="17"/>
      <c r="SFF998" s="17"/>
      <c r="SFG998" s="17"/>
      <c r="SFH998" s="17"/>
      <c r="SFI998" s="17"/>
      <c r="SFJ998" s="17"/>
      <c r="SFK998" s="17"/>
      <c r="SFL998" s="17"/>
      <c r="SFM998" s="17"/>
      <c r="SFN998" s="17"/>
      <c r="SFO998" s="17"/>
      <c r="SFP998" s="17"/>
      <c r="SFQ998" s="17"/>
      <c r="SFR998" s="17"/>
      <c r="SFS998" s="17"/>
      <c r="SFT998" s="17"/>
      <c r="SFU998" s="17"/>
      <c r="SFV998" s="17"/>
      <c r="SFW998" s="17"/>
      <c r="SFX998" s="17"/>
      <c r="SFY998" s="17"/>
      <c r="SFZ998" s="17"/>
      <c r="SGA998" s="17"/>
      <c r="SGB998" s="17"/>
      <c r="SGC998" s="17"/>
      <c r="SGD998" s="17"/>
      <c r="SGE998" s="17"/>
      <c r="SGF998" s="17"/>
      <c r="SGG998" s="17"/>
      <c r="SGH998" s="17"/>
      <c r="SGI998" s="17"/>
      <c r="SGJ998" s="17"/>
      <c r="SGK998" s="17"/>
      <c r="SGL998" s="17"/>
      <c r="SGM998" s="17"/>
      <c r="SGN998" s="17"/>
      <c r="SGO998" s="17"/>
      <c r="SGP998" s="17"/>
      <c r="SGQ998" s="17"/>
      <c r="SGR998" s="17"/>
      <c r="SGS998" s="17"/>
      <c r="SGT998" s="17"/>
      <c r="SGU998" s="17"/>
      <c r="SGV998" s="17"/>
      <c r="SGW998" s="17"/>
      <c r="SGX998" s="17"/>
      <c r="SGY998" s="17"/>
      <c r="SGZ998" s="17"/>
      <c r="SHA998" s="17"/>
      <c r="SHB998" s="17"/>
      <c r="SHC998" s="17"/>
      <c r="SHD998" s="17"/>
      <c r="SHE998" s="17"/>
      <c r="SHF998" s="17"/>
      <c r="SHG998" s="17"/>
      <c r="SHH998" s="17"/>
      <c r="SHI998" s="17"/>
      <c r="SHJ998" s="17"/>
      <c r="SHK998" s="17"/>
      <c r="SHL998" s="17"/>
      <c r="SHM998" s="17"/>
      <c r="SHN998" s="17"/>
      <c r="SHO998" s="17"/>
      <c r="SHP998" s="17"/>
      <c r="SHQ998" s="17"/>
      <c r="SHR998" s="17"/>
      <c r="SHS998" s="17"/>
      <c r="SHT998" s="17"/>
      <c r="SHU998" s="17"/>
      <c r="SHV998" s="17"/>
      <c r="SHW998" s="17"/>
      <c r="SHX998" s="17"/>
      <c r="SHY998" s="17"/>
      <c r="SHZ998" s="17"/>
      <c r="SIA998" s="17"/>
      <c r="SIB998" s="17"/>
      <c r="SIC998" s="17"/>
      <c r="SID998" s="17"/>
      <c r="SIE998" s="17"/>
      <c r="SIF998" s="17"/>
      <c r="SIG998" s="17"/>
      <c r="SIH998" s="17"/>
      <c r="SII998" s="17"/>
      <c r="SIJ998" s="17"/>
      <c r="SIK998" s="17"/>
      <c r="SIL998" s="17"/>
      <c r="SIM998" s="17"/>
      <c r="SIN998" s="17"/>
      <c r="SIO998" s="17"/>
      <c r="SIP998" s="17"/>
      <c r="SIQ998" s="17"/>
      <c r="SIR998" s="17"/>
      <c r="SIS998" s="17"/>
      <c r="SIT998" s="17"/>
      <c r="SIU998" s="17"/>
      <c r="SIV998" s="17"/>
      <c r="SIW998" s="17"/>
      <c r="SIX998" s="17"/>
      <c r="SIY998" s="17"/>
      <c r="SIZ998" s="17"/>
      <c r="SJA998" s="17"/>
      <c r="SJB998" s="17"/>
      <c r="SJC998" s="17"/>
      <c r="SJD998" s="17"/>
      <c r="SJE998" s="17"/>
      <c r="SJF998" s="17"/>
      <c r="SJG998" s="17"/>
      <c r="SJH998" s="17"/>
      <c r="SJI998" s="17"/>
      <c r="SJJ998" s="17"/>
      <c r="SJK998" s="17"/>
      <c r="SJL998" s="17"/>
      <c r="SJM998" s="17"/>
      <c r="SJN998" s="17"/>
      <c r="SJO998" s="17"/>
      <c r="SJP998" s="17"/>
      <c r="SJQ998" s="17"/>
      <c r="SJR998" s="17"/>
      <c r="SJS998" s="17"/>
      <c r="SJT998" s="17"/>
      <c r="SJU998" s="17"/>
      <c r="SJV998" s="17"/>
      <c r="SJW998" s="17"/>
      <c r="SJX998" s="17"/>
      <c r="SJY998" s="17"/>
      <c r="SJZ998" s="17"/>
      <c r="SKA998" s="17"/>
      <c r="SKB998" s="17"/>
      <c r="SKC998" s="17"/>
      <c r="SKD998" s="17"/>
      <c r="SKE998" s="17"/>
      <c r="SKF998" s="17"/>
      <c r="SKG998" s="17"/>
      <c r="SKH998" s="17"/>
      <c r="SKI998" s="17"/>
      <c r="SKJ998" s="17"/>
      <c r="SKK998" s="17"/>
      <c r="SKL998" s="17"/>
      <c r="SKM998" s="17"/>
      <c r="SKN998" s="17"/>
      <c r="SKO998" s="17"/>
      <c r="SKP998" s="17"/>
      <c r="SKQ998" s="17"/>
      <c r="SKR998" s="17"/>
      <c r="SKS998" s="17"/>
      <c r="SKT998" s="17"/>
      <c r="SKU998" s="17"/>
      <c r="SKV998" s="17"/>
      <c r="SKW998" s="17"/>
      <c r="SKX998" s="17"/>
      <c r="SKY998" s="17"/>
      <c r="SKZ998" s="17"/>
      <c r="SLA998" s="17"/>
      <c r="SLB998" s="17"/>
      <c r="SLC998" s="17"/>
      <c r="SLD998" s="17"/>
      <c r="SLE998" s="17"/>
      <c r="SLF998" s="17"/>
      <c r="SLG998" s="17"/>
      <c r="SLH998" s="17"/>
      <c r="SLI998" s="17"/>
      <c r="SLJ998" s="17"/>
      <c r="SLK998" s="17"/>
      <c r="SLL998" s="17"/>
      <c r="SLM998" s="17"/>
      <c r="SLN998" s="17"/>
      <c r="SLO998" s="17"/>
      <c r="SLP998" s="17"/>
      <c r="SLQ998" s="17"/>
      <c r="SLR998" s="17"/>
      <c r="SLS998" s="17"/>
      <c r="SLT998" s="17"/>
      <c r="SLU998" s="17"/>
      <c r="SLV998" s="17"/>
      <c r="SLW998" s="17"/>
      <c r="SLX998" s="17"/>
      <c r="SLY998" s="17"/>
      <c r="SLZ998" s="17"/>
      <c r="SMA998" s="17"/>
      <c r="SMB998" s="17"/>
      <c r="SMC998" s="17"/>
      <c r="SMD998" s="17"/>
      <c r="SME998" s="17"/>
      <c r="SMF998" s="17"/>
      <c r="SMG998" s="17"/>
      <c r="SMH998" s="17"/>
      <c r="SMI998" s="17"/>
      <c r="SMJ998" s="17"/>
      <c r="SMK998" s="17"/>
      <c r="SML998" s="17"/>
      <c r="SMM998" s="17"/>
      <c r="SMN998" s="17"/>
      <c r="SMO998" s="17"/>
      <c r="SMP998" s="17"/>
      <c r="SMQ998" s="17"/>
      <c r="SMR998" s="17"/>
      <c r="SMS998" s="17"/>
      <c r="SMT998" s="17"/>
      <c r="SMU998" s="17"/>
      <c r="SMV998" s="17"/>
      <c r="SMW998" s="17"/>
      <c r="SMX998" s="17"/>
      <c r="SMY998" s="17"/>
      <c r="SMZ998" s="17"/>
      <c r="SNA998" s="17"/>
      <c r="SNB998" s="17"/>
      <c r="SNC998" s="17"/>
      <c r="SND998" s="17"/>
      <c r="SNE998" s="17"/>
      <c r="SNF998" s="17"/>
      <c r="SNG998" s="17"/>
      <c r="SNH998" s="17"/>
      <c r="SNI998" s="17"/>
      <c r="SNJ998" s="17"/>
      <c r="SNK998" s="17"/>
      <c r="SNL998" s="17"/>
      <c r="SNM998" s="17"/>
      <c r="SNN998" s="17"/>
      <c r="SNO998" s="17"/>
      <c r="SNP998" s="17"/>
      <c r="SNQ998" s="17"/>
      <c r="SNR998" s="17"/>
      <c r="SNS998" s="17"/>
      <c r="SNT998" s="17"/>
      <c r="SNU998" s="17"/>
      <c r="SNV998" s="17"/>
      <c r="SNW998" s="17"/>
      <c r="SNX998" s="17"/>
      <c r="SNY998" s="17"/>
      <c r="SNZ998" s="17"/>
      <c r="SOA998" s="17"/>
      <c r="SOB998" s="17"/>
      <c r="SOC998" s="17"/>
      <c r="SOD998" s="17"/>
      <c r="SOE998" s="17"/>
      <c r="SOF998" s="17"/>
      <c r="SOG998" s="17"/>
      <c r="SOH998" s="17"/>
      <c r="SOI998" s="17"/>
      <c r="SOJ998" s="17"/>
      <c r="SOK998" s="17"/>
      <c r="SOL998" s="17"/>
      <c r="SOM998" s="17"/>
      <c r="SON998" s="17"/>
      <c r="SOO998" s="17"/>
      <c r="SOP998" s="17"/>
      <c r="SOQ998" s="17"/>
      <c r="SOR998" s="17"/>
      <c r="SOS998" s="17"/>
      <c r="SOT998" s="17"/>
      <c r="SOU998" s="17"/>
      <c r="SOV998" s="17"/>
      <c r="SOW998" s="17"/>
      <c r="SOX998" s="17"/>
      <c r="SOY998" s="17"/>
      <c r="SOZ998" s="17"/>
      <c r="SPA998" s="17"/>
      <c r="SPB998" s="17"/>
      <c r="SPC998" s="17"/>
      <c r="SPD998" s="17"/>
      <c r="SPE998" s="17"/>
      <c r="SPF998" s="17"/>
      <c r="SPG998" s="17"/>
      <c r="SPH998" s="17"/>
      <c r="SPI998" s="17"/>
      <c r="SPJ998" s="17"/>
      <c r="SPK998" s="17"/>
      <c r="SPL998" s="17"/>
      <c r="SPM998" s="17"/>
      <c r="SPN998" s="17"/>
      <c r="SPO998" s="17"/>
      <c r="SPP998" s="17"/>
      <c r="SPQ998" s="17"/>
      <c r="SPR998" s="17"/>
      <c r="SPS998" s="17"/>
      <c r="SPT998" s="17"/>
      <c r="SPU998" s="17"/>
      <c r="SPV998" s="17"/>
      <c r="SPW998" s="17"/>
      <c r="SPX998" s="17"/>
      <c r="SPY998" s="17"/>
      <c r="SPZ998" s="17"/>
      <c r="SQA998" s="17"/>
      <c r="SQB998" s="17"/>
      <c r="SQC998" s="17"/>
      <c r="SQD998" s="17"/>
      <c r="SQE998" s="17"/>
      <c r="SQF998" s="17"/>
      <c r="SQG998" s="17"/>
      <c r="SQH998" s="17"/>
      <c r="SQI998" s="17"/>
      <c r="SQJ998" s="17"/>
      <c r="SQK998" s="17"/>
      <c r="SQL998" s="17"/>
      <c r="SQM998" s="17"/>
      <c r="SQN998" s="17"/>
      <c r="SQO998" s="17"/>
      <c r="SQP998" s="17"/>
      <c r="SQQ998" s="17"/>
      <c r="SQR998" s="17"/>
      <c r="SQS998" s="17"/>
      <c r="SQT998" s="17"/>
      <c r="SQU998" s="17"/>
      <c r="SQV998" s="17"/>
      <c r="SQW998" s="17"/>
      <c r="SQX998" s="17"/>
      <c r="SQY998" s="17"/>
      <c r="SQZ998" s="17"/>
      <c r="SRA998" s="17"/>
      <c r="SRB998" s="17"/>
      <c r="SRC998" s="17"/>
      <c r="SRD998" s="17"/>
      <c r="SRE998" s="17"/>
      <c r="SRF998" s="17"/>
      <c r="SRG998" s="17"/>
      <c r="SRH998" s="17"/>
      <c r="SRI998" s="17"/>
      <c r="SRJ998" s="17"/>
      <c r="SRK998" s="17"/>
      <c r="SRL998" s="17"/>
      <c r="SRM998" s="17"/>
      <c r="SRN998" s="17"/>
      <c r="SRO998" s="17"/>
      <c r="SRP998" s="17"/>
      <c r="SRQ998" s="17"/>
      <c r="SRR998" s="17"/>
      <c r="SRS998" s="17"/>
      <c r="SRT998" s="17"/>
      <c r="SRU998" s="17"/>
      <c r="SRV998" s="17"/>
      <c r="SRW998" s="17"/>
      <c r="SRX998" s="17"/>
      <c r="SRY998" s="17"/>
      <c r="SRZ998" s="17"/>
      <c r="SSA998" s="17"/>
      <c r="SSB998" s="17"/>
      <c r="SSC998" s="17"/>
      <c r="SSD998" s="17"/>
      <c r="SSE998" s="17"/>
      <c r="SSF998" s="17"/>
      <c r="SSG998" s="17"/>
      <c r="SSH998" s="17"/>
      <c r="SSI998" s="17"/>
      <c r="SSJ998" s="17"/>
      <c r="SSK998" s="17"/>
      <c r="SSL998" s="17"/>
      <c r="SSM998" s="17"/>
      <c r="SSN998" s="17"/>
      <c r="SSO998" s="17"/>
      <c r="SSP998" s="17"/>
      <c r="SSQ998" s="17"/>
      <c r="SSR998" s="17"/>
      <c r="SSS998" s="17"/>
      <c r="SST998" s="17"/>
      <c r="SSU998" s="17"/>
      <c r="SSV998" s="17"/>
      <c r="SSW998" s="17"/>
      <c r="SSX998" s="17"/>
      <c r="SSY998" s="17"/>
      <c r="SSZ998" s="17"/>
      <c r="STA998" s="17"/>
      <c r="STB998" s="17"/>
      <c r="STC998" s="17"/>
      <c r="STD998" s="17"/>
      <c r="STE998" s="17"/>
      <c r="STF998" s="17"/>
      <c r="STG998" s="17"/>
      <c r="STH998" s="17"/>
      <c r="STI998" s="17"/>
      <c r="STJ998" s="17"/>
      <c r="STK998" s="17"/>
      <c r="STL998" s="17"/>
      <c r="STM998" s="17"/>
      <c r="STN998" s="17"/>
      <c r="STO998" s="17"/>
      <c r="STP998" s="17"/>
      <c r="STQ998" s="17"/>
      <c r="STR998" s="17"/>
      <c r="STS998" s="17"/>
      <c r="STT998" s="17"/>
      <c r="STU998" s="17"/>
      <c r="STV998" s="17"/>
      <c r="STW998" s="17"/>
      <c r="STX998" s="17"/>
      <c r="STY998" s="17"/>
      <c r="STZ998" s="17"/>
      <c r="SUA998" s="17"/>
      <c r="SUB998" s="17"/>
      <c r="SUC998" s="17"/>
      <c r="SUD998" s="17"/>
      <c r="SUE998" s="17"/>
      <c r="SUF998" s="17"/>
      <c r="SUG998" s="17"/>
      <c r="SUH998" s="17"/>
      <c r="SUI998" s="17"/>
      <c r="SUJ998" s="17"/>
      <c r="SUK998" s="17"/>
      <c r="SUL998" s="17"/>
      <c r="SUM998" s="17"/>
      <c r="SUN998" s="17"/>
      <c r="SUO998" s="17"/>
      <c r="SUP998" s="17"/>
      <c r="SUQ998" s="17"/>
      <c r="SUR998" s="17"/>
      <c r="SUS998" s="17"/>
      <c r="SUT998" s="17"/>
      <c r="SUU998" s="17"/>
      <c r="SUV998" s="17"/>
      <c r="SUW998" s="17"/>
      <c r="SUX998" s="17"/>
      <c r="SUY998" s="17"/>
      <c r="SUZ998" s="17"/>
      <c r="SVA998" s="17"/>
      <c r="SVB998" s="17"/>
      <c r="SVC998" s="17"/>
      <c r="SVD998" s="17"/>
      <c r="SVE998" s="17"/>
      <c r="SVF998" s="17"/>
      <c r="SVG998" s="17"/>
      <c r="SVH998" s="17"/>
      <c r="SVI998" s="17"/>
      <c r="SVJ998" s="17"/>
      <c r="SVK998" s="17"/>
      <c r="SVL998" s="17"/>
      <c r="SVM998" s="17"/>
      <c r="SVN998" s="17"/>
      <c r="SVO998" s="17"/>
      <c r="SVP998" s="17"/>
      <c r="SVQ998" s="17"/>
      <c r="SVR998" s="17"/>
      <c r="SVS998" s="17"/>
      <c r="SVT998" s="17"/>
      <c r="SVU998" s="17"/>
      <c r="SVV998" s="17"/>
      <c r="SVW998" s="17"/>
      <c r="SVX998" s="17"/>
      <c r="SVY998" s="17"/>
      <c r="SVZ998" s="17"/>
      <c r="SWA998" s="17"/>
      <c r="SWB998" s="17"/>
      <c r="SWC998" s="17"/>
      <c r="SWD998" s="17"/>
      <c r="SWE998" s="17"/>
      <c r="SWF998" s="17"/>
      <c r="SWG998" s="17"/>
      <c r="SWH998" s="17"/>
      <c r="SWI998" s="17"/>
      <c r="SWJ998" s="17"/>
      <c r="SWK998" s="17"/>
      <c r="SWL998" s="17"/>
      <c r="SWM998" s="17"/>
      <c r="SWN998" s="17"/>
      <c r="SWO998" s="17"/>
      <c r="SWP998" s="17"/>
      <c r="SWQ998" s="17"/>
      <c r="SWR998" s="17"/>
      <c r="SWS998" s="17"/>
      <c r="SWT998" s="17"/>
      <c r="SWU998" s="17"/>
      <c r="SWV998" s="17"/>
      <c r="SWW998" s="17"/>
      <c r="SWX998" s="17"/>
      <c r="SWY998" s="17"/>
      <c r="SWZ998" s="17"/>
      <c r="SXA998" s="17"/>
      <c r="SXB998" s="17"/>
      <c r="SXC998" s="17"/>
      <c r="SXD998" s="17"/>
      <c r="SXE998" s="17"/>
      <c r="SXF998" s="17"/>
      <c r="SXG998" s="17"/>
      <c r="SXH998" s="17"/>
      <c r="SXI998" s="17"/>
      <c r="SXJ998" s="17"/>
      <c r="SXK998" s="17"/>
      <c r="SXL998" s="17"/>
      <c r="SXM998" s="17"/>
      <c r="SXN998" s="17"/>
      <c r="SXO998" s="17"/>
      <c r="SXP998" s="17"/>
      <c r="SXQ998" s="17"/>
      <c r="SXR998" s="17"/>
      <c r="SXS998" s="17"/>
      <c r="SXT998" s="17"/>
      <c r="SXU998" s="17"/>
      <c r="SXV998" s="17"/>
      <c r="SXW998" s="17"/>
      <c r="SXX998" s="17"/>
      <c r="SXY998" s="17"/>
      <c r="SXZ998" s="17"/>
      <c r="SYA998" s="17"/>
      <c r="SYB998" s="17"/>
      <c r="SYC998" s="17"/>
      <c r="SYD998" s="17"/>
      <c r="SYE998" s="17"/>
      <c r="SYF998" s="17"/>
      <c r="SYG998" s="17"/>
      <c r="SYH998" s="17"/>
      <c r="SYI998" s="17"/>
      <c r="SYJ998" s="17"/>
      <c r="SYK998" s="17"/>
      <c r="SYL998" s="17"/>
      <c r="SYM998" s="17"/>
      <c r="SYN998" s="17"/>
      <c r="SYO998" s="17"/>
      <c r="SYP998" s="17"/>
      <c r="SYQ998" s="17"/>
      <c r="SYR998" s="17"/>
      <c r="SYS998" s="17"/>
      <c r="SYT998" s="17"/>
      <c r="SYU998" s="17"/>
      <c r="SYV998" s="17"/>
      <c r="SYW998" s="17"/>
      <c r="SYX998" s="17"/>
      <c r="SYY998" s="17"/>
      <c r="SYZ998" s="17"/>
      <c r="SZA998" s="17"/>
      <c r="SZB998" s="17"/>
      <c r="SZC998" s="17"/>
      <c r="SZD998" s="17"/>
      <c r="SZE998" s="17"/>
      <c r="SZF998" s="17"/>
      <c r="SZG998" s="17"/>
      <c r="SZH998" s="17"/>
      <c r="SZI998" s="17"/>
      <c r="SZJ998" s="17"/>
      <c r="SZK998" s="17"/>
      <c r="SZL998" s="17"/>
      <c r="SZM998" s="17"/>
      <c r="SZN998" s="17"/>
      <c r="SZO998" s="17"/>
      <c r="SZP998" s="17"/>
      <c r="SZQ998" s="17"/>
      <c r="SZR998" s="17"/>
      <c r="SZS998" s="17"/>
      <c r="SZT998" s="17"/>
      <c r="SZU998" s="17"/>
      <c r="SZV998" s="17"/>
      <c r="SZW998" s="17"/>
      <c r="SZX998" s="17"/>
      <c r="SZY998" s="17"/>
      <c r="SZZ998" s="17"/>
      <c r="TAA998" s="17"/>
      <c r="TAB998" s="17"/>
      <c r="TAC998" s="17"/>
      <c r="TAD998" s="17"/>
      <c r="TAE998" s="17"/>
      <c r="TAF998" s="17"/>
      <c r="TAG998" s="17"/>
      <c r="TAH998" s="17"/>
      <c r="TAI998" s="17"/>
      <c r="TAJ998" s="17"/>
      <c r="TAK998" s="17"/>
      <c r="TAL998" s="17"/>
      <c r="TAM998" s="17"/>
      <c r="TAN998" s="17"/>
      <c r="TAO998" s="17"/>
      <c r="TAP998" s="17"/>
      <c r="TAQ998" s="17"/>
      <c r="TAR998" s="17"/>
      <c r="TAS998" s="17"/>
      <c r="TAT998" s="17"/>
      <c r="TAU998" s="17"/>
      <c r="TAV998" s="17"/>
      <c r="TAW998" s="17"/>
      <c r="TAX998" s="17"/>
      <c r="TAY998" s="17"/>
      <c r="TAZ998" s="17"/>
      <c r="TBA998" s="17"/>
      <c r="TBB998" s="17"/>
      <c r="TBC998" s="17"/>
      <c r="TBD998" s="17"/>
      <c r="TBE998" s="17"/>
      <c r="TBF998" s="17"/>
      <c r="TBG998" s="17"/>
      <c r="TBH998" s="17"/>
      <c r="TBI998" s="17"/>
      <c r="TBJ998" s="17"/>
      <c r="TBK998" s="17"/>
      <c r="TBL998" s="17"/>
      <c r="TBM998" s="17"/>
      <c r="TBN998" s="17"/>
      <c r="TBO998" s="17"/>
      <c r="TBP998" s="17"/>
      <c r="TBQ998" s="17"/>
      <c r="TBR998" s="17"/>
      <c r="TBS998" s="17"/>
      <c r="TBT998" s="17"/>
      <c r="TBU998" s="17"/>
      <c r="TBV998" s="17"/>
      <c r="TBW998" s="17"/>
      <c r="TBX998" s="17"/>
      <c r="TBY998" s="17"/>
      <c r="TBZ998" s="17"/>
      <c r="TCA998" s="17"/>
      <c r="TCB998" s="17"/>
      <c r="TCC998" s="17"/>
      <c r="TCD998" s="17"/>
      <c r="TCE998" s="17"/>
      <c r="TCF998" s="17"/>
      <c r="TCG998" s="17"/>
      <c r="TCH998" s="17"/>
      <c r="TCI998" s="17"/>
      <c r="TCJ998" s="17"/>
      <c r="TCK998" s="17"/>
      <c r="TCL998" s="17"/>
      <c r="TCM998" s="17"/>
      <c r="TCN998" s="17"/>
      <c r="TCO998" s="17"/>
      <c r="TCP998" s="17"/>
      <c r="TCQ998" s="17"/>
      <c r="TCR998" s="17"/>
      <c r="TCS998" s="17"/>
      <c r="TCT998" s="17"/>
      <c r="TCU998" s="17"/>
      <c r="TCV998" s="17"/>
      <c r="TCW998" s="17"/>
      <c r="TCX998" s="17"/>
      <c r="TCY998" s="17"/>
      <c r="TCZ998" s="17"/>
      <c r="TDA998" s="17"/>
      <c r="TDB998" s="17"/>
      <c r="TDC998" s="17"/>
      <c r="TDD998" s="17"/>
      <c r="TDE998" s="17"/>
      <c r="TDF998" s="17"/>
      <c r="TDG998" s="17"/>
      <c r="TDH998" s="17"/>
      <c r="TDI998" s="17"/>
      <c r="TDJ998" s="17"/>
      <c r="TDK998" s="17"/>
      <c r="TDL998" s="17"/>
      <c r="TDM998" s="17"/>
      <c r="TDN998" s="17"/>
      <c r="TDO998" s="17"/>
      <c r="TDP998" s="17"/>
      <c r="TDQ998" s="17"/>
      <c r="TDR998" s="17"/>
      <c r="TDS998" s="17"/>
      <c r="TDT998" s="17"/>
      <c r="TDU998" s="17"/>
      <c r="TDV998" s="17"/>
      <c r="TDW998" s="17"/>
      <c r="TDX998" s="17"/>
      <c r="TDY998" s="17"/>
      <c r="TDZ998" s="17"/>
      <c r="TEA998" s="17"/>
      <c r="TEB998" s="17"/>
      <c r="TEC998" s="17"/>
      <c r="TED998" s="17"/>
      <c r="TEE998" s="17"/>
      <c r="TEF998" s="17"/>
      <c r="TEG998" s="17"/>
      <c r="TEH998" s="17"/>
      <c r="TEI998" s="17"/>
      <c r="TEJ998" s="17"/>
      <c r="TEK998" s="17"/>
      <c r="TEL998" s="17"/>
      <c r="TEM998" s="17"/>
      <c r="TEN998" s="17"/>
      <c r="TEO998" s="17"/>
      <c r="TEP998" s="17"/>
      <c r="TEQ998" s="17"/>
      <c r="TER998" s="17"/>
      <c r="TES998" s="17"/>
      <c r="TET998" s="17"/>
      <c r="TEU998" s="17"/>
      <c r="TEV998" s="17"/>
      <c r="TEW998" s="17"/>
      <c r="TEX998" s="17"/>
      <c r="TEY998" s="17"/>
      <c r="TEZ998" s="17"/>
      <c r="TFA998" s="17"/>
      <c r="TFB998" s="17"/>
      <c r="TFC998" s="17"/>
      <c r="TFD998" s="17"/>
      <c r="TFE998" s="17"/>
      <c r="TFF998" s="17"/>
      <c r="TFG998" s="17"/>
      <c r="TFH998" s="17"/>
      <c r="TFI998" s="17"/>
      <c r="TFJ998" s="17"/>
      <c r="TFK998" s="17"/>
      <c r="TFL998" s="17"/>
      <c r="TFM998" s="17"/>
      <c r="TFN998" s="17"/>
      <c r="TFO998" s="17"/>
      <c r="TFP998" s="17"/>
      <c r="TFQ998" s="17"/>
      <c r="TFR998" s="17"/>
      <c r="TFS998" s="17"/>
      <c r="TFT998" s="17"/>
      <c r="TFU998" s="17"/>
      <c r="TFV998" s="17"/>
      <c r="TFW998" s="17"/>
      <c r="TFX998" s="17"/>
      <c r="TFY998" s="17"/>
      <c r="TFZ998" s="17"/>
      <c r="TGA998" s="17"/>
      <c r="TGB998" s="17"/>
      <c r="TGC998" s="17"/>
      <c r="TGD998" s="17"/>
      <c r="TGE998" s="17"/>
      <c r="TGF998" s="17"/>
      <c r="TGG998" s="17"/>
      <c r="TGH998" s="17"/>
      <c r="TGI998" s="17"/>
      <c r="TGJ998" s="17"/>
      <c r="TGK998" s="17"/>
      <c r="TGL998" s="17"/>
      <c r="TGM998" s="17"/>
      <c r="TGN998" s="17"/>
      <c r="TGO998" s="17"/>
      <c r="TGP998" s="17"/>
      <c r="TGQ998" s="17"/>
      <c r="TGR998" s="17"/>
      <c r="TGS998" s="17"/>
      <c r="TGT998" s="17"/>
      <c r="TGU998" s="17"/>
      <c r="TGV998" s="17"/>
      <c r="TGW998" s="17"/>
      <c r="TGX998" s="17"/>
      <c r="TGY998" s="17"/>
      <c r="TGZ998" s="17"/>
      <c r="THA998" s="17"/>
      <c r="THB998" s="17"/>
      <c r="THC998" s="17"/>
      <c r="THD998" s="17"/>
      <c r="THE998" s="17"/>
      <c r="THF998" s="17"/>
      <c r="THG998" s="17"/>
      <c r="THH998" s="17"/>
      <c r="THI998" s="17"/>
      <c r="THJ998" s="17"/>
      <c r="THK998" s="17"/>
      <c r="THL998" s="17"/>
      <c r="THM998" s="17"/>
      <c r="THN998" s="17"/>
      <c r="THO998" s="17"/>
      <c r="THP998" s="17"/>
      <c r="THQ998" s="17"/>
      <c r="THR998" s="17"/>
      <c r="THS998" s="17"/>
      <c r="THT998" s="17"/>
      <c r="THU998" s="17"/>
      <c r="THV998" s="17"/>
      <c r="THW998" s="17"/>
      <c r="THX998" s="17"/>
      <c r="THY998" s="17"/>
      <c r="THZ998" s="17"/>
      <c r="TIA998" s="17"/>
      <c r="TIB998" s="17"/>
      <c r="TIC998" s="17"/>
      <c r="TID998" s="17"/>
      <c r="TIE998" s="17"/>
      <c r="TIF998" s="17"/>
      <c r="TIG998" s="17"/>
      <c r="TIH998" s="17"/>
      <c r="TII998" s="17"/>
      <c r="TIJ998" s="17"/>
      <c r="TIK998" s="17"/>
      <c r="TIL998" s="17"/>
      <c r="TIM998" s="17"/>
      <c r="TIN998" s="17"/>
      <c r="TIO998" s="17"/>
      <c r="TIP998" s="17"/>
      <c r="TIQ998" s="17"/>
      <c r="TIR998" s="17"/>
      <c r="TIS998" s="17"/>
      <c r="TIT998" s="17"/>
      <c r="TIU998" s="17"/>
      <c r="TIV998" s="17"/>
      <c r="TIW998" s="17"/>
      <c r="TIX998" s="17"/>
      <c r="TIY998" s="17"/>
      <c r="TIZ998" s="17"/>
      <c r="TJA998" s="17"/>
      <c r="TJB998" s="17"/>
      <c r="TJC998" s="17"/>
      <c r="TJD998" s="17"/>
      <c r="TJE998" s="17"/>
      <c r="TJF998" s="17"/>
      <c r="TJG998" s="17"/>
      <c r="TJH998" s="17"/>
      <c r="TJI998" s="17"/>
      <c r="TJJ998" s="17"/>
      <c r="TJK998" s="17"/>
      <c r="TJL998" s="17"/>
      <c r="TJM998" s="17"/>
      <c r="TJN998" s="17"/>
      <c r="TJO998" s="17"/>
      <c r="TJP998" s="17"/>
      <c r="TJQ998" s="17"/>
      <c r="TJR998" s="17"/>
      <c r="TJS998" s="17"/>
      <c r="TJT998" s="17"/>
      <c r="TJU998" s="17"/>
      <c r="TJV998" s="17"/>
      <c r="TJW998" s="17"/>
      <c r="TJX998" s="17"/>
      <c r="TJY998" s="17"/>
      <c r="TJZ998" s="17"/>
      <c r="TKA998" s="17"/>
      <c r="TKB998" s="17"/>
      <c r="TKC998" s="17"/>
      <c r="TKD998" s="17"/>
      <c r="TKE998" s="17"/>
      <c r="TKF998" s="17"/>
      <c r="TKG998" s="17"/>
      <c r="TKH998" s="17"/>
      <c r="TKI998" s="17"/>
      <c r="TKJ998" s="17"/>
      <c r="TKK998" s="17"/>
      <c r="TKL998" s="17"/>
      <c r="TKM998" s="17"/>
      <c r="TKN998" s="17"/>
      <c r="TKO998" s="17"/>
      <c r="TKP998" s="17"/>
      <c r="TKQ998" s="17"/>
      <c r="TKR998" s="17"/>
      <c r="TKS998" s="17"/>
      <c r="TKT998" s="17"/>
      <c r="TKU998" s="17"/>
      <c r="TKV998" s="17"/>
      <c r="TKW998" s="17"/>
      <c r="TKX998" s="17"/>
      <c r="TKY998" s="17"/>
      <c r="TKZ998" s="17"/>
      <c r="TLA998" s="17"/>
      <c r="TLB998" s="17"/>
      <c r="TLC998" s="17"/>
      <c r="TLD998" s="17"/>
      <c r="TLE998" s="17"/>
      <c r="TLF998" s="17"/>
      <c r="TLG998" s="17"/>
      <c r="TLH998" s="17"/>
      <c r="TLI998" s="17"/>
      <c r="TLJ998" s="17"/>
      <c r="TLK998" s="17"/>
      <c r="TLL998" s="17"/>
      <c r="TLM998" s="17"/>
      <c r="TLN998" s="17"/>
      <c r="TLO998" s="17"/>
      <c r="TLP998" s="17"/>
      <c r="TLQ998" s="17"/>
      <c r="TLR998" s="17"/>
      <c r="TLS998" s="17"/>
      <c r="TLT998" s="17"/>
      <c r="TLU998" s="17"/>
      <c r="TLV998" s="17"/>
      <c r="TLW998" s="17"/>
      <c r="TLX998" s="17"/>
      <c r="TLY998" s="17"/>
      <c r="TLZ998" s="17"/>
      <c r="TMA998" s="17"/>
      <c r="TMB998" s="17"/>
      <c r="TMC998" s="17"/>
      <c r="TMD998" s="17"/>
      <c r="TME998" s="17"/>
      <c r="TMF998" s="17"/>
      <c r="TMG998" s="17"/>
      <c r="TMH998" s="17"/>
      <c r="TMI998" s="17"/>
      <c r="TMJ998" s="17"/>
      <c r="TMK998" s="17"/>
      <c r="TML998" s="17"/>
      <c r="TMM998" s="17"/>
      <c r="TMN998" s="17"/>
      <c r="TMO998" s="17"/>
      <c r="TMP998" s="17"/>
      <c r="TMQ998" s="17"/>
      <c r="TMR998" s="17"/>
      <c r="TMS998" s="17"/>
      <c r="TMT998" s="17"/>
      <c r="TMU998" s="17"/>
      <c r="TMV998" s="17"/>
      <c r="TMW998" s="17"/>
      <c r="TMX998" s="17"/>
      <c r="TMY998" s="17"/>
      <c r="TMZ998" s="17"/>
      <c r="TNA998" s="17"/>
      <c r="TNB998" s="17"/>
      <c r="TNC998" s="17"/>
      <c r="TND998" s="17"/>
      <c r="TNE998" s="17"/>
      <c r="TNF998" s="17"/>
      <c r="TNG998" s="17"/>
      <c r="TNH998" s="17"/>
      <c r="TNI998" s="17"/>
      <c r="TNJ998" s="17"/>
      <c r="TNK998" s="17"/>
      <c r="TNL998" s="17"/>
      <c r="TNM998" s="17"/>
      <c r="TNN998" s="17"/>
      <c r="TNO998" s="17"/>
      <c r="TNP998" s="17"/>
      <c r="TNQ998" s="17"/>
      <c r="TNR998" s="17"/>
      <c r="TNS998" s="17"/>
      <c r="TNT998" s="17"/>
      <c r="TNU998" s="17"/>
      <c r="TNV998" s="17"/>
      <c r="TNW998" s="17"/>
      <c r="TNX998" s="17"/>
      <c r="TNY998" s="17"/>
      <c r="TNZ998" s="17"/>
      <c r="TOA998" s="17"/>
      <c r="TOB998" s="17"/>
      <c r="TOC998" s="17"/>
      <c r="TOD998" s="17"/>
      <c r="TOE998" s="17"/>
      <c r="TOF998" s="17"/>
      <c r="TOG998" s="17"/>
      <c r="TOH998" s="17"/>
      <c r="TOI998" s="17"/>
      <c r="TOJ998" s="17"/>
      <c r="TOK998" s="17"/>
      <c r="TOL998" s="17"/>
      <c r="TOM998" s="17"/>
      <c r="TON998" s="17"/>
      <c r="TOO998" s="17"/>
      <c r="TOP998" s="17"/>
      <c r="TOQ998" s="17"/>
      <c r="TOR998" s="17"/>
      <c r="TOS998" s="17"/>
      <c r="TOT998" s="17"/>
      <c r="TOU998" s="17"/>
      <c r="TOV998" s="17"/>
      <c r="TOW998" s="17"/>
      <c r="TOX998" s="17"/>
      <c r="TOY998" s="17"/>
      <c r="TOZ998" s="17"/>
      <c r="TPA998" s="17"/>
      <c r="TPB998" s="17"/>
      <c r="TPC998" s="17"/>
      <c r="TPD998" s="17"/>
      <c r="TPE998" s="17"/>
      <c r="TPF998" s="17"/>
      <c r="TPG998" s="17"/>
      <c r="TPH998" s="17"/>
      <c r="TPI998" s="17"/>
      <c r="TPJ998" s="17"/>
      <c r="TPK998" s="17"/>
      <c r="TPL998" s="17"/>
      <c r="TPM998" s="17"/>
      <c r="TPN998" s="17"/>
      <c r="TPO998" s="17"/>
      <c r="TPP998" s="17"/>
      <c r="TPQ998" s="17"/>
      <c r="TPR998" s="17"/>
      <c r="TPS998" s="17"/>
      <c r="TPT998" s="17"/>
      <c r="TPU998" s="17"/>
      <c r="TPV998" s="17"/>
      <c r="TPW998" s="17"/>
      <c r="TPX998" s="17"/>
      <c r="TPY998" s="17"/>
      <c r="TPZ998" s="17"/>
      <c r="TQA998" s="17"/>
      <c r="TQB998" s="17"/>
      <c r="TQC998" s="17"/>
      <c r="TQD998" s="17"/>
      <c r="TQE998" s="17"/>
      <c r="TQF998" s="17"/>
      <c r="TQG998" s="17"/>
      <c r="TQH998" s="17"/>
      <c r="TQI998" s="17"/>
      <c r="TQJ998" s="17"/>
      <c r="TQK998" s="17"/>
      <c r="TQL998" s="17"/>
      <c r="TQM998" s="17"/>
      <c r="TQN998" s="17"/>
      <c r="TQO998" s="17"/>
      <c r="TQP998" s="17"/>
      <c r="TQQ998" s="17"/>
      <c r="TQR998" s="17"/>
      <c r="TQS998" s="17"/>
      <c r="TQT998" s="17"/>
      <c r="TQU998" s="17"/>
      <c r="TQV998" s="17"/>
      <c r="TQW998" s="17"/>
      <c r="TQX998" s="17"/>
      <c r="TQY998" s="17"/>
      <c r="TQZ998" s="17"/>
      <c r="TRA998" s="17"/>
      <c r="TRB998" s="17"/>
      <c r="TRC998" s="17"/>
      <c r="TRD998" s="17"/>
      <c r="TRE998" s="17"/>
      <c r="TRF998" s="17"/>
      <c r="TRG998" s="17"/>
      <c r="TRH998" s="17"/>
      <c r="TRI998" s="17"/>
      <c r="TRJ998" s="17"/>
      <c r="TRK998" s="17"/>
      <c r="TRL998" s="17"/>
      <c r="TRM998" s="17"/>
      <c r="TRN998" s="17"/>
      <c r="TRO998" s="17"/>
      <c r="TRP998" s="17"/>
      <c r="TRQ998" s="17"/>
      <c r="TRR998" s="17"/>
      <c r="TRS998" s="17"/>
      <c r="TRT998" s="17"/>
      <c r="TRU998" s="17"/>
      <c r="TRV998" s="17"/>
      <c r="TRW998" s="17"/>
      <c r="TRX998" s="17"/>
      <c r="TRY998" s="17"/>
      <c r="TRZ998" s="17"/>
      <c r="TSA998" s="17"/>
      <c r="TSB998" s="17"/>
      <c r="TSC998" s="17"/>
      <c r="TSD998" s="17"/>
      <c r="TSE998" s="17"/>
      <c r="TSF998" s="17"/>
      <c r="TSG998" s="17"/>
      <c r="TSH998" s="17"/>
      <c r="TSI998" s="17"/>
      <c r="TSJ998" s="17"/>
      <c r="TSK998" s="17"/>
      <c r="TSL998" s="17"/>
      <c r="TSM998" s="17"/>
      <c r="TSN998" s="17"/>
      <c r="TSO998" s="17"/>
      <c r="TSP998" s="17"/>
      <c r="TSQ998" s="17"/>
      <c r="TSR998" s="17"/>
      <c r="TSS998" s="17"/>
      <c r="TST998" s="17"/>
      <c r="TSU998" s="17"/>
      <c r="TSV998" s="17"/>
      <c r="TSW998" s="17"/>
      <c r="TSX998" s="17"/>
      <c r="TSY998" s="17"/>
      <c r="TSZ998" s="17"/>
      <c r="TTA998" s="17"/>
      <c r="TTB998" s="17"/>
      <c r="TTC998" s="17"/>
      <c r="TTD998" s="17"/>
      <c r="TTE998" s="17"/>
      <c r="TTF998" s="17"/>
      <c r="TTG998" s="17"/>
      <c r="TTH998" s="17"/>
      <c r="TTI998" s="17"/>
      <c r="TTJ998" s="17"/>
      <c r="TTK998" s="17"/>
      <c r="TTL998" s="17"/>
      <c r="TTM998" s="17"/>
      <c r="TTN998" s="17"/>
      <c r="TTO998" s="17"/>
      <c r="TTP998" s="17"/>
      <c r="TTQ998" s="17"/>
      <c r="TTR998" s="17"/>
      <c r="TTS998" s="17"/>
      <c r="TTT998" s="17"/>
      <c r="TTU998" s="17"/>
      <c r="TTV998" s="17"/>
      <c r="TTW998" s="17"/>
      <c r="TTX998" s="17"/>
      <c r="TTY998" s="17"/>
      <c r="TTZ998" s="17"/>
      <c r="TUA998" s="17"/>
      <c r="TUB998" s="17"/>
      <c r="TUC998" s="17"/>
      <c r="TUD998" s="17"/>
      <c r="TUE998" s="17"/>
      <c r="TUF998" s="17"/>
      <c r="TUG998" s="17"/>
      <c r="TUH998" s="17"/>
      <c r="TUI998" s="17"/>
      <c r="TUJ998" s="17"/>
      <c r="TUK998" s="17"/>
      <c r="TUL998" s="17"/>
      <c r="TUM998" s="17"/>
      <c r="TUN998" s="17"/>
      <c r="TUO998" s="17"/>
      <c r="TUP998" s="17"/>
      <c r="TUQ998" s="17"/>
      <c r="TUR998" s="17"/>
      <c r="TUS998" s="17"/>
      <c r="TUT998" s="17"/>
      <c r="TUU998" s="17"/>
      <c r="TUV998" s="17"/>
      <c r="TUW998" s="17"/>
      <c r="TUX998" s="17"/>
      <c r="TUY998" s="17"/>
      <c r="TUZ998" s="17"/>
      <c r="TVA998" s="17"/>
      <c r="TVB998" s="17"/>
      <c r="TVC998" s="17"/>
      <c r="TVD998" s="17"/>
      <c r="TVE998" s="17"/>
      <c r="TVF998" s="17"/>
      <c r="TVG998" s="17"/>
      <c r="TVH998" s="17"/>
      <c r="TVI998" s="17"/>
      <c r="TVJ998" s="17"/>
      <c r="TVK998" s="17"/>
      <c r="TVL998" s="17"/>
      <c r="TVM998" s="17"/>
      <c r="TVN998" s="17"/>
      <c r="TVO998" s="17"/>
      <c r="TVP998" s="17"/>
      <c r="TVQ998" s="17"/>
      <c r="TVR998" s="17"/>
      <c r="TVS998" s="17"/>
      <c r="TVT998" s="17"/>
      <c r="TVU998" s="17"/>
      <c r="TVV998" s="17"/>
      <c r="TVW998" s="17"/>
      <c r="TVX998" s="17"/>
      <c r="TVY998" s="17"/>
      <c r="TVZ998" s="17"/>
      <c r="TWA998" s="17"/>
      <c r="TWB998" s="17"/>
      <c r="TWC998" s="17"/>
      <c r="TWD998" s="17"/>
      <c r="TWE998" s="17"/>
      <c r="TWF998" s="17"/>
      <c r="TWG998" s="17"/>
      <c r="TWH998" s="17"/>
      <c r="TWI998" s="17"/>
      <c r="TWJ998" s="17"/>
      <c r="TWK998" s="17"/>
      <c r="TWL998" s="17"/>
      <c r="TWM998" s="17"/>
      <c r="TWN998" s="17"/>
      <c r="TWO998" s="17"/>
      <c r="TWP998" s="17"/>
      <c r="TWQ998" s="17"/>
      <c r="TWR998" s="17"/>
      <c r="TWS998" s="17"/>
      <c r="TWT998" s="17"/>
      <c r="TWU998" s="17"/>
      <c r="TWV998" s="17"/>
      <c r="TWW998" s="17"/>
      <c r="TWX998" s="17"/>
      <c r="TWY998" s="17"/>
      <c r="TWZ998" s="17"/>
      <c r="TXA998" s="17"/>
      <c r="TXB998" s="17"/>
      <c r="TXC998" s="17"/>
      <c r="TXD998" s="17"/>
      <c r="TXE998" s="17"/>
      <c r="TXF998" s="17"/>
      <c r="TXG998" s="17"/>
      <c r="TXH998" s="17"/>
      <c r="TXI998" s="17"/>
      <c r="TXJ998" s="17"/>
      <c r="TXK998" s="17"/>
      <c r="TXL998" s="17"/>
      <c r="TXM998" s="17"/>
      <c r="TXN998" s="17"/>
      <c r="TXO998" s="17"/>
      <c r="TXP998" s="17"/>
      <c r="TXQ998" s="17"/>
      <c r="TXR998" s="17"/>
      <c r="TXS998" s="17"/>
      <c r="TXT998" s="17"/>
      <c r="TXU998" s="17"/>
      <c r="TXV998" s="17"/>
      <c r="TXW998" s="17"/>
      <c r="TXX998" s="17"/>
      <c r="TXY998" s="17"/>
      <c r="TXZ998" s="17"/>
      <c r="TYA998" s="17"/>
      <c r="TYB998" s="17"/>
      <c r="TYC998" s="17"/>
      <c r="TYD998" s="17"/>
      <c r="TYE998" s="17"/>
      <c r="TYF998" s="17"/>
      <c r="TYG998" s="17"/>
      <c r="TYH998" s="17"/>
      <c r="TYI998" s="17"/>
      <c r="TYJ998" s="17"/>
      <c r="TYK998" s="17"/>
      <c r="TYL998" s="17"/>
      <c r="TYM998" s="17"/>
      <c r="TYN998" s="17"/>
      <c r="TYO998" s="17"/>
      <c r="TYP998" s="17"/>
      <c r="TYQ998" s="17"/>
      <c r="TYR998" s="17"/>
      <c r="TYS998" s="17"/>
      <c r="TYT998" s="17"/>
      <c r="TYU998" s="17"/>
      <c r="TYV998" s="17"/>
      <c r="TYW998" s="17"/>
      <c r="TYX998" s="17"/>
      <c r="TYY998" s="17"/>
      <c r="TYZ998" s="17"/>
      <c r="TZA998" s="17"/>
      <c r="TZB998" s="17"/>
      <c r="TZC998" s="17"/>
      <c r="TZD998" s="17"/>
      <c r="TZE998" s="17"/>
      <c r="TZF998" s="17"/>
      <c r="TZG998" s="17"/>
      <c r="TZH998" s="17"/>
      <c r="TZI998" s="17"/>
      <c r="TZJ998" s="17"/>
      <c r="TZK998" s="17"/>
      <c r="TZL998" s="17"/>
      <c r="TZM998" s="17"/>
      <c r="TZN998" s="17"/>
      <c r="TZO998" s="17"/>
      <c r="TZP998" s="17"/>
      <c r="TZQ998" s="17"/>
      <c r="TZR998" s="17"/>
      <c r="TZS998" s="17"/>
      <c r="TZT998" s="17"/>
      <c r="TZU998" s="17"/>
      <c r="TZV998" s="17"/>
      <c r="TZW998" s="17"/>
      <c r="TZX998" s="17"/>
      <c r="TZY998" s="17"/>
      <c r="TZZ998" s="17"/>
      <c r="UAA998" s="17"/>
      <c r="UAB998" s="17"/>
      <c r="UAC998" s="17"/>
      <c r="UAD998" s="17"/>
      <c r="UAE998" s="17"/>
      <c r="UAF998" s="17"/>
      <c r="UAG998" s="17"/>
      <c r="UAH998" s="17"/>
      <c r="UAI998" s="17"/>
      <c r="UAJ998" s="17"/>
      <c r="UAK998" s="17"/>
      <c r="UAL998" s="17"/>
      <c r="UAM998" s="17"/>
      <c r="UAN998" s="17"/>
      <c r="UAO998" s="17"/>
      <c r="UAP998" s="17"/>
      <c r="UAQ998" s="17"/>
      <c r="UAR998" s="17"/>
      <c r="UAS998" s="17"/>
      <c r="UAT998" s="17"/>
      <c r="UAU998" s="17"/>
      <c r="UAV998" s="17"/>
      <c r="UAW998" s="17"/>
      <c r="UAX998" s="17"/>
      <c r="UAY998" s="17"/>
      <c r="UAZ998" s="17"/>
      <c r="UBA998" s="17"/>
      <c r="UBB998" s="17"/>
      <c r="UBC998" s="17"/>
      <c r="UBD998" s="17"/>
      <c r="UBE998" s="17"/>
      <c r="UBF998" s="17"/>
      <c r="UBG998" s="17"/>
      <c r="UBH998" s="17"/>
      <c r="UBI998" s="17"/>
      <c r="UBJ998" s="17"/>
      <c r="UBK998" s="17"/>
      <c r="UBL998" s="17"/>
      <c r="UBM998" s="17"/>
      <c r="UBN998" s="17"/>
      <c r="UBO998" s="17"/>
      <c r="UBP998" s="17"/>
      <c r="UBQ998" s="17"/>
      <c r="UBR998" s="17"/>
      <c r="UBS998" s="17"/>
      <c r="UBT998" s="17"/>
      <c r="UBU998" s="17"/>
      <c r="UBV998" s="17"/>
      <c r="UBW998" s="17"/>
      <c r="UBX998" s="17"/>
      <c r="UBY998" s="17"/>
      <c r="UBZ998" s="17"/>
      <c r="UCA998" s="17"/>
      <c r="UCB998" s="17"/>
      <c r="UCC998" s="17"/>
      <c r="UCD998" s="17"/>
      <c r="UCE998" s="17"/>
      <c r="UCF998" s="17"/>
      <c r="UCG998" s="17"/>
      <c r="UCH998" s="17"/>
      <c r="UCI998" s="17"/>
      <c r="UCJ998" s="17"/>
      <c r="UCK998" s="17"/>
      <c r="UCL998" s="17"/>
      <c r="UCM998" s="17"/>
      <c r="UCN998" s="17"/>
      <c r="UCO998" s="17"/>
      <c r="UCP998" s="17"/>
      <c r="UCQ998" s="17"/>
      <c r="UCR998" s="17"/>
      <c r="UCS998" s="17"/>
      <c r="UCT998" s="17"/>
      <c r="UCU998" s="17"/>
      <c r="UCV998" s="17"/>
      <c r="UCW998" s="17"/>
      <c r="UCX998" s="17"/>
      <c r="UCY998" s="17"/>
      <c r="UCZ998" s="17"/>
      <c r="UDA998" s="17"/>
      <c r="UDB998" s="17"/>
      <c r="UDC998" s="17"/>
      <c r="UDD998" s="17"/>
      <c r="UDE998" s="17"/>
      <c r="UDF998" s="17"/>
      <c r="UDG998" s="17"/>
      <c r="UDH998" s="17"/>
      <c r="UDI998" s="17"/>
      <c r="UDJ998" s="17"/>
      <c r="UDK998" s="17"/>
      <c r="UDL998" s="17"/>
      <c r="UDM998" s="17"/>
      <c r="UDN998" s="17"/>
      <c r="UDO998" s="17"/>
      <c r="UDP998" s="17"/>
      <c r="UDQ998" s="17"/>
      <c r="UDR998" s="17"/>
      <c r="UDS998" s="17"/>
      <c r="UDT998" s="17"/>
      <c r="UDU998" s="17"/>
      <c r="UDV998" s="17"/>
      <c r="UDW998" s="17"/>
      <c r="UDX998" s="17"/>
      <c r="UDY998" s="17"/>
      <c r="UDZ998" s="17"/>
      <c r="UEA998" s="17"/>
      <c r="UEB998" s="17"/>
      <c r="UEC998" s="17"/>
      <c r="UED998" s="17"/>
      <c r="UEE998" s="17"/>
      <c r="UEF998" s="17"/>
      <c r="UEG998" s="17"/>
      <c r="UEH998" s="17"/>
      <c r="UEI998" s="17"/>
      <c r="UEJ998" s="17"/>
      <c r="UEK998" s="17"/>
      <c r="UEL998" s="17"/>
      <c r="UEM998" s="17"/>
      <c r="UEN998" s="17"/>
      <c r="UEO998" s="17"/>
      <c r="UEP998" s="17"/>
      <c r="UEQ998" s="17"/>
      <c r="UER998" s="17"/>
      <c r="UES998" s="17"/>
      <c r="UET998" s="17"/>
      <c r="UEU998" s="17"/>
      <c r="UEV998" s="17"/>
      <c r="UEW998" s="17"/>
      <c r="UEX998" s="17"/>
      <c r="UEY998" s="17"/>
      <c r="UEZ998" s="17"/>
      <c r="UFA998" s="17"/>
      <c r="UFB998" s="17"/>
      <c r="UFC998" s="17"/>
      <c r="UFD998" s="17"/>
      <c r="UFE998" s="17"/>
      <c r="UFF998" s="17"/>
      <c r="UFG998" s="17"/>
      <c r="UFH998" s="17"/>
      <c r="UFI998" s="17"/>
      <c r="UFJ998" s="17"/>
      <c r="UFK998" s="17"/>
      <c r="UFL998" s="17"/>
      <c r="UFM998" s="17"/>
      <c r="UFN998" s="17"/>
      <c r="UFO998" s="17"/>
      <c r="UFP998" s="17"/>
      <c r="UFQ998" s="17"/>
      <c r="UFR998" s="17"/>
      <c r="UFS998" s="17"/>
      <c r="UFT998" s="17"/>
      <c r="UFU998" s="17"/>
      <c r="UFV998" s="17"/>
      <c r="UFW998" s="17"/>
      <c r="UFX998" s="17"/>
      <c r="UFY998" s="17"/>
      <c r="UFZ998" s="17"/>
      <c r="UGA998" s="17"/>
      <c r="UGB998" s="17"/>
      <c r="UGC998" s="17"/>
      <c r="UGD998" s="17"/>
      <c r="UGE998" s="17"/>
      <c r="UGF998" s="17"/>
      <c r="UGG998" s="17"/>
      <c r="UGH998" s="17"/>
      <c r="UGI998" s="17"/>
      <c r="UGJ998" s="17"/>
      <c r="UGK998" s="17"/>
      <c r="UGL998" s="17"/>
      <c r="UGM998" s="17"/>
      <c r="UGN998" s="17"/>
      <c r="UGO998" s="17"/>
      <c r="UGP998" s="17"/>
      <c r="UGQ998" s="17"/>
      <c r="UGR998" s="17"/>
      <c r="UGS998" s="17"/>
      <c r="UGT998" s="17"/>
      <c r="UGU998" s="17"/>
      <c r="UGV998" s="17"/>
      <c r="UGW998" s="17"/>
      <c r="UGX998" s="17"/>
      <c r="UGY998" s="17"/>
      <c r="UGZ998" s="17"/>
      <c r="UHA998" s="17"/>
      <c r="UHB998" s="17"/>
      <c r="UHC998" s="17"/>
      <c r="UHD998" s="17"/>
      <c r="UHE998" s="17"/>
      <c r="UHF998" s="17"/>
      <c r="UHG998" s="17"/>
      <c r="UHH998" s="17"/>
      <c r="UHI998" s="17"/>
      <c r="UHJ998" s="17"/>
      <c r="UHK998" s="17"/>
      <c r="UHL998" s="17"/>
      <c r="UHM998" s="17"/>
      <c r="UHN998" s="17"/>
      <c r="UHO998" s="17"/>
      <c r="UHP998" s="17"/>
      <c r="UHQ998" s="17"/>
      <c r="UHR998" s="17"/>
      <c r="UHS998" s="17"/>
      <c r="UHT998" s="17"/>
      <c r="UHU998" s="17"/>
      <c r="UHV998" s="17"/>
      <c r="UHW998" s="17"/>
      <c r="UHX998" s="17"/>
      <c r="UHY998" s="17"/>
      <c r="UHZ998" s="17"/>
      <c r="UIA998" s="17"/>
      <c r="UIB998" s="17"/>
      <c r="UIC998" s="17"/>
      <c r="UID998" s="17"/>
      <c r="UIE998" s="17"/>
      <c r="UIF998" s="17"/>
      <c r="UIG998" s="17"/>
      <c r="UIH998" s="17"/>
      <c r="UII998" s="17"/>
      <c r="UIJ998" s="17"/>
      <c r="UIK998" s="17"/>
      <c r="UIL998" s="17"/>
      <c r="UIM998" s="17"/>
      <c r="UIN998" s="17"/>
      <c r="UIO998" s="17"/>
      <c r="UIP998" s="17"/>
      <c r="UIQ998" s="17"/>
      <c r="UIR998" s="17"/>
      <c r="UIS998" s="17"/>
      <c r="UIT998" s="17"/>
      <c r="UIU998" s="17"/>
      <c r="UIV998" s="17"/>
      <c r="UIW998" s="17"/>
      <c r="UIX998" s="17"/>
      <c r="UIY998" s="17"/>
      <c r="UIZ998" s="17"/>
      <c r="UJA998" s="17"/>
      <c r="UJB998" s="17"/>
      <c r="UJC998" s="17"/>
      <c r="UJD998" s="17"/>
      <c r="UJE998" s="17"/>
      <c r="UJF998" s="17"/>
      <c r="UJG998" s="17"/>
      <c r="UJH998" s="17"/>
      <c r="UJI998" s="17"/>
      <c r="UJJ998" s="17"/>
      <c r="UJK998" s="17"/>
      <c r="UJL998" s="17"/>
      <c r="UJM998" s="17"/>
      <c r="UJN998" s="17"/>
      <c r="UJO998" s="17"/>
      <c r="UJP998" s="17"/>
      <c r="UJQ998" s="17"/>
      <c r="UJR998" s="17"/>
      <c r="UJS998" s="17"/>
      <c r="UJT998" s="17"/>
      <c r="UJU998" s="17"/>
      <c r="UJV998" s="17"/>
      <c r="UJW998" s="17"/>
      <c r="UJX998" s="17"/>
      <c r="UJY998" s="17"/>
      <c r="UJZ998" s="17"/>
      <c r="UKA998" s="17"/>
      <c r="UKB998" s="17"/>
      <c r="UKC998" s="17"/>
      <c r="UKD998" s="17"/>
      <c r="UKE998" s="17"/>
      <c r="UKF998" s="17"/>
      <c r="UKG998" s="17"/>
      <c r="UKH998" s="17"/>
      <c r="UKI998" s="17"/>
      <c r="UKJ998" s="17"/>
      <c r="UKK998" s="17"/>
      <c r="UKL998" s="17"/>
      <c r="UKM998" s="17"/>
      <c r="UKN998" s="17"/>
      <c r="UKO998" s="17"/>
      <c r="UKP998" s="17"/>
      <c r="UKQ998" s="17"/>
      <c r="UKR998" s="17"/>
      <c r="UKS998" s="17"/>
      <c r="UKT998" s="17"/>
      <c r="UKU998" s="17"/>
      <c r="UKV998" s="17"/>
      <c r="UKW998" s="17"/>
      <c r="UKX998" s="17"/>
      <c r="UKY998" s="17"/>
      <c r="UKZ998" s="17"/>
      <c r="ULA998" s="17"/>
      <c r="ULB998" s="17"/>
      <c r="ULC998" s="17"/>
      <c r="ULD998" s="17"/>
      <c r="ULE998" s="17"/>
      <c r="ULF998" s="17"/>
      <c r="ULG998" s="17"/>
      <c r="ULH998" s="17"/>
      <c r="ULI998" s="17"/>
      <c r="ULJ998" s="17"/>
      <c r="ULK998" s="17"/>
      <c r="ULL998" s="17"/>
      <c r="ULM998" s="17"/>
      <c r="ULN998" s="17"/>
      <c r="ULO998" s="17"/>
      <c r="ULP998" s="17"/>
      <c r="ULQ998" s="17"/>
      <c r="ULR998" s="17"/>
      <c r="ULS998" s="17"/>
      <c r="ULT998" s="17"/>
      <c r="ULU998" s="17"/>
      <c r="ULV998" s="17"/>
      <c r="ULW998" s="17"/>
      <c r="ULX998" s="17"/>
      <c r="ULY998" s="17"/>
      <c r="ULZ998" s="17"/>
      <c r="UMA998" s="17"/>
      <c r="UMB998" s="17"/>
      <c r="UMC998" s="17"/>
      <c r="UMD998" s="17"/>
      <c r="UME998" s="17"/>
      <c r="UMF998" s="17"/>
      <c r="UMG998" s="17"/>
      <c r="UMH998" s="17"/>
      <c r="UMI998" s="17"/>
      <c r="UMJ998" s="17"/>
      <c r="UMK998" s="17"/>
      <c r="UML998" s="17"/>
      <c r="UMM998" s="17"/>
      <c r="UMN998" s="17"/>
      <c r="UMO998" s="17"/>
      <c r="UMP998" s="17"/>
      <c r="UMQ998" s="17"/>
      <c r="UMR998" s="17"/>
      <c r="UMS998" s="17"/>
      <c r="UMT998" s="17"/>
      <c r="UMU998" s="17"/>
      <c r="UMV998" s="17"/>
      <c r="UMW998" s="17"/>
      <c r="UMX998" s="17"/>
      <c r="UMY998" s="17"/>
      <c r="UMZ998" s="17"/>
      <c r="UNA998" s="17"/>
      <c r="UNB998" s="17"/>
      <c r="UNC998" s="17"/>
      <c r="UND998" s="17"/>
      <c r="UNE998" s="17"/>
      <c r="UNF998" s="17"/>
      <c r="UNG998" s="17"/>
      <c r="UNH998" s="17"/>
      <c r="UNI998" s="17"/>
      <c r="UNJ998" s="17"/>
      <c r="UNK998" s="17"/>
      <c r="UNL998" s="17"/>
      <c r="UNM998" s="17"/>
      <c r="UNN998" s="17"/>
      <c r="UNO998" s="17"/>
      <c r="UNP998" s="17"/>
      <c r="UNQ998" s="17"/>
      <c r="UNR998" s="17"/>
      <c r="UNS998" s="17"/>
      <c r="UNT998" s="17"/>
      <c r="UNU998" s="17"/>
      <c r="UNV998" s="17"/>
      <c r="UNW998" s="17"/>
      <c r="UNX998" s="17"/>
      <c r="UNY998" s="17"/>
      <c r="UNZ998" s="17"/>
      <c r="UOA998" s="17"/>
      <c r="UOB998" s="17"/>
      <c r="UOC998" s="17"/>
      <c r="UOD998" s="17"/>
      <c r="UOE998" s="17"/>
      <c r="UOF998" s="17"/>
      <c r="UOG998" s="17"/>
      <c r="UOH998" s="17"/>
      <c r="UOI998" s="17"/>
      <c r="UOJ998" s="17"/>
      <c r="UOK998" s="17"/>
      <c r="UOL998" s="17"/>
      <c r="UOM998" s="17"/>
      <c r="UON998" s="17"/>
      <c r="UOO998" s="17"/>
      <c r="UOP998" s="17"/>
      <c r="UOQ998" s="17"/>
      <c r="UOR998" s="17"/>
      <c r="UOS998" s="17"/>
      <c r="UOT998" s="17"/>
      <c r="UOU998" s="17"/>
      <c r="UOV998" s="17"/>
      <c r="UOW998" s="17"/>
      <c r="UOX998" s="17"/>
      <c r="UOY998" s="17"/>
      <c r="UOZ998" s="17"/>
      <c r="UPA998" s="17"/>
      <c r="UPB998" s="17"/>
      <c r="UPC998" s="17"/>
      <c r="UPD998" s="17"/>
      <c r="UPE998" s="17"/>
      <c r="UPF998" s="17"/>
      <c r="UPG998" s="17"/>
      <c r="UPH998" s="17"/>
      <c r="UPI998" s="17"/>
      <c r="UPJ998" s="17"/>
      <c r="UPK998" s="17"/>
      <c r="UPL998" s="17"/>
      <c r="UPM998" s="17"/>
      <c r="UPN998" s="17"/>
      <c r="UPO998" s="17"/>
      <c r="UPP998" s="17"/>
      <c r="UPQ998" s="17"/>
      <c r="UPR998" s="17"/>
      <c r="UPS998" s="17"/>
      <c r="UPT998" s="17"/>
      <c r="UPU998" s="17"/>
      <c r="UPV998" s="17"/>
      <c r="UPW998" s="17"/>
      <c r="UPX998" s="17"/>
      <c r="UPY998" s="17"/>
      <c r="UPZ998" s="17"/>
      <c r="UQA998" s="17"/>
      <c r="UQB998" s="17"/>
      <c r="UQC998" s="17"/>
      <c r="UQD998" s="17"/>
      <c r="UQE998" s="17"/>
      <c r="UQF998" s="17"/>
      <c r="UQG998" s="17"/>
      <c r="UQH998" s="17"/>
      <c r="UQI998" s="17"/>
      <c r="UQJ998" s="17"/>
      <c r="UQK998" s="17"/>
      <c r="UQL998" s="17"/>
      <c r="UQM998" s="17"/>
      <c r="UQN998" s="17"/>
      <c r="UQO998" s="17"/>
      <c r="UQP998" s="17"/>
      <c r="UQQ998" s="17"/>
      <c r="UQR998" s="17"/>
      <c r="UQS998" s="17"/>
      <c r="UQT998" s="17"/>
      <c r="UQU998" s="17"/>
      <c r="UQV998" s="17"/>
      <c r="UQW998" s="17"/>
      <c r="UQX998" s="17"/>
      <c r="UQY998" s="17"/>
      <c r="UQZ998" s="17"/>
      <c r="URA998" s="17"/>
      <c r="URB998" s="17"/>
      <c r="URC998" s="17"/>
      <c r="URD998" s="17"/>
      <c r="URE998" s="17"/>
      <c r="URF998" s="17"/>
      <c r="URG998" s="17"/>
      <c r="URH998" s="17"/>
      <c r="URI998" s="17"/>
      <c r="URJ998" s="17"/>
      <c r="URK998" s="17"/>
      <c r="URL998" s="17"/>
      <c r="URM998" s="17"/>
      <c r="URN998" s="17"/>
      <c r="URO998" s="17"/>
      <c r="URP998" s="17"/>
      <c r="URQ998" s="17"/>
      <c r="URR998" s="17"/>
      <c r="URS998" s="17"/>
      <c r="URT998" s="17"/>
      <c r="URU998" s="17"/>
      <c r="URV998" s="17"/>
      <c r="URW998" s="17"/>
      <c r="URX998" s="17"/>
      <c r="URY998" s="17"/>
      <c r="URZ998" s="17"/>
      <c r="USA998" s="17"/>
      <c r="USB998" s="17"/>
      <c r="USC998" s="17"/>
      <c r="USD998" s="17"/>
      <c r="USE998" s="17"/>
      <c r="USF998" s="17"/>
      <c r="USG998" s="17"/>
      <c r="USH998" s="17"/>
      <c r="USI998" s="17"/>
      <c r="USJ998" s="17"/>
      <c r="USK998" s="17"/>
      <c r="USL998" s="17"/>
      <c r="USM998" s="17"/>
      <c r="USN998" s="17"/>
      <c r="USO998" s="17"/>
      <c r="USP998" s="17"/>
      <c r="USQ998" s="17"/>
      <c r="USR998" s="17"/>
      <c r="USS998" s="17"/>
      <c r="UST998" s="17"/>
      <c r="USU998" s="17"/>
      <c r="USV998" s="17"/>
      <c r="USW998" s="17"/>
      <c r="USX998" s="17"/>
      <c r="USY998" s="17"/>
      <c r="USZ998" s="17"/>
      <c r="UTA998" s="17"/>
      <c r="UTB998" s="17"/>
      <c r="UTC998" s="17"/>
      <c r="UTD998" s="17"/>
      <c r="UTE998" s="17"/>
      <c r="UTF998" s="17"/>
      <c r="UTG998" s="17"/>
      <c r="UTH998" s="17"/>
      <c r="UTI998" s="17"/>
      <c r="UTJ998" s="17"/>
      <c r="UTK998" s="17"/>
      <c r="UTL998" s="17"/>
      <c r="UTM998" s="17"/>
      <c r="UTN998" s="17"/>
      <c r="UTO998" s="17"/>
      <c r="UTP998" s="17"/>
      <c r="UTQ998" s="17"/>
      <c r="UTR998" s="17"/>
      <c r="UTS998" s="17"/>
      <c r="UTT998" s="17"/>
      <c r="UTU998" s="17"/>
      <c r="UTV998" s="17"/>
      <c r="UTW998" s="17"/>
      <c r="UTX998" s="17"/>
      <c r="UTY998" s="17"/>
      <c r="UTZ998" s="17"/>
      <c r="UUA998" s="17"/>
      <c r="UUB998" s="17"/>
      <c r="UUC998" s="17"/>
      <c r="UUD998" s="17"/>
      <c r="UUE998" s="17"/>
      <c r="UUF998" s="17"/>
      <c r="UUG998" s="17"/>
      <c r="UUH998" s="17"/>
      <c r="UUI998" s="17"/>
      <c r="UUJ998" s="17"/>
      <c r="UUK998" s="17"/>
      <c r="UUL998" s="17"/>
      <c r="UUM998" s="17"/>
      <c r="UUN998" s="17"/>
      <c r="UUO998" s="17"/>
      <c r="UUP998" s="17"/>
      <c r="UUQ998" s="17"/>
      <c r="UUR998" s="17"/>
      <c r="UUS998" s="17"/>
      <c r="UUT998" s="17"/>
      <c r="UUU998" s="17"/>
      <c r="UUV998" s="17"/>
      <c r="UUW998" s="17"/>
      <c r="UUX998" s="17"/>
      <c r="UUY998" s="17"/>
      <c r="UUZ998" s="17"/>
      <c r="UVA998" s="17"/>
      <c r="UVB998" s="17"/>
      <c r="UVC998" s="17"/>
      <c r="UVD998" s="17"/>
      <c r="UVE998" s="17"/>
      <c r="UVF998" s="17"/>
      <c r="UVG998" s="17"/>
      <c r="UVH998" s="17"/>
      <c r="UVI998" s="17"/>
      <c r="UVJ998" s="17"/>
      <c r="UVK998" s="17"/>
      <c r="UVL998" s="17"/>
      <c r="UVM998" s="17"/>
      <c r="UVN998" s="17"/>
      <c r="UVO998" s="17"/>
      <c r="UVP998" s="17"/>
      <c r="UVQ998" s="17"/>
      <c r="UVR998" s="17"/>
      <c r="UVS998" s="17"/>
      <c r="UVT998" s="17"/>
      <c r="UVU998" s="17"/>
      <c r="UVV998" s="17"/>
      <c r="UVW998" s="17"/>
      <c r="UVX998" s="17"/>
      <c r="UVY998" s="17"/>
      <c r="UVZ998" s="17"/>
      <c r="UWA998" s="17"/>
      <c r="UWB998" s="17"/>
      <c r="UWC998" s="17"/>
      <c r="UWD998" s="17"/>
      <c r="UWE998" s="17"/>
      <c r="UWF998" s="17"/>
      <c r="UWG998" s="17"/>
      <c r="UWH998" s="17"/>
      <c r="UWI998" s="17"/>
      <c r="UWJ998" s="17"/>
      <c r="UWK998" s="17"/>
      <c r="UWL998" s="17"/>
      <c r="UWM998" s="17"/>
      <c r="UWN998" s="17"/>
      <c r="UWO998" s="17"/>
      <c r="UWP998" s="17"/>
      <c r="UWQ998" s="17"/>
      <c r="UWR998" s="17"/>
      <c r="UWS998" s="17"/>
      <c r="UWT998" s="17"/>
      <c r="UWU998" s="17"/>
      <c r="UWV998" s="17"/>
      <c r="UWW998" s="17"/>
      <c r="UWX998" s="17"/>
      <c r="UWY998" s="17"/>
      <c r="UWZ998" s="17"/>
      <c r="UXA998" s="17"/>
      <c r="UXB998" s="17"/>
      <c r="UXC998" s="17"/>
      <c r="UXD998" s="17"/>
      <c r="UXE998" s="17"/>
      <c r="UXF998" s="17"/>
      <c r="UXG998" s="17"/>
      <c r="UXH998" s="17"/>
      <c r="UXI998" s="17"/>
      <c r="UXJ998" s="17"/>
      <c r="UXK998" s="17"/>
      <c r="UXL998" s="17"/>
      <c r="UXM998" s="17"/>
      <c r="UXN998" s="17"/>
      <c r="UXO998" s="17"/>
      <c r="UXP998" s="17"/>
      <c r="UXQ998" s="17"/>
      <c r="UXR998" s="17"/>
      <c r="UXS998" s="17"/>
      <c r="UXT998" s="17"/>
      <c r="UXU998" s="17"/>
      <c r="UXV998" s="17"/>
      <c r="UXW998" s="17"/>
      <c r="UXX998" s="17"/>
      <c r="UXY998" s="17"/>
      <c r="UXZ998" s="17"/>
      <c r="UYA998" s="17"/>
      <c r="UYB998" s="17"/>
      <c r="UYC998" s="17"/>
      <c r="UYD998" s="17"/>
      <c r="UYE998" s="17"/>
      <c r="UYF998" s="17"/>
      <c r="UYG998" s="17"/>
      <c r="UYH998" s="17"/>
      <c r="UYI998" s="17"/>
      <c r="UYJ998" s="17"/>
      <c r="UYK998" s="17"/>
      <c r="UYL998" s="17"/>
      <c r="UYM998" s="17"/>
      <c r="UYN998" s="17"/>
      <c r="UYO998" s="17"/>
      <c r="UYP998" s="17"/>
      <c r="UYQ998" s="17"/>
      <c r="UYR998" s="17"/>
      <c r="UYS998" s="17"/>
      <c r="UYT998" s="17"/>
      <c r="UYU998" s="17"/>
      <c r="UYV998" s="17"/>
      <c r="UYW998" s="17"/>
      <c r="UYX998" s="17"/>
      <c r="UYY998" s="17"/>
      <c r="UYZ998" s="17"/>
      <c r="UZA998" s="17"/>
      <c r="UZB998" s="17"/>
      <c r="UZC998" s="17"/>
      <c r="UZD998" s="17"/>
      <c r="UZE998" s="17"/>
      <c r="UZF998" s="17"/>
      <c r="UZG998" s="17"/>
      <c r="UZH998" s="17"/>
      <c r="UZI998" s="17"/>
      <c r="UZJ998" s="17"/>
      <c r="UZK998" s="17"/>
      <c r="UZL998" s="17"/>
      <c r="UZM998" s="17"/>
      <c r="UZN998" s="17"/>
      <c r="UZO998" s="17"/>
      <c r="UZP998" s="17"/>
      <c r="UZQ998" s="17"/>
      <c r="UZR998" s="17"/>
      <c r="UZS998" s="17"/>
      <c r="UZT998" s="17"/>
      <c r="UZU998" s="17"/>
      <c r="UZV998" s="17"/>
      <c r="UZW998" s="17"/>
      <c r="UZX998" s="17"/>
      <c r="UZY998" s="17"/>
      <c r="UZZ998" s="17"/>
      <c r="VAA998" s="17"/>
      <c r="VAB998" s="17"/>
      <c r="VAC998" s="17"/>
      <c r="VAD998" s="17"/>
      <c r="VAE998" s="17"/>
      <c r="VAF998" s="17"/>
      <c r="VAG998" s="17"/>
      <c r="VAH998" s="17"/>
      <c r="VAI998" s="17"/>
      <c r="VAJ998" s="17"/>
      <c r="VAK998" s="17"/>
      <c r="VAL998" s="17"/>
      <c r="VAM998" s="17"/>
      <c r="VAN998" s="17"/>
      <c r="VAO998" s="17"/>
      <c r="VAP998" s="17"/>
      <c r="VAQ998" s="17"/>
      <c r="VAR998" s="17"/>
      <c r="VAS998" s="17"/>
      <c r="VAT998" s="17"/>
      <c r="VAU998" s="17"/>
      <c r="VAV998" s="17"/>
      <c r="VAW998" s="17"/>
      <c r="VAX998" s="17"/>
      <c r="VAY998" s="17"/>
      <c r="VAZ998" s="17"/>
      <c r="VBA998" s="17"/>
      <c r="VBB998" s="17"/>
      <c r="VBC998" s="17"/>
      <c r="VBD998" s="17"/>
      <c r="VBE998" s="17"/>
      <c r="VBF998" s="17"/>
      <c r="VBG998" s="17"/>
      <c r="VBH998" s="17"/>
      <c r="VBI998" s="17"/>
      <c r="VBJ998" s="17"/>
      <c r="VBK998" s="17"/>
      <c r="VBL998" s="17"/>
      <c r="VBM998" s="17"/>
      <c r="VBN998" s="17"/>
      <c r="VBO998" s="17"/>
      <c r="VBP998" s="17"/>
      <c r="VBQ998" s="17"/>
      <c r="VBR998" s="17"/>
      <c r="VBS998" s="17"/>
      <c r="VBT998" s="17"/>
      <c r="VBU998" s="17"/>
      <c r="VBV998" s="17"/>
      <c r="VBW998" s="17"/>
      <c r="VBX998" s="17"/>
      <c r="VBY998" s="17"/>
      <c r="VBZ998" s="17"/>
      <c r="VCA998" s="17"/>
      <c r="VCB998" s="17"/>
      <c r="VCC998" s="17"/>
      <c r="VCD998" s="17"/>
      <c r="VCE998" s="17"/>
      <c r="VCF998" s="17"/>
      <c r="VCG998" s="17"/>
      <c r="VCH998" s="17"/>
      <c r="VCI998" s="17"/>
      <c r="VCJ998" s="17"/>
      <c r="VCK998" s="17"/>
      <c r="VCL998" s="17"/>
      <c r="VCM998" s="17"/>
      <c r="VCN998" s="17"/>
      <c r="VCO998" s="17"/>
      <c r="VCP998" s="17"/>
      <c r="VCQ998" s="17"/>
      <c r="VCR998" s="17"/>
      <c r="VCS998" s="17"/>
      <c r="VCT998" s="17"/>
      <c r="VCU998" s="17"/>
      <c r="VCV998" s="17"/>
      <c r="VCW998" s="17"/>
      <c r="VCX998" s="17"/>
      <c r="VCY998" s="17"/>
      <c r="VCZ998" s="17"/>
      <c r="VDA998" s="17"/>
      <c r="VDB998" s="17"/>
      <c r="VDC998" s="17"/>
      <c r="VDD998" s="17"/>
      <c r="VDE998" s="17"/>
      <c r="VDF998" s="17"/>
      <c r="VDG998" s="17"/>
      <c r="VDH998" s="17"/>
      <c r="VDI998" s="17"/>
      <c r="VDJ998" s="17"/>
      <c r="VDK998" s="17"/>
      <c r="VDL998" s="17"/>
      <c r="VDM998" s="17"/>
      <c r="VDN998" s="17"/>
      <c r="VDO998" s="17"/>
      <c r="VDP998" s="17"/>
      <c r="VDQ998" s="17"/>
      <c r="VDR998" s="17"/>
      <c r="VDS998" s="17"/>
      <c r="VDT998" s="17"/>
      <c r="VDU998" s="17"/>
      <c r="VDV998" s="17"/>
      <c r="VDW998" s="17"/>
      <c r="VDX998" s="17"/>
      <c r="VDY998" s="17"/>
      <c r="VDZ998" s="17"/>
      <c r="VEA998" s="17"/>
      <c r="VEB998" s="17"/>
      <c r="VEC998" s="17"/>
      <c r="VED998" s="17"/>
      <c r="VEE998" s="17"/>
      <c r="VEF998" s="17"/>
      <c r="VEG998" s="17"/>
      <c r="VEH998" s="17"/>
      <c r="VEI998" s="17"/>
      <c r="VEJ998" s="17"/>
      <c r="VEK998" s="17"/>
      <c r="VEL998" s="17"/>
      <c r="VEM998" s="17"/>
      <c r="VEN998" s="17"/>
      <c r="VEO998" s="17"/>
      <c r="VEP998" s="17"/>
      <c r="VEQ998" s="17"/>
      <c r="VER998" s="17"/>
      <c r="VES998" s="17"/>
      <c r="VET998" s="17"/>
      <c r="VEU998" s="17"/>
      <c r="VEV998" s="17"/>
      <c r="VEW998" s="17"/>
      <c r="VEX998" s="17"/>
      <c r="VEY998" s="17"/>
      <c r="VEZ998" s="17"/>
      <c r="VFA998" s="17"/>
      <c r="VFB998" s="17"/>
      <c r="VFC998" s="17"/>
      <c r="VFD998" s="17"/>
      <c r="VFE998" s="17"/>
      <c r="VFF998" s="17"/>
      <c r="VFG998" s="17"/>
      <c r="VFH998" s="17"/>
      <c r="VFI998" s="17"/>
      <c r="VFJ998" s="17"/>
      <c r="VFK998" s="17"/>
      <c r="VFL998" s="17"/>
      <c r="VFM998" s="17"/>
      <c r="VFN998" s="17"/>
      <c r="VFO998" s="17"/>
      <c r="VFP998" s="17"/>
      <c r="VFQ998" s="17"/>
      <c r="VFR998" s="17"/>
      <c r="VFS998" s="17"/>
      <c r="VFT998" s="17"/>
      <c r="VFU998" s="17"/>
      <c r="VFV998" s="17"/>
      <c r="VFW998" s="17"/>
      <c r="VFX998" s="17"/>
      <c r="VFY998" s="17"/>
      <c r="VFZ998" s="17"/>
      <c r="VGA998" s="17"/>
      <c r="VGB998" s="17"/>
      <c r="VGC998" s="17"/>
      <c r="VGD998" s="17"/>
      <c r="VGE998" s="17"/>
      <c r="VGF998" s="17"/>
      <c r="VGG998" s="17"/>
      <c r="VGH998" s="17"/>
      <c r="VGI998" s="17"/>
      <c r="VGJ998" s="17"/>
      <c r="VGK998" s="17"/>
      <c r="VGL998" s="17"/>
      <c r="VGM998" s="17"/>
      <c r="VGN998" s="17"/>
      <c r="VGO998" s="17"/>
      <c r="VGP998" s="17"/>
      <c r="VGQ998" s="17"/>
      <c r="VGR998" s="17"/>
      <c r="VGS998" s="17"/>
      <c r="VGT998" s="17"/>
      <c r="VGU998" s="17"/>
      <c r="VGV998" s="17"/>
      <c r="VGW998" s="17"/>
      <c r="VGX998" s="17"/>
      <c r="VGY998" s="17"/>
      <c r="VGZ998" s="17"/>
      <c r="VHA998" s="17"/>
      <c r="VHB998" s="17"/>
      <c r="VHC998" s="17"/>
      <c r="VHD998" s="17"/>
      <c r="VHE998" s="17"/>
      <c r="VHF998" s="17"/>
      <c r="VHG998" s="17"/>
      <c r="VHH998" s="17"/>
      <c r="VHI998" s="17"/>
      <c r="VHJ998" s="17"/>
      <c r="VHK998" s="17"/>
      <c r="VHL998" s="17"/>
      <c r="VHM998" s="17"/>
      <c r="VHN998" s="17"/>
      <c r="VHO998" s="17"/>
      <c r="VHP998" s="17"/>
      <c r="VHQ998" s="17"/>
      <c r="VHR998" s="17"/>
      <c r="VHS998" s="17"/>
      <c r="VHT998" s="17"/>
      <c r="VHU998" s="17"/>
      <c r="VHV998" s="17"/>
      <c r="VHW998" s="17"/>
      <c r="VHX998" s="17"/>
      <c r="VHY998" s="17"/>
      <c r="VHZ998" s="17"/>
      <c r="VIA998" s="17"/>
      <c r="VIB998" s="17"/>
      <c r="VIC998" s="17"/>
      <c r="VID998" s="17"/>
      <c r="VIE998" s="17"/>
      <c r="VIF998" s="17"/>
      <c r="VIG998" s="17"/>
      <c r="VIH998" s="17"/>
      <c r="VII998" s="17"/>
      <c r="VIJ998" s="17"/>
      <c r="VIK998" s="17"/>
      <c r="VIL998" s="17"/>
      <c r="VIM998" s="17"/>
      <c r="VIN998" s="17"/>
      <c r="VIO998" s="17"/>
      <c r="VIP998" s="17"/>
      <c r="VIQ998" s="17"/>
      <c r="VIR998" s="17"/>
      <c r="VIS998" s="17"/>
      <c r="VIT998" s="17"/>
      <c r="VIU998" s="17"/>
      <c r="VIV998" s="17"/>
      <c r="VIW998" s="17"/>
      <c r="VIX998" s="17"/>
      <c r="VIY998" s="17"/>
      <c r="VIZ998" s="17"/>
      <c r="VJA998" s="17"/>
      <c r="VJB998" s="17"/>
      <c r="VJC998" s="17"/>
      <c r="VJD998" s="17"/>
      <c r="VJE998" s="17"/>
      <c r="VJF998" s="17"/>
      <c r="VJG998" s="17"/>
      <c r="VJH998" s="17"/>
      <c r="VJI998" s="17"/>
      <c r="VJJ998" s="17"/>
      <c r="VJK998" s="17"/>
      <c r="VJL998" s="17"/>
      <c r="VJM998" s="17"/>
      <c r="VJN998" s="17"/>
      <c r="VJO998" s="17"/>
      <c r="VJP998" s="17"/>
      <c r="VJQ998" s="17"/>
      <c r="VJR998" s="17"/>
      <c r="VJS998" s="17"/>
      <c r="VJT998" s="17"/>
      <c r="VJU998" s="17"/>
      <c r="VJV998" s="17"/>
      <c r="VJW998" s="17"/>
      <c r="VJX998" s="17"/>
      <c r="VJY998" s="17"/>
      <c r="VJZ998" s="17"/>
      <c r="VKA998" s="17"/>
      <c r="VKB998" s="17"/>
      <c r="VKC998" s="17"/>
      <c r="VKD998" s="17"/>
      <c r="VKE998" s="17"/>
      <c r="VKF998" s="17"/>
      <c r="VKG998" s="17"/>
      <c r="VKH998" s="17"/>
      <c r="VKI998" s="17"/>
      <c r="VKJ998" s="17"/>
      <c r="VKK998" s="17"/>
      <c r="VKL998" s="17"/>
      <c r="VKM998" s="17"/>
      <c r="VKN998" s="17"/>
      <c r="VKO998" s="17"/>
      <c r="VKP998" s="17"/>
      <c r="VKQ998" s="17"/>
      <c r="VKR998" s="17"/>
      <c r="VKS998" s="17"/>
      <c r="VKT998" s="17"/>
      <c r="VKU998" s="17"/>
      <c r="VKV998" s="17"/>
      <c r="VKW998" s="17"/>
      <c r="VKX998" s="17"/>
      <c r="VKY998" s="17"/>
      <c r="VKZ998" s="17"/>
      <c r="VLA998" s="17"/>
      <c r="VLB998" s="17"/>
      <c r="VLC998" s="17"/>
      <c r="VLD998" s="17"/>
      <c r="VLE998" s="17"/>
      <c r="VLF998" s="17"/>
      <c r="VLG998" s="17"/>
      <c r="VLH998" s="17"/>
      <c r="VLI998" s="17"/>
      <c r="VLJ998" s="17"/>
      <c r="VLK998" s="17"/>
      <c r="VLL998" s="17"/>
      <c r="VLM998" s="17"/>
      <c r="VLN998" s="17"/>
      <c r="VLO998" s="17"/>
      <c r="VLP998" s="17"/>
      <c r="VLQ998" s="17"/>
      <c r="VLR998" s="17"/>
      <c r="VLS998" s="17"/>
      <c r="VLT998" s="17"/>
      <c r="VLU998" s="17"/>
      <c r="VLV998" s="17"/>
      <c r="VLW998" s="17"/>
      <c r="VLX998" s="17"/>
      <c r="VLY998" s="17"/>
      <c r="VLZ998" s="17"/>
      <c r="VMA998" s="17"/>
      <c r="VMB998" s="17"/>
      <c r="VMC998" s="17"/>
      <c r="VMD998" s="17"/>
      <c r="VME998" s="17"/>
      <c r="VMF998" s="17"/>
      <c r="VMG998" s="17"/>
      <c r="VMH998" s="17"/>
      <c r="VMI998" s="17"/>
      <c r="VMJ998" s="17"/>
      <c r="VMK998" s="17"/>
      <c r="VML998" s="17"/>
      <c r="VMM998" s="17"/>
      <c r="VMN998" s="17"/>
      <c r="VMO998" s="17"/>
      <c r="VMP998" s="17"/>
      <c r="VMQ998" s="17"/>
      <c r="VMR998" s="17"/>
      <c r="VMS998" s="17"/>
      <c r="VMT998" s="17"/>
      <c r="VMU998" s="17"/>
      <c r="VMV998" s="17"/>
      <c r="VMW998" s="17"/>
      <c r="VMX998" s="17"/>
      <c r="VMY998" s="17"/>
      <c r="VMZ998" s="17"/>
      <c r="VNA998" s="17"/>
      <c r="VNB998" s="17"/>
      <c r="VNC998" s="17"/>
      <c r="VND998" s="17"/>
      <c r="VNE998" s="17"/>
      <c r="VNF998" s="17"/>
      <c r="VNG998" s="17"/>
      <c r="VNH998" s="17"/>
      <c r="VNI998" s="17"/>
      <c r="VNJ998" s="17"/>
      <c r="VNK998" s="17"/>
      <c r="VNL998" s="17"/>
      <c r="VNM998" s="17"/>
      <c r="VNN998" s="17"/>
      <c r="VNO998" s="17"/>
      <c r="VNP998" s="17"/>
      <c r="VNQ998" s="17"/>
      <c r="VNR998" s="17"/>
      <c r="VNS998" s="17"/>
      <c r="VNT998" s="17"/>
      <c r="VNU998" s="17"/>
      <c r="VNV998" s="17"/>
      <c r="VNW998" s="17"/>
      <c r="VNX998" s="17"/>
      <c r="VNY998" s="17"/>
      <c r="VNZ998" s="17"/>
      <c r="VOA998" s="17"/>
      <c r="VOB998" s="17"/>
      <c r="VOC998" s="17"/>
      <c r="VOD998" s="17"/>
      <c r="VOE998" s="17"/>
      <c r="VOF998" s="17"/>
      <c r="VOG998" s="17"/>
      <c r="VOH998" s="17"/>
      <c r="VOI998" s="17"/>
      <c r="VOJ998" s="17"/>
      <c r="VOK998" s="17"/>
      <c r="VOL998" s="17"/>
      <c r="VOM998" s="17"/>
      <c r="VON998" s="17"/>
      <c r="VOO998" s="17"/>
      <c r="VOP998" s="17"/>
      <c r="VOQ998" s="17"/>
      <c r="VOR998" s="17"/>
      <c r="VOS998" s="17"/>
      <c r="VOT998" s="17"/>
      <c r="VOU998" s="17"/>
      <c r="VOV998" s="17"/>
      <c r="VOW998" s="17"/>
      <c r="VOX998" s="17"/>
      <c r="VOY998" s="17"/>
      <c r="VOZ998" s="17"/>
      <c r="VPA998" s="17"/>
      <c r="VPB998" s="17"/>
      <c r="VPC998" s="17"/>
      <c r="VPD998" s="17"/>
      <c r="VPE998" s="17"/>
      <c r="VPF998" s="17"/>
      <c r="VPG998" s="17"/>
      <c r="VPH998" s="17"/>
      <c r="VPI998" s="17"/>
      <c r="VPJ998" s="17"/>
      <c r="VPK998" s="17"/>
      <c r="VPL998" s="17"/>
      <c r="VPM998" s="17"/>
      <c r="VPN998" s="17"/>
      <c r="VPO998" s="17"/>
      <c r="VPP998" s="17"/>
      <c r="VPQ998" s="17"/>
      <c r="VPR998" s="17"/>
      <c r="VPS998" s="17"/>
      <c r="VPT998" s="17"/>
      <c r="VPU998" s="17"/>
      <c r="VPV998" s="17"/>
      <c r="VPW998" s="17"/>
      <c r="VPX998" s="17"/>
      <c r="VPY998" s="17"/>
      <c r="VPZ998" s="17"/>
      <c r="VQA998" s="17"/>
      <c r="VQB998" s="17"/>
      <c r="VQC998" s="17"/>
      <c r="VQD998" s="17"/>
      <c r="VQE998" s="17"/>
      <c r="VQF998" s="17"/>
      <c r="VQG998" s="17"/>
      <c r="VQH998" s="17"/>
      <c r="VQI998" s="17"/>
      <c r="VQJ998" s="17"/>
      <c r="VQK998" s="17"/>
      <c r="VQL998" s="17"/>
      <c r="VQM998" s="17"/>
      <c r="VQN998" s="17"/>
      <c r="VQO998" s="17"/>
      <c r="VQP998" s="17"/>
      <c r="VQQ998" s="17"/>
      <c r="VQR998" s="17"/>
      <c r="VQS998" s="17"/>
      <c r="VQT998" s="17"/>
      <c r="VQU998" s="17"/>
      <c r="VQV998" s="17"/>
      <c r="VQW998" s="17"/>
      <c r="VQX998" s="17"/>
      <c r="VQY998" s="17"/>
      <c r="VQZ998" s="17"/>
      <c r="VRA998" s="17"/>
      <c r="VRB998" s="17"/>
      <c r="VRC998" s="17"/>
      <c r="VRD998" s="17"/>
      <c r="VRE998" s="17"/>
      <c r="VRF998" s="17"/>
      <c r="VRG998" s="17"/>
      <c r="VRH998" s="17"/>
      <c r="VRI998" s="17"/>
      <c r="VRJ998" s="17"/>
      <c r="VRK998" s="17"/>
      <c r="VRL998" s="17"/>
      <c r="VRM998" s="17"/>
      <c r="VRN998" s="17"/>
      <c r="VRO998" s="17"/>
      <c r="VRP998" s="17"/>
      <c r="VRQ998" s="17"/>
      <c r="VRR998" s="17"/>
      <c r="VRS998" s="17"/>
      <c r="VRT998" s="17"/>
      <c r="VRU998" s="17"/>
      <c r="VRV998" s="17"/>
      <c r="VRW998" s="17"/>
      <c r="VRX998" s="17"/>
      <c r="VRY998" s="17"/>
      <c r="VRZ998" s="17"/>
      <c r="VSA998" s="17"/>
      <c r="VSB998" s="17"/>
      <c r="VSC998" s="17"/>
      <c r="VSD998" s="17"/>
      <c r="VSE998" s="17"/>
      <c r="VSF998" s="17"/>
      <c r="VSG998" s="17"/>
      <c r="VSH998" s="17"/>
      <c r="VSI998" s="17"/>
      <c r="VSJ998" s="17"/>
      <c r="VSK998" s="17"/>
      <c r="VSL998" s="17"/>
      <c r="VSM998" s="17"/>
      <c r="VSN998" s="17"/>
      <c r="VSO998" s="17"/>
      <c r="VSP998" s="17"/>
      <c r="VSQ998" s="17"/>
      <c r="VSR998" s="17"/>
      <c r="VSS998" s="17"/>
      <c r="VST998" s="17"/>
      <c r="VSU998" s="17"/>
      <c r="VSV998" s="17"/>
      <c r="VSW998" s="17"/>
      <c r="VSX998" s="17"/>
      <c r="VSY998" s="17"/>
      <c r="VSZ998" s="17"/>
      <c r="VTA998" s="17"/>
      <c r="VTB998" s="17"/>
      <c r="VTC998" s="17"/>
      <c r="VTD998" s="17"/>
      <c r="VTE998" s="17"/>
      <c r="VTF998" s="17"/>
      <c r="VTG998" s="17"/>
      <c r="VTH998" s="17"/>
      <c r="VTI998" s="17"/>
      <c r="VTJ998" s="17"/>
      <c r="VTK998" s="17"/>
      <c r="VTL998" s="17"/>
      <c r="VTM998" s="17"/>
      <c r="VTN998" s="17"/>
      <c r="VTO998" s="17"/>
      <c r="VTP998" s="17"/>
      <c r="VTQ998" s="17"/>
      <c r="VTR998" s="17"/>
      <c r="VTS998" s="17"/>
      <c r="VTT998" s="17"/>
      <c r="VTU998" s="17"/>
      <c r="VTV998" s="17"/>
      <c r="VTW998" s="17"/>
      <c r="VTX998" s="17"/>
      <c r="VTY998" s="17"/>
      <c r="VTZ998" s="17"/>
      <c r="VUA998" s="17"/>
      <c r="VUB998" s="17"/>
      <c r="VUC998" s="17"/>
      <c r="VUD998" s="17"/>
      <c r="VUE998" s="17"/>
      <c r="VUF998" s="17"/>
      <c r="VUG998" s="17"/>
      <c r="VUH998" s="17"/>
      <c r="VUI998" s="17"/>
      <c r="VUJ998" s="17"/>
      <c r="VUK998" s="17"/>
      <c r="VUL998" s="17"/>
      <c r="VUM998" s="17"/>
      <c r="VUN998" s="17"/>
      <c r="VUO998" s="17"/>
      <c r="VUP998" s="17"/>
      <c r="VUQ998" s="17"/>
      <c r="VUR998" s="17"/>
      <c r="VUS998" s="17"/>
      <c r="VUT998" s="17"/>
      <c r="VUU998" s="17"/>
      <c r="VUV998" s="17"/>
      <c r="VUW998" s="17"/>
      <c r="VUX998" s="17"/>
      <c r="VUY998" s="17"/>
      <c r="VUZ998" s="17"/>
      <c r="VVA998" s="17"/>
      <c r="VVB998" s="17"/>
      <c r="VVC998" s="17"/>
      <c r="VVD998" s="17"/>
      <c r="VVE998" s="17"/>
      <c r="VVF998" s="17"/>
      <c r="VVG998" s="17"/>
      <c r="VVH998" s="17"/>
      <c r="VVI998" s="17"/>
      <c r="VVJ998" s="17"/>
      <c r="VVK998" s="17"/>
      <c r="VVL998" s="17"/>
      <c r="VVM998" s="17"/>
      <c r="VVN998" s="17"/>
      <c r="VVO998" s="17"/>
      <c r="VVP998" s="17"/>
      <c r="VVQ998" s="17"/>
      <c r="VVR998" s="17"/>
      <c r="VVS998" s="17"/>
      <c r="VVT998" s="17"/>
      <c r="VVU998" s="17"/>
      <c r="VVV998" s="17"/>
      <c r="VVW998" s="17"/>
      <c r="VVX998" s="17"/>
      <c r="VVY998" s="17"/>
      <c r="VVZ998" s="17"/>
      <c r="VWA998" s="17"/>
      <c r="VWB998" s="17"/>
      <c r="VWC998" s="17"/>
      <c r="VWD998" s="17"/>
      <c r="VWE998" s="17"/>
      <c r="VWF998" s="17"/>
      <c r="VWG998" s="17"/>
      <c r="VWH998" s="17"/>
      <c r="VWI998" s="17"/>
      <c r="VWJ998" s="17"/>
      <c r="VWK998" s="17"/>
      <c r="VWL998" s="17"/>
      <c r="VWM998" s="17"/>
      <c r="VWN998" s="17"/>
      <c r="VWO998" s="17"/>
      <c r="VWP998" s="17"/>
      <c r="VWQ998" s="17"/>
      <c r="VWR998" s="17"/>
      <c r="VWS998" s="17"/>
      <c r="VWT998" s="17"/>
      <c r="VWU998" s="17"/>
      <c r="VWV998" s="17"/>
      <c r="VWW998" s="17"/>
      <c r="VWX998" s="17"/>
      <c r="VWY998" s="17"/>
      <c r="VWZ998" s="17"/>
      <c r="VXA998" s="17"/>
      <c r="VXB998" s="17"/>
      <c r="VXC998" s="17"/>
      <c r="VXD998" s="17"/>
      <c r="VXE998" s="17"/>
      <c r="VXF998" s="17"/>
      <c r="VXG998" s="17"/>
      <c r="VXH998" s="17"/>
      <c r="VXI998" s="17"/>
      <c r="VXJ998" s="17"/>
      <c r="VXK998" s="17"/>
      <c r="VXL998" s="17"/>
      <c r="VXM998" s="17"/>
      <c r="VXN998" s="17"/>
      <c r="VXO998" s="17"/>
      <c r="VXP998" s="17"/>
      <c r="VXQ998" s="17"/>
      <c r="VXR998" s="17"/>
      <c r="VXS998" s="17"/>
      <c r="VXT998" s="17"/>
      <c r="VXU998" s="17"/>
      <c r="VXV998" s="17"/>
      <c r="VXW998" s="17"/>
      <c r="VXX998" s="17"/>
      <c r="VXY998" s="17"/>
      <c r="VXZ998" s="17"/>
      <c r="VYA998" s="17"/>
      <c r="VYB998" s="17"/>
      <c r="VYC998" s="17"/>
      <c r="VYD998" s="17"/>
      <c r="VYE998" s="17"/>
      <c r="VYF998" s="17"/>
      <c r="VYG998" s="17"/>
      <c r="VYH998" s="17"/>
      <c r="VYI998" s="17"/>
      <c r="VYJ998" s="17"/>
      <c r="VYK998" s="17"/>
      <c r="VYL998" s="17"/>
      <c r="VYM998" s="17"/>
      <c r="VYN998" s="17"/>
      <c r="VYO998" s="17"/>
      <c r="VYP998" s="17"/>
      <c r="VYQ998" s="17"/>
      <c r="VYR998" s="17"/>
      <c r="VYS998" s="17"/>
      <c r="VYT998" s="17"/>
      <c r="VYU998" s="17"/>
      <c r="VYV998" s="17"/>
      <c r="VYW998" s="17"/>
      <c r="VYX998" s="17"/>
      <c r="VYY998" s="17"/>
      <c r="VYZ998" s="17"/>
      <c r="VZA998" s="17"/>
      <c r="VZB998" s="17"/>
      <c r="VZC998" s="17"/>
      <c r="VZD998" s="17"/>
      <c r="VZE998" s="17"/>
      <c r="VZF998" s="17"/>
      <c r="VZG998" s="17"/>
      <c r="VZH998" s="17"/>
      <c r="VZI998" s="17"/>
      <c r="VZJ998" s="17"/>
      <c r="VZK998" s="17"/>
      <c r="VZL998" s="17"/>
      <c r="VZM998" s="17"/>
      <c r="VZN998" s="17"/>
      <c r="VZO998" s="17"/>
      <c r="VZP998" s="17"/>
      <c r="VZQ998" s="17"/>
      <c r="VZR998" s="17"/>
      <c r="VZS998" s="17"/>
      <c r="VZT998" s="17"/>
      <c r="VZU998" s="17"/>
      <c r="VZV998" s="17"/>
      <c r="VZW998" s="17"/>
      <c r="VZX998" s="17"/>
      <c r="VZY998" s="17"/>
      <c r="VZZ998" s="17"/>
      <c r="WAA998" s="17"/>
      <c r="WAB998" s="17"/>
      <c r="WAC998" s="17"/>
      <c r="WAD998" s="17"/>
      <c r="WAE998" s="17"/>
      <c r="WAF998" s="17"/>
      <c r="WAG998" s="17"/>
      <c r="WAH998" s="17"/>
      <c r="WAI998" s="17"/>
      <c r="WAJ998" s="17"/>
      <c r="WAK998" s="17"/>
      <c r="WAL998" s="17"/>
      <c r="WAM998" s="17"/>
      <c r="WAN998" s="17"/>
      <c r="WAO998" s="17"/>
      <c r="WAP998" s="17"/>
      <c r="WAQ998" s="17"/>
      <c r="WAR998" s="17"/>
      <c r="WAS998" s="17"/>
      <c r="WAT998" s="17"/>
      <c r="WAU998" s="17"/>
      <c r="WAV998" s="17"/>
      <c r="WAW998" s="17"/>
      <c r="WAX998" s="17"/>
      <c r="WAY998" s="17"/>
      <c r="WAZ998" s="17"/>
      <c r="WBA998" s="17"/>
      <c r="WBB998" s="17"/>
      <c r="WBC998" s="17"/>
      <c r="WBD998" s="17"/>
      <c r="WBE998" s="17"/>
      <c r="WBF998" s="17"/>
      <c r="WBG998" s="17"/>
      <c r="WBH998" s="17"/>
      <c r="WBI998" s="17"/>
      <c r="WBJ998" s="17"/>
      <c r="WBK998" s="17"/>
      <c r="WBL998" s="17"/>
      <c r="WBM998" s="17"/>
      <c r="WBN998" s="17"/>
      <c r="WBO998" s="17"/>
      <c r="WBP998" s="17"/>
      <c r="WBQ998" s="17"/>
      <c r="WBR998" s="17"/>
      <c r="WBS998" s="17"/>
      <c r="WBT998" s="17"/>
      <c r="WBU998" s="17"/>
      <c r="WBV998" s="17"/>
      <c r="WBW998" s="17"/>
      <c r="WBX998" s="17"/>
      <c r="WBY998" s="17"/>
      <c r="WBZ998" s="17"/>
      <c r="WCA998" s="17"/>
      <c r="WCB998" s="17"/>
      <c r="WCC998" s="17"/>
      <c r="WCD998" s="17"/>
      <c r="WCE998" s="17"/>
      <c r="WCF998" s="17"/>
      <c r="WCG998" s="17"/>
      <c r="WCH998" s="17"/>
      <c r="WCI998" s="17"/>
      <c r="WCJ998" s="17"/>
      <c r="WCK998" s="17"/>
      <c r="WCL998" s="17"/>
      <c r="WCM998" s="17"/>
      <c r="WCN998" s="17"/>
      <c r="WCO998" s="17"/>
      <c r="WCP998" s="17"/>
      <c r="WCQ998" s="17"/>
      <c r="WCR998" s="17"/>
      <c r="WCS998" s="17"/>
      <c r="WCT998" s="17"/>
      <c r="WCU998" s="17"/>
      <c r="WCV998" s="17"/>
      <c r="WCW998" s="17"/>
      <c r="WCX998" s="17"/>
      <c r="WCY998" s="17"/>
      <c r="WCZ998" s="17"/>
      <c r="WDA998" s="17"/>
      <c r="WDB998" s="17"/>
      <c r="WDC998" s="17"/>
      <c r="WDD998" s="17"/>
      <c r="WDE998" s="17"/>
      <c r="WDF998" s="17"/>
      <c r="WDG998" s="17"/>
      <c r="WDH998" s="17"/>
      <c r="WDI998" s="17"/>
      <c r="WDJ998" s="17"/>
      <c r="WDK998" s="17"/>
      <c r="WDL998" s="17"/>
      <c r="WDM998" s="17"/>
      <c r="WDN998" s="17"/>
      <c r="WDO998" s="17"/>
      <c r="WDP998" s="17"/>
      <c r="WDQ998" s="17"/>
      <c r="WDR998" s="17"/>
      <c r="WDS998" s="17"/>
      <c r="WDT998" s="17"/>
      <c r="WDU998" s="17"/>
      <c r="WDV998" s="17"/>
      <c r="WDW998" s="17"/>
      <c r="WDX998" s="17"/>
      <c r="WDY998" s="17"/>
      <c r="WDZ998" s="17"/>
      <c r="WEA998" s="17"/>
      <c r="WEB998" s="17"/>
      <c r="WEC998" s="17"/>
      <c r="WED998" s="17"/>
      <c r="WEE998" s="17"/>
      <c r="WEF998" s="17"/>
      <c r="WEG998" s="17"/>
      <c r="WEH998" s="17"/>
      <c r="WEI998" s="17"/>
      <c r="WEJ998" s="17"/>
      <c r="WEK998" s="17"/>
      <c r="WEL998" s="17"/>
      <c r="WEM998" s="17"/>
      <c r="WEN998" s="17"/>
      <c r="WEO998" s="17"/>
      <c r="WEP998" s="17"/>
      <c r="WEQ998" s="17"/>
      <c r="WER998" s="17"/>
      <c r="WES998" s="17"/>
      <c r="WET998" s="17"/>
      <c r="WEU998" s="17"/>
      <c r="WEV998" s="17"/>
      <c r="WEW998" s="17"/>
      <c r="WEX998" s="17"/>
      <c r="WEY998" s="17"/>
      <c r="WEZ998" s="17"/>
      <c r="WFA998" s="17"/>
      <c r="WFB998" s="17"/>
      <c r="WFC998" s="17"/>
      <c r="WFD998" s="17"/>
      <c r="WFE998" s="17"/>
      <c r="WFF998" s="17"/>
      <c r="WFG998" s="17"/>
      <c r="WFH998" s="17"/>
      <c r="WFI998" s="17"/>
      <c r="WFJ998" s="17"/>
      <c r="WFK998" s="17"/>
      <c r="WFL998" s="17"/>
      <c r="WFM998" s="17"/>
      <c r="WFN998" s="17"/>
      <c r="WFO998" s="17"/>
      <c r="WFP998" s="17"/>
      <c r="WFQ998" s="17"/>
      <c r="WFR998" s="17"/>
      <c r="WFS998" s="17"/>
      <c r="WFT998" s="17"/>
      <c r="WFU998" s="17"/>
      <c r="WFV998" s="17"/>
      <c r="WFW998" s="17"/>
      <c r="WFX998" s="17"/>
      <c r="WFY998" s="17"/>
      <c r="WFZ998" s="17"/>
      <c r="WGA998" s="17"/>
      <c r="WGB998" s="17"/>
      <c r="WGC998" s="17"/>
      <c r="WGD998" s="17"/>
      <c r="WGE998" s="17"/>
      <c r="WGF998" s="17"/>
      <c r="WGG998" s="17"/>
      <c r="WGH998" s="17"/>
      <c r="WGI998" s="17"/>
      <c r="WGJ998" s="17"/>
      <c r="WGK998" s="17"/>
      <c r="WGL998" s="17"/>
      <c r="WGM998" s="17"/>
      <c r="WGN998" s="17"/>
      <c r="WGO998" s="17"/>
      <c r="WGP998" s="17"/>
      <c r="WGQ998" s="17"/>
      <c r="WGR998" s="17"/>
      <c r="WGS998" s="17"/>
      <c r="WGT998" s="17"/>
      <c r="WGU998" s="17"/>
      <c r="WGV998" s="17"/>
      <c r="WGW998" s="17"/>
      <c r="WGX998" s="17"/>
      <c r="WGY998" s="17"/>
      <c r="WGZ998" s="17"/>
      <c r="WHA998" s="17"/>
      <c r="WHB998" s="17"/>
      <c r="WHC998" s="17"/>
      <c r="WHD998" s="17"/>
      <c r="WHE998" s="17"/>
      <c r="WHF998" s="17"/>
      <c r="WHG998" s="17"/>
      <c r="WHH998" s="17"/>
      <c r="WHI998" s="17"/>
      <c r="WHJ998" s="17"/>
      <c r="WHK998" s="17"/>
      <c r="WHL998" s="17"/>
      <c r="WHM998" s="17"/>
      <c r="WHN998" s="17"/>
      <c r="WHO998" s="17"/>
      <c r="WHP998" s="17"/>
      <c r="WHQ998" s="17"/>
      <c r="WHR998" s="17"/>
      <c r="WHS998" s="17"/>
      <c r="WHT998" s="17"/>
      <c r="WHU998" s="17"/>
      <c r="WHV998" s="17"/>
      <c r="WHW998" s="17"/>
      <c r="WHX998" s="17"/>
      <c r="WHY998" s="17"/>
      <c r="WHZ998" s="17"/>
      <c r="WIA998" s="17"/>
      <c r="WIB998" s="17"/>
      <c r="WIC998" s="17"/>
      <c r="WID998" s="17"/>
      <c r="WIE998" s="17"/>
      <c r="WIF998" s="17"/>
      <c r="WIG998" s="17"/>
      <c r="WIH998" s="17"/>
      <c r="WII998" s="17"/>
      <c r="WIJ998" s="17"/>
      <c r="WIK998" s="17"/>
      <c r="WIL998" s="17"/>
      <c r="WIM998" s="17"/>
      <c r="WIN998" s="17"/>
      <c r="WIO998" s="17"/>
      <c r="WIP998" s="17"/>
      <c r="WIQ998" s="17"/>
      <c r="WIR998" s="17"/>
      <c r="WIS998" s="17"/>
      <c r="WIT998" s="17"/>
      <c r="WIU998" s="17"/>
      <c r="WIV998" s="17"/>
      <c r="WIW998" s="17"/>
      <c r="WIX998" s="17"/>
      <c r="WIY998" s="17"/>
      <c r="WIZ998" s="17"/>
      <c r="WJA998" s="17"/>
      <c r="WJB998" s="17"/>
      <c r="WJC998" s="17"/>
      <c r="WJD998" s="17"/>
      <c r="WJE998" s="17"/>
      <c r="WJF998" s="17"/>
      <c r="WJG998" s="17"/>
      <c r="WJH998" s="17"/>
      <c r="WJI998" s="17"/>
      <c r="WJJ998" s="17"/>
      <c r="WJK998" s="17"/>
      <c r="WJL998" s="17"/>
      <c r="WJM998" s="17"/>
      <c r="WJN998" s="17"/>
      <c r="WJO998" s="17"/>
      <c r="WJP998" s="17"/>
      <c r="WJQ998" s="17"/>
      <c r="WJR998" s="17"/>
      <c r="WJS998" s="17"/>
      <c r="WJT998" s="17"/>
      <c r="WJU998" s="17"/>
      <c r="WJV998" s="17"/>
      <c r="WJW998" s="17"/>
      <c r="WJX998" s="17"/>
      <c r="WJY998" s="17"/>
      <c r="WJZ998" s="17"/>
      <c r="WKA998" s="17"/>
      <c r="WKB998" s="17"/>
      <c r="WKC998" s="17"/>
      <c r="WKD998" s="17"/>
      <c r="WKE998" s="17"/>
      <c r="WKF998" s="17"/>
      <c r="WKG998" s="17"/>
      <c r="WKH998" s="17"/>
      <c r="WKI998" s="17"/>
      <c r="WKJ998" s="17"/>
      <c r="WKK998" s="17"/>
      <c r="WKL998" s="17"/>
      <c r="WKM998" s="17"/>
      <c r="WKN998" s="17"/>
      <c r="WKO998" s="17"/>
      <c r="WKP998" s="17"/>
      <c r="WKQ998" s="17"/>
      <c r="WKR998" s="17"/>
      <c r="WKS998" s="17"/>
      <c r="WKT998" s="17"/>
      <c r="WKU998" s="17"/>
      <c r="WKV998" s="17"/>
      <c r="WKW998" s="17"/>
      <c r="WKX998" s="17"/>
      <c r="WKY998" s="17"/>
      <c r="WKZ998" s="17"/>
      <c r="WLA998" s="17"/>
      <c r="WLB998" s="17"/>
      <c r="WLC998" s="17"/>
      <c r="WLD998" s="17"/>
      <c r="WLE998" s="17"/>
      <c r="WLF998" s="17"/>
      <c r="WLG998" s="17"/>
      <c r="WLH998" s="17"/>
      <c r="WLI998" s="17"/>
      <c r="WLJ998" s="17"/>
      <c r="WLK998" s="17"/>
      <c r="WLL998" s="17"/>
      <c r="WLM998" s="17"/>
      <c r="WLN998" s="17"/>
      <c r="WLO998" s="17"/>
      <c r="WLP998" s="17"/>
      <c r="WLQ998" s="17"/>
      <c r="WLR998" s="17"/>
      <c r="WLS998" s="17"/>
      <c r="WLT998" s="17"/>
      <c r="WLU998" s="17"/>
      <c r="WLV998" s="17"/>
      <c r="WLW998" s="17"/>
      <c r="WLX998" s="17"/>
      <c r="WLY998" s="17"/>
      <c r="WLZ998" s="17"/>
      <c r="WMA998" s="17"/>
      <c r="WMB998" s="17"/>
      <c r="WMC998" s="17"/>
      <c r="WMD998" s="17"/>
      <c r="WME998" s="17"/>
      <c r="WMF998" s="17"/>
      <c r="WMG998" s="17"/>
      <c r="WMH998" s="17"/>
      <c r="WMI998" s="17"/>
      <c r="WMJ998" s="17"/>
      <c r="WMK998" s="17"/>
      <c r="WML998" s="17"/>
      <c r="WMM998" s="17"/>
      <c r="WMN998" s="17"/>
      <c r="WMO998" s="17"/>
      <c r="WMP998" s="17"/>
      <c r="WMQ998" s="17"/>
      <c r="WMR998" s="17"/>
      <c r="WMS998" s="17"/>
      <c r="WMT998" s="17"/>
      <c r="WMU998" s="17"/>
      <c r="WMV998" s="17"/>
      <c r="WMW998" s="17"/>
      <c r="WMX998" s="17"/>
      <c r="WMY998" s="17"/>
      <c r="WMZ998" s="17"/>
      <c r="WNA998" s="17"/>
      <c r="WNB998" s="17"/>
      <c r="WNC998" s="17"/>
      <c r="WND998" s="17"/>
      <c r="WNE998" s="17"/>
      <c r="WNF998" s="17"/>
      <c r="WNG998" s="17"/>
      <c r="WNH998" s="17"/>
      <c r="WNI998" s="17"/>
      <c r="WNJ998" s="17"/>
      <c r="WNK998" s="17"/>
      <c r="WNL998" s="17"/>
      <c r="WNM998" s="17"/>
      <c r="WNN998" s="17"/>
      <c r="WNO998" s="17"/>
      <c r="WNP998" s="17"/>
      <c r="WNQ998" s="17"/>
      <c r="WNR998" s="17"/>
      <c r="WNS998" s="17"/>
      <c r="WNT998" s="17"/>
      <c r="WNU998" s="17"/>
      <c r="WNV998" s="17"/>
      <c r="WNW998" s="17"/>
      <c r="WNX998" s="17"/>
      <c r="WNY998" s="17"/>
      <c r="WNZ998" s="17"/>
      <c r="WOA998" s="17"/>
      <c r="WOB998" s="17"/>
      <c r="WOC998" s="17"/>
      <c r="WOD998" s="17"/>
      <c r="WOE998" s="17"/>
      <c r="WOF998" s="17"/>
      <c r="WOG998" s="17"/>
      <c r="WOH998" s="17"/>
      <c r="WOI998" s="17"/>
      <c r="WOJ998" s="17"/>
      <c r="WOK998" s="17"/>
      <c r="WOL998" s="17"/>
      <c r="WOM998" s="17"/>
      <c r="WON998" s="17"/>
      <c r="WOO998" s="17"/>
      <c r="WOP998" s="17"/>
      <c r="WOQ998" s="17"/>
      <c r="WOR998" s="17"/>
      <c r="WOS998" s="17"/>
      <c r="WOT998" s="17"/>
      <c r="WOU998" s="17"/>
      <c r="WOV998" s="17"/>
      <c r="WOW998" s="17"/>
      <c r="WOX998" s="17"/>
      <c r="WOY998" s="17"/>
      <c r="WOZ998" s="17"/>
      <c r="WPA998" s="17"/>
      <c r="WPB998" s="17"/>
      <c r="WPC998" s="17"/>
      <c r="WPD998" s="17"/>
      <c r="WPE998" s="17"/>
      <c r="WPF998" s="17"/>
      <c r="WPG998" s="17"/>
      <c r="WPH998" s="17"/>
      <c r="WPI998" s="17"/>
      <c r="WPJ998" s="17"/>
      <c r="WPK998" s="17"/>
      <c r="WPL998" s="17"/>
      <c r="WPM998" s="17"/>
      <c r="WPN998" s="17"/>
      <c r="WPO998" s="17"/>
      <c r="WPP998" s="17"/>
      <c r="WPQ998" s="17"/>
      <c r="WPR998" s="17"/>
      <c r="WPS998" s="17"/>
      <c r="WPT998" s="17"/>
      <c r="WPU998" s="17"/>
      <c r="WPV998" s="17"/>
      <c r="WPW998" s="17"/>
      <c r="WPX998" s="17"/>
      <c r="WPY998" s="17"/>
      <c r="WPZ998" s="17"/>
      <c r="WQA998" s="17"/>
      <c r="WQB998" s="17"/>
      <c r="WQC998" s="17"/>
      <c r="WQD998" s="17"/>
      <c r="WQE998" s="17"/>
      <c r="WQF998" s="17"/>
      <c r="WQG998" s="17"/>
      <c r="WQH998" s="17"/>
      <c r="WQI998" s="17"/>
      <c r="WQJ998" s="17"/>
      <c r="WQK998" s="17"/>
      <c r="WQL998" s="17"/>
      <c r="WQM998" s="17"/>
      <c r="WQN998" s="17"/>
      <c r="WQO998" s="17"/>
      <c r="WQP998" s="17"/>
      <c r="WQQ998" s="17"/>
      <c r="WQR998" s="17"/>
      <c r="WQS998" s="17"/>
      <c r="WQT998" s="17"/>
      <c r="WQU998" s="17"/>
      <c r="WQV998" s="17"/>
      <c r="WQW998" s="17"/>
      <c r="WQX998" s="17"/>
      <c r="WQY998" s="17"/>
      <c r="WQZ998" s="17"/>
      <c r="WRA998" s="17"/>
      <c r="WRB998" s="17"/>
      <c r="WRC998" s="17"/>
      <c r="WRD998" s="17"/>
      <c r="WRE998" s="17"/>
      <c r="WRF998" s="17"/>
      <c r="WRG998" s="17"/>
      <c r="WRH998" s="17"/>
      <c r="WRI998" s="17"/>
      <c r="WRJ998" s="17"/>
      <c r="WRK998" s="17"/>
      <c r="WRL998" s="17"/>
      <c r="WRM998" s="17"/>
      <c r="WRN998" s="17"/>
      <c r="WRO998" s="17"/>
      <c r="WRP998" s="17"/>
      <c r="WRQ998" s="17"/>
      <c r="WRR998" s="17"/>
      <c r="WRS998" s="17"/>
      <c r="WRT998" s="17"/>
      <c r="WRU998" s="17"/>
      <c r="WRV998" s="17"/>
      <c r="WRW998" s="17"/>
      <c r="WRX998" s="17"/>
      <c r="WRY998" s="17"/>
      <c r="WRZ998" s="17"/>
      <c r="WSA998" s="17"/>
      <c r="WSB998" s="17"/>
      <c r="WSC998" s="17"/>
      <c r="WSD998" s="17"/>
      <c r="WSE998" s="17"/>
      <c r="WSF998" s="17"/>
      <c r="WSG998" s="17"/>
      <c r="WSH998" s="17"/>
      <c r="WSI998" s="17"/>
      <c r="WSJ998" s="17"/>
      <c r="WSK998" s="17"/>
      <c r="WSL998" s="17"/>
      <c r="WSM998" s="17"/>
      <c r="WSN998" s="17"/>
      <c r="WSO998" s="17"/>
      <c r="WSP998" s="17"/>
      <c r="WSQ998" s="17"/>
      <c r="WSR998" s="17"/>
      <c r="WSS998" s="17"/>
      <c r="WST998" s="17"/>
      <c r="WSU998" s="17"/>
      <c r="WSV998" s="17"/>
      <c r="WSW998" s="17"/>
      <c r="WSX998" s="17"/>
      <c r="WSY998" s="17"/>
      <c r="WSZ998" s="17"/>
      <c r="WTA998" s="17"/>
      <c r="WTB998" s="17"/>
      <c r="WTC998" s="17"/>
      <c r="WTD998" s="17"/>
      <c r="WTE998" s="17"/>
      <c r="WTF998" s="17"/>
      <c r="WTG998" s="17"/>
      <c r="WTH998" s="17"/>
      <c r="WTI998" s="17"/>
      <c r="WTJ998" s="17"/>
      <c r="WTK998" s="17"/>
      <c r="WTL998" s="17"/>
      <c r="WTM998" s="17"/>
      <c r="WTN998" s="17"/>
      <c r="WTO998" s="17"/>
      <c r="WTP998" s="17"/>
      <c r="WTQ998" s="17"/>
      <c r="WTR998" s="17"/>
      <c r="WTS998" s="17"/>
      <c r="WTT998" s="17"/>
      <c r="WTU998" s="17"/>
      <c r="WTV998" s="17"/>
      <c r="WTW998" s="17"/>
      <c r="WTX998" s="17"/>
      <c r="WTY998" s="17"/>
      <c r="WTZ998" s="17"/>
      <c r="WUA998" s="17"/>
      <c r="WUB998" s="17"/>
      <c r="WUC998" s="17"/>
      <c r="WUD998" s="17"/>
      <c r="WUE998" s="17"/>
      <c r="WUF998" s="17"/>
      <c r="WUG998" s="17"/>
      <c r="WUH998" s="17"/>
      <c r="WUI998" s="17"/>
    </row>
    <row r="999" spans="1:16103" s="18" customFormat="1" hidden="1" x14ac:dyDescent="0.25">
      <c r="A999" s="17"/>
      <c r="B999" s="17"/>
      <c r="C999" s="17"/>
      <c r="D999" s="17"/>
      <c r="E999" s="17"/>
      <c r="G999" s="19"/>
      <c r="H999" s="20"/>
      <c r="J999" s="22"/>
      <c r="K999" s="22"/>
      <c r="L999" s="22"/>
      <c r="M999" s="21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17"/>
      <c r="DJ999" s="17"/>
      <c r="DK999" s="17"/>
      <c r="DL999" s="17"/>
      <c r="DM999" s="17"/>
      <c r="DN999" s="17"/>
      <c r="DO999" s="17"/>
      <c r="DP999" s="17"/>
      <c r="DQ999" s="17"/>
      <c r="DR999" s="17"/>
      <c r="DS999" s="17"/>
      <c r="DT999" s="17"/>
      <c r="DU999" s="17"/>
      <c r="DV999" s="17"/>
      <c r="DW999" s="17"/>
      <c r="DX999" s="17"/>
      <c r="DY999" s="17"/>
      <c r="DZ999" s="17"/>
      <c r="EA999" s="17"/>
      <c r="EB999" s="17"/>
      <c r="EC999" s="17"/>
      <c r="ED999" s="17"/>
      <c r="EE999" s="17"/>
      <c r="EF999" s="17"/>
      <c r="EG999" s="17"/>
      <c r="EH999" s="17"/>
      <c r="EI999" s="17"/>
      <c r="EJ999" s="17"/>
      <c r="EK999" s="17"/>
      <c r="EL999" s="17"/>
      <c r="EM999" s="17"/>
      <c r="EN999" s="17"/>
      <c r="EO999" s="17"/>
      <c r="EP999" s="17"/>
      <c r="EQ999" s="17"/>
      <c r="ER999" s="17"/>
      <c r="ES999" s="17"/>
      <c r="ET999" s="17"/>
      <c r="EU999" s="17"/>
      <c r="EV999" s="17"/>
      <c r="EW999" s="17"/>
      <c r="EX999" s="17"/>
      <c r="EY999" s="17"/>
      <c r="EZ999" s="17"/>
      <c r="FA999" s="17"/>
      <c r="FB999" s="17"/>
      <c r="FC999" s="17"/>
      <c r="FD999" s="17"/>
      <c r="FE999" s="17"/>
      <c r="FF999" s="17"/>
      <c r="FG999" s="17"/>
      <c r="FH999" s="17"/>
      <c r="FI999" s="17"/>
      <c r="FJ999" s="17"/>
      <c r="FK999" s="17"/>
      <c r="FL999" s="17"/>
      <c r="FM999" s="17"/>
      <c r="FN999" s="17"/>
      <c r="FO999" s="17"/>
      <c r="FP999" s="17"/>
      <c r="FQ999" s="17"/>
      <c r="FR999" s="17"/>
      <c r="FS999" s="17"/>
      <c r="FT999" s="17"/>
      <c r="FU999" s="17"/>
      <c r="FV999" s="17"/>
      <c r="FW999" s="17"/>
      <c r="FX999" s="17"/>
      <c r="FY999" s="17"/>
      <c r="FZ999" s="17"/>
      <c r="GA999" s="17"/>
      <c r="GB999" s="17"/>
      <c r="GC999" s="17"/>
      <c r="GD999" s="17"/>
      <c r="GE999" s="17"/>
      <c r="GF999" s="17"/>
      <c r="GG999" s="17"/>
      <c r="GH999" s="17"/>
      <c r="GI999" s="17"/>
      <c r="GJ999" s="17"/>
      <c r="GK999" s="17"/>
      <c r="GL999" s="17"/>
      <c r="GM999" s="17"/>
      <c r="GN999" s="17"/>
      <c r="GO999" s="17"/>
      <c r="GP999" s="17"/>
      <c r="GQ999" s="17"/>
      <c r="GR999" s="17"/>
      <c r="GS999" s="17"/>
      <c r="GT999" s="17"/>
      <c r="GU999" s="17"/>
      <c r="GV999" s="17"/>
      <c r="GW999" s="17"/>
      <c r="GX999" s="17"/>
      <c r="GY999" s="17"/>
      <c r="GZ999" s="17"/>
      <c r="HA999" s="17"/>
      <c r="HB999" s="17"/>
      <c r="HC999" s="17"/>
      <c r="HD999" s="17"/>
      <c r="HE999" s="17"/>
      <c r="HF999" s="17"/>
      <c r="HG999" s="17"/>
      <c r="HH999" s="17"/>
      <c r="HI999" s="17"/>
      <c r="HJ999" s="17"/>
      <c r="HK999" s="17"/>
      <c r="HL999" s="17"/>
      <c r="HM999" s="17"/>
      <c r="HN999" s="17"/>
      <c r="HO999" s="17"/>
      <c r="HP999" s="17"/>
      <c r="HQ999" s="17"/>
      <c r="HR999" s="17"/>
      <c r="HS999" s="17"/>
      <c r="HT999" s="17"/>
      <c r="HU999" s="17"/>
      <c r="HV999" s="17"/>
      <c r="HW999" s="17"/>
      <c r="HX999" s="17"/>
      <c r="HY999" s="17"/>
      <c r="HZ999" s="17"/>
      <c r="IA999" s="17"/>
      <c r="IB999" s="17"/>
      <c r="IC999" s="17"/>
      <c r="ID999" s="17"/>
      <c r="IE999" s="17"/>
      <c r="IF999" s="17"/>
      <c r="IG999" s="17"/>
      <c r="IH999" s="17"/>
      <c r="II999" s="17"/>
      <c r="IJ999" s="17"/>
      <c r="IK999" s="17"/>
      <c r="IL999" s="17"/>
      <c r="IM999" s="17"/>
      <c r="IN999" s="17"/>
      <c r="IO999" s="17"/>
      <c r="IP999" s="17"/>
      <c r="IQ999" s="17"/>
      <c r="IR999" s="17"/>
      <c r="IS999" s="17"/>
      <c r="IT999" s="17"/>
      <c r="IU999" s="17"/>
      <c r="IV999" s="17"/>
      <c r="IW999" s="17"/>
      <c r="IX999" s="17"/>
      <c r="IY999" s="17"/>
      <c r="IZ999" s="17"/>
      <c r="JA999" s="17"/>
      <c r="JB999" s="17"/>
      <c r="JC999" s="17"/>
      <c r="JD999" s="17"/>
      <c r="JE999" s="17"/>
      <c r="JF999" s="17"/>
      <c r="JG999" s="17"/>
      <c r="JH999" s="17"/>
      <c r="JI999" s="17"/>
      <c r="JJ999" s="17"/>
      <c r="JK999" s="17"/>
      <c r="JL999" s="17"/>
      <c r="JM999" s="17"/>
      <c r="JN999" s="17"/>
      <c r="JO999" s="17"/>
      <c r="JP999" s="17"/>
      <c r="JQ999" s="17"/>
      <c r="JR999" s="17"/>
      <c r="JS999" s="17"/>
      <c r="JT999" s="17"/>
      <c r="JU999" s="17"/>
      <c r="JV999" s="17"/>
      <c r="JW999" s="17"/>
      <c r="JX999" s="17"/>
      <c r="JY999" s="17"/>
      <c r="JZ999" s="17"/>
      <c r="KA999" s="17"/>
      <c r="KB999" s="17"/>
      <c r="KC999" s="17"/>
      <c r="KD999" s="17"/>
      <c r="KE999" s="17"/>
      <c r="KF999" s="17"/>
      <c r="KG999" s="17"/>
      <c r="KH999" s="17"/>
      <c r="KI999" s="17"/>
      <c r="KJ999" s="17"/>
      <c r="KK999" s="17"/>
      <c r="KL999" s="17"/>
      <c r="KM999" s="17"/>
      <c r="KN999" s="17"/>
      <c r="KO999" s="17"/>
      <c r="KP999" s="17"/>
      <c r="KQ999" s="17"/>
      <c r="KR999" s="17"/>
      <c r="KS999" s="17"/>
      <c r="KT999" s="17"/>
      <c r="KU999" s="17"/>
      <c r="KV999" s="17"/>
      <c r="KW999" s="17"/>
      <c r="KX999" s="17"/>
      <c r="KY999" s="17"/>
      <c r="KZ999" s="17"/>
      <c r="LA999" s="17"/>
      <c r="LB999" s="17"/>
      <c r="LC999" s="17"/>
      <c r="LD999" s="17"/>
      <c r="LE999" s="17"/>
      <c r="LF999" s="17"/>
      <c r="LG999" s="17"/>
      <c r="LH999" s="17"/>
      <c r="LI999" s="17"/>
      <c r="LJ999" s="17"/>
      <c r="LK999" s="17"/>
      <c r="LL999" s="17"/>
      <c r="LM999" s="17"/>
      <c r="LN999" s="17"/>
      <c r="LO999" s="17"/>
      <c r="LP999" s="17"/>
      <c r="LQ999" s="17"/>
      <c r="LR999" s="17"/>
      <c r="LS999" s="17"/>
      <c r="LT999" s="17"/>
      <c r="LU999" s="17"/>
      <c r="LV999" s="17"/>
      <c r="LW999" s="17"/>
      <c r="LX999" s="17"/>
      <c r="LY999" s="17"/>
      <c r="LZ999" s="17"/>
      <c r="MA999" s="17"/>
      <c r="MB999" s="17"/>
      <c r="MC999" s="17"/>
      <c r="MD999" s="17"/>
      <c r="ME999" s="17"/>
      <c r="MF999" s="17"/>
      <c r="MG999" s="17"/>
      <c r="MH999" s="17"/>
      <c r="MI999" s="17"/>
      <c r="MJ999" s="17"/>
      <c r="MK999" s="17"/>
      <c r="ML999" s="17"/>
      <c r="MM999" s="17"/>
      <c r="MN999" s="17"/>
      <c r="MO999" s="17"/>
      <c r="MP999" s="17"/>
      <c r="MQ999" s="17"/>
      <c r="MR999" s="17"/>
      <c r="MS999" s="17"/>
      <c r="MT999" s="17"/>
      <c r="MU999" s="17"/>
      <c r="MV999" s="17"/>
      <c r="MW999" s="17"/>
      <c r="MX999" s="17"/>
      <c r="MY999" s="17"/>
      <c r="MZ999" s="17"/>
      <c r="NA999" s="17"/>
      <c r="NB999" s="17"/>
      <c r="NC999" s="17"/>
      <c r="ND999" s="17"/>
      <c r="NE999" s="17"/>
      <c r="NF999" s="17"/>
      <c r="NG999" s="17"/>
      <c r="NH999" s="17"/>
      <c r="NI999" s="17"/>
      <c r="NJ999" s="17"/>
      <c r="NK999" s="17"/>
      <c r="NL999" s="17"/>
      <c r="NM999" s="17"/>
      <c r="NN999" s="17"/>
      <c r="NO999" s="17"/>
      <c r="NP999" s="17"/>
      <c r="NQ999" s="17"/>
      <c r="NR999" s="17"/>
      <c r="NS999" s="17"/>
      <c r="NT999" s="17"/>
      <c r="NU999" s="17"/>
      <c r="NV999" s="17"/>
      <c r="NW999" s="17"/>
      <c r="NX999" s="17"/>
      <c r="NY999" s="17"/>
      <c r="NZ999" s="17"/>
      <c r="OA999" s="17"/>
      <c r="OB999" s="17"/>
      <c r="OC999" s="17"/>
      <c r="OD999" s="17"/>
      <c r="OE999" s="17"/>
      <c r="OF999" s="17"/>
      <c r="OG999" s="17"/>
      <c r="OH999" s="17"/>
      <c r="OI999" s="17"/>
      <c r="OJ999" s="17"/>
      <c r="OK999" s="17"/>
      <c r="OL999" s="17"/>
      <c r="OM999" s="17"/>
      <c r="ON999" s="17"/>
      <c r="OO999" s="17"/>
      <c r="OP999" s="17"/>
      <c r="OQ999" s="17"/>
      <c r="OR999" s="17"/>
      <c r="OS999" s="17"/>
      <c r="OT999" s="17"/>
      <c r="OU999" s="17"/>
      <c r="OV999" s="17"/>
      <c r="OW999" s="17"/>
      <c r="OX999" s="17"/>
      <c r="OY999" s="17"/>
      <c r="OZ999" s="17"/>
      <c r="PA999" s="17"/>
      <c r="PB999" s="17"/>
      <c r="PC999" s="17"/>
      <c r="PD999" s="17"/>
      <c r="PE999" s="17"/>
      <c r="PF999" s="17"/>
      <c r="PG999" s="17"/>
      <c r="PH999" s="17"/>
      <c r="PI999" s="17"/>
      <c r="PJ999" s="17"/>
      <c r="PK999" s="17"/>
      <c r="PL999" s="17"/>
      <c r="PM999" s="17"/>
      <c r="PN999" s="17"/>
      <c r="PO999" s="17"/>
      <c r="PP999" s="17"/>
      <c r="PQ999" s="17"/>
      <c r="PR999" s="17"/>
      <c r="PS999" s="17"/>
      <c r="PT999" s="17"/>
      <c r="PU999" s="17"/>
      <c r="PV999" s="17"/>
      <c r="PW999" s="17"/>
      <c r="PX999" s="17"/>
      <c r="PY999" s="17"/>
      <c r="PZ999" s="17"/>
      <c r="QA999" s="17"/>
      <c r="QB999" s="17"/>
      <c r="QC999" s="17"/>
      <c r="QD999" s="17"/>
      <c r="QE999" s="17"/>
      <c r="QF999" s="17"/>
      <c r="QG999" s="17"/>
      <c r="QH999" s="17"/>
      <c r="QI999" s="17"/>
      <c r="QJ999" s="17"/>
      <c r="QK999" s="17"/>
      <c r="QL999" s="17"/>
      <c r="QM999" s="17"/>
      <c r="QN999" s="17"/>
      <c r="QO999" s="17"/>
      <c r="QP999" s="17"/>
      <c r="QQ999" s="17"/>
      <c r="QR999" s="17"/>
      <c r="QS999" s="17"/>
      <c r="QT999" s="17"/>
      <c r="QU999" s="17"/>
      <c r="QV999" s="17"/>
      <c r="QW999" s="17"/>
      <c r="QX999" s="17"/>
      <c r="QY999" s="17"/>
      <c r="QZ999" s="17"/>
      <c r="RA999" s="17"/>
      <c r="RB999" s="17"/>
      <c r="RC999" s="17"/>
      <c r="RD999" s="17"/>
      <c r="RE999" s="17"/>
      <c r="RF999" s="17"/>
      <c r="RG999" s="17"/>
      <c r="RH999" s="17"/>
      <c r="RI999" s="17"/>
      <c r="RJ999" s="17"/>
      <c r="RK999" s="17"/>
      <c r="RL999" s="17"/>
      <c r="RM999" s="17"/>
      <c r="RN999" s="17"/>
      <c r="RO999" s="17"/>
      <c r="RP999" s="17"/>
      <c r="RQ999" s="17"/>
      <c r="RR999" s="17"/>
      <c r="RS999" s="17"/>
      <c r="RT999" s="17"/>
      <c r="RU999" s="17"/>
      <c r="RV999" s="17"/>
      <c r="RW999" s="17"/>
      <c r="RX999" s="17"/>
      <c r="RY999" s="17"/>
      <c r="RZ999" s="17"/>
      <c r="SA999" s="17"/>
      <c r="SB999" s="17"/>
      <c r="SC999" s="17"/>
      <c r="SD999" s="17"/>
      <c r="SE999" s="17"/>
      <c r="SF999" s="17"/>
      <c r="SG999" s="17"/>
      <c r="SH999" s="17"/>
      <c r="SI999" s="17"/>
      <c r="SJ999" s="17"/>
      <c r="SK999" s="17"/>
      <c r="SL999" s="17"/>
      <c r="SM999" s="17"/>
      <c r="SN999" s="17"/>
      <c r="SO999" s="17"/>
      <c r="SP999" s="17"/>
      <c r="SQ999" s="17"/>
      <c r="SR999" s="17"/>
      <c r="SS999" s="17"/>
      <c r="ST999" s="17"/>
      <c r="SU999" s="17"/>
      <c r="SV999" s="17"/>
      <c r="SW999" s="17"/>
      <c r="SX999" s="17"/>
      <c r="SY999" s="17"/>
      <c r="SZ999" s="17"/>
      <c r="TA999" s="17"/>
      <c r="TB999" s="17"/>
      <c r="TC999" s="17"/>
      <c r="TD999" s="17"/>
      <c r="TE999" s="17"/>
      <c r="TF999" s="17"/>
      <c r="TG999" s="17"/>
      <c r="TH999" s="17"/>
      <c r="TI999" s="17"/>
      <c r="TJ999" s="17"/>
      <c r="TK999" s="17"/>
      <c r="TL999" s="17"/>
      <c r="TM999" s="17"/>
      <c r="TN999" s="17"/>
      <c r="TO999" s="17"/>
      <c r="TP999" s="17"/>
      <c r="TQ999" s="17"/>
      <c r="TR999" s="17"/>
      <c r="TS999" s="17"/>
      <c r="TT999" s="17"/>
      <c r="TU999" s="17"/>
      <c r="TV999" s="17"/>
      <c r="TW999" s="17"/>
      <c r="TX999" s="17"/>
      <c r="TY999" s="17"/>
      <c r="TZ999" s="17"/>
      <c r="UA999" s="17"/>
      <c r="UB999" s="17"/>
      <c r="UC999" s="17"/>
      <c r="UD999" s="17"/>
      <c r="UE999" s="17"/>
      <c r="UF999" s="17"/>
      <c r="UG999" s="17"/>
      <c r="UH999" s="17"/>
      <c r="UI999" s="17"/>
      <c r="UJ999" s="17"/>
      <c r="UK999" s="17"/>
      <c r="UL999" s="17"/>
      <c r="UM999" s="17"/>
      <c r="UN999" s="17"/>
      <c r="UO999" s="17"/>
      <c r="UP999" s="17"/>
      <c r="UQ999" s="17"/>
      <c r="UR999" s="17"/>
      <c r="US999" s="17"/>
      <c r="UT999" s="17"/>
      <c r="UU999" s="17"/>
      <c r="UV999" s="17"/>
      <c r="UW999" s="17"/>
      <c r="UX999" s="17"/>
      <c r="UY999" s="17"/>
      <c r="UZ999" s="17"/>
      <c r="VA999" s="17"/>
      <c r="VB999" s="17"/>
      <c r="VC999" s="17"/>
      <c r="VD999" s="17"/>
      <c r="VE999" s="17"/>
      <c r="VF999" s="17"/>
      <c r="VG999" s="17"/>
      <c r="VH999" s="17"/>
      <c r="VI999" s="17"/>
      <c r="VJ999" s="17"/>
      <c r="VK999" s="17"/>
      <c r="VL999" s="17"/>
      <c r="VM999" s="17"/>
      <c r="VN999" s="17"/>
      <c r="VO999" s="17"/>
      <c r="VP999" s="17"/>
      <c r="VQ999" s="17"/>
      <c r="VR999" s="17"/>
      <c r="VS999" s="17"/>
      <c r="VT999" s="17"/>
      <c r="VU999" s="17"/>
      <c r="VV999" s="17"/>
      <c r="VW999" s="17"/>
      <c r="VX999" s="17"/>
      <c r="VY999" s="17"/>
      <c r="VZ999" s="17"/>
      <c r="WA999" s="17"/>
      <c r="WB999" s="17"/>
      <c r="WC999" s="17"/>
      <c r="WD999" s="17"/>
      <c r="WE999" s="17"/>
      <c r="WF999" s="17"/>
      <c r="WG999" s="17"/>
      <c r="WH999" s="17"/>
      <c r="WI999" s="17"/>
      <c r="WJ999" s="17"/>
      <c r="WK999" s="17"/>
      <c r="WL999" s="17"/>
      <c r="WM999" s="17"/>
      <c r="WN999" s="17"/>
      <c r="WO999" s="17"/>
      <c r="WP999" s="17"/>
      <c r="WQ999" s="17"/>
      <c r="WR999" s="17"/>
      <c r="WS999" s="17"/>
      <c r="WT999" s="17"/>
      <c r="WU999" s="17"/>
      <c r="WV999" s="17"/>
      <c r="WW999" s="17"/>
      <c r="WX999" s="17"/>
      <c r="WY999" s="17"/>
      <c r="WZ999" s="17"/>
      <c r="XA999" s="17"/>
      <c r="XB999" s="17"/>
      <c r="XC999" s="17"/>
      <c r="XD999" s="17"/>
      <c r="XE999" s="17"/>
      <c r="XF999" s="17"/>
      <c r="XG999" s="17"/>
      <c r="XH999" s="17"/>
      <c r="XI999" s="17"/>
      <c r="XJ999" s="17"/>
      <c r="XK999" s="17"/>
      <c r="XL999" s="17"/>
      <c r="XM999" s="17"/>
      <c r="XN999" s="17"/>
      <c r="XO999" s="17"/>
      <c r="XP999" s="17"/>
      <c r="XQ999" s="17"/>
      <c r="XR999" s="17"/>
      <c r="XS999" s="17"/>
      <c r="XT999" s="17"/>
      <c r="XU999" s="17"/>
      <c r="XV999" s="17"/>
      <c r="XW999" s="17"/>
      <c r="XX999" s="17"/>
      <c r="XY999" s="17"/>
      <c r="XZ999" s="17"/>
      <c r="YA999" s="17"/>
      <c r="YB999" s="17"/>
      <c r="YC999" s="17"/>
      <c r="YD999" s="17"/>
      <c r="YE999" s="17"/>
      <c r="YF999" s="17"/>
      <c r="YG999" s="17"/>
      <c r="YH999" s="17"/>
      <c r="YI999" s="17"/>
      <c r="YJ999" s="17"/>
      <c r="YK999" s="17"/>
      <c r="YL999" s="17"/>
      <c r="YM999" s="17"/>
      <c r="YN999" s="17"/>
      <c r="YO999" s="17"/>
      <c r="YP999" s="17"/>
      <c r="YQ999" s="17"/>
      <c r="YR999" s="17"/>
      <c r="YS999" s="17"/>
      <c r="YT999" s="17"/>
      <c r="YU999" s="17"/>
      <c r="YV999" s="17"/>
      <c r="YW999" s="17"/>
      <c r="YX999" s="17"/>
      <c r="YY999" s="17"/>
      <c r="YZ999" s="17"/>
      <c r="ZA999" s="17"/>
      <c r="ZB999" s="17"/>
      <c r="ZC999" s="17"/>
      <c r="ZD999" s="17"/>
      <c r="ZE999" s="17"/>
      <c r="ZF999" s="17"/>
      <c r="ZG999" s="17"/>
      <c r="ZH999" s="17"/>
      <c r="ZI999" s="17"/>
      <c r="ZJ999" s="17"/>
      <c r="ZK999" s="17"/>
      <c r="ZL999" s="17"/>
      <c r="ZM999" s="17"/>
      <c r="ZN999" s="17"/>
      <c r="ZO999" s="17"/>
      <c r="ZP999" s="17"/>
      <c r="ZQ999" s="17"/>
      <c r="ZR999" s="17"/>
      <c r="ZS999" s="17"/>
      <c r="ZT999" s="17"/>
      <c r="ZU999" s="17"/>
      <c r="ZV999" s="17"/>
      <c r="ZW999" s="17"/>
      <c r="ZX999" s="17"/>
      <c r="ZY999" s="17"/>
      <c r="ZZ999" s="17"/>
      <c r="AAA999" s="17"/>
      <c r="AAB999" s="17"/>
      <c r="AAC999" s="17"/>
      <c r="AAD999" s="17"/>
      <c r="AAE999" s="17"/>
      <c r="AAF999" s="17"/>
      <c r="AAG999" s="17"/>
      <c r="AAH999" s="17"/>
      <c r="AAI999" s="17"/>
      <c r="AAJ999" s="17"/>
      <c r="AAK999" s="17"/>
      <c r="AAL999" s="17"/>
      <c r="AAM999" s="17"/>
      <c r="AAN999" s="17"/>
      <c r="AAO999" s="17"/>
      <c r="AAP999" s="17"/>
      <c r="AAQ999" s="17"/>
      <c r="AAR999" s="17"/>
      <c r="AAS999" s="17"/>
      <c r="AAT999" s="17"/>
      <c r="AAU999" s="17"/>
      <c r="AAV999" s="17"/>
      <c r="AAW999" s="17"/>
      <c r="AAX999" s="17"/>
      <c r="AAY999" s="17"/>
      <c r="AAZ999" s="17"/>
      <c r="ABA999" s="17"/>
      <c r="ABB999" s="17"/>
      <c r="ABC999" s="17"/>
      <c r="ABD999" s="17"/>
      <c r="ABE999" s="17"/>
      <c r="ABF999" s="17"/>
      <c r="ABG999" s="17"/>
      <c r="ABH999" s="17"/>
      <c r="ABI999" s="17"/>
      <c r="ABJ999" s="17"/>
      <c r="ABK999" s="17"/>
      <c r="ABL999" s="17"/>
      <c r="ABM999" s="17"/>
      <c r="ABN999" s="17"/>
      <c r="ABO999" s="17"/>
      <c r="ABP999" s="17"/>
      <c r="ABQ999" s="17"/>
      <c r="ABR999" s="17"/>
      <c r="ABS999" s="17"/>
      <c r="ABT999" s="17"/>
      <c r="ABU999" s="17"/>
      <c r="ABV999" s="17"/>
      <c r="ABW999" s="17"/>
      <c r="ABX999" s="17"/>
      <c r="ABY999" s="17"/>
      <c r="ABZ999" s="17"/>
      <c r="ACA999" s="17"/>
      <c r="ACB999" s="17"/>
      <c r="ACC999" s="17"/>
      <c r="ACD999" s="17"/>
      <c r="ACE999" s="17"/>
      <c r="ACF999" s="17"/>
      <c r="ACG999" s="17"/>
      <c r="ACH999" s="17"/>
      <c r="ACI999" s="17"/>
      <c r="ACJ999" s="17"/>
      <c r="ACK999" s="17"/>
      <c r="ACL999" s="17"/>
      <c r="ACM999" s="17"/>
      <c r="ACN999" s="17"/>
      <c r="ACO999" s="17"/>
      <c r="ACP999" s="17"/>
      <c r="ACQ999" s="17"/>
      <c r="ACR999" s="17"/>
      <c r="ACS999" s="17"/>
      <c r="ACT999" s="17"/>
      <c r="ACU999" s="17"/>
      <c r="ACV999" s="17"/>
      <c r="ACW999" s="17"/>
      <c r="ACX999" s="17"/>
      <c r="ACY999" s="17"/>
      <c r="ACZ999" s="17"/>
      <c r="ADA999" s="17"/>
      <c r="ADB999" s="17"/>
      <c r="ADC999" s="17"/>
      <c r="ADD999" s="17"/>
      <c r="ADE999" s="17"/>
      <c r="ADF999" s="17"/>
      <c r="ADG999" s="17"/>
      <c r="ADH999" s="17"/>
      <c r="ADI999" s="17"/>
      <c r="ADJ999" s="17"/>
      <c r="ADK999" s="17"/>
      <c r="ADL999" s="17"/>
      <c r="ADM999" s="17"/>
      <c r="ADN999" s="17"/>
      <c r="ADO999" s="17"/>
      <c r="ADP999" s="17"/>
      <c r="ADQ999" s="17"/>
      <c r="ADR999" s="17"/>
      <c r="ADS999" s="17"/>
      <c r="ADT999" s="17"/>
      <c r="ADU999" s="17"/>
      <c r="ADV999" s="17"/>
      <c r="ADW999" s="17"/>
      <c r="ADX999" s="17"/>
      <c r="ADY999" s="17"/>
      <c r="ADZ999" s="17"/>
      <c r="AEA999" s="17"/>
      <c r="AEB999" s="17"/>
      <c r="AEC999" s="17"/>
      <c r="AED999" s="17"/>
      <c r="AEE999" s="17"/>
      <c r="AEF999" s="17"/>
      <c r="AEG999" s="17"/>
      <c r="AEH999" s="17"/>
      <c r="AEI999" s="17"/>
      <c r="AEJ999" s="17"/>
      <c r="AEK999" s="17"/>
      <c r="AEL999" s="17"/>
      <c r="AEM999" s="17"/>
      <c r="AEN999" s="17"/>
      <c r="AEO999" s="17"/>
      <c r="AEP999" s="17"/>
      <c r="AEQ999" s="17"/>
      <c r="AER999" s="17"/>
      <c r="AES999" s="17"/>
      <c r="AET999" s="17"/>
      <c r="AEU999" s="17"/>
      <c r="AEV999" s="17"/>
      <c r="AEW999" s="17"/>
      <c r="AEX999" s="17"/>
      <c r="AEY999" s="17"/>
      <c r="AEZ999" s="17"/>
      <c r="AFA999" s="17"/>
      <c r="AFB999" s="17"/>
      <c r="AFC999" s="17"/>
      <c r="AFD999" s="17"/>
      <c r="AFE999" s="17"/>
      <c r="AFF999" s="17"/>
      <c r="AFG999" s="17"/>
      <c r="AFH999" s="17"/>
      <c r="AFI999" s="17"/>
      <c r="AFJ999" s="17"/>
      <c r="AFK999" s="17"/>
      <c r="AFL999" s="17"/>
      <c r="AFM999" s="17"/>
      <c r="AFN999" s="17"/>
      <c r="AFO999" s="17"/>
      <c r="AFP999" s="17"/>
      <c r="AFQ999" s="17"/>
      <c r="AFR999" s="17"/>
      <c r="AFS999" s="17"/>
      <c r="AFT999" s="17"/>
      <c r="AFU999" s="17"/>
      <c r="AFV999" s="17"/>
      <c r="AFW999" s="17"/>
      <c r="AFX999" s="17"/>
      <c r="AFY999" s="17"/>
      <c r="AFZ999" s="17"/>
      <c r="AGA999" s="17"/>
      <c r="AGB999" s="17"/>
      <c r="AGC999" s="17"/>
      <c r="AGD999" s="17"/>
      <c r="AGE999" s="17"/>
      <c r="AGF999" s="17"/>
      <c r="AGG999" s="17"/>
      <c r="AGH999" s="17"/>
      <c r="AGI999" s="17"/>
      <c r="AGJ999" s="17"/>
      <c r="AGK999" s="17"/>
      <c r="AGL999" s="17"/>
      <c r="AGM999" s="17"/>
      <c r="AGN999" s="17"/>
      <c r="AGO999" s="17"/>
      <c r="AGP999" s="17"/>
      <c r="AGQ999" s="17"/>
      <c r="AGR999" s="17"/>
      <c r="AGS999" s="17"/>
      <c r="AGT999" s="17"/>
      <c r="AGU999" s="17"/>
      <c r="AGV999" s="17"/>
      <c r="AGW999" s="17"/>
      <c r="AGX999" s="17"/>
      <c r="AGY999" s="17"/>
      <c r="AGZ999" s="17"/>
      <c r="AHA999" s="17"/>
      <c r="AHB999" s="17"/>
      <c r="AHC999" s="17"/>
      <c r="AHD999" s="17"/>
      <c r="AHE999" s="17"/>
      <c r="AHF999" s="17"/>
      <c r="AHG999" s="17"/>
      <c r="AHH999" s="17"/>
      <c r="AHI999" s="17"/>
      <c r="AHJ999" s="17"/>
      <c r="AHK999" s="17"/>
      <c r="AHL999" s="17"/>
      <c r="AHM999" s="17"/>
      <c r="AHN999" s="17"/>
      <c r="AHO999" s="17"/>
      <c r="AHP999" s="17"/>
      <c r="AHQ999" s="17"/>
      <c r="AHR999" s="17"/>
      <c r="AHS999" s="17"/>
      <c r="AHT999" s="17"/>
      <c r="AHU999" s="17"/>
      <c r="AHV999" s="17"/>
      <c r="AHW999" s="17"/>
      <c r="AHX999" s="17"/>
      <c r="AHY999" s="17"/>
      <c r="AHZ999" s="17"/>
      <c r="AIA999" s="17"/>
      <c r="AIB999" s="17"/>
      <c r="AIC999" s="17"/>
      <c r="AID999" s="17"/>
      <c r="AIE999" s="17"/>
      <c r="AIF999" s="17"/>
      <c r="AIG999" s="17"/>
      <c r="AIH999" s="17"/>
      <c r="AII999" s="17"/>
      <c r="AIJ999" s="17"/>
      <c r="AIK999" s="17"/>
      <c r="AIL999" s="17"/>
      <c r="AIM999" s="17"/>
      <c r="AIN999" s="17"/>
      <c r="AIO999" s="17"/>
      <c r="AIP999" s="17"/>
      <c r="AIQ999" s="17"/>
      <c r="AIR999" s="17"/>
      <c r="AIS999" s="17"/>
      <c r="AIT999" s="17"/>
      <c r="AIU999" s="17"/>
      <c r="AIV999" s="17"/>
      <c r="AIW999" s="17"/>
      <c r="AIX999" s="17"/>
      <c r="AIY999" s="17"/>
      <c r="AIZ999" s="17"/>
      <c r="AJA999" s="17"/>
      <c r="AJB999" s="17"/>
      <c r="AJC999" s="17"/>
      <c r="AJD999" s="17"/>
      <c r="AJE999" s="17"/>
      <c r="AJF999" s="17"/>
      <c r="AJG999" s="17"/>
      <c r="AJH999" s="17"/>
      <c r="AJI999" s="17"/>
      <c r="AJJ999" s="17"/>
      <c r="AJK999" s="17"/>
      <c r="AJL999" s="17"/>
      <c r="AJM999" s="17"/>
      <c r="AJN999" s="17"/>
      <c r="AJO999" s="17"/>
      <c r="AJP999" s="17"/>
      <c r="AJQ999" s="17"/>
      <c r="AJR999" s="17"/>
      <c r="AJS999" s="17"/>
      <c r="AJT999" s="17"/>
      <c r="AJU999" s="17"/>
      <c r="AJV999" s="17"/>
      <c r="AJW999" s="17"/>
      <c r="AJX999" s="17"/>
      <c r="AJY999" s="17"/>
      <c r="AJZ999" s="17"/>
      <c r="AKA999" s="17"/>
      <c r="AKB999" s="17"/>
      <c r="AKC999" s="17"/>
      <c r="AKD999" s="17"/>
      <c r="AKE999" s="17"/>
      <c r="AKF999" s="17"/>
      <c r="AKG999" s="17"/>
      <c r="AKH999" s="17"/>
      <c r="AKI999" s="17"/>
      <c r="AKJ999" s="17"/>
      <c r="AKK999" s="17"/>
      <c r="AKL999" s="17"/>
      <c r="AKM999" s="17"/>
      <c r="AKN999" s="17"/>
      <c r="AKO999" s="17"/>
      <c r="AKP999" s="17"/>
      <c r="AKQ999" s="17"/>
      <c r="AKR999" s="17"/>
      <c r="AKS999" s="17"/>
      <c r="AKT999" s="17"/>
      <c r="AKU999" s="17"/>
      <c r="AKV999" s="17"/>
      <c r="AKW999" s="17"/>
      <c r="AKX999" s="17"/>
      <c r="AKY999" s="17"/>
      <c r="AKZ999" s="17"/>
      <c r="ALA999" s="17"/>
      <c r="ALB999" s="17"/>
      <c r="ALC999" s="17"/>
      <c r="ALD999" s="17"/>
      <c r="ALE999" s="17"/>
      <c r="ALF999" s="17"/>
      <c r="ALG999" s="17"/>
      <c r="ALH999" s="17"/>
      <c r="ALI999" s="17"/>
      <c r="ALJ999" s="17"/>
      <c r="ALK999" s="17"/>
      <c r="ALL999" s="17"/>
      <c r="ALM999" s="17"/>
      <c r="ALN999" s="17"/>
      <c r="ALO999" s="17"/>
      <c r="ALP999" s="17"/>
      <c r="ALQ999" s="17"/>
      <c r="ALR999" s="17"/>
      <c r="ALS999" s="17"/>
      <c r="ALT999" s="17"/>
      <c r="ALU999" s="17"/>
      <c r="ALV999" s="17"/>
      <c r="ALW999" s="17"/>
      <c r="ALX999" s="17"/>
      <c r="ALY999" s="17"/>
      <c r="ALZ999" s="17"/>
      <c r="AMA999" s="17"/>
      <c r="AMB999" s="17"/>
      <c r="AMC999" s="17"/>
      <c r="AMD999" s="17"/>
      <c r="AME999" s="17"/>
      <c r="AMF999" s="17"/>
      <c r="AMG999" s="17"/>
      <c r="AMH999" s="17"/>
      <c r="AMI999" s="17"/>
      <c r="AMJ999" s="17"/>
      <c r="AMK999" s="17"/>
      <c r="AML999" s="17"/>
      <c r="AMM999" s="17"/>
      <c r="AMN999" s="17"/>
      <c r="AMO999" s="17"/>
      <c r="AMP999" s="17"/>
      <c r="AMQ999" s="17"/>
      <c r="AMR999" s="17"/>
      <c r="AMS999" s="17"/>
      <c r="AMT999" s="17"/>
      <c r="AMU999" s="17"/>
      <c r="AMV999" s="17"/>
      <c r="AMW999" s="17"/>
      <c r="AMX999" s="17"/>
      <c r="AMY999" s="17"/>
      <c r="AMZ999" s="17"/>
      <c r="ANA999" s="17"/>
      <c r="ANB999" s="17"/>
      <c r="ANC999" s="17"/>
      <c r="AND999" s="17"/>
      <c r="ANE999" s="17"/>
      <c r="ANF999" s="17"/>
      <c r="ANG999" s="17"/>
      <c r="ANH999" s="17"/>
      <c r="ANI999" s="17"/>
      <c r="ANJ999" s="17"/>
      <c r="ANK999" s="17"/>
      <c r="ANL999" s="17"/>
      <c r="ANM999" s="17"/>
      <c r="ANN999" s="17"/>
      <c r="ANO999" s="17"/>
      <c r="ANP999" s="17"/>
      <c r="ANQ999" s="17"/>
      <c r="ANR999" s="17"/>
      <c r="ANS999" s="17"/>
      <c r="ANT999" s="17"/>
      <c r="ANU999" s="17"/>
      <c r="ANV999" s="17"/>
      <c r="ANW999" s="17"/>
      <c r="ANX999" s="17"/>
      <c r="ANY999" s="17"/>
      <c r="ANZ999" s="17"/>
      <c r="AOA999" s="17"/>
      <c r="AOB999" s="17"/>
      <c r="AOC999" s="17"/>
      <c r="AOD999" s="17"/>
      <c r="AOE999" s="17"/>
      <c r="AOF999" s="17"/>
      <c r="AOG999" s="17"/>
      <c r="AOH999" s="17"/>
      <c r="AOI999" s="17"/>
      <c r="AOJ999" s="17"/>
      <c r="AOK999" s="17"/>
      <c r="AOL999" s="17"/>
      <c r="AOM999" s="17"/>
      <c r="AON999" s="17"/>
      <c r="AOO999" s="17"/>
      <c r="AOP999" s="17"/>
      <c r="AOQ999" s="17"/>
      <c r="AOR999" s="17"/>
      <c r="AOS999" s="17"/>
      <c r="AOT999" s="17"/>
      <c r="AOU999" s="17"/>
      <c r="AOV999" s="17"/>
      <c r="AOW999" s="17"/>
      <c r="AOX999" s="17"/>
      <c r="AOY999" s="17"/>
      <c r="AOZ999" s="17"/>
      <c r="APA999" s="17"/>
      <c r="APB999" s="17"/>
      <c r="APC999" s="17"/>
      <c r="APD999" s="17"/>
      <c r="APE999" s="17"/>
      <c r="APF999" s="17"/>
      <c r="APG999" s="17"/>
      <c r="APH999" s="17"/>
      <c r="API999" s="17"/>
      <c r="APJ999" s="17"/>
      <c r="APK999" s="17"/>
      <c r="APL999" s="17"/>
      <c r="APM999" s="17"/>
      <c r="APN999" s="17"/>
      <c r="APO999" s="17"/>
      <c r="APP999" s="17"/>
      <c r="APQ999" s="17"/>
      <c r="APR999" s="17"/>
      <c r="APS999" s="17"/>
      <c r="APT999" s="17"/>
      <c r="APU999" s="17"/>
      <c r="APV999" s="17"/>
      <c r="APW999" s="17"/>
      <c r="APX999" s="17"/>
      <c r="APY999" s="17"/>
      <c r="APZ999" s="17"/>
      <c r="AQA999" s="17"/>
      <c r="AQB999" s="17"/>
      <c r="AQC999" s="17"/>
      <c r="AQD999" s="17"/>
      <c r="AQE999" s="17"/>
      <c r="AQF999" s="17"/>
      <c r="AQG999" s="17"/>
      <c r="AQH999" s="17"/>
      <c r="AQI999" s="17"/>
      <c r="AQJ999" s="17"/>
      <c r="AQK999" s="17"/>
      <c r="AQL999" s="17"/>
      <c r="AQM999" s="17"/>
      <c r="AQN999" s="17"/>
      <c r="AQO999" s="17"/>
      <c r="AQP999" s="17"/>
      <c r="AQQ999" s="17"/>
      <c r="AQR999" s="17"/>
      <c r="AQS999" s="17"/>
      <c r="AQT999" s="17"/>
      <c r="AQU999" s="17"/>
      <c r="AQV999" s="17"/>
      <c r="AQW999" s="17"/>
      <c r="AQX999" s="17"/>
      <c r="AQY999" s="17"/>
      <c r="AQZ999" s="17"/>
      <c r="ARA999" s="17"/>
      <c r="ARB999" s="17"/>
      <c r="ARC999" s="17"/>
      <c r="ARD999" s="17"/>
      <c r="ARE999" s="17"/>
      <c r="ARF999" s="17"/>
      <c r="ARG999" s="17"/>
      <c r="ARH999" s="17"/>
      <c r="ARI999" s="17"/>
      <c r="ARJ999" s="17"/>
      <c r="ARK999" s="17"/>
      <c r="ARL999" s="17"/>
      <c r="ARM999" s="17"/>
      <c r="ARN999" s="17"/>
      <c r="ARO999" s="17"/>
      <c r="ARP999" s="17"/>
      <c r="ARQ999" s="17"/>
      <c r="ARR999" s="17"/>
      <c r="ARS999" s="17"/>
      <c r="ART999" s="17"/>
      <c r="ARU999" s="17"/>
      <c r="ARV999" s="17"/>
      <c r="ARW999" s="17"/>
      <c r="ARX999" s="17"/>
      <c r="ARY999" s="17"/>
      <c r="ARZ999" s="17"/>
      <c r="ASA999" s="17"/>
      <c r="ASB999" s="17"/>
      <c r="ASC999" s="17"/>
      <c r="ASD999" s="17"/>
      <c r="ASE999" s="17"/>
      <c r="ASF999" s="17"/>
      <c r="ASG999" s="17"/>
      <c r="ASH999" s="17"/>
      <c r="ASI999" s="17"/>
      <c r="ASJ999" s="17"/>
      <c r="ASK999" s="17"/>
      <c r="ASL999" s="17"/>
      <c r="ASM999" s="17"/>
      <c r="ASN999" s="17"/>
      <c r="ASO999" s="17"/>
      <c r="ASP999" s="17"/>
      <c r="ASQ999" s="17"/>
      <c r="ASR999" s="17"/>
      <c r="ASS999" s="17"/>
      <c r="AST999" s="17"/>
      <c r="ASU999" s="17"/>
      <c r="ASV999" s="17"/>
      <c r="ASW999" s="17"/>
      <c r="ASX999" s="17"/>
      <c r="ASY999" s="17"/>
      <c r="ASZ999" s="17"/>
      <c r="ATA999" s="17"/>
      <c r="ATB999" s="17"/>
      <c r="ATC999" s="17"/>
      <c r="ATD999" s="17"/>
      <c r="ATE999" s="17"/>
      <c r="ATF999" s="17"/>
      <c r="ATG999" s="17"/>
      <c r="ATH999" s="17"/>
      <c r="ATI999" s="17"/>
      <c r="ATJ999" s="17"/>
      <c r="ATK999" s="17"/>
      <c r="ATL999" s="17"/>
      <c r="ATM999" s="17"/>
      <c r="ATN999" s="17"/>
      <c r="ATO999" s="17"/>
      <c r="ATP999" s="17"/>
      <c r="ATQ999" s="17"/>
      <c r="ATR999" s="17"/>
      <c r="ATS999" s="17"/>
      <c r="ATT999" s="17"/>
      <c r="ATU999" s="17"/>
      <c r="ATV999" s="17"/>
      <c r="ATW999" s="17"/>
      <c r="ATX999" s="17"/>
      <c r="ATY999" s="17"/>
      <c r="ATZ999" s="17"/>
      <c r="AUA999" s="17"/>
      <c r="AUB999" s="17"/>
      <c r="AUC999" s="17"/>
      <c r="AUD999" s="17"/>
      <c r="AUE999" s="17"/>
      <c r="AUF999" s="17"/>
      <c r="AUG999" s="17"/>
      <c r="AUH999" s="17"/>
      <c r="AUI999" s="17"/>
      <c r="AUJ999" s="17"/>
      <c r="AUK999" s="17"/>
      <c r="AUL999" s="17"/>
      <c r="AUM999" s="17"/>
      <c r="AUN999" s="17"/>
      <c r="AUO999" s="17"/>
      <c r="AUP999" s="17"/>
      <c r="AUQ999" s="17"/>
      <c r="AUR999" s="17"/>
      <c r="AUS999" s="17"/>
      <c r="AUT999" s="17"/>
      <c r="AUU999" s="17"/>
      <c r="AUV999" s="17"/>
      <c r="AUW999" s="17"/>
      <c r="AUX999" s="17"/>
      <c r="AUY999" s="17"/>
      <c r="AUZ999" s="17"/>
      <c r="AVA999" s="17"/>
      <c r="AVB999" s="17"/>
      <c r="AVC999" s="17"/>
      <c r="AVD999" s="17"/>
      <c r="AVE999" s="17"/>
      <c r="AVF999" s="17"/>
      <c r="AVG999" s="17"/>
      <c r="AVH999" s="17"/>
      <c r="AVI999" s="17"/>
      <c r="AVJ999" s="17"/>
      <c r="AVK999" s="17"/>
      <c r="AVL999" s="17"/>
      <c r="AVM999" s="17"/>
      <c r="AVN999" s="17"/>
      <c r="AVO999" s="17"/>
      <c r="AVP999" s="17"/>
      <c r="AVQ999" s="17"/>
      <c r="AVR999" s="17"/>
      <c r="AVS999" s="17"/>
      <c r="AVT999" s="17"/>
      <c r="AVU999" s="17"/>
      <c r="AVV999" s="17"/>
      <c r="AVW999" s="17"/>
      <c r="AVX999" s="17"/>
      <c r="AVY999" s="17"/>
      <c r="AVZ999" s="17"/>
      <c r="AWA999" s="17"/>
      <c r="AWB999" s="17"/>
      <c r="AWC999" s="17"/>
      <c r="AWD999" s="17"/>
      <c r="AWE999" s="17"/>
      <c r="AWF999" s="17"/>
      <c r="AWG999" s="17"/>
      <c r="AWH999" s="17"/>
      <c r="AWI999" s="17"/>
      <c r="AWJ999" s="17"/>
      <c r="AWK999" s="17"/>
      <c r="AWL999" s="17"/>
      <c r="AWM999" s="17"/>
      <c r="AWN999" s="17"/>
      <c r="AWO999" s="17"/>
      <c r="AWP999" s="17"/>
      <c r="AWQ999" s="17"/>
      <c r="AWR999" s="17"/>
      <c r="AWS999" s="17"/>
      <c r="AWT999" s="17"/>
      <c r="AWU999" s="17"/>
      <c r="AWV999" s="17"/>
      <c r="AWW999" s="17"/>
      <c r="AWX999" s="17"/>
      <c r="AWY999" s="17"/>
      <c r="AWZ999" s="17"/>
      <c r="AXA999" s="17"/>
      <c r="AXB999" s="17"/>
      <c r="AXC999" s="17"/>
      <c r="AXD999" s="17"/>
      <c r="AXE999" s="17"/>
      <c r="AXF999" s="17"/>
      <c r="AXG999" s="17"/>
      <c r="AXH999" s="17"/>
      <c r="AXI999" s="17"/>
      <c r="AXJ999" s="17"/>
      <c r="AXK999" s="17"/>
      <c r="AXL999" s="17"/>
      <c r="AXM999" s="17"/>
      <c r="AXN999" s="17"/>
      <c r="AXO999" s="17"/>
      <c r="AXP999" s="17"/>
      <c r="AXQ999" s="17"/>
      <c r="AXR999" s="17"/>
      <c r="AXS999" s="17"/>
      <c r="AXT999" s="17"/>
      <c r="AXU999" s="17"/>
      <c r="AXV999" s="17"/>
      <c r="AXW999" s="17"/>
      <c r="AXX999" s="17"/>
      <c r="AXY999" s="17"/>
      <c r="AXZ999" s="17"/>
      <c r="AYA999" s="17"/>
      <c r="AYB999" s="17"/>
      <c r="AYC999" s="17"/>
      <c r="AYD999" s="17"/>
      <c r="AYE999" s="17"/>
      <c r="AYF999" s="17"/>
      <c r="AYG999" s="17"/>
      <c r="AYH999" s="17"/>
      <c r="AYI999" s="17"/>
      <c r="AYJ999" s="17"/>
      <c r="AYK999" s="17"/>
      <c r="AYL999" s="17"/>
      <c r="AYM999" s="17"/>
      <c r="AYN999" s="17"/>
      <c r="AYO999" s="17"/>
      <c r="AYP999" s="17"/>
      <c r="AYQ999" s="17"/>
      <c r="AYR999" s="17"/>
      <c r="AYS999" s="17"/>
      <c r="AYT999" s="17"/>
      <c r="AYU999" s="17"/>
      <c r="AYV999" s="17"/>
      <c r="AYW999" s="17"/>
      <c r="AYX999" s="17"/>
      <c r="AYY999" s="17"/>
      <c r="AYZ999" s="17"/>
      <c r="AZA999" s="17"/>
      <c r="AZB999" s="17"/>
      <c r="AZC999" s="17"/>
      <c r="AZD999" s="17"/>
      <c r="AZE999" s="17"/>
      <c r="AZF999" s="17"/>
      <c r="AZG999" s="17"/>
      <c r="AZH999" s="17"/>
      <c r="AZI999" s="17"/>
      <c r="AZJ999" s="17"/>
      <c r="AZK999" s="17"/>
      <c r="AZL999" s="17"/>
      <c r="AZM999" s="17"/>
      <c r="AZN999" s="17"/>
      <c r="AZO999" s="17"/>
      <c r="AZP999" s="17"/>
      <c r="AZQ999" s="17"/>
      <c r="AZR999" s="17"/>
      <c r="AZS999" s="17"/>
      <c r="AZT999" s="17"/>
      <c r="AZU999" s="17"/>
      <c r="AZV999" s="17"/>
      <c r="AZW999" s="17"/>
      <c r="AZX999" s="17"/>
      <c r="AZY999" s="17"/>
      <c r="AZZ999" s="17"/>
      <c r="BAA999" s="17"/>
      <c r="BAB999" s="17"/>
      <c r="BAC999" s="17"/>
      <c r="BAD999" s="17"/>
      <c r="BAE999" s="17"/>
      <c r="BAF999" s="17"/>
      <c r="BAG999" s="17"/>
      <c r="BAH999" s="17"/>
      <c r="BAI999" s="17"/>
      <c r="BAJ999" s="17"/>
      <c r="BAK999" s="17"/>
      <c r="BAL999" s="17"/>
      <c r="BAM999" s="17"/>
      <c r="BAN999" s="17"/>
      <c r="BAO999" s="17"/>
      <c r="BAP999" s="17"/>
      <c r="BAQ999" s="17"/>
      <c r="BAR999" s="17"/>
      <c r="BAS999" s="17"/>
      <c r="BAT999" s="17"/>
      <c r="BAU999" s="17"/>
      <c r="BAV999" s="17"/>
      <c r="BAW999" s="17"/>
      <c r="BAX999" s="17"/>
      <c r="BAY999" s="17"/>
      <c r="BAZ999" s="17"/>
      <c r="BBA999" s="17"/>
      <c r="BBB999" s="17"/>
      <c r="BBC999" s="17"/>
      <c r="BBD999" s="17"/>
      <c r="BBE999" s="17"/>
      <c r="BBF999" s="17"/>
      <c r="BBG999" s="17"/>
      <c r="BBH999" s="17"/>
      <c r="BBI999" s="17"/>
      <c r="BBJ999" s="17"/>
      <c r="BBK999" s="17"/>
      <c r="BBL999" s="17"/>
      <c r="BBM999" s="17"/>
      <c r="BBN999" s="17"/>
      <c r="BBO999" s="17"/>
      <c r="BBP999" s="17"/>
      <c r="BBQ999" s="17"/>
      <c r="BBR999" s="17"/>
      <c r="BBS999" s="17"/>
      <c r="BBT999" s="17"/>
      <c r="BBU999" s="17"/>
      <c r="BBV999" s="17"/>
      <c r="BBW999" s="17"/>
      <c r="BBX999" s="17"/>
      <c r="BBY999" s="17"/>
      <c r="BBZ999" s="17"/>
      <c r="BCA999" s="17"/>
      <c r="BCB999" s="17"/>
      <c r="BCC999" s="17"/>
      <c r="BCD999" s="17"/>
      <c r="BCE999" s="17"/>
      <c r="BCF999" s="17"/>
      <c r="BCG999" s="17"/>
      <c r="BCH999" s="17"/>
      <c r="BCI999" s="17"/>
      <c r="BCJ999" s="17"/>
      <c r="BCK999" s="17"/>
      <c r="BCL999" s="17"/>
      <c r="BCM999" s="17"/>
      <c r="BCN999" s="17"/>
      <c r="BCO999" s="17"/>
      <c r="BCP999" s="17"/>
      <c r="BCQ999" s="17"/>
      <c r="BCR999" s="17"/>
      <c r="BCS999" s="17"/>
      <c r="BCT999" s="17"/>
      <c r="BCU999" s="17"/>
      <c r="BCV999" s="17"/>
      <c r="BCW999" s="17"/>
      <c r="BCX999" s="17"/>
      <c r="BCY999" s="17"/>
      <c r="BCZ999" s="17"/>
      <c r="BDA999" s="17"/>
      <c r="BDB999" s="17"/>
      <c r="BDC999" s="17"/>
      <c r="BDD999" s="17"/>
      <c r="BDE999" s="17"/>
      <c r="BDF999" s="17"/>
      <c r="BDG999" s="17"/>
      <c r="BDH999" s="17"/>
      <c r="BDI999" s="17"/>
      <c r="BDJ999" s="17"/>
      <c r="BDK999" s="17"/>
      <c r="BDL999" s="17"/>
      <c r="BDM999" s="17"/>
      <c r="BDN999" s="17"/>
      <c r="BDO999" s="17"/>
      <c r="BDP999" s="17"/>
      <c r="BDQ999" s="17"/>
      <c r="BDR999" s="17"/>
      <c r="BDS999" s="17"/>
      <c r="BDT999" s="17"/>
      <c r="BDU999" s="17"/>
      <c r="BDV999" s="17"/>
      <c r="BDW999" s="17"/>
      <c r="BDX999" s="17"/>
      <c r="BDY999" s="17"/>
      <c r="BDZ999" s="17"/>
      <c r="BEA999" s="17"/>
      <c r="BEB999" s="17"/>
      <c r="BEC999" s="17"/>
      <c r="BED999" s="17"/>
      <c r="BEE999" s="17"/>
      <c r="BEF999" s="17"/>
      <c r="BEG999" s="17"/>
      <c r="BEH999" s="17"/>
      <c r="BEI999" s="17"/>
      <c r="BEJ999" s="17"/>
      <c r="BEK999" s="17"/>
      <c r="BEL999" s="17"/>
      <c r="BEM999" s="17"/>
      <c r="BEN999" s="17"/>
      <c r="BEO999" s="17"/>
      <c r="BEP999" s="17"/>
      <c r="BEQ999" s="17"/>
      <c r="BER999" s="17"/>
      <c r="BES999" s="17"/>
      <c r="BET999" s="17"/>
      <c r="BEU999" s="17"/>
      <c r="BEV999" s="17"/>
      <c r="BEW999" s="17"/>
      <c r="BEX999" s="17"/>
      <c r="BEY999" s="17"/>
      <c r="BEZ999" s="17"/>
      <c r="BFA999" s="17"/>
      <c r="BFB999" s="17"/>
      <c r="BFC999" s="17"/>
      <c r="BFD999" s="17"/>
      <c r="BFE999" s="17"/>
      <c r="BFF999" s="17"/>
      <c r="BFG999" s="17"/>
      <c r="BFH999" s="17"/>
      <c r="BFI999" s="17"/>
      <c r="BFJ999" s="17"/>
      <c r="BFK999" s="17"/>
      <c r="BFL999" s="17"/>
      <c r="BFM999" s="17"/>
      <c r="BFN999" s="17"/>
      <c r="BFO999" s="17"/>
      <c r="BFP999" s="17"/>
      <c r="BFQ999" s="17"/>
      <c r="BFR999" s="17"/>
      <c r="BFS999" s="17"/>
      <c r="BFT999" s="17"/>
      <c r="BFU999" s="17"/>
      <c r="BFV999" s="17"/>
      <c r="BFW999" s="17"/>
      <c r="BFX999" s="17"/>
      <c r="BFY999" s="17"/>
      <c r="BFZ999" s="17"/>
      <c r="BGA999" s="17"/>
      <c r="BGB999" s="17"/>
      <c r="BGC999" s="17"/>
      <c r="BGD999" s="17"/>
      <c r="BGE999" s="17"/>
      <c r="BGF999" s="17"/>
      <c r="BGG999" s="17"/>
      <c r="BGH999" s="17"/>
      <c r="BGI999" s="17"/>
      <c r="BGJ999" s="17"/>
      <c r="BGK999" s="17"/>
      <c r="BGL999" s="17"/>
      <c r="BGM999" s="17"/>
      <c r="BGN999" s="17"/>
      <c r="BGO999" s="17"/>
      <c r="BGP999" s="17"/>
      <c r="BGQ999" s="17"/>
      <c r="BGR999" s="17"/>
      <c r="BGS999" s="17"/>
      <c r="BGT999" s="17"/>
      <c r="BGU999" s="17"/>
      <c r="BGV999" s="17"/>
      <c r="BGW999" s="17"/>
      <c r="BGX999" s="17"/>
      <c r="BGY999" s="17"/>
      <c r="BGZ999" s="17"/>
      <c r="BHA999" s="17"/>
      <c r="BHB999" s="17"/>
      <c r="BHC999" s="17"/>
      <c r="BHD999" s="17"/>
      <c r="BHE999" s="17"/>
      <c r="BHF999" s="17"/>
      <c r="BHG999" s="17"/>
      <c r="BHH999" s="17"/>
      <c r="BHI999" s="17"/>
      <c r="BHJ999" s="17"/>
      <c r="BHK999" s="17"/>
      <c r="BHL999" s="17"/>
      <c r="BHM999" s="17"/>
      <c r="BHN999" s="17"/>
      <c r="BHO999" s="17"/>
      <c r="BHP999" s="17"/>
      <c r="BHQ999" s="17"/>
      <c r="BHR999" s="17"/>
      <c r="BHS999" s="17"/>
      <c r="BHT999" s="17"/>
      <c r="BHU999" s="17"/>
      <c r="BHV999" s="17"/>
      <c r="BHW999" s="17"/>
      <c r="BHX999" s="17"/>
      <c r="BHY999" s="17"/>
      <c r="BHZ999" s="17"/>
      <c r="BIA999" s="17"/>
      <c r="BIB999" s="17"/>
      <c r="BIC999" s="17"/>
      <c r="BID999" s="17"/>
      <c r="BIE999" s="17"/>
      <c r="BIF999" s="17"/>
      <c r="BIG999" s="17"/>
      <c r="BIH999" s="17"/>
      <c r="BII999" s="17"/>
      <c r="BIJ999" s="17"/>
      <c r="BIK999" s="17"/>
      <c r="BIL999" s="17"/>
      <c r="BIM999" s="17"/>
      <c r="BIN999" s="17"/>
      <c r="BIO999" s="17"/>
      <c r="BIP999" s="17"/>
      <c r="BIQ999" s="17"/>
      <c r="BIR999" s="17"/>
      <c r="BIS999" s="17"/>
      <c r="BIT999" s="17"/>
      <c r="BIU999" s="17"/>
      <c r="BIV999" s="17"/>
      <c r="BIW999" s="17"/>
      <c r="BIX999" s="17"/>
      <c r="BIY999" s="17"/>
      <c r="BIZ999" s="17"/>
      <c r="BJA999" s="17"/>
      <c r="BJB999" s="17"/>
      <c r="BJC999" s="17"/>
      <c r="BJD999" s="17"/>
      <c r="BJE999" s="17"/>
      <c r="BJF999" s="17"/>
      <c r="BJG999" s="17"/>
      <c r="BJH999" s="17"/>
      <c r="BJI999" s="17"/>
      <c r="BJJ999" s="17"/>
      <c r="BJK999" s="17"/>
      <c r="BJL999" s="17"/>
      <c r="BJM999" s="17"/>
      <c r="BJN999" s="17"/>
      <c r="BJO999" s="17"/>
      <c r="BJP999" s="17"/>
      <c r="BJQ999" s="17"/>
      <c r="BJR999" s="17"/>
      <c r="BJS999" s="17"/>
      <c r="BJT999" s="17"/>
      <c r="BJU999" s="17"/>
      <c r="BJV999" s="17"/>
      <c r="BJW999" s="17"/>
      <c r="BJX999" s="17"/>
      <c r="BJY999" s="17"/>
      <c r="BJZ999" s="17"/>
      <c r="BKA999" s="17"/>
      <c r="BKB999" s="17"/>
      <c r="BKC999" s="17"/>
      <c r="BKD999" s="17"/>
      <c r="BKE999" s="17"/>
      <c r="BKF999" s="17"/>
      <c r="BKG999" s="17"/>
      <c r="BKH999" s="17"/>
      <c r="BKI999" s="17"/>
      <c r="BKJ999" s="17"/>
      <c r="BKK999" s="17"/>
      <c r="BKL999" s="17"/>
      <c r="BKM999" s="17"/>
      <c r="BKN999" s="17"/>
      <c r="BKO999" s="17"/>
      <c r="BKP999" s="17"/>
      <c r="BKQ999" s="17"/>
      <c r="BKR999" s="17"/>
      <c r="BKS999" s="17"/>
      <c r="BKT999" s="17"/>
      <c r="BKU999" s="17"/>
      <c r="BKV999" s="17"/>
      <c r="BKW999" s="17"/>
      <c r="BKX999" s="17"/>
      <c r="BKY999" s="17"/>
      <c r="BKZ999" s="17"/>
      <c r="BLA999" s="17"/>
      <c r="BLB999" s="17"/>
      <c r="BLC999" s="17"/>
      <c r="BLD999" s="17"/>
      <c r="BLE999" s="17"/>
      <c r="BLF999" s="17"/>
      <c r="BLG999" s="17"/>
      <c r="BLH999" s="17"/>
      <c r="BLI999" s="17"/>
      <c r="BLJ999" s="17"/>
      <c r="BLK999" s="17"/>
      <c r="BLL999" s="17"/>
      <c r="BLM999" s="17"/>
      <c r="BLN999" s="17"/>
      <c r="BLO999" s="17"/>
      <c r="BLP999" s="17"/>
      <c r="BLQ999" s="17"/>
      <c r="BLR999" s="17"/>
      <c r="BLS999" s="17"/>
      <c r="BLT999" s="17"/>
      <c r="BLU999" s="17"/>
      <c r="BLV999" s="17"/>
      <c r="BLW999" s="17"/>
      <c r="BLX999" s="17"/>
      <c r="BLY999" s="17"/>
      <c r="BLZ999" s="17"/>
      <c r="BMA999" s="17"/>
      <c r="BMB999" s="17"/>
      <c r="BMC999" s="17"/>
      <c r="BMD999" s="17"/>
      <c r="BME999" s="17"/>
      <c r="BMF999" s="17"/>
      <c r="BMG999" s="17"/>
      <c r="BMH999" s="17"/>
      <c r="BMI999" s="17"/>
      <c r="BMJ999" s="17"/>
      <c r="BMK999" s="17"/>
      <c r="BML999" s="17"/>
      <c r="BMM999" s="17"/>
      <c r="BMN999" s="17"/>
      <c r="BMO999" s="17"/>
      <c r="BMP999" s="17"/>
      <c r="BMQ999" s="17"/>
      <c r="BMR999" s="17"/>
      <c r="BMS999" s="17"/>
      <c r="BMT999" s="17"/>
      <c r="BMU999" s="17"/>
      <c r="BMV999" s="17"/>
      <c r="BMW999" s="17"/>
      <c r="BMX999" s="17"/>
      <c r="BMY999" s="17"/>
      <c r="BMZ999" s="17"/>
      <c r="BNA999" s="17"/>
      <c r="BNB999" s="17"/>
      <c r="BNC999" s="17"/>
      <c r="BND999" s="17"/>
      <c r="BNE999" s="17"/>
      <c r="BNF999" s="17"/>
      <c r="BNG999" s="17"/>
      <c r="BNH999" s="17"/>
      <c r="BNI999" s="17"/>
      <c r="BNJ999" s="17"/>
      <c r="BNK999" s="17"/>
      <c r="BNL999" s="17"/>
      <c r="BNM999" s="17"/>
      <c r="BNN999" s="17"/>
      <c r="BNO999" s="17"/>
      <c r="BNP999" s="17"/>
      <c r="BNQ999" s="17"/>
      <c r="BNR999" s="17"/>
      <c r="BNS999" s="17"/>
      <c r="BNT999" s="17"/>
      <c r="BNU999" s="17"/>
      <c r="BNV999" s="17"/>
      <c r="BNW999" s="17"/>
      <c r="BNX999" s="17"/>
      <c r="BNY999" s="17"/>
      <c r="BNZ999" s="17"/>
      <c r="BOA999" s="17"/>
      <c r="BOB999" s="17"/>
      <c r="BOC999" s="17"/>
      <c r="BOD999" s="17"/>
      <c r="BOE999" s="17"/>
      <c r="BOF999" s="17"/>
      <c r="BOG999" s="17"/>
      <c r="BOH999" s="17"/>
      <c r="BOI999" s="17"/>
      <c r="BOJ999" s="17"/>
      <c r="BOK999" s="17"/>
      <c r="BOL999" s="17"/>
      <c r="BOM999" s="17"/>
      <c r="BON999" s="17"/>
      <c r="BOO999" s="17"/>
      <c r="BOP999" s="17"/>
      <c r="BOQ999" s="17"/>
      <c r="BOR999" s="17"/>
      <c r="BOS999" s="17"/>
      <c r="BOT999" s="17"/>
      <c r="BOU999" s="17"/>
      <c r="BOV999" s="17"/>
      <c r="BOW999" s="17"/>
      <c r="BOX999" s="17"/>
      <c r="BOY999" s="17"/>
      <c r="BOZ999" s="17"/>
      <c r="BPA999" s="17"/>
      <c r="BPB999" s="17"/>
      <c r="BPC999" s="17"/>
      <c r="BPD999" s="17"/>
      <c r="BPE999" s="17"/>
      <c r="BPF999" s="17"/>
      <c r="BPG999" s="17"/>
      <c r="BPH999" s="17"/>
      <c r="BPI999" s="17"/>
      <c r="BPJ999" s="17"/>
      <c r="BPK999" s="17"/>
      <c r="BPL999" s="17"/>
      <c r="BPM999" s="17"/>
      <c r="BPN999" s="17"/>
      <c r="BPO999" s="17"/>
      <c r="BPP999" s="17"/>
      <c r="BPQ999" s="17"/>
      <c r="BPR999" s="17"/>
      <c r="BPS999" s="17"/>
      <c r="BPT999" s="17"/>
      <c r="BPU999" s="17"/>
      <c r="BPV999" s="17"/>
      <c r="BPW999" s="17"/>
      <c r="BPX999" s="17"/>
      <c r="BPY999" s="17"/>
      <c r="BPZ999" s="17"/>
      <c r="BQA999" s="17"/>
      <c r="BQB999" s="17"/>
      <c r="BQC999" s="17"/>
      <c r="BQD999" s="17"/>
      <c r="BQE999" s="17"/>
      <c r="BQF999" s="17"/>
      <c r="BQG999" s="17"/>
      <c r="BQH999" s="17"/>
      <c r="BQI999" s="17"/>
      <c r="BQJ999" s="17"/>
      <c r="BQK999" s="17"/>
      <c r="BQL999" s="17"/>
      <c r="BQM999" s="17"/>
      <c r="BQN999" s="17"/>
      <c r="BQO999" s="17"/>
      <c r="BQP999" s="17"/>
      <c r="BQQ999" s="17"/>
      <c r="BQR999" s="17"/>
      <c r="BQS999" s="17"/>
      <c r="BQT999" s="17"/>
      <c r="BQU999" s="17"/>
      <c r="BQV999" s="17"/>
      <c r="BQW999" s="17"/>
      <c r="BQX999" s="17"/>
      <c r="BQY999" s="17"/>
      <c r="BQZ999" s="17"/>
      <c r="BRA999" s="17"/>
      <c r="BRB999" s="17"/>
      <c r="BRC999" s="17"/>
      <c r="BRD999" s="17"/>
      <c r="BRE999" s="17"/>
      <c r="BRF999" s="17"/>
      <c r="BRG999" s="17"/>
      <c r="BRH999" s="17"/>
      <c r="BRI999" s="17"/>
      <c r="BRJ999" s="17"/>
      <c r="BRK999" s="17"/>
      <c r="BRL999" s="17"/>
      <c r="BRM999" s="17"/>
      <c r="BRN999" s="17"/>
      <c r="BRO999" s="17"/>
      <c r="BRP999" s="17"/>
      <c r="BRQ999" s="17"/>
      <c r="BRR999" s="17"/>
      <c r="BRS999" s="17"/>
      <c r="BRT999" s="17"/>
      <c r="BRU999" s="17"/>
      <c r="BRV999" s="17"/>
      <c r="BRW999" s="17"/>
      <c r="BRX999" s="17"/>
      <c r="BRY999" s="17"/>
      <c r="BRZ999" s="17"/>
      <c r="BSA999" s="17"/>
      <c r="BSB999" s="17"/>
      <c r="BSC999" s="17"/>
      <c r="BSD999" s="17"/>
      <c r="BSE999" s="17"/>
      <c r="BSF999" s="17"/>
      <c r="BSG999" s="17"/>
      <c r="BSH999" s="17"/>
      <c r="BSI999" s="17"/>
      <c r="BSJ999" s="17"/>
      <c r="BSK999" s="17"/>
      <c r="BSL999" s="17"/>
      <c r="BSM999" s="17"/>
      <c r="BSN999" s="17"/>
      <c r="BSO999" s="17"/>
      <c r="BSP999" s="17"/>
      <c r="BSQ999" s="17"/>
      <c r="BSR999" s="17"/>
      <c r="BSS999" s="17"/>
      <c r="BST999" s="17"/>
      <c r="BSU999" s="17"/>
      <c r="BSV999" s="17"/>
      <c r="BSW999" s="17"/>
      <c r="BSX999" s="17"/>
      <c r="BSY999" s="17"/>
      <c r="BSZ999" s="17"/>
      <c r="BTA999" s="17"/>
      <c r="BTB999" s="17"/>
      <c r="BTC999" s="17"/>
      <c r="BTD999" s="17"/>
      <c r="BTE999" s="17"/>
      <c r="BTF999" s="17"/>
      <c r="BTG999" s="17"/>
      <c r="BTH999" s="17"/>
      <c r="BTI999" s="17"/>
      <c r="BTJ999" s="17"/>
      <c r="BTK999" s="17"/>
      <c r="BTL999" s="17"/>
      <c r="BTM999" s="17"/>
      <c r="BTN999" s="17"/>
      <c r="BTO999" s="17"/>
      <c r="BTP999" s="17"/>
      <c r="BTQ999" s="17"/>
      <c r="BTR999" s="17"/>
      <c r="BTS999" s="17"/>
      <c r="BTT999" s="17"/>
      <c r="BTU999" s="17"/>
      <c r="BTV999" s="17"/>
      <c r="BTW999" s="17"/>
      <c r="BTX999" s="17"/>
      <c r="BTY999" s="17"/>
      <c r="BTZ999" s="17"/>
      <c r="BUA999" s="17"/>
      <c r="BUB999" s="17"/>
      <c r="BUC999" s="17"/>
      <c r="BUD999" s="17"/>
      <c r="BUE999" s="17"/>
      <c r="BUF999" s="17"/>
      <c r="BUG999" s="17"/>
      <c r="BUH999" s="17"/>
      <c r="BUI999" s="17"/>
      <c r="BUJ999" s="17"/>
      <c r="BUK999" s="17"/>
      <c r="BUL999" s="17"/>
      <c r="BUM999" s="17"/>
      <c r="BUN999" s="17"/>
      <c r="BUO999" s="17"/>
      <c r="BUP999" s="17"/>
      <c r="BUQ999" s="17"/>
      <c r="BUR999" s="17"/>
      <c r="BUS999" s="17"/>
      <c r="BUT999" s="17"/>
      <c r="BUU999" s="17"/>
      <c r="BUV999" s="17"/>
      <c r="BUW999" s="17"/>
      <c r="BUX999" s="17"/>
      <c r="BUY999" s="17"/>
      <c r="BUZ999" s="17"/>
      <c r="BVA999" s="17"/>
      <c r="BVB999" s="17"/>
      <c r="BVC999" s="17"/>
      <c r="BVD999" s="17"/>
      <c r="BVE999" s="17"/>
      <c r="BVF999" s="17"/>
      <c r="BVG999" s="17"/>
      <c r="BVH999" s="17"/>
      <c r="BVI999" s="17"/>
      <c r="BVJ999" s="17"/>
      <c r="BVK999" s="17"/>
      <c r="BVL999" s="17"/>
      <c r="BVM999" s="17"/>
      <c r="BVN999" s="17"/>
      <c r="BVO999" s="17"/>
      <c r="BVP999" s="17"/>
      <c r="BVQ999" s="17"/>
      <c r="BVR999" s="17"/>
      <c r="BVS999" s="17"/>
      <c r="BVT999" s="17"/>
      <c r="BVU999" s="17"/>
      <c r="BVV999" s="17"/>
      <c r="BVW999" s="17"/>
      <c r="BVX999" s="17"/>
      <c r="BVY999" s="17"/>
      <c r="BVZ999" s="17"/>
      <c r="BWA999" s="17"/>
      <c r="BWB999" s="17"/>
      <c r="BWC999" s="17"/>
      <c r="BWD999" s="17"/>
      <c r="BWE999" s="17"/>
      <c r="BWF999" s="17"/>
      <c r="BWG999" s="17"/>
      <c r="BWH999" s="17"/>
      <c r="BWI999" s="17"/>
      <c r="BWJ999" s="17"/>
      <c r="BWK999" s="17"/>
      <c r="BWL999" s="17"/>
      <c r="BWM999" s="17"/>
      <c r="BWN999" s="17"/>
      <c r="BWO999" s="17"/>
      <c r="BWP999" s="17"/>
      <c r="BWQ999" s="17"/>
      <c r="BWR999" s="17"/>
      <c r="BWS999" s="17"/>
      <c r="BWT999" s="17"/>
      <c r="BWU999" s="17"/>
      <c r="BWV999" s="17"/>
      <c r="BWW999" s="17"/>
      <c r="BWX999" s="17"/>
      <c r="BWY999" s="17"/>
      <c r="BWZ999" s="17"/>
      <c r="BXA999" s="17"/>
      <c r="BXB999" s="17"/>
      <c r="BXC999" s="17"/>
      <c r="BXD999" s="17"/>
      <c r="BXE999" s="17"/>
      <c r="BXF999" s="17"/>
      <c r="BXG999" s="17"/>
      <c r="BXH999" s="17"/>
      <c r="BXI999" s="17"/>
      <c r="BXJ999" s="17"/>
      <c r="BXK999" s="17"/>
      <c r="BXL999" s="17"/>
      <c r="BXM999" s="17"/>
      <c r="BXN999" s="17"/>
      <c r="BXO999" s="17"/>
      <c r="BXP999" s="17"/>
      <c r="BXQ999" s="17"/>
      <c r="BXR999" s="17"/>
      <c r="BXS999" s="17"/>
      <c r="BXT999" s="17"/>
      <c r="BXU999" s="17"/>
      <c r="BXV999" s="17"/>
      <c r="BXW999" s="17"/>
      <c r="BXX999" s="17"/>
      <c r="BXY999" s="17"/>
      <c r="BXZ999" s="17"/>
      <c r="BYA999" s="17"/>
      <c r="BYB999" s="17"/>
      <c r="BYC999" s="17"/>
      <c r="BYD999" s="17"/>
      <c r="BYE999" s="17"/>
      <c r="BYF999" s="17"/>
      <c r="BYG999" s="17"/>
      <c r="BYH999" s="17"/>
      <c r="BYI999" s="17"/>
      <c r="BYJ999" s="17"/>
      <c r="BYK999" s="17"/>
      <c r="BYL999" s="17"/>
      <c r="BYM999" s="17"/>
      <c r="BYN999" s="17"/>
      <c r="BYO999" s="17"/>
      <c r="BYP999" s="17"/>
      <c r="BYQ999" s="17"/>
      <c r="BYR999" s="17"/>
      <c r="BYS999" s="17"/>
      <c r="BYT999" s="17"/>
      <c r="BYU999" s="17"/>
      <c r="BYV999" s="17"/>
      <c r="BYW999" s="17"/>
      <c r="BYX999" s="17"/>
      <c r="BYY999" s="17"/>
      <c r="BYZ999" s="17"/>
      <c r="BZA999" s="17"/>
      <c r="BZB999" s="17"/>
      <c r="BZC999" s="17"/>
      <c r="BZD999" s="17"/>
      <c r="BZE999" s="17"/>
      <c r="BZF999" s="17"/>
      <c r="BZG999" s="17"/>
      <c r="BZH999" s="17"/>
      <c r="BZI999" s="17"/>
      <c r="BZJ999" s="17"/>
      <c r="BZK999" s="17"/>
      <c r="BZL999" s="17"/>
      <c r="BZM999" s="17"/>
      <c r="BZN999" s="17"/>
      <c r="BZO999" s="17"/>
      <c r="BZP999" s="17"/>
      <c r="BZQ999" s="17"/>
      <c r="BZR999" s="17"/>
      <c r="BZS999" s="17"/>
      <c r="BZT999" s="17"/>
      <c r="BZU999" s="17"/>
      <c r="BZV999" s="17"/>
      <c r="BZW999" s="17"/>
      <c r="BZX999" s="17"/>
      <c r="BZY999" s="17"/>
      <c r="BZZ999" s="17"/>
      <c r="CAA999" s="17"/>
      <c r="CAB999" s="17"/>
      <c r="CAC999" s="17"/>
      <c r="CAD999" s="17"/>
      <c r="CAE999" s="17"/>
      <c r="CAF999" s="17"/>
      <c r="CAG999" s="17"/>
      <c r="CAH999" s="17"/>
      <c r="CAI999" s="17"/>
      <c r="CAJ999" s="17"/>
      <c r="CAK999" s="17"/>
      <c r="CAL999" s="17"/>
      <c r="CAM999" s="17"/>
      <c r="CAN999" s="17"/>
      <c r="CAO999" s="17"/>
      <c r="CAP999" s="17"/>
      <c r="CAQ999" s="17"/>
      <c r="CAR999" s="17"/>
      <c r="CAS999" s="17"/>
      <c r="CAT999" s="17"/>
      <c r="CAU999" s="17"/>
      <c r="CAV999" s="17"/>
      <c r="CAW999" s="17"/>
      <c r="CAX999" s="17"/>
      <c r="CAY999" s="17"/>
      <c r="CAZ999" s="17"/>
      <c r="CBA999" s="17"/>
      <c r="CBB999" s="17"/>
      <c r="CBC999" s="17"/>
      <c r="CBD999" s="17"/>
      <c r="CBE999" s="17"/>
      <c r="CBF999" s="17"/>
      <c r="CBG999" s="17"/>
      <c r="CBH999" s="17"/>
      <c r="CBI999" s="17"/>
      <c r="CBJ999" s="17"/>
      <c r="CBK999" s="17"/>
      <c r="CBL999" s="17"/>
      <c r="CBM999" s="17"/>
      <c r="CBN999" s="17"/>
      <c r="CBO999" s="17"/>
      <c r="CBP999" s="17"/>
      <c r="CBQ999" s="17"/>
      <c r="CBR999" s="17"/>
      <c r="CBS999" s="17"/>
      <c r="CBT999" s="17"/>
      <c r="CBU999" s="17"/>
      <c r="CBV999" s="17"/>
      <c r="CBW999" s="17"/>
      <c r="CBX999" s="17"/>
      <c r="CBY999" s="17"/>
      <c r="CBZ999" s="17"/>
      <c r="CCA999" s="17"/>
      <c r="CCB999" s="17"/>
      <c r="CCC999" s="17"/>
      <c r="CCD999" s="17"/>
      <c r="CCE999" s="17"/>
      <c r="CCF999" s="17"/>
      <c r="CCG999" s="17"/>
      <c r="CCH999" s="17"/>
      <c r="CCI999" s="17"/>
      <c r="CCJ999" s="17"/>
      <c r="CCK999" s="17"/>
      <c r="CCL999" s="17"/>
      <c r="CCM999" s="17"/>
      <c r="CCN999" s="17"/>
      <c r="CCO999" s="17"/>
      <c r="CCP999" s="17"/>
      <c r="CCQ999" s="17"/>
      <c r="CCR999" s="17"/>
      <c r="CCS999" s="17"/>
      <c r="CCT999" s="17"/>
      <c r="CCU999" s="17"/>
      <c r="CCV999" s="17"/>
      <c r="CCW999" s="17"/>
      <c r="CCX999" s="17"/>
      <c r="CCY999" s="17"/>
      <c r="CCZ999" s="17"/>
      <c r="CDA999" s="17"/>
      <c r="CDB999" s="17"/>
      <c r="CDC999" s="17"/>
      <c r="CDD999" s="17"/>
      <c r="CDE999" s="17"/>
      <c r="CDF999" s="17"/>
      <c r="CDG999" s="17"/>
      <c r="CDH999" s="17"/>
      <c r="CDI999" s="17"/>
      <c r="CDJ999" s="17"/>
      <c r="CDK999" s="17"/>
      <c r="CDL999" s="17"/>
      <c r="CDM999" s="17"/>
      <c r="CDN999" s="17"/>
      <c r="CDO999" s="17"/>
      <c r="CDP999" s="17"/>
      <c r="CDQ999" s="17"/>
      <c r="CDR999" s="17"/>
      <c r="CDS999" s="17"/>
      <c r="CDT999" s="17"/>
      <c r="CDU999" s="17"/>
      <c r="CDV999" s="17"/>
      <c r="CDW999" s="17"/>
      <c r="CDX999" s="17"/>
      <c r="CDY999" s="17"/>
      <c r="CDZ999" s="17"/>
      <c r="CEA999" s="17"/>
      <c r="CEB999" s="17"/>
      <c r="CEC999" s="17"/>
      <c r="CED999" s="17"/>
      <c r="CEE999" s="17"/>
      <c r="CEF999" s="17"/>
      <c r="CEG999" s="17"/>
      <c r="CEH999" s="17"/>
      <c r="CEI999" s="17"/>
      <c r="CEJ999" s="17"/>
      <c r="CEK999" s="17"/>
      <c r="CEL999" s="17"/>
      <c r="CEM999" s="17"/>
      <c r="CEN999" s="17"/>
      <c r="CEO999" s="17"/>
      <c r="CEP999" s="17"/>
      <c r="CEQ999" s="17"/>
      <c r="CER999" s="17"/>
      <c r="CES999" s="17"/>
      <c r="CET999" s="17"/>
      <c r="CEU999" s="17"/>
      <c r="CEV999" s="17"/>
      <c r="CEW999" s="17"/>
      <c r="CEX999" s="17"/>
      <c r="CEY999" s="17"/>
      <c r="CEZ999" s="17"/>
      <c r="CFA999" s="17"/>
      <c r="CFB999" s="17"/>
      <c r="CFC999" s="17"/>
      <c r="CFD999" s="17"/>
      <c r="CFE999" s="17"/>
      <c r="CFF999" s="17"/>
      <c r="CFG999" s="17"/>
      <c r="CFH999" s="17"/>
      <c r="CFI999" s="17"/>
      <c r="CFJ999" s="17"/>
      <c r="CFK999" s="17"/>
      <c r="CFL999" s="17"/>
      <c r="CFM999" s="17"/>
      <c r="CFN999" s="17"/>
      <c r="CFO999" s="17"/>
      <c r="CFP999" s="17"/>
      <c r="CFQ999" s="17"/>
      <c r="CFR999" s="17"/>
      <c r="CFS999" s="17"/>
      <c r="CFT999" s="17"/>
      <c r="CFU999" s="17"/>
      <c r="CFV999" s="17"/>
      <c r="CFW999" s="17"/>
      <c r="CFX999" s="17"/>
      <c r="CFY999" s="17"/>
      <c r="CFZ999" s="17"/>
      <c r="CGA999" s="17"/>
      <c r="CGB999" s="17"/>
      <c r="CGC999" s="17"/>
      <c r="CGD999" s="17"/>
      <c r="CGE999" s="17"/>
      <c r="CGF999" s="17"/>
      <c r="CGG999" s="17"/>
      <c r="CGH999" s="17"/>
      <c r="CGI999" s="17"/>
      <c r="CGJ999" s="17"/>
      <c r="CGK999" s="17"/>
      <c r="CGL999" s="17"/>
      <c r="CGM999" s="17"/>
      <c r="CGN999" s="17"/>
      <c r="CGO999" s="17"/>
      <c r="CGP999" s="17"/>
      <c r="CGQ999" s="17"/>
      <c r="CGR999" s="17"/>
      <c r="CGS999" s="17"/>
      <c r="CGT999" s="17"/>
      <c r="CGU999" s="17"/>
      <c r="CGV999" s="17"/>
      <c r="CGW999" s="17"/>
      <c r="CGX999" s="17"/>
      <c r="CGY999" s="17"/>
      <c r="CGZ999" s="17"/>
      <c r="CHA999" s="17"/>
      <c r="CHB999" s="17"/>
      <c r="CHC999" s="17"/>
      <c r="CHD999" s="17"/>
      <c r="CHE999" s="17"/>
      <c r="CHF999" s="17"/>
      <c r="CHG999" s="17"/>
      <c r="CHH999" s="17"/>
      <c r="CHI999" s="17"/>
      <c r="CHJ999" s="17"/>
      <c r="CHK999" s="17"/>
      <c r="CHL999" s="17"/>
      <c r="CHM999" s="17"/>
      <c r="CHN999" s="17"/>
      <c r="CHO999" s="17"/>
      <c r="CHP999" s="17"/>
      <c r="CHQ999" s="17"/>
      <c r="CHR999" s="17"/>
      <c r="CHS999" s="17"/>
      <c r="CHT999" s="17"/>
      <c r="CHU999" s="17"/>
      <c r="CHV999" s="17"/>
      <c r="CHW999" s="17"/>
      <c r="CHX999" s="17"/>
      <c r="CHY999" s="17"/>
      <c r="CHZ999" s="17"/>
      <c r="CIA999" s="17"/>
      <c r="CIB999" s="17"/>
      <c r="CIC999" s="17"/>
      <c r="CID999" s="17"/>
      <c r="CIE999" s="17"/>
      <c r="CIF999" s="17"/>
      <c r="CIG999" s="17"/>
      <c r="CIH999" s="17"/>
      <c r="CII999" s="17"/>
      <c r="CIJ999" s="17"/>
      <c r="CIK999" s="17"/>
      <c r="CIL999" s="17"/>
      <c r="CIM999" s="17"/>
      <c r="CIN999" s="17"/>
      <c r="CIO999" s="17"/>
      <c r="CIP999" s="17"/>
      <c r="CIQ999" s="17"/>
      <c r="CIR999" s="17"/>
      <c r="CIS999" s="17"/>
      <c r="CIT999" s="17"/>
      <c r="CIU999" s="17"/>
      <c r="CIV999" s="17"/>
      <c r="CIW999" s="17"/>
      <c r="CIX999" s="17"/>
      <c r="CIY999" s="17"/>
      <c r="CIZ999" s="17"/>
      <c r="CJA999" s="17"/>
      <c r="CJB999" s="17"/>
      <c r="CJC999" s="17"/>
      <c r="CJD999" s="17"/>
      <c r="CJE999" s="17"/>
      <c r="CJF999" s="17"/>
      <c r="CJG999" s="17"/>
      <c r="CJH999" s="17"/>
      <c r="CJI999" s="17"/>
      <c r="CJJ999" s="17"/>
      <c r="CJK999" s="17"/>
      <c r="CJL999" s="17"/>
      <c r="CJM999" s="17"/>
      <c r="CJN999" s="17"/>
      <c r="CJO999" s="17"/>
      <c r="CJP999" s="17"/>
      <c r="CJQ999" s="17"/>
      <c r="CJR999" s="17"/>
      <c r="CJS999" s="17"/>
      <c r="CJT999" s="17"/>
      <c r="CJU999" s="17"/>
      <c r="CJV999" s="17"/>
      <c r="CJW999" s="17"/>
      <c r="CJX999" s="17"/>
      <c r="CJY999" s="17"/>
      <c r="CJZ999" s="17"/>
      <c r="CKA999" s="17"/>
      <c r="CKB999" s="17"/>
      <c r="CKC999" s="17"/>
      <c r="CKD999" s="17"/>
      <c r="CKE999" s="17"/>
      <c r="CKF999" s="17"/>
      <c r="CKG999" s="17"/>
      <c r="CKH999" s="17"/>
      <c r="CKI999" s="17"/>
      <c r="CKJ999" s="17"/>
      <c r="CKK999" s="17"/>
      <c r="CKL999" s="17"/>
      <c r="CKM999" s="17"/>
      <c r="CKN999" s="17"/>
      <c r="CKO999" s="17"/>
      <c r="CKP999" s="17"/>
      <c r="CKQ999" s="17"/>
      <c r="CKR999" s="17"/>
      <c r="CKS999" s="17"/>
      <c r="CKT999" s="17"/>
      <c r="CKU999" s="17"/>
      <c r="CKV999" s="17"/>
      <c r="CKW999" s="17"/>
      <c r="CKX999" s="17"/>
      <c r="CKY999" s="17"/>
      <c r="CKZ999" s="17"/>
      <c r="CLA999" s="17"/>
      <c r="CLB999" s="17"/>
      <c r="CLC999" s="17"/>
      <c r="CLD999" s="17"/>
      <c r="CLE999" s="17"/>
      <c r="CLF999" s="17"/>
      <c r="CLG999" s="17"/>
      <c r="CLH999" s="17"/>
      <c r="CLI999" s="17"/>
      <c r="CLJ999" s="17"/>
      <c r="CLK999" s="17"/>
      <c r="CLL999" s="17"/>
      <c r="CLM999" s="17"/>
      <c r="CLN999" s="17"/>
      <c r="CLO999" s="17"/>
      <c r="CLP999" s="17"/>
      <c r="CLQ999" s="17"/>
      <c r="CLR999" s="17"/>
      <c r="CLS999" s="17"/>
      <c r="CLT999" s="17"/>
      <c r="CLU999" s="17"/>
      <c r="CLV999" s="17"/>
      <c r="CLW999" s="17"/>
      <c r="CLX999" s="17"/>
      <c r="CLY999" s="17"/>
      <c r="CLZ999" s="17"/>
      <c r="CMA999" s="17"/>
      <c r="CMB999" s="17"/>
      <c r="CMC999" s="17"/>
      <c r="CMD999" s="17"/>
      <c r="CME999" s="17"/>
      <c r="CMF999" s="17"/>
      <c r="CMG999" s="17"/>
      <c r="CMH999" s="17"/>
      <c r="CMI999" s="17"/>
      <c r="CMJ999" s="17"/>
      <c r="CMK999" s="17"/>
      <c r="CML999" s="17"/>
      <c r="CMM999" s="17"/>
      <c r="CMN999" s="17"/>
      <c r="CMO999" s="17"/>
      <c r="CMP999" s="17"/>
      <c r="CMQ999" s="17"/>
      <c r="CMR999" s="17"/>
      <c r="CMS999" s="17"/>
      <c r="CMT999" s="17"/>
      <c r="CMU999" s="17"/>
      <c r="CMV999" s="17"/>
      <c r="CMW999" s="17"/>
      <c r="CMX999" s="17"/>
      <c r="CMY999" s="17"/>
      <c r="CMZ999" s="17"/>
      <c r="CNA999" s="17"/>
      <c r="CNB999" s="17"/>
      <c r="CNC999" s="17"/>
      <c r="CND999" s="17"/>
      <c r="CNE999" s="17"/>
      <c r="CNF999" s="17"/>
      <c r="CNG999" s="17"/>
      <c r="CNH999" s="17"/>
      <c r="CNI999" s="17"/>
      <c r="CNJ999" s="17"/>
      <c r="CNK999" s="17"/>
      <c r="CNL999" s="17"/>
      <c r="CNM999" s="17"/>
      <c r="CNN999" s="17"/>
      <c r="CNO999" s="17"/>
      <c r="CNP999" s="17"/>
      <c r="CNQ999" s="17"/>
      <c r="CNR999" s="17"/>
      <c r="CNS999" s="17"/>
      <c r="CNT999" s="17"/>
      <c r="CNU999" s="17"/>
      <c r="CNV999" s="17"/>
      <c r="CNW999" s="17"/>
      <c r="CNX999" s="17"/>
      <c r="CNY999" s="17"/>
      <c r="CNZ999" s="17"/>
      <c r="COA999" s="17"/>
      <c r="COB999" s="17"/>
      <c r="COC999" s="17"/>
      <c r="COD999" s="17"/>
      <c r="COE999" s="17"/>
      <c r="COF999" s="17"/>
      <c r="COG999" s="17"/>
      <c r="COH999" s="17"/>
      <c r="COI999" s="17"/>
      <c r="COJ999" s="17"/>
      <c r="COK999" s="17"/>
      <c r="COL999" s="17"/>
      <c r="COM999" s="17"/>
      <c r="CON999" s="17"/>
      <c r="COO999" s="17"/>
      <c r="COP999" s="17"/>
      <c r="COQ999" s="17"/>
      <c r="COR999" s="17"/>
      <c r="COS999" s="17"/>
      <c r="COT999" s="17"/>
      <c r="COU999" s="17"/>
      <c r="COV999" s="17"/>
      <c r="COW999" s="17"/>
      <c r="COX999" s="17"/>
      <c r="COY999" s="17"/>
      <c r="COZ999" s="17"/>
      <c r="CPA999" s="17"/>
      <c r="CPB999" s="17"/>
      <c r="CPC999" s="17"/>
      <c r="CPD999" s="17"/>
      <c r="CPE999" s="17"/>
      <c r="CPF999" s="17"/>
      <c r="CPG999" s="17"/>
      <c r="CPH999" s="17"/>
      <c r="CPI999" s="17"/>
      <c r="CPJ999" s="17"/>
      <c r="CPK999" s="17"/>
      <c r="CPL999" s="17"/>
      <c r="CPM999" s="17"/>
      <c r="CPN999" s="17"/>
      <c r="CPO999" s="17"/>
      <c r="CPP999" s="17"/>
      <c r="CPQ999" s="17"/>
      <c r="CPR999" s="17"/>
      <c r="CPS999" s="17"/>
      <c r="CPT999" s="17"/>
      <c r="CPU999" s="17"/>
      <c r="CPV999" s="17"/>
      <c r="CPW999" s="17"/>
      <c r="CPX999" s="17"/>
      <c r="CPY999" s="17"/>
      <c r="CPZ999" s="17"/>
      <c r="CQA999" s="17"/>
      <c r="CQB999" s="17"/>
      <c r="CQC999" s="17"/>
      <c r="CQD999" s="17"/>
      <c r="CQE999" s="17"/>
      <c r="CQF999" s="17"/>
      <c r="CQG999" s="17"/>
      <c r="CQH999" s="17"/>
      <c r="CQI999" s="17"/>
      <c r="CQJ999" s="17"/>
      <c r="CQK999" s="17"/>
      <c r="CQL999" s="17"/>
      <c r="CQM999" s="17"/>
      <c r="CQN999" s="17"/>
      <c r="CQO999" s="17"/>
      <c r="CQP999" s="17"/>
      <c r="CQQ999" s="17"/>
      <c r="CQR999" s="17"/>
      <c r="CQS999" s="17"/>
      <c r="CQT999" s="17"/>
      <c r="CQU999" s="17"/>
      <c r="CQV999" s="17"/>
      <c r="CQW999" s="17"/>
      <c r="CQX999" s="17"/>
      <c r="CQY999" s="17"/>
      <c r="CQZ999" s="17"/>
      <c r="CRA999" s="17"/>
      <c r="CRB999" s="17"/>
      <c r="CRC999" s="17"/>
      <c r="CRD999" s="17"/>
      <c r="CRE999" s="17"/>
      <c r="CRF999" s="17"/>
      <c r="CRG999" s="17"/>
      <c r="CRH999" s="17"/>
      <c r="CRI999" s="17"/>
      <c r="CRJ999" s="17"/>
      <c r="CRK999" s="17"/>
      <c r="CRL999" s="17"/>
      <c r="CRM999" s="17"/>
      <c r="CRN999" s="17"/>
      <c r="CRO999" s="17"/>
      <c r="CRP999" s="17"/>
      <c r="CRQ999" s="17"/>
      <c r="CRR999" s="17"/>
      <c r="CRS999" s="17"/>
      <c r="CRT999" s="17"/>
      <c r="CRU999" s="17"/>
      <c r="CRV999" s="17"/>
      <c r="CRW999" s="17"/>
      <c r="CRX999" s="17"/>
      <c r="CRY999" s="17"/>
      <c r="CRZ999" s="17"/>
      <c r="CSA999" s="17"/>
      <c r="CSB999" s="17"/>
      <c r="CSC999" s="17"/>
      <c r="CSD999" s="17"/>
      <c r="CSE999" s="17"/>
      <c r="CSF999" s="17"/>
      <c r="CSG999" s="17"/>
      <c r="CSH999" s="17"/>
      <c r="CSI999" s="17"/>
      <c r="CSJ999" s="17"/>
      <c r="CSK999" s="17"/>
      <c r="CSL999" s="17"/>
      <c r="CSM999" s="17"/>
      <c r="CSN999" s="17"/>
      <c r="CSO999" s="17"/>
      <c r="CSP999" s="17"/>
      <c r="CSQ999" s="17"/>
      <c r="CSR999" s="17"/>
      <c r="CSS999" s="17"/>
      <c r="CST999" s="17"/>
      <c r="CSU999" s="17"/>
      <c r="CSV999" s="17"/>
      <c r="CSW999" s="17"/>
      <c r="CSX999" s="17"/>
      <c r="CSY999" s="17"/>
      <c r="CSZ999" s="17"/>
      <c r="CTA999" s="17"/>
      <c r="CTB999" s="17"/>
      <c r="CTC999" s="17"/>
      <c r="CTD999" s="17"/>
      <c r="CTE999" s="17"/>
      <c r="CTF999" s="17"/>
      <c r="CTG999" s="17"/>
      <c r="CTH999" s="17"/>
      <c r="CTI999" s="17"/>
      <c r="CTJ999" s="17"/>
      <c r="CTK999" s="17"/>
      <c r="CTL999" s="17"/>
      <c r="CTM999" s="17"/>
      <c r="CTN999" s="17"/>
      <c r="CTO999" s="17"/>
      <c r="CTP999" s="17"/>
      <c r="CTQ999" s="17"/>
      <c r="CTR999" s="17"/>
      <c r="CTS999" s="17"/>
      <c r="CTT999" s="17"/>
      <c r="CTU999" s="17"/>
      <c r="CTV999" s="17"/>
      <c r="CTW999" s="17"/>
      <c r="CTX999" s="17"/>
      <c r="CTY999" s="17"/>
      <c r="CTZ999" s="17"/>
      <c r="CUA999" s="17"/>
      <c r="CUB999" s="17"/>
      <c r="CUC999" s="17"/>
      <c r="CUD999" s="17"/>
      <c r="CUE999" s="17"/>
      <c r="CUF999" s="17"/>
      <c r="CUG999" s="17"/>
      <c r="CUH999" s="17"/>
      <c r="CUI999" s="17"/>
      <c r="CUJ999" s="17"/>
      <c r="CUK999" s="17"/>
      <c r="CUL999" s="17"/>
      <c r="CUM999" s="17"/>
      <c r="CUN999" s="17"/>
      <c r="CUO999" s="17"/>
      <c r="CUP999" s="17"/>
      <c r="CUQ999" s="17"/>
      <c r="CUR999" s="17"/>
      <c r="CUS999" s="17"/>
      <c r="CUT999" s="17"/>
      <c r="CUU999" s="17"/>
      <c r="CUV999" s="17"/>
      <c r="CUW999" s="17"/>
      <c r="CUX999" s="17"/>
      <c r="CUY999" s="17"/>
      <c r="CUZ999" s="17"/>
      <c r="CVA999" s="17"/>
      <c r="CVB999" s="17"/>
      <c r="CVC999" s="17"/>
      <c r="CVD999" s="17"/>
      <c r="CVE999" s="17"/>
      <c r="CVF999" s="17"/>
      <c r="CVG999" s="17"/>
      <c r="CVH999" s="17"/>
      <c r="CVI999" s="17"/>
      <c r="CVJ999" s="17"/>
      <c r="CVK999" s="17"/>
      <c r="CVL999" s="17"/>
      <c r="CVM999" s="17"/>
      <c r="CVN999" s="17"/>
      <c r="CVO999" s="17"/>
      <c r="CVP999" s="17"/>
      <c r="CVQ999" s="17"/>
      <c r="CVR999" s="17"/>
      <c r="CVS999" s="17"/>
      <c r="CVT999" s="17"/>
      <c r="CVU999" s="17"/>
      <c r="CVV999" s="17"/>
      <c r="CVW999" s="17"/>
      <c r="CVX999" s="17"/>
      <c r="CVY999" s="17"/>
      <c r="CVZ999" s="17"/>
      <c r="CWA999" s="17"/>
      <c r="CWB999" s="17"/>
      <c r="CWC999" s="17"/>
      <c r="CWD999" s="17"/>
      <c r="CWE999" s="17"/>
      <c r="CWF999" s="17"/>
      <c r="CWG999" s="17"/>
      <c r="CWH999" s="17"/>
      <c r="CWI999" s="17"/>
      <c r="CWJ999" s="17"/>
      <c r="CWK999" s="17"/>
      <c r="CWL999" s="17"/>
      <c r="CWM999" s="17"/>
      <c r="CWN999" s="17"/>
      <c r="CWO999" s="17"/>
      <c r="CWP999" s="17"/>
      <c r="CWQ999" s="17"/>
      <c r="CWR999" s="17"/>
      <c r="CWS999" s="17"/>
      <c r="CWT999" s="17"/>
      <c r="CWU999" s="17"/>
      <c r="CWV999" s="17"/>
      <c r="CWW999" s="17"/>
      <c r="CWX999" s="17"/>
      <c r="CWY999" s="17"/>
      <c r="CWZ999" s="17"/>
      <c r="CXA999" s="17"/>
      <c r="CXB999" s="17"/>
      <c r="CXC999" s="17"/>
      <c r="CXD999" s="17"/>
      <c r="CXE999" s="17"/>
      <c r="CXF999" s="17"/>
      <c r="CXG999" s="17"/>
      <c r="CXH999" s="17"/>
      <c r="CXI999" s="17"/>
      <c r="CXJ999" s="17"/>
      <c r="CXK999" s="17"/>
      <c r="CXL999" s="17"/>
      <c r="CXM999" s="17"/>
      <c r="CXN999" s="17"/>
      <c r="CXO999" s="17"/>
      <c r="CXP999" s="17"/>
      <c r="CXQ999" s="17"/>
      <c r="CXR999" s="17"/>
      <c r="CXS999" s="17"/>
      <c r="CXT999" s="17"/>
      <c r="CXU999" s="17"/>
      <c r="CXV999" s="17"/>
      <c r="CXW999" s="17"/>
      <c r="CXX999" s="17"/>
      <c r="CXY999" s="17"/>
      <c r="CXZ999" s="17"/>
      <c r="CYA999" s="17"/>
      <c r="CYB999" s="17"/>
      <c r="CYC999" s="17"/>
      <c r="CYD999" s="17"/>
      <c r="CYE999" s="17"/>
      <c r="CYF999" s="17"/>
      <c r="CYG999" s="17"/>
      <c r="CYH999" s="17"/>
      <c r="CYI999" s="17"/>
      <c r="CYJ999" s="17"/>
      <c r="CYK999" s="17"/>
      <c r="CYL999" s="17"/>
      <c r="CYM999" s="17"/>
      <c r="CYN999" s="17"/>
      <c r="CYO999" s="17"/>
      <c r="CYP999" s="17"/>
      <c r="CYQ999" s="17"/>
      <c r="CYR999" s="17"/>
      <c r="CYS999" s="17"/>
      <c r="CYT999" s="17"/>
      <c r="CYU999" s="17"/>
      <c r="CYV999" s="17"/>
      <c r="CYW999" s="17"/>
      <c r="CYX999" s="17"/>
      <c r="CYY999" s="17"/>
      <c r="CYZ999" s="17"/>
      <c r="CZA999" s="17"/>
      <c r="CZB999" s="17"/>
      <c r="CZC999" s="17"/>
      <c r="CZD999" s="17"/>
      <c r="CZE999" s="17"/>
      <c r="CZF999" s="17"/>
      <c r="CZG999" s="17"/>
      <c r="CZH999" s="17"/>
      <c r="CZI999" s="17"/>
      <c r="CZJ999" s="17"/>
      <c r="CZK999" s="17"/>
      <c r="CZL999" s="17"/>
      <c r="CZM999" s="17"/>
      <c r="CZN999" s="17"/>
      <c r="CZO999" s="17"/>
      <c r="CZP999" s="17"/>
      <c r="CZQ999" s="17"/>
      <c r="CZR999" s="17"/>
      <c r="CZS999" s="17"/>
      <c r="CZT999" s="17"/>
      <c r="CZU999" s="17"/>
      <c r="CZV999" s="17"/>
      <c r="CZW999" s="17"/>
      <c r="CZX999" s="17"/>
      <c r="CZY999" s="17"/>
      <c r="CZZ999" s="17"/>
      <c r="DAA999" s="17"/>
      <c r="DAB999" s="17"/>
      <c r="DAC999" s="17"/>
      <c r="DAD999" s="17"/>
      <c r="DAE999" s="17"/>
      <c r="DAF999" s="17"/>
      <c r="DAG999" s="17"/>
      <c r="DAH999" s="17"/>
      <c r="DAI999" s="17"/>
      <c r="DAJ999" s="17"/>
      <c r="DAK999" s="17"/>
      <c r="DAL999" s="17"/>
      <c r="DAM999" s="17"/>
      <c r="DAN999" s="17"/>
      <c r="DAO999" s="17"/>
      <c r="DAP999" s="17"/>
      <c r="DAQ999" s="17"/>
      <c r="DAR999" s="17"/>
      <c r="DAS999" s="17"/>
      <c r="DAT999" s="17"/>
      <c r="DAU999" s="17"/>
      <c r="DAV999" s="17"/>
      <c r="DAW999" s="17"/>
      <c r="DAX999" s="17"/>
      <c r="DAY999" s="17"/>
      <c r="DAZ999" s="17"/>
      <c r="DBA999" s="17"/>
      <c r="DBB999" s="17"/>
      <c r="DBC999" s="17"/>
      <c r="DBD999" s="17"/>
      <c r="DBE999" s="17"/>
      <c r="DBF999" s="17"/>
      <c r="DBG999" s="17"/>
      <c r="DBH999" s="17"/>
      <c r="DBI999" s="17"/>
      <c r="DBJ999" s="17"/>
      <c r="DBK999" s="17"/>
      <c r="DBL999" s="17"/>
      <c r="DBM999" s="17"/>
      <c r="DBN999" s="17"/>
      <c r="DBO999" s="17"/>
      <c r="DBP999" s="17"/>
      <c r="DBQ999" s="17"/>
      <c r="DBR999" s="17"/>
      <c r="DBS999" s="17"/>
      <c r="DBT999" s="17"/>
      <c r="DBU999" s="17"/>
      <c r="DBV999" s="17"/>
      <c r="DBW999" s="17"/>
      <c r="DBX999" s="17"/>
      <c r="DBY999" s="17"/>
      <c r="DBZ999" s="17"/>
      <c r="DCA999" s="17"/>
      <c r="DCB999" s="17"/>
      <c r="DCC999" s="17"/>
      <c r="DCD999" s="17"/>
      <c r="DCE999" s="17"/>
      <c r="DCF999" s="17"/>
      <c r="DCG999" s="17"/>
      <c r="DCH999" s="17"/>
      <c r="DCI999" s="17"/>
      <c r="DCJ999" s="17"/>
      <c r="DCK999" s="17"/>
      <c r="DCL999" s="17"/>
      <c r="DCM999" s="17"/>
      <c r="DCN999" s="17"/>
      <c r="DCO999" s="17"/>
      <c r="DCP999" s="17"/>
      <c r="DCQ999" s="17"/>
      <c r="DCR999" s="17"/>
      <c r="DCS999" s="17"/>
      <c r="DCT999" s="17"/>
      <c r="DCU999" s="17"/>
      <c r="DCV999" s="17"/>
      <c r="DCW999" s="17"/>
      <c r="DCX999" s="17"/>
      <c r="DCY999" s="17"/>
      <c r="DCZ999" s="17"/>
      <c r="DDA999" s="17"/>
      <c r="DDB999" s="17"/>
      <c r="DDC999" s="17"/>
      <c r="DDD999" s="17"/>
      <c r="DDE999" s="17"/>
      <c r="DDF999" s="17"/>
      <c r="DDG999" s="17"/>
      <c r="DDH999" s="17"/>
      <c r="DDI999" s="17"/>
      <c r="DDJ999" s="17"/>
      <c r="DDK999" s="17"/>
      <c r="DDL999" s="17"/>
      <c r="DDM999" s="17"/>
      <c r="DDN999" s="17"/>
      <c r="DDO999" s="17"/>
      <c r="DDP999" s="17"/>
      <c r="DDQ999" s="17"/>
      <c r="DDR999" s="17"/>
      <c r="DDS999" s="17"/>
      <c r="DDT999" s="17"/>
      <c r="DDU999" s="17"/>
      <c r="DDV999" s="17"/>
      <c r="DDW999" s="17"/>
      <c r="DDX999" s="17"/>
      <c r="DDY999" s="17"/>
      <c r="DDZ999" s="17"/>
      <c r="DEA999" s="17"/>
      <c r="DEB999" s="17"/>
      <c r="DEC999" s="17"/>
      <c r="DED999" s="17"/>
      <c r="DEE999" s="17"/>
      <c r="DEF999" s="17"/>
      <c r="DEG999" s="17"/>
      <c r="DEH999" s="17"/>
      <c r="DEI999" s="17"/>
      <c r="DEJ999" s="17"/>
      <c r="DEK999" s="17"/>
      <c r="DEL999" s="17"/>
      <c r="DEM999" s="17"/>
      <c r="DEN999" s="17"/>
      <c r="DEO999" s="17"/>
      <c r="DEP999" s="17"/>
      <c r="DEQ999" s="17"/>
      <c r="DER999" s="17"/>
      <c r="DES999" s="17"/>
      <c r="DET999" s="17"/>
      <c r="DEU999" s="17"/>
      <c r="DEV999" s="17"/>
      <c r="DEW999" s="17"/>
      <c r="DEX999" s="17"/>
      <c r="DEY999" s="17"/>
      <c r="DEZ999" s="17"/>
      <c r="DFA999" s="17"/>
      <c r="DFB999" s="17"/>
      <c r="DFC999" s="17"/>
      <c r="DFD999" s="17"/>
      <c r="DFE999" s="17"/>
      <c r="DFF999" s="17"/>
      <c r="DFG999" s="17"/>
      <c r="DFH999" s="17"/>
      <c r="DFI999" s="17"/>
      <c r="DFJ999" s="17"/>
      <c r="DFK999" s="17"/>
      <c r="DFL999" s="17"/>
      <c r="DFM999" s="17"/>
      <c r="DFN999" s="17"/>
      <c r="DFO999" s="17"/>
      <c r="DFP999" s="17"/>
      <c r="DFQ999" s="17"/>
      <c r="DFR999" s="17"/>
      <c r="DFS999" s="17"/>
      <c r="DFT999" s="17"/>
      <c r="DFU999" s="17"/>
      <c r="DFV999" s="17"/>
      <c r="DFW999" s="17"/>
      <c r="DFX999" s="17"/>
      <c r="DFY999" s="17"/>
      <c r="DFZ999" s="17"/>
      <c r="DGA999" s="17"/>
      <c r="DGB999" s="17"/>
      <c r="DGC999" s="17"/>
      <c r="DGD999" s="17"/>
      <c r="DGE999" s="17"/>
      <c r="DGF999" s="17"/>
      <c r="DGG999" s="17"/>
      <c r="DGH999" s="17"/>
      <c r="DGI999" s="17"/>
      <c r="DGJ999" s="17"/>
      <c r="DGK999" s="17"/>
      <c r="DGL999" s="17"/>
      <c r="DGM999" s="17"/>
      <c r="DGN999" s="17"/>
      <c r="DGO999" s="17"/>
      <c r="DGP999" s="17"/>
      <c r="DGQ999" s="17"/>
      <c r="DGR999" s="17"/>
      <c r="DGS999" s="17"/>
      <c r="DGT999" s="17"/>
      <c r="DGU999" s="17"/>
      <c r="DGV999" s="17"/>
      <c r="DGW999" s="17"/>
      <c r="DGX999" s="17"/>
      <c r="DGY999" s="17"/>
      <c r="DGZ999" s="17"/>
      <c r="DHA999" s="17"/>
      <c r="DHB999" s="17"/>
      <c r="DHC999" s="17"/>
      <c r="DHD999" s="17"/>
      <c r="DHE999" s="17"/>
      <c r="DHF999" s="17"/>
      <c r="DHG999" s="17"/>
      <c r="DHH999" s="17"/>
      <c r="DHI999" s="17"/>
      <c r="DHJ999" s="17"/>
      <c r="DHK999" s="17"/>
      <c r="DHL999" s="17"/>
      <c r="DHM999" s="17"/>
      <c r="DHN999" s="17"/>
      <c r="DHO999" s="17"/>
      <c r="DHP999" s="17"/>
      <c r="DHQ999" s="17"/>
      <c r="DHR999" s="17"/>
      <c r="DHS999" s="17"/>
      <c r="DHT999" s="17"/>
      <c r="DHU999" s="17"/>
      <c r="DHV999" s="17"/>
      <c r="DHW999" s="17"/>
      <c r="DHX999" s="17"/>
      <c r="DHY999" s="17"/>
      <c r="DHZ999" s="17"/>
      <c r="DIA999" s="17"/>
      <c r="DIB999" s="17"/>
      <c r="DIC999" s="17"/>
      <c r="DID999" s="17"/>
      <c r="DIE999" s="17"/>
      <c r="DIF999" s="17"/>
      <c r="DIG999" s="17"/>
      <c r="DIH999" s="17"/>
      <c r="DII999" s="17"/>
      <c r="DIJ999" s="17"/>
      <c r="DIK999" s="17"/>
      <c r="DIL999" s="17"/>
      <c r="DIM999" s="17"/>
      <c r="DIN999" s="17"/>
      <c r="DIO999" s="17"/>
      <c r="DIP999" s="17"/>
      <c r="DIQ999" s="17"/>
      <c r="DIR999" s="17"/>
      <c r="DIS999" s="17"/>
      <c r="DIT999" s="17"/>
      <c r="DIU999" s="17"/>
      <c r="DIV999" s="17"/>
      <c r="DIW999" s="17"/>
      <c r="DIX999" s="17"/>
      <c r="DIY999" s="17"/>
      <c r="DIZ999" s="17"/>
      <c r="DJA999" s="17"/>
      <c r="DJB999" s="17"/>
      <c r="DJC999" s="17"/>
      <c r="DJD999" s="17"/>
      <c r="DJE999" s="17"/>
      <c r="DJF999" s="17"/>
      <c r="DJG999" s="17"/>
      <c r="DJH999" s="17"/>
      <c r="DJI999" s="17"/>
      <c r="DJJ999" s="17"/>
      <c r="DJK999" s="17"/>
      <c r="DJL999" s="17"/>
      <c r="DJM999" s="17"/>
      <c r="DJN999" s="17"/>
      <c r="DJO999" s="17"/>
      <c r="DJP999" s="17"/>
      <c r="DJQ999" s="17"/>
      <c r="DJR999" s="17"/>
      <c r="DJS999" s="17"/>
      <c r="DJT999" s="17"/>
      <c r="DJU999" s="17"/>
      <c r="DJV999" s="17"/>
      <c r="DJW999" s="17"/>
      <c r="DJX999" s="17"/>
      <c r="DJY999" s="17"/>
      <c r="DJZ999" s="17"/>
      <c r="DKA999" s="17"/>
      <c r="DKB999" s="17"/>
      <c r="DKC999" s="17"/>
      <c r="DKD999" s="17"/>
      <c r="DKE999" s="17"/>
      <c r="DKF999" s="17"/>
      <c r="DKG999" s="17"/>
      <c r="DKH999" s="17"/>
      <c r="DKI999" s="17"/>
      <c r="DKJ999" s="17"/>
      <c r="DKK999" s="17"/>
      <c r="DKL999" s="17"/>
      <c r="DKM999" s="17"/>
      <c r="DKN999" s="17"/>
      <c r="DKO999" s="17"/>
      <c r="DKP999" s="17"/>
      <c r="DKQ999" s="17"/>
      <c r="DKR999" s="17"/>
      <c r="DKS999" s="17"/>
      <c r="DKT999" s="17"/>
      <c r="DKU999" s="17"/>
      <c r="DKV999" s="17"/>
      <c r="DKW999" s="17"/>
      <c r="DKX999" s="17"/>
      <c r="DKY999" s="17"/>
      <c r="DKZ999" s="17"/>
      <c r="DLA999" s="17"/>
      <c r="DLB999" s="17"/>
      <c r="DLC999" s="17"/>
      <c r="DLD999" s="17"/>
      <c r="DLE999" s="17"/>
      <c r="DLF999" s="17"/>
      <c r="DLG999" s="17"/>
      <c r="DLH999" s="17"/>
      <c r="DLI999" s="17"/>
      <c r="DLJ999" s="17"/>
      <c r="DLK999" s="17"/>
      <c r="DLL999" s="17"/>
      <c r="DLM999" s="17"/>
      <c r="DLN999" s="17"/>
      <c r="DLO999" s="17"/>
      <c r="DLP999" s="17"/>
      <c r="DLQ999" s="17"/>
      <c r="DLR999" s="17"/>
      <c r="DLS999" s="17"/>
      <c r="DLT999" s="17"/>
      <c r="DLU999" s="17"/>
      <c r="DLV999" s="17"/>
      <c r="DLW999" s="17"/>
      <c r="DLX999" s="17"/>
      <c r="DLY999" s="17"/>
      <c r="DLZ999" s="17"/>
      <c r="DMA999" s="17"/>
      <c r="DMB999" s="17"/>
      <c r="DMC999" s="17"/>
      <c r="DMD999" s="17"/>
      <c r="DME999" s="17"/>
      <c r="DMF999" s="17"/>
      <c r="DMG999" s="17"/>
      <c r="DMH999" s="17"/>
      <c r="DMI999" s="17"/>
      <c r="DMJ999" s="17"/>
      <c r="DMK999" s="17"/>
      <c r="DML999" s="17"/>
      <c r="DMM999" s="17"/>
      <c r="DMN999" s="17"/>
      <c r="DMO999" s="17"/>
      <c r="DMP999" s="17"/>
      <c r="DMQ999" s="17"/>
      <c r="DMR999" s="17"/>
      <c r="DMS999" s="17"/>
      <c r="DMT999" s="17"/>
      <c r="DMU999" s="17"/>
      <c r="DMV999" s="17"/>
      <c r="DMW999" s="17"/>
      <c r="DMX999" s="17"/>
      <c r="DMY999" s="17"/>
      <c r="DMZ999" s="17"/>
      <c r="DNA999" s="17"/>
      <c r="DNB999" s="17"/>
      <c r="DNC999" s="17"/>
      <c r="DND999" s="17"/>
      <c r="DNE999" s="17"/>
      <c r="DNF999" s="17"/>
      <c r="DNG999" s="17"/>
      <c r="DNH999" s="17"/>
      <c r="DNI999" s="17"/>
      <c r="DNJ999" s="17"/>
      <c r="DNK999" s="17"/>
      <c r="DNL999" s="17"/>
      <c r="DNM999" s="17"/>
      <c r="DNN999" s="17"/>
      <c r="DNO999" s="17"/>
      <c r="DNP999" s="17"/>
      <c r="DNQ999" s="17"/>
      <c r="DNR999" s="17"/>
      <c r="DNS999" s="17"/>
      <c r="DNT999" s="17"/>
      <c r="DNU999" s="17"/>
      <c r="DNV999" s="17"/>
      <c r="DNW999" s="17"/>
      <c r="DNX999" s="17"/>
      <c r="DNY999" s="17"/>
      <c r="DNZ999" s="17"/>
      <c r="DOA999" s="17"/>
      <c r="DOB999" s="17"/>
      <c r="DOC999" s="17"/>
      <c r="DOD999" s="17"/>
      <c r="DOE999" s="17"/>
      <c r="DOF999" s="17"/>
      <c r="DOG999" s="17"/>
      <c r="DOH999" s="17"/>
      <c r="DOI999" s="17"/>
      <c r="DOJ999" s="17"/>
      <c r="DOK999" s="17"/>
      <c r="DOL999" s="17"/>
      <c r="DOM999" s="17"/>
      <c r="DON999" s="17"/>
      <c r="DOO999" s="17"/>
      <c r="DOP999" s="17"/>
      <c r="DOQ999" s="17"/>
      <c r="DOR999" s="17"/>
      <c r="DOS999" s="17"/>
      <c r="DOT999" s="17"/>
      <c r="DOU999" s="17"/>
      <c r="DOV999" s="17"/>
      <c r="DOW999" s="17"/>
      <c r="DOX999" s="17"/>
      <c r="DOY999" s="17"/>
      <c r="DOZ999" s="17"/>
      <c r="DPA999" s="17"/>
      <c r="DPB999" s="17"/>
      <c r="DPC999" s="17"/>
      <c r="DPD999" s="17"/>
      <c r="DPE999" s="17"/>
      <c r="DPF999" s="17"/>
      <c r="DPG999" s="17"/>
      <c r="DPH999" s="17"/>
      <c r="DPI999" s="17"/>
      <c r="DPJ999" s="17"/>
      <c r="DPK999" s="17"/>
      <c r="DPL999" s="17"/>
      <c r="DPM999" s="17"/>
      <c r="DPN999" s="17"/>
      <c r="DPO999" s="17"/>
      <c r="DPP999" s="17"/>
      <c r="DPQ999" s="17"/>
      <c r="DPR999" s="17"/>
      <c r="DPS999" s="17"/>
      <c r="DPT999" s="17"/>
      <c r="DPU999" s="17"/>
      <c r="DPV999" s="17"/>
      <c r="DPW999" s="17"/>
      <c r="DPX999" s="17"/>
      <c r="DPY999" s="17"/>
      <c r="DPZ999" s="17"/>
      <c r="DQA999" s="17"/>
      <c r="DQB999" s="17"/>
      <c r="DQC999" s="17"/>
      <c r="DQD999" s="17"/>
      <c r="DQE999" s="17"/>
      <c r="DQF999" s="17"/>
      <c r="DQG999" s="17"/>
      <c r="DQH999" s="17"/>
      <c r="DQI999" s="17"/>
      <c r="DQJ999" s="17"/>
      <c r="DQK999" s="17"/>
      <c r="DQL999" s="17"/>
      <c r="DQM999" s="17"/>
      <c r="DQN999" s="17"/>
      <c r="DQO999" s="17"/>
      <c r="DQP999" s="17"/>
      <c r="DQQ999" s="17"/>
      <c r="DQR999" s="17"/>
      <c r="DQS999" s="17"/>
      <c r="DQT999" s="17"/>
      <c r="DQU999" s="17"/>
      <c r="DQV999" s="17"/>
      <c r="DQW999" s="17"/>
      <c r="DQX999" s="17"/>
      <c r="DQY999" s="17"/>
      <c r="DQZ999" s="17"/>
      <c r="DRA999" s="17"/>
      <c r="DRB999" s="17"/>
      <c r="DRC999" s="17"/>
      <c r="DRD999" s="17"/>
      <c r="DRE999" s="17"/>
      <c r="DRF999" s="17"/>
      <c r="DRG999" s="17"/>
      <c r="DRH999" s="17"/>
      <c r="DRI999" s="17"/>
      <c r="DRJ999" s="17"/>
      <c r="DRK999" s="17"/>
      <c r="DRL999" s="17"/>
      <c r="DRM999" s="17"/>
      <c r="DRN999" s="17"/>
      <c r="DRO999" s="17"/>
      <c r="DRP999" s="17"/>
      <c r="DRQ999" s="17"/>
      <c r="DRR999" s="17"/>
      <c r="DRS999" s="17"/>
      <c r="DRT999" s="17"/>
      <c r="DRU999" s="17"/>
      <c r="DRV999" s="17"/>
      <c r="DRW999" s="17"/>
      <c r="DRX999" s="17"/>
      <c r="DRY999" s="17"/>
      <c r="DRZ999" s="17"/>
      <c r="DSA999" s="17"/>
      <c r="DSB999" s="17"/>
      <c r="DSC999" s="17"/>
      <c r="DSD999" s="17"/>
      <c r="DSE999" s="17"/>
      <c r="DSF999" s="17"/>
      <c r="DSG999" s="17"/>
      <c r="DSH999" s="17"/>
      <c r="DSI999" s="17"/>
      <c r="DSJ999" s="17"/>
      <c r="DSK999" s="17"/>
      <c r="DSL999" s="17"/>
      <c r="DSM999" s="17"/>
      <c r="DSN999" s="17"/>
      <c r="DSO999" s="17"/>
      <c r="DSP999" s="17"/>
      <c r="DSQ999" s="17"/>
      <c r="DSR999" s="17"/>
      <c r="DSS999" s="17"/>
      <c r="DST999" s="17"/>
      <c r="DSU999" s="17"/>
      <c r="DSV999" s="17"/>
      <c r="DSW999" s="17"/>
      <c r="DSX999" s="17"/>
      <c r="DSY999" s="17"/>
      <c r="DSZ999" s="17"/>
      <c r="DTA999" s="17"/>
      <c r="DTB999" s="17"/>
      <c r="DTC999" s="17"/>
      <c r="DTD999" s="17"/>
      <c r="DTE999" s="17"/>
      <c r="DTF999" s="17"/>
      <c r="DTG999" s="17"/>
      <c r="DTH999" s="17"/>
      <c r="DTI999" s="17"/>
      <c r="DTJ999" s="17"/>
      <c r="DTK999" s="17"/>
      <c r="DTL999" s="17"/>
      <c r="DTM999" s="17"/>
      <c r="DTN999" s="17"/>
      <c r="DTO999" s="17"/>
      <c r="DTP999" s="17"/>
      <c r="DTQ999" s="17"/>
      <c r="DTR999" s="17"/>
      <c r="DTS999" s="17"/>
      <c r="DTT999" s="17"/>
      <c r="DTU999" s="17"/>
      <c r="DTV999" s="17"/>
      <c r="DTW999" s="17"/>
      <c r="DTX999" s="17"/>
      <c r="DTY999" s="17"/>
      <c r="DTZ999" s="17"/>
      <c r="DUA999" s="17"/>
      <c r="DUB999" s="17"/>
      <c r="DUC999" s="17"/>
      <c r="DUD999" s="17"/>
      <c r="DUE999" s="17"/>
      <c r="DUF999" s="17"/>
      <c r="DUG999" s="17"/>
      <c r="DUH999" s="17"/>
      <c r="DUI999" s="17"/>
      <c r="DUJ999" s="17"/>
      <c r="DUK999" s="17"/>
      <c r="DUL999" s="17"/>
      <c r="DUM999" s="17"/>
      <c r="DUN999" s="17"/>
      <c r="DUO999" s="17"/>
      <c r="DUP999" s="17"/>
      <c r="DUQ999" s="17"/>
      <c r="DUR999" s="17"/>
      <c r="DUS999" s="17"/>
      <c r="DUT999" s="17"/>
      <c r="DUU999" s="17"/>
      <c r="DUV999" s="17"/>
      <c r="DUW999" s="17"/>
      <c r="DUX999" s="17"/>
      <c r="DUY999" s="17"/>
      <c r="DUZ999" s="17"/>
      <c r="DVA999" s="17"/>
      <c r="DVB999" s="17"/>
      <c r="DVC999" s="17"/>
      <c r="DVD999" s="17"/>
      <c r="DVE999" s="17"/>
      <c r="DVF999" s="17"/>
      <c r="DVG999" s="17"/>
      <c r="DVH999" s="17"/>
      <c r="DVI999" s="17"/>
      <c r="DVJ999" s="17"/>
      <c r="DVK999" s="17"/>
      <c r="DVL999" s="17"/>
      <c r="DVM999" s="17"/>
      <c r="DVN999" s="17"/>
      <c r="DVO999" s="17"/>
      <c r="DVP999" s="17"/>
      <c r="DVQ999" s="17"/>
      <c r="DVR999" s="17"/>
      <c r="DVS999" s="17"/>
      <c r="DVT999" s="17"/>
      <c r="DVU999" s="17"/>
      <c r="DVV999" s="17"/>
      <c r="DVW999" s="17"/>
      <c r="DVX999" s="17"/>
      <c r="DVY999" s="17"/>
      <c r="DVZ999" s="17"/>
      <c r="DWA999" s="17"/>
      <c r="DWB999" s="17"/>
      <c r="DWC999" s="17"/>
      <c r="DWD999" s="17"/>
      <c r="DWE999" s="17"/>
      <c r="DWF999" s="17"/>
      <c r="DWG999" s="17"/>
      <c r="DWH999" s="17"/>
      <c r="DWI999" s="17"/>
      <c r="DWJ999" s="17"/>
      <c r="DWK999" s="17"/>
      <c r="DWL999" s="17"/>
      <c r="DWM999" s="17"/>
      <c r="DWN999" s="17"/>
      <c r="DWO999" s="17"/>
      <c r="DWP999" s="17"/>
      <c r="DWQ999" s="17"/>
      <c r="DWR999" s="17"/>
      <c r="DWS999" s="17"/>
      <c r="DWT999" s="17"/>
      <c r="DWU999" s="17"/>
      <c r="DWV999" s="17"/>
      <c r="DWW999" s="17"/>
      <c r="DWX999" s="17"/>
      <c r="DWY999" s="17"/>
      <c r="DWZ999" s="17"/>
      <c r="DXA999" s="17"/>
      <c r="DXB999" s="17"/>
      <c r="DXC999" s="17"/>
      <c r="DXD999" s="17"/>
      <c r="DXE999" s="17"/>
      <c r="DXF999" s="17"/>
      <c r="DXG999" s="17"/>
      <c r="DXH999" s="17"/>
      <c r="DXI999" s="17"/>
      <c r="DXJ999" s="17"/>
      <c r="DXK999" s="17"/>
      <c r="DXL999" s="17"/>
      <c r="DXM999" s="17"/>
      <c r="DXN999" s="17"/>
      <c r="DXO999" s="17"/>
      <c r="DXP999" s="17"/>
      <c r="DXQ999" s="17"/>
      <c r="DXR999" s="17"/>
      <c r="DXS999" s="17"/>
      <c r="DXT999" s="17"/>
      <c r="DXU999" s="17"/>
      <c r="DXV999" s="17"/>
      <c r="DXW999" s="17"/>
      <c r="DXX999" s="17"/>
      <c r="DXY999" s="17"/>
      <c r="DXZ999" s="17"/>
      <c r="DYA999" s="17"/>
      <c r="DYB999" s="17"/>
      <c r="DYC999" s="17"/>
      <c r="DYD999" s="17"/>
      <c r="DYE999" s="17"/>
      <c r="DYF999" s="17"/>
      <c r="DYG999" s="17"/>
      <c r="DYH999" s="17"/>
      <c r="DYI999" s="17"/>
      <c r="DYJ999" s="17"/>
      <c r="DYK999" s="17"/>
      <c r="DYL999" s="17"/>
      <c r="DYM999" s="17"/>
      <c r="DYN999" s="17"/>
      <c r="DYO999" s="17"/>
      <c r="DYP999" s="17"/>
      <c r="DYQ999" s="17"/>
      <c r="DYR999" s="17"/>
      <c r="DYS999" s="17"/>
      <c r="DYT999" s="17"/>
      <c r="DYU999" s="17"/>
      <c r="DYV999" s="17"/>
      <c r="DYW999" s="17"/>
      <c r="DYX999" s="17"/>
      <c r="DYY999" s="17"/>
      <c r="DYZ999" s="17"/>
      <c r="DZA999" s="17"/>
      <c r="DZB999" s="17"/>
      <c r="DZC999" s="17"/>
      <c r="DZD999" s="17"/>
      <c r="DZE999" s="17"/>
      <c r="DZF999" s="17"/>
      <c r="DZG999" s="17"/>
      <c r="DZH999" s="17"/>
      <c r="DZI999" s="17"/>
      <c r="DZJ999" s="17"/>
      <c r="DZK999" s="17"/>
      <c r="DZL999" s="17"/>
      <c r="DZM999" s="17"/>
      <c r="DZN999" s="17"/>
      <c r="DZO999" s="17"/>
      <c r="DZP999" s="17"/>
      <c r="DZQ999" s="17"/>
      <c r="DZR999" s="17"/>
      <c r="DZS999" s="17"/>
      <c r="DZT999" s="17"/>
      <c r="DZU999" s="17"/>
      <c r="DZV999" s="17"/>
      <c r="DZW999" s="17"/>
      <c r="DZX999" s="17"/>
      <c r="DZY999" s="17"/>
      <c r="DZZ999" s="17"/>
      <c r="EAA999" s="17"/>
      <c r="EAB999" s="17"/>
      <c r="EAC999" s="17"/>
      <c r="EAD999" s="17"/>
      <c r="EAE999" s="17"/>
      <c r="EAF999" s="17"/>
      <c r="EAG999" s="17"/>
      <c r="EAH999" s="17"/>
      <c r="EAI999" s="17"/>
      <c r="EAJ999" s="17"/>
      <c r="EAK999" s="17"/>
      <c r="EAL999" s="17"/>
      <c r="EAM999" s="17"/>
      <c r="EAN999" s="17"/>
      <c r="EAO999" s="17"/>
      <c r="EAP999" s="17"/>
      <c r="EAQ999" s="17"/>
      <c r="EAR999" s="17"/>
      <c r="EAS999" s="17"/>
      <c r="EAT999" s="17"/>
      <c r="EAU999" s="17"/>
      <c r="EAV999" s="17"/>
      <c r="EAW999" s="17"/>
      <c r="EAX999" s="17"/>
      <c r="EAY999" s="17"/>
      <c r="EAZ999" s="17"/>
      <c r="EBA999" s="17"/>
      <c r="EBB999" s="17"/>
      <c r="EBC999" s="17"/>
      <c r="EBD999" s="17"/>
      <c r="EBE999" s="17"/>
      <c r="EBF999" s="17"/>
      <c r="EBG999" s="17"/>
      <c r="EBH999" s="17"/>
      <c r="EBI999" s="17"/>
      <c r="EBJ999" s="17"/>
      <c r="EBK999" s="17"/>
      <c r="EBL999" s="17"/>
      <c r="EBM999" s="17"/>
      <c r="EBN999" s="17"/>
      <c r="EBO999" s="17"/>
      <c r="EBP999" s="17"/>
      <c r="EBQ999" s="17"/>
      <c r="EBR999" s="17"/>
      <c r="EBS999" s="17"/>
      <c r="EBT999" s="17"/>
      <c r="EBU999" s="17"/>
      <c r="EBV999" s="17"/>
      <c r="EBW999" s="17"/>
      <c r="EBX999" s="17"/>
      <c r="EBY999" s="17"/>
      <c r="EBZ999" s="17"/>
      <c r="ECA999" s="17"/>
      <c r="ECB999" s="17"/>
      <c r="ECC999" s="17"/>
      <c r="ECD999" s="17"/>
      <c r="ECE999" s="17"/>
      <c r="ECF999" s="17"/>
      <c r="ECG999" s="17"/>
      <c r="ECH999" s="17"/>
      <c r="ECI999" s="17"/>
      <c r="ECJ999" s="17"/>
      <c r="ECK999" s="17"/>
      <c r="ECL999" s="17"/>
      <c r="ECM999" s="17"/>
      <c r="ECN999" s="17"/>
      <c r="ECO999" s="17"/>
      <c r="ECP999" s="17"/>
      <c r="ECQ999" s="17"/>
      <c r="ECR999" s="17"/>
      <c r="ECS999" s="17"/>
      <c r="ECT999" s="17"/>
      <c r="ECU999" s="17"/>
      <c r="ECV999" s="17"/>
      <c r="ECW999" s="17"/>
      <c r="ECX999" s="17"/>
      <c r="ECY999" s="17"/>
      <c r="ECZ999" s="17"/>
      <c r="EDA999" s="17"/>
      <c r="EDB999" s="17"/>
      <c r="EDC999" s="17"/>
      <c r="EDD999" s="17"/>
      <c r="EDE999" s="17"/>
      <c r="EDF999" s="17"/>
      <c r="EDG999" s="17"/>
      <c r="EDH999" s="17"/>
      <c r="EDI999" s="17"/>
      <c r="EDJ999" s="17"/>
      <c r="EDK999" s="17"/>
      <c r="EDL999" s="17"/>
      <c r="EDM999" s="17"/>
      <c r="EDN999" s="17"/>
      <c r="EDO999" s="17"/>
      <c r="EDP999" s="17"/>
      <c r="EDQ999" s="17"/>
      <c r="EDR999" s="17"/>
      <c r="EDS999" s="17"/>
      <c r="EDT999" s="17"/>
      <c r="EDU999" s="17"/>
      <c r="EDV999" s="17"/>
      <c r="EDW999" s="17"/>
      <c r="EDX999" s="17"/>
      <c r="EDY999" s="17"/>
      <c r="EDZ999" s="17"/>
      <c r="EEA999" s="17"/>
      <c r="EEB999" s="17"/>
      <c r="EEC999" s="17"/>
      <c r="EED999" s="17"/>
      <c r="EEE999" s="17"/>
      <c r="EEF999" s="17"/>
      <c r="EEG999" s="17"/>
      <c r="EEH999" s="17"/>
      <c r="EEI999" s="17"/>
      <c r="EEJ999" s="17"/>
      <c r="EEK999" s="17"/>
      <c r="EEL999" s="17"/>
      <c r="EEM999" s="17"/>
      <c r="EEN999" s="17"/>
      <c r="EEO999" s="17"/>
      <c r="EEP999" s="17"/>
      <c r="EEQ999" s="17"/>
      <c r="EER999" s="17"/>
      <c r="EES999" s="17"/>
      <c r="EET999" s="17"/>
      <c r="EEU999" s="17"/>
      <c r="EEV999" s="17"/>
      <c r="EEW999" s="17"/>
      <c r="EEX999" s="17"/>
      <c r="EEY999" s="17"/>
      <c r="EEZ999" s="17"/>
      <c r="EFA999" s="17"/>
      <c r="EFB999" s="17"/>
      <c r="EFC999" s="17"/>
      <c r="EFD999" s="17"/>
      <c r="EFE999" s="17"/>
      <c r="EFF999" s="17"/>
      <c r="EFG999" s="17"/>
      <c r="EFH999" s="17"/>
      <c r="EFI999" s="17"/>
      <c r="EFJ999" s="17"/>
      <c r="EFK999" s="17"/>
      <c r="EFL999" s="17"/>
      <c r="EFM999" s="17"/>
      <c r="EFN999" s="17"/>
      <c r="EFO999" s="17"/>
      <c r="EFP999" s="17"/>
      <c r="EFQ999" s="17"/>
      <c r="EFR999" s="17"/>
      <c r="EFS999" s="17"/>
      <c r="EFT999" s="17"/>
      <c r="EFU999" s="17"/>
      <c r="EFV999" s="17"/>
      <c r="EFW999" s="17"/>
      <c r="EFX999" s="17"/>
      <c r="EFY999" s="17"/>
      <c r="EFZ999" s="17"/>
      <c r="EGA999" s="17"/>
      <c r="EGB999" s="17"/>
      <c r="EGC999" s="17"/>
      <c r="EGD999" s="17"/>
      <c r="EGE999" s="17"/>
      <c r="EGF999" s="17"/>
      <c r="EGG999" s="17"/>
      <c r="EGH999" s="17"/>
      <c r="EGI999" s="17"/>
      <c r="EGJ999" s="17"/>
      <c r="EGK999" s="17"/>
      <c r="EGL999" s="17"/>
      <c r="EGM999" s="17"/>
      <c r="EGN999" s="17"/>
      <c r="EGO999" s="17"/>
      <c r="EGP999" s="17"/>
      <c r="EGQ999" s="17"/>
      <c r="EGR999" s="17"/>
      <c r="EGS999" s="17"/>
      <c r="EGT999" s="17"/>
      <c r="EGU999" s="17"/>
      <c r="EGV999" s="17"/>
      <c r="EGW999" s="17"/>
      <c r="EGX999" s="17"/>
      <c r="EGY999" s="17"/>
      <c r="EGZ999" s="17"/>
      <c r="EHA999" s="17"/>
      <c r="EHB999" s="17"/>
      <c r="EHC999" s="17"/>
      <c r="EHD999" s="17"/>
      <c r="EHE999" s="17"/>
      <c r="EHF999" s="17"/>
      <c r="EHG999" s="17"/>
      <c r="EHH999" s="17"/>
      <c r="EHI999" s="17"/>
      <c r="EHJ999" s="17"/>
      <c r="EHK999" s="17"/>
      <c r="EHL999" s="17"/>
      <c r="EHM999" s="17"/>
      <c r="EHN999" s="17"/>
      <c r="EHO999" s="17"/>
      <c r="EHP999" s="17"/>
      <c r="EHQ999" s="17"/>
      <c r="EHR999" s="17"/>
      <c r="EHS999" s="17"/>
      <c r="EHT999" s="17"/>
      <c r="EHU999" s="17"/>
      <c r="EHV999" s="17"/>
      <c r="EHW999" s="17"/>
      <c r="EHX999" s="17"/>
      <c r="EHY999" s="17"/>
      <c r="EHZ999" s="17"/>
      <c r="EIA999" s="17"/>
      <c r="EIB999" s="17"/>
      <c r="EIC999" s="17"/>
      <c r="EID999" s="17"/>
      <c r="EIE999" s="17"/>
      <c r="EIF999" s="17"/>
      <c r="EIG999" s="17"/>
      <c r="EIH999" s="17"/>
      <c r="EII999" s="17"/>
      <c r="EIJ999" s="17"/>
      <c r="EIK999" s="17"/>
      <c r="EIL999" s="17"/>
      <c r="EIM999" s="17"/>
      <c r="EIN999" s="17"/>
      <c r="EIO999" s="17"/>
      <c r="EIP999" s="17"/>
      <c r="EIQ999" s="17"/>
      <c r="EIR999" s="17"/>
      <c r="EIS999" s="17"/>
      <c r="EIT999" s="17"/>
      <c r="EIU999" s="17"/>
      <c r="EIV999" s="17"/>
      <c r="EIW999" s="17"/>
      <c r="EIX999" s="17"/>
      <c r="EIY999" s="17"/>
      <c r="EIZ999" s="17"/>
      <c r="EJA999" s="17"/>
      <c r="EJB999" s="17"/>
      <c r="EJC999" s="17"/>
      <c r="EJD999" s="17"/>
      <c r="EJE999" s="17"/>
      <c r="EJF999" s="17"/>
      <c r="EJG999" s="17"/>
      <c r="EJH999" s="17"/>
      <c r="EJI999" s="17"/>
      <c r="EJJ999" s="17"/>
      <c r="EJK999" s="17"/>
      <c r="EJL999" s="17"/>
      <c r="EJM999" s="17"/>
      <c r="EJN999" s="17"/>
      <c r="EJO999" s="17"/>
      <c r="EJP999" s="17"/>
      <c r="EJQ999" s="17"/>
      <c r="EJR999" s="17"/>
      <c r="EJS999" s="17"/>
      <c r="EJT999" s="17"/>
      <c r="EJU999" s="17"/>
      <c r="EJV999" s="17"/>
      <c r="EJW999" s="17"/>
      <c r="EJX999" s="17"/>
      <c r="EJY999" s="17"/>
      <c r="EJZ999" s="17"/>
      <c r="EKA999" s="17"/>
      <c r="EKB999" s="17"/>
      <c r="EKC999" s="17"/>
      <c r="EKD999" s="17"/>
      <c r="EKE999" s="17"/>
      <c r="EKF999" s="17"/>
      <c r="EKG999" s="17"/>
      <c r="EKH999" s="17"/>
      <c r="EKI999" s="17"/>
      <c r="EKJ999" s="17"/>
      <c r="EKK999" s="17"/>
      <c r="EKL999" s="17"/>
      <c r="EKM999" s="17"/>
      <c r="EKN999" s="17"/>
      <c r="EKO999" s="17"/>
      <c r="EKP999" s="17"/>
      <c r="EKQ999" s="17"/>
      <c r="EKR999" s="17"/>
      <c r="EKS999" s="17"/>
      <c r="EKT999" s="17"/>
      <c r="EKU999" s="17"/>
      <c r="EKV999" s="17"/>
      <c r="EKW999" s="17"/>
      <c r="EKX999" s="17"/>
      <c r="EKY999" s="17"/>
      <c r="EKZ999" s="17"/>
      <c r="ELA999" s="17"/>
      <c r="ELB999" s="17"/>
      <c r="ELC999" s="17"/>
      <c r="ELD999" s="17"/>
      <c r="ELE999" s="17"/>
      <c r="ELF999" s="17"/>
      <c r="ELG999" s="17"/>
      <c r="ELH999" s="17"/>
      <c r="ELI999" s="17"/>
      <c r="ELJ999" s="17"/>
      <c r="ELK999" s="17"/>
      <c r="ELL999" s="17"/>
      <c r="ELM999" s="17"/>
      <c r="ELN999" s="17"/>
      <c r="ELO999" s="17"/>
      <c r="ELP999" s="17"/>
      <c r="ELQ999" s="17"/>
      <c r="ELR999" s="17"/>
      <c r="ELS999" s="17"/>
      <c r="ELT999" s="17"/>
      <c r="ELU999" s="17"/>
      <c r="ELV999" s="17"/>
      <c r="ELW999" s="17"/>
      <c r="ELX999" s="17"/>
      <c r="ELY999" s="17"/>
      <c r="ELZ999" s="17"/>
      <c r="EMA999" s="17"/>
      <c r="EMB999" s="17"/>
      <c r="EMC999" s="17"/>
      <c r="EMD999" s="17"/>
      <c r="EME999" s="17"/>
      <c r="EMF999" s="17"/>
      <c r="EMG999" s="17"/>
      <c r="EMH999" s="17"/>
      <c r="EMI999" s="17"/>
      <c r="EMJ999" s="17"/>
      <c r="EMK999" s="17"/>
      <c r="EML999" s="17"/>
      <c r="EMM999" s="17"/>
      <c r="EMN999" s="17"/>
      <c r="EMO999" s="17"/>
      <c r="EMP999" s="17"/>
      <c r="EMQ999" s="17"/>
      <c r="EMR999" s="17"/>
      <c r="EMS999" s="17"/>
      <c r="EMT999" s="17"/>
      <c r="EMU999" s="17"/>
      <c r="EMV999" s="17"/>
      <c r="EMW999" s="17"/>
      <c r="EMX999" s="17"/>
      <c r="EMY999" s="17"/>
      <c r="EMZ999" s="17"/>
      <c r="ENA999" s="17"/>
      <c r="ENB999" s="17"/>
      <c r="ENC999" s="17"/>
      <c r="END999" s="17"/>
      <c r="ENE999" s="17"/>
      <c r="ENF999" s="17"/>
      <c r="ENG999" s="17"/>
      <c r="ENH999" s="17"/>
      <c r="ENI999" s="17"/>
      <c r="ENJ999" s="17"/>
      <c r="ENK999" s="17"/>
      <c r="ENL999" s="17"/>
      <c r="ENM999" s="17"/>
      <c r="ENN999" s="17"/>
      <c r="ENO999" s="17"/>
      <c r="ENP999" s="17"/>
      <c r="ENQ999" s="17"/>
      <c r="ENR999" s="17"/>
      <c r="ENS999" s="17"/>
      <c r="ENT999" s="17"/>
      <c r="ENU999" s="17"/>
      <c r="ENV999" s="17"/>
      <c r="ENW999" s="17"/>
      <c r="ENX999" s="17"/>
      <c r="ENY999" s="17"/>
      <c r="ENZ999" s="17"/>
      <c r="EOA999" s="17"/>
      <c r="EOB999" s="17"/>
      <c r="EOC999" s="17"/>
      <c r="EOD999" s="17"/>
      <c r="EOE999" s="17"/>
      <c r="EOF999" s="17"/>
      <c r="EOG999" s="17"/>
      <c r="EOH999" s="17"/>
      <c r="EOI999" s="17"/>
      <c r="EOJ999" s="17"/>
      <c r="EOK999" s="17"/>
      <c r="EOL999" s="17"/>
      <c r="EOM999" s="17"/>
      <c r="EON999" s="17"/>
      <c r="EOO999" s="17"/>
      <c r="EOP999" s="17"/>
      <c r="EOQ999" s="17"/>
      <c r="EOR999" s="17"/>
      <c r="EOS999" s="17"/>
      <c r="EOT999" s="17"/>
      <c r="EOU999" s="17"/>
      <c r="EOV999" s="17"/>
      <c r="EOW999" s="17"/>
      <c r="EOX999" s="17"/>
      <c r="EOY999" s="17"/>
      <c r="EOZ999" s="17"/>
      <c r="EPA999" s="17"/>
      <c r="EPB999" s="17"/>
      <c r="EPC999" s="17"/>
      <c r="EPD999" s="17"/>
      <c r="EPE999" s="17"/>
      <c r="EPF999" s="17"/>
      <c r="EPG999" s="17"/>
      <c r="EPH999" s="17"/>
      <c r="EPI999" s="17"/>
      <c r="EPJ999" s="17"/>
      <c r="EPK999" s="17"/>
      <c r="EPL999" s="17"/>
      <c r="EPM999" s="17"/>
      <c r="EPN999" s="17"/>
      <c r="EPO999" s="17"/>
      <c r="EPP999" s="17"/>
      <c r="EPQ999" s="17"/>
      <c r="EPR999" s="17"/>
      <c r="EPS999" s="17"/>
      <c r="EPT999" s="17"/>
      <c r="EPU999" s="17"/>
      <c r="EPV999" s="17"/>
      <c r="EPW999" s="17"/>
      <c r="EPX999" s="17"/>
      <c r="EPY999" s="17"/>
      <c r="EPZ999" s="17"/>
      <c r="EQA999" s="17"/>
      <c r="EQB999" s="17"/>
      <c r="EQC999" s="17"/>
      <c r="EQD999" s="17"/>
      <c r="EQE999" s="17"/>
      <c r="EQF999" s="17"/>
      <c r="EQG999" s="17"/>
      <c r="EQH999" s="17"/>
      <c r="EQI999" s="17"/>
      <c r="EQJ999" s="17"/>
      <c r="EQK999" s="17"/>
      <c r="EQL999" s="17"/>
      <c r="EQM999" s="17"/>
      <c r="EQN999" s="17"/>
      <c r="EQO999" s="17"/>
      <c r="EQP999" s="17"/>
      <c r="EQQ999" s="17"/>
      <c r="EQR999" s="17"/>
      <c r="EQS999" s="17"/>
      <c r="EQT999" s="17"/>
      <c r="EQU999" s="17"/>
      <c r="EQV999" s="17"/>
      <c r="EQW999" s="17"/>
      <c r="EQX999" s="17"/>
      <c r="EQY999" s="17"/>
      <c r="EQZ999" s="17"/>
      <c r="ERA999" s="17"/>
      <c r="ERB999" s="17"/>
      <c r="ERC999" s="17"/>
      <c r="ERD999" s="17"/>
      <c r="ERE999" s="17"/>
      <c r="ERF999" s="17"/>
      <c r="ERG999" s="17"/>
      <c r="ERH999" s="17"/>
      <c r="ERI999" s="17"/>
      <c r="ERJ999" s="17"/>
      <c r="ERK999" s="17"/>
      <c r="ERL999" s="17"/>
      <c r="ERM999" s="17"/>
      <c r="ERN999" s="17"/>
      <c r="ERO999" s="17"/>
      <c r="ERP999" s="17"/>
      <c r="ERQ999" s="17"/>
      <c r="ERR999" s="17"/>
      <c r="ERS999" s="17"/>
      <c r="ERT999" s="17"/>
      <c r="ERU999" s="17"/>
      <c r="ERV999" s="17"/>
      <c r="ERW999" s="17"/>
      <c r="ERX999" s="17"/>
      <c r="ERY999" s="17"/>
      <c r="ERZ999" s="17"/>
      <c r="ESA999" s="17"/>
      <c r="ESB999" s="17"/>
      <c r="ESC999" s="17"/>
      <c r="ESD999" s="17"/>
      <c r="ESE999" s="17"/>
      <c r="ESF999" s="17"/>
      <c r="ESG999" s="17"/>
      <c r="ESH999" s="17"/>
      <c r="ESI999" s="17"/>
      <c r="ESJ999" s="17"/>
      <c r="ESK999" s="17"/>
      <c r="ESL999" s="17"/>
      <c r="ESM999" s="17"/>
      <c r="ESN999" s="17"/>
      <c r="ESO999" s="17"/>
      <c r="ESP999" s="17"/>
      <c r="ESQ999" s="17"/>
      <c r="ESR999" s="17"/>
      <c r="ESS999" s="17"/>
      <c r="EST999" s="17"/>
      <c r="ESU999" s="17"/>
      <c r="ESV999" s="17"/>
      <c r="ESW999" s="17"/>
      <c r="ESX999" s="17"/>
      <c r="ESY999" s="17"/>
      <c r="ESZ999" s="17"/>
      <c r="ETA999" s="17"/>
      <c r="ETB999" s="17"/>
      <c r="ETC999" s="17"/>
      <c r="ETD999" s="17"/>
      <c r="ETE999" s="17"/>
      <c r="ETF999" s="17"/>
      <c r="ETG999" s="17"/>
      <c r="ETH999" s="17"/>
      <c r="ETI999" s="17"/>
      <c r="ETJ999" s="17"/>
      <c r="ETK999" s="17"/>
      <c r="ETL999" s="17"/>
      <c r="ETM999" s="17"/>
      <c r="ETN999" s="17"/>
      <c r="ETO999" s="17"/>
      <c r="ETP999" s="17"/>
      <c r="ETQ999" s="17"/>
      <c r="ETR999" s="17"/>
      <c r="ETS999" s="17"/>
      <c r="ETT999" s="17"/>
      <c r="ETU999" s="17"/>
      <c r="ETV999" s="17"/>
      <c r="ETW999" s="17"/>
      <c r="ETX999" s="17"/>
      <c r="ETY999" s="17"/>
      <c r="ETZ999" s="17"/>
      <c r="EUA999" s="17"/>
      <c r="EUB999" s="17"/>
      <c r="EUC999" s="17"/>
      <c r="EUD999" s="17"/>
      <c r="EUE999" s="17"/>
      <c r="EUF999" s="17"/>
      <c r="EUG999" s="17"/>
      <c r="EUH999" s="17"/>
      <c r="EUI999" s="17"/>
      <c r="EUJ999" s="17"/>
      <c r="EUK999" s="17"/>
      <c r="EUL999" s="17"/>
      <c r="EUM999" s="17"/>
      <c r="EUN999" s="17"/>
      <c r="EUO999" s="17"/>
      <c r="EUP999" s="17"/>
      <c r="EUQ999" s="17"/>
      <c r="EUR999" s="17"/>
      <c r="EUS999" s="17"/>
      <c r="EUT999" s="17"/>
      <c r="EUU999" s="17"/>
      <c r="EUV999" s="17"/>
      <c r="EUW999" s="17"/>
      <c r="EUX999" s="17"/>
      <c r="EUY999" s="17"/>
      <c r="EUZ999" s="17"/>
      <c r="EVA999" s="17"/>
      <c r="EVB999" s="17"/>
      <c r="EVC999" s="17"/>
      <c r="EVD999" s="17"/>
      <c r="EVE999" s="17"/>
      <c r="EVF999" s="17"/>
      <c r="EVG999" s="17"/>
      <c r="EVH999" s="17"/>
      <c r="EVI999" s="17"/>
      <c r="EVJ999" s="17"/>
      <c r="EVK999" s="17"/>
      <c r="EVL999" s="17"/>
      <c r="EVM999" s="17"/>
      <c r="EVN999" s="17"/>
      <c r="EVO999" s="17"/>
      <c r="EVP999" s="17"/>
      <c r="EVQ999" s="17"/>
      <c r="EVR999" s="17"/>
      <c r="EVS999" s="17"/>
      <c r="EVT999" s="17"/>
      <c r="EVU999" s="17"/>
      <c r="EVV999" s="17"/>
      <c r="EVW999" s="17"/>
      <c r="EVX999" s="17"/>
      <c r="EVY999" s="17"/>
      <c r="EVZ999" s="17"/>
      <c r="EWA999" s="17"/>
      <c r="EWB999" s="17"/>
      <c r="EWC999" s="17"/>
      <c r="EWD999" s="17"/>
      <c r="EWE999" s="17"/>
      <c r="EWF999" s="17"/>
      <c r="EWG999" s="17"/>
      <c r="EWH999" s="17"/>
      <c r="EWI999" s="17"/>
      <c r="EWJ999" s="17"/>
      <c r="EWK999" s="17"/>
      <c r="EWL999" s="17"/>
      <c r="EWM999" s="17"/>
      <c r="EWN999" s="17"/>
      <c r="EWO999" s="17"/>
      <c r="EWP999" s="17"/>
      <c r="EWQ999" s="17"/>
      <c r="EWR999" s="17"/>
      <c r="EWS999" s="17"/>
      <c r="EWT999" s="17"/>
      <c r="EWU999" s="17"/>
      <c r="EWV999" s="17"/>
      <c r="EWW999" s="17"/>
      <c r="EWX999" s="17"/>
      <c r="EWY999" s="17"/>
      <c r="EWZ999" s="17"/>
      <c r="EXA999" s="17"/>
      <c r="EXB999" s="17"/>
      <c r="EXC999" s="17"/>
      <c r="EXD999" s="17"/>
      <c r="EXE999" s="17"/>
      <c r="EXF999" s="17"/>
      <c r="EXG999" s="17"/>
      <c r="EXH999" s="17"/>
      <c r="EXI999" s="17"/>
      <c r="EXJ999" s="17"/>
      <c r="EXK999" s="17"/>
      <c r="EXL999" s="17"/>
      <c r="EXM999" s="17"/>
      <c r="EXN999" s="17"/>
      <c r="EXO999" s="17"/>
      <c r="EXP999" s="17"/>
      <c r="EXQ999" s="17"/>
      <c r="EXR999" s="17"/>
      <c r="EXS999" s="17"/>
      <c r="EXT999" s="17"/>
      <c r="EXU999" s="17"/>
      <c r="EXV999" s="17"/>
      <c r="EXW999" s="17"/>
      <c r="EXX999" s="17"/>
      <c r="EXY999" s="17"/>
      <c r="EXZ999" s="17"/>
      <c r="EYA999" s="17"/>
      <c r="EYB999" s="17"/>
      <c r="EYC999" s="17"/>
      <c r="EYD999" s="17"/>
      <c r="EYE999" s="17"/>
      <c r="EYF999" s="17"/>
      <c r="EYG999" s="17"/>
      <c r="EYH999" s="17"/>
      <c r="EYI999" s="17"/>
      <c r="EYJ999" s="17"/>
      <c r="EYK999" s="17"/>
      <c r="EYL999" s="17"/>
      <c r="EYM999" s="17"/>
      <c r="EYN999" s="17"/>
      <c r="EYO999" s="17"/>
      <c r="EYP999" s="17"/>
      <c r="EYQ999" s="17"/>
      <c r="EYR999" s="17"/>
      <c r="EYS999" s="17"/>
      <c r="EYT999" s="17"/>
      <c r="EYU999" s="17"/>
      <c r="EYV999" s="17"/>
      <c r="EYW999" s="17"/>
      <c r="EYX999" s="17"/>
      <c r="EYY999" s="17"/>
      <c r="EYZ999" s="17"/>
      <c r="EZA999" s="17"/>
      <c r="EZB999" s="17"/>
      <c r="EZC999" s="17"/>
      <c r="EZD999" s="17"/>
      <c r="EZE999" s="17"/>
      <c r="EZF999" s="17"/>
      <c r="EZG999" s="17"/>
      <c r="EZH999" s="17"/>
      <c r="EZI999" s="17"/>
      <c r="EZJ999" s="17"/>
      <c r="EZK999" s="17"/>
      <c r="EZL999" s="17"/>
      <c r="EZM999" s="17"/>
      <c r="EZN999" s="17"/>
      <c r="EZO999" s="17"/>
      <c r="EZP999" s="17"/>
      <c r="EZQ999" s="17"/>
      <c r="EZR999" s="17"/>
      <c r="EZS999" s="17"/>
      <c r="EZT999" s="17"/>
      <c r="EZU999" s="17"/>
      <c r="EZV999" s="17"/>
      <c r="EZW999" s="17"/>
      <c r="EZX999" s="17"/>
      <c r="EZY999" s="17"/>
      <c r="EZZ999" s="17"/>
      <c r="FAA999" s="17"/>
      <c r="FAB999" s="17"/>
      <c r="FAC999" s="17"/>
      <c r="FAD999" s="17"/>
      <c r="FAE999" s="17"/>
      <c r="FAF999" s="17"/>
      <c r="FAG999" s="17"/>
      <c r="FAH999" s="17"/>
      <c r="FAI999" s="17"/>
      <c r="FAJ999" s="17"/>
      <c r="FAK999" s="17"/>
      <c r="FAL999" s="17"/>
      <c r="FAM999" s="17"/>
      <c r="FAN999" s="17"/>
      <c r="FAO999" s="17"/>
      <c r="FAP999" s="17"/>
      <c r="FAQ999" s="17"/>
      <c r="FAR999" s="17"/>
      <c r="FAS999" s="17"/>
      <c r="FAT999" s="17"/>
      <c r="FAU999" s="17"/>
      <c r="FAV999" s="17"/>
      <c r="FAW999" s="17"/>
      <c r="FAX999" s="17"/>
      <c r="FAY999" s="17"/>
      <c r="FAZ999" s="17"/>
      <c r="FBA999" s="17"/>
      <c r="FBB999" s="17"/>
      <c r="FBC999" s="17"/>
      <c r="FBD999" s="17"/>
      <c r="FBE999" s="17"/>
      <c r="FBF999" s="17"/>
      <c r="FBG999" s="17"/>
      <c r="FBH999" s="17"/>
      <c r="FBI999" s="17"/>
      <c r="FBJ999" s="17"/>
      <c r="FBK999" s="17"/>
      <c r="FBL999" s="17"/>
      <c r="FBM999" s="17"/>
      <c r="FBN999" s="17"/>
      <c r="FBO999" s="17"/>
      <c r="FBP999" s="17"/>
      <c r="FBQ999" s="17"/>
      <c r="FBR999" s="17"/>
      <c r="FBS999" s="17"/>
      <c r="FBT999" s="17"/>
      <c r="FBU999" s="17"/>
      <c r="FBV999" s="17"/>
      <c r="FBW999" s="17"/>
      <c r="FBX999" s="17"/>
      <c r="FBY999" s="17"/>
      <c r="FBZ999" s="17"/>
      <c r="FCA999" s="17"/>
      <c r="FCB999" s="17"/>
      <c r="FCC999" s="17"/>
      <c r="FCD999" s="17"/>
      <c r="FCE999" s="17"/>
      <c r="FCF999" s="17"/>
      <c r="FCG999" s="17"/>
      <c r="FCH999" s="17"/>
      <c r="FCI999" s="17"/>
      <c r="FCJ999" s="17"/>
      <c r="FCK999" s="17"/>
      <c r="FCL999" s="17"/>
      <c r="FCM999" s="17"/>
      <c r="FCN999" s="17"/>
      <c r="FCO999" s="17"/>
      <c r="FCP999" s="17"/>
      <c r="FCQ999" s="17"/>
      <c r="FCR999" s="17"/>
      <c r="FCS999" s="17"/>
      <c r="FCT999" s="17"/>
      <c r="FCU999" s="17"/>
      <c r="FCV999" s="17"/>
      <c r="FCW999" s="17"/>
      <c r="FCX999" s="17"/>
      <c r="FCY999" s="17"/>
      <c r="FCZ999" s="17"/>
      <c r="FDA999" s="17"/>
      <c r="FDB999" s="17"/>
      <c r="FDC999" s="17"/>
      <c r="FDD999" s="17"/>
      <c r="FDE999" s="17"/>
      <c r="FDF999" s="17"/>
      <c r="FDG999" s="17"/>
      <c r="FDH999" s="17"/>
      <c r="FDI999" s="17"/>
      <c r="FDJ999" s="17"/>
      <c r="FDK999" s="17"/>
      <c r="FDL999" s="17"/>
      <c r="FDM999" s="17"/>
      <c r="FDN999" s="17"/>
      <c r="FDO999" s="17"/>
      <c r="FDP999" s="17"/>
      <c r="FDQ999" s="17"/>
      <c r="FDR999" s="17"/>
      <c r="FDS999" s="17"/>
      <c r="FDT999" s="17"/>
      <c r="FDU999" s="17"/>
      <c r="FDV999" s="17"/>
      <c r="FDW999" s="17"/>
      <c r="FDX999" s="17"/>
      <c r="FDY999" s="17"/>
      <c r="FDZ999" s="17"/>
      <c r="FEA999" s="17"/>
      <c r="FEB999" s="17"/>
      <c r="FEC999" s="17"/>
      <c r="FED999" s="17"/>
      <c r="FEE999" s="17"/>
      <c r="FEF999" s="17"/>
      <c r="FEG999" s="17"/>
      <c r="FEH999" s="17"/>
      <c r="FEI999" s="17"/>
      <c r="FEJ999" s="17"/>
      <c r="FEK999" s="17"/>
      <c r="FEL999" s="17"/>
      <c r="FEM999" s="17"/>
      <c r="FEN999" s="17"/>
      <c r="FEO999" s="17"/>
      <c r="FEP999" s="17"/>
      <c r="FEQ999" s="17"/>
      <c r="FER999" s="17"/>
      <c r="FES999" s="17"/>
      <c r="FET999" s="17"/>
      <c r="FEU999" s="17"/>
      <c r="FEV999" s="17"/>
      <c r="FEW999" s="17"/>
      <c r="FEX999" s="17"/>
      <c r="FEY999" s="17"/>
      <c r="FEZ999" s="17"/>
      <c r="FFA999" s="17"/>
      <c r="FFB999" s="17"/>
      <c r="FFC999" s="17"/>
      <c r="FFD999" s="17"/>
      <c r="FFE999" s="17"/>
      <c r="FFF999" s="17"/>
      <c r="FFG999" s="17"/>
      <c r="FFH999" s="17"/>
      <c r="FFI999" s="17"/>
      <c r="FFJ999" s="17"/>
      <c r="FFK999" s="17"/>
      <c r="FFL999" s="17"/>
      <c r="FFM999" s="17"/>
      <c r="FFN999" s="17"/>
      <c r="FFO999" s="17"/>
      <c r="FFP999" s="17"/>
      <c r="FFQ999" s="17"/>
      <c r="FFR999" s="17"/>
      <c r="FFS999" s="17"/>
      <c r="FFT999" s="17"/>
      <c r="FFU999" s="17"/>
      <c r="FFV999" s="17"/>
      <c r="FFW999" s="17"/>
      <c r="FFX999" s="17"/>
      <c r="FFY999" s="17"/>
      <c r="FFZ999" s="17"/>
      <c r="FGA999" s="17"/>
      <c r="FGB999" s="17"/>
      <c r="FGC999" s="17"/>
      <c r="FGD999" s="17"/>
      <c r="FGE999" s="17"/>
      <c r="FGF999" s="17"/>
      <c r="FGG999" s="17"/>
      <c r="FGH999" s="17"/>
      <c r="FGI999" s="17"/>
      <c r="FGJ999" s="17"/>
      <c r="FGK999" s="17"/>
      <c r="FGL999" s="17"/>
      <c r="FGM999" s="17"/>
      <c r="FGN999" s="17"/>
      <c r="FGO999" s="17"/>
      <c r="FGP999" s="17"/>
      <c r="FGQ999" s="17"/>
      <c r="FGR999" s="17"/>
      <c r="FGS999" s="17"/>
      <c r="FGT999" s="17"/>
      <c r="FGU999" s="17"/>
      <c r="FGV999" s="17"/>
      <c r="FGW999" s="17"/>
      <c r="FGX999" s="17"/>
      <c r="FGY999" s="17"/>
      <c r="FGZ999" s="17"/>
      <c r="FHA999" s="17"/>
      <c r="FHB999" s="17"/>
      <c r="FHC999" s="17"/>
      <c r="FHD999" s="17"/>
      <c r="FHE999" s="17"/>
      <c r="FHF999" s="17"/>
      <c r="FHG999" s="17"/>
      <c r="FHH999" s="17"/>
      <c r="FHI999" s="17"/>
      <c r="FHJ999" s="17"/>
      <c r="FHK999" s="17"/>
      <c r="FHL999" s="17"/>
      <c r="FHM999" s="17"/>
      <c r="FHN999" s="17"/>
      <c r="FHO999" s="17"/>
      <c r="FHP999" s="17"/>
      <c r="FHQ999" s="17"/>
      <c r="FHR999" s="17"/>
      <c r="FHS999" s="17"/>
      <c r="FHT999" s="17"/>
      <c r="FHU999" s="17"/>
      <c r="FHV999" s="17"/>
      <c r="FHW999" s="17"/>
      <c r="FHX999" s="17"/>
      <c r="FHY999" s="17"/>
      <c r="FHZ999" s="17"/>
      <c r="FIA999" s="17"/>
      <c r="FIB999" s="17"/>
      <c r="FIC999" s="17"/>
      <c r="FID999" s="17"/>
      <c r="FIE999" s="17"/>
      <c r="FIF999" s="17"/>
      <c r="FIG999" s="17"/>
      <c r="FIH999" s="17"/>
      <c r="FII999" s="17"/>
      <c r="FIJ999" s="17"/>
      <c r="FIK999" s="17"/>
      <c r="FIL999" s="17"/>
      <c r="FIM999" s="17"/>
      <c r="FIN999" s="17"/>
      <c r="FIO999" s="17"/>
      <c r="FIP999" s="17"/>
      <c r="FIQ999" s="17"/>
      <c r="FIR999" s="17"/>
      <c r="FIS999" s="17"/>
      <c r="FIT999" s="17"/>
      <c r="FIU999" s="17"/>
      <c r="FIV999" s="17"/>
      <c r="FIW999" s="17"/>
      <c r="FIX999" s="17"/>
      <c r="FIY999" s="17"/>
      <c r="FIZ999" s="17"/>
      <c r="FJA999" s="17"/>
      <c r="FJB999" s="17"/>
      <c r="FJC999" s="17"/>
      <c r="FJD999" s="17"/>
      <c r="FJE999" s="17"/>
      <c r="FJF999" s="17"/>
      <c r="FJG999" s="17"/>
      <c r="FJH999" s="17"/>
      <c r="FJI999" s="17"/>
      <c r="FJJ999" s="17"/>
      <c r="FJK999" s="17"/>
      <c r="FJL999" s="17"/>
      <c r="FJM999" s="17"/>
      <c r="FJN999" s="17"/>
      <c r="FJO999" s="17"/>
      <c r="FJP999" s="17"/>
      <c r="FJQ999" s="17"/>
      <c r="FJR999" s="17"/>
      <c r="FJS999" s="17"/>
      <c r="FJT999" s="17"/>
      <c r="FJU999" s="17"/>
      <c r="FJV999" s="17"/>
      <c r="FJW999" s="17"/>
      <c r="FJX999" s="17"/>
      <c r="FJY999" s="17"/>
      <c r="FJZ999" s="17"/>
      <c r="FKA999" s="17"/>
      <c r="FKB999" s="17"/>
      <c r="FKC999" s="17"/>
      <c r="FKD999" s="17"/>
      <c r="FKE999" s="17"/>
      <c r="FKF999" s="17"/>
      <c r="FKG999" s="17"/>
      <c r="FKH999" s="17"/>
      <c r="FKI999" s="17"/>
      <c r="FKJ999" s="17"/>
      <c r="FKK999" s="17"/>
      <c r="FKL999" s="17"/>
      <c r="FKM999" s="17"/>
      <c r="FKN999" s="17"/>
      <c r="FKO999" s="17"/>
      <c r="FKP999" s="17"/>
      <c r="FKQ999" s="17"/>
      <c r="FKR999" s="17"/>
      <c r="FKS999" s="17"/>
      <c r="FKT999" s="17"/>
      <c r="FKU999" s="17"/>
      <c r="FKV999" s="17"/>
      <c r="FKW999" s="17"/>
      <c r="FKX999" s="17"/>
      <c r="FKY999" s="17"/>
      <c r="FKZ999" s="17"/>
      <c r="FLA999" s="17"/>
      <c r="FLB999" s="17"/>
      <c r="FLC999" s="17"/>
      <c r="FLD999" s="17"/>
      <c r="FLE999" s="17"/>
      <c r="FLF999" s="17"/>
      <c r="FLG999" s="17"/>
      <c r="FLH999" s="17"/>
      <c r="FLI999" s="17"/>
      <c r="FLJ999" s="17"/>
      <c r="FLK999" s="17"/>
      <c r="FLL999" s="17"/>
      <c r="FLM999" s="17"/>
      <c r="FLN999" s="17"/>
      <c r="FLO999" s="17"/>
      <c r="FLP999" s="17"/>
      <c r="FLQ999" s="17"/>
      <c r="FLR999" s="17"/>
      <c r="FLS999" s="17"/>
      <c r="FLT999" s="17"/>
      <c r="FLU999" s="17"/>
      <c r="FLV999" s="17"/>
      <c r="FLW999" s="17"/>
      <c r="FLX999" s="17"/>
      <c r="FLY999" s="17"/>
      <c r="FLZ999" s="17"/>
      <c r="FMA999" s="17"/>
      <c r="FMB999" s="17"/>
      <c r="FMC999" s="17"/>
      <c r="FMD999" s="17"/>
      <c r="FME999" s="17"/>
      <c r="FMF999" s="17"/>
      <c r="FMG999" s="17"/>
      <c r="FMH999" s="17"/>
      <c r="FMI999" s="17"/>
      <c r="FMJ999" s="17"/>
      <c r="FMK999" s="17"/>
      <c r="FML999" s="17"/>
      <c r="FMM999" s="17"/>
      <c r="FMN999" s="17"/>
      <c r="FMO999" s="17"/>
      <c r="FMP999" s="17"/>
      <c r="FMQ999" s="17"/>
      <c r="FMR999" s="17"/>
      <c r="FMS999" s="17"/>
      <c r="FMT999" s="17"/>
      <c r="FMU999" s="17"/>
      <c r="FMV999" s="17"/>
      <c r="FMW999" s="17"/>
      <c r="FMX999" s="17"/>
      <c r="FMY999" s="17"/>
      <c r="FMZ999" s="17"/>
      <c r="FNA999" s="17"/>
      <c r="FNB999" s="17"/>
      <c r="FNC999" s="17"/>
      <c r="FND999" s="17"/>
      <c r="FNE999" s="17"/>
      <c r="FNF999" s="17"/>
      <c r="FNG999" s="17"/>
      <c r="FNH999" s="17"/>
      <c r="FNI999" s="17"/>
      <c r="FNJ999" s="17"/>
      <c r="FNK999" s="17"/>
      <c r="FNL999" s="17"/>
      <c r="FNM999" s="17"/>
      <c r="FNN999" s="17"/>
      <c r="FNO999" s="17"/>
      <c r="FNP999" s="17"/>
      <c r="FNQ999" s="17"/>
      <c r="FNR999" s="17"/>
      <c r="FNS999" s="17"/>
      <c r="FNT999" s="17"/>
      <c r="FNU999" s="17"/>
      <c r="FNV999" s="17"/>
      <c r="FNW999" s="17"/>
      <c r="FNX999" s="17"/>
      <c r="FNY999" s="17"/>
      <c r="FNZ999" s="17"/>
      <c r="FOA999" s="17"/>
      <c r="FOB999" s="17"/>
      <c r="FOC999" s="17"/>
      <c r="FOD999" s="17"/>
      <c r="FOE999" s="17"/>
      <c r="FOF999" s="17"/>
      <c r="FOG999" s="17"/>
      <c r="FOH999" s="17"/>
      <c r="FOI999" s="17"/>
      <c r="FOJ999" s="17"/>
      <c r="FOK999" s="17"/>
      <c r="FOL999" s="17"/>
      <c r="FOM999" s="17"/>
      <c r="FON999" s="17"/>
      <c r="FOO999" s="17"/>
      <c r="FOP999" s="17"/>
      <c r="FOQ999" s="17"/>
      <c r="FOR999" s="17"/>
      <c r="FOS999" s="17"/>
      <c r="FOT999" s="17"/>
      <c r="FOU999" s="17"/>
      <c r="FOV999" s="17"/>
      <c r="FOW999" s="17"/>
      <c r="FOX999" s="17"/>
      <c r="FOY999" s="17"/>
      <c r="FOZ999" s="17"/>
      <c r="FPA999" s="17"/>
      <c r="FPB999" s="17"/>
      <c r="FPC999" s="17"/>
      <c r="FPD999" s="17"/>
      <c r="FPE999" s="17"/>
      <c r="FPF999" s="17"/>
      <c r="FPG999" s="17"/>
      <c r="FPH999" s="17"/>
      <c r="FPI999" s="17"/>
      <c r="FPJ999" s="17"/>
      <c r="FPK999" s="17"/>
      <c r="FPL999" s="17"/>
      <c r="FPM999" s="17"/>
      <c r="FPN999" s="17"/>
      <c r="FPO999" s="17"/>
      <c r="FPP999" s="17"/>
      <c r="FPQ999" s="17"/>
      <c r="FPR999" s="17"/>
      <c r="FPS999" s="17"/>
      <c r="FPT999" s="17"/>
      <c r="FPU999" s="17"/>
      <c r="FPV999" s="17"/>
      <c r="FPW999" s="17"/>
      <c r="FPX999" s="17"/>
      <c r="FPY999" s="17"/>
      <c r="FPZ999" s="17"/>
      <c r="FQA999" s="17"/>
      <c r="FQB999" s="17"/>
      <c r="FQC999" s="17"/>
      <c r="FQD999" s="17"/>
      <c r="FQE999" s="17"/>
      <c r="FQF999" s="17"/>
      <c r="FQG999" s="17"/>
      <c r="FQH999" s="17"/>
      <c r="FQI999" s="17"/>
      <c r="FQJ999" s="17"/>
      <c r="FQK999" s="17"/>
      <c r="FQL999" s="17"/>
      <c r="FQM999" s="17"/>
      <c r="FQN999" s="17"/>
      <c r="FQO999" s="17"/>
      <c r="FQP999" s="17"/>
      <c r="FQQ999" s="17"/>
      <c r="FQR999" s="17"/>
      <c r="FQS999" s="17"/>
      <c r="FQT999" s="17"/>
      <c r="FQU999" s="17"/>
      <c r="FQV999" s="17"/>
      <c r="FQW999" s="17"/>
      <c r="FQX999" s="17"/>
      <c r="FQY999" s="17"/>
      <c r="FQZ999" s="17"/>
      <c r="FRA999" s="17"/>
      <c r="FRB999" s="17"/>
      <c r="FRC999" s="17"/>
      <c r="FRD999" s="17"/>
      <c r="FRE999" s="17"/>
      <c r="FRF999" s="17"/>
      <c r="FRG999" s="17"/>
      <c r="FRH999" s="17"/>
      <c r="FRI999" s="17"/>
      <c r="FRJ999" s="17"/>
      <c r="FRK999" s="17"/>
      <c r="FRL999" s="17"/>
      <c r="FRM999" s="17"/>
      <c r="FRN999" s="17"/>
      <c r="FRO999" s="17"/>
      <c r="FRP999" s="17"/>
      <c r="FRQ999" s="17"/>
      <c r="FRR999" s="17"/>
      <c r="FRS999" s="17"/>
      <c r="FRT999" s="17"/>
      <c r="FRU999" s="17"/>
      <c r="FRV999" s="17"/>
      <c r="FRW999" s="17"/>
      <c r="FRX999" s="17"/>
      <c r="FRY999" s="17"/>
      <c r="FRZ999" s="17"/>
      <c r="FSA999" s="17"/>
      <c r="FSB999" s="17"/>
      <c r="FSC999" s="17"/>
      <c r="FSD999" s="17"/>
      <c r="FSE999" s="17"/>
      <c r="FSF999" s="17"/>
      <c r="FSG999" s="17"/>
      <c r="FSH999" s="17"/>
      <c r="FSI999" s="17"/>
      <c r="FSJ999" s="17"/>
      <c r="FSK999" s="17"/>
      <c r="FSL999" s="17"/>
      <c r="FSM999" s="17"/>
      <c r="FSN999" s="17"/>
      <c r="FSO999" s="17"/>
      <c r="FSP999" s="17"/>
      <c r="FSQ999" s="17"/>
      <c r="FSR999" s="17"/>
      <c r="FSS999" s="17"/>
      <c r="FST999" s="17"/>
      <c r="FSU999" s="17"/>
      <c r="FSV999" s="17"/>
      <c r="FSW999" s="17"/>
      <c r="FSX999" s="17"/>
      <c r="FSY999" s="17"/>
      <c r="FSZ999" s="17"/>
      <c r="FTA999" s="17"/>
      <c r="FTB999" s="17"/>
      <c r="FTC999" s="17"/>
      <c r="FTD999" s="17"/>
      <c r="FTE999" s="17"/>
      <c r="FTF999" s="17"/>
      <c r="FTG999" s="17"/>
      <c r="FTH999" s="17"/>
      <c r="FTI999" s="17"/>
      <c r="FTJ999" s="17"/>
      <c r="FTK999" s="17"/>
      <c r="FTL999" s="17"/>
      <c r="FTM999" s="17"/>
      <c r="FTN999" s="17"/>
      <c r="FTO999" s="17"/>
      <c r="FTP999" s="17"/>
      <c r="FTQ999" s="17"/>
      <c r="FTR999" s="17"/>
      <c r="FTS999" s="17"/>
      <c r="FTT999" s="17"/>
      <c r="FTU999" s="17"/>
      <c r="FTV999" s="17"/>
      <c r="FTW999" s="17"/>
      <c r="FTX999" s="17"/>
      <c r="FTY999" s="17"/>
      <c r="FTZ999" s="17"/>
      <c r="FUA999" s="17"/>
      <c r="FUB999" s="17"/>
      <c r="FUC999" s="17"/>
      <c r="FUD999" s="17"/>
      <c r="FUE999" s="17"/>
      <c r="FUF999" s="17"/>
      <c r="FUG999" s="17"/>
      <c r="FUH999" s="17"/>
      <c r="FUI999" s="17"/>
      <c r="FUJ999" s="17"/>
      <c r="FUK999" s="17"/>
      <c r="FUL999" s="17"/>
      <c r="FUM999" s="17"/>
      <c r="FUN999" s="17"/>
      <c r="FUO999" s="17"/>
      <c r="FUP999" s="17"/>
      <c r="FUQ999" s="17"/>
      <c r="FUR999" s="17"/>
      <c r="FUS999" s="17"/>
      <c r="FUT999" s="17"/>
      <c r="FUU999" s="17"/>
      <c r="FUV999" s="17"/>
      <c r="FUW999" s="17"/>
      <c r="FUX999" s="17"/>
      <c r="FUY999" s="17"/>
      <c r="FUZ999" s="17"/>
      <c r="FVA999" s="17"/>
      <c r="FVB999" s="17"/>
      <c r="FVC999" s="17"/>
      <c r="FVD999" s="17"/>
      <c r="FVE999" s="17"/>
      <c r="FVF999" s="17"/>
      <c r="FVG999" s="17"/>
      <c r="FVH999" s="17"/>
      <c r="FVI999" s="17"/>
      <c r="FVJ999" s="17"/>
      <c r="FVK999" s="17"/>
      <c r="FVL999" s="17"/>
      <c r="FVM999" s="17"/>
      <c r="FVN999" s="17"/>
      <c r="FVO999" s="17"/>
      <c r="FVP999" s="17"/>
      <c r="FVQ999" s="17"/>
      <c r="FVR999" s="17"/>
      <c r="FVS999" s="17"/>
      <c r="FVT999" s="17"/>
      <c r="FVU999" s="17"/>
      <c r="FVV999" s="17"/>
      <c r="FVW999" s="17"/>
      <c r="FVX999" s="17"/>
      <c r="FVY999" s="17"/>
      <c r="FVZ999" s="17"/>
      <c r="FWA999" s="17"/>
      <c r="FWB999" s="17"/>
      <c r="FWC999" s="17"/>
      <c r="FWD999" s="17"/>
      <c r="FWE999" s="17"/>
      <c r="FWF999" s="17"/>
      <c r="FWG999" s="17"/>
      <c r="FWH999" s="17"/>
      <c r="FWI999" s="17"/>
      <c r="FWJ999" s="17"/>
      <c r="FWK999" s="17"/>
      <c r="FWL999" s="17"/>
      <c r="FWM999" s="17"/>
      <c r="FWN999" s="17"/>
      <c r="FWO999" s="17"/>
      <c r="FWP999" s="17"/>
      <c r="FWQ999" s="17"/>
      <c r="FWR999" s="17"/>
      <c r="FWS999" s="17"/>
      <c r="FWT999" s="17"/>
      <c r="FWU999" s="17"/>
      <c r="FWV999" s="17"/>
      <c r="FWW999" s="17"/>
      <c r="FWX999" s="17"/>
      <c r="FWY999" s="17"/>
      <c r="FWZ999" s="17"/>
      <c r="FXA999" s="17"/>
      <c r="FXB999" s="17"/>
      <c r="FXC999" s="17"/>
      <c r="FXD999" s="17"/>
      <c r="FXE999" s="17"/>
      <c r="FXF999" s="17"/>
      <c r="FXG999" s="17"/>
      <c r="FXH999" s="17"/>
      <c r="FXI999" s="17"/>
      <c r="FXJ999" s="17"/>
      <c r="FXK999" s="17"/>
      <c r="FXL999" s="17"/>
      <c r="FXM999" s="17"/>
      <c r="FXN999" s="17"/>
      <c r="FXO999" s="17"/>
      <c r="FXP999" s="17"/>
      <c r="FXQ999" s="17"/>
      <c r="FXR999" s="17"/>
      <c r="FXS999" s="17"/>
      <c r="FXT999" s="17"/>
      <c r="FXU999" s="17"/>
      <c r="FXV999" s="17"/>
      <c r="FXW999" s="17"/>
      <c r="FXX999" s="17"/>
      <c r="FXY999" s="17"/>
      <c r="FXZ999" s="17"/>
      <c r="FYA999" s="17"/>
      <c r="FYB999" s="17"/>
      <c r="FYC999" s="17"/>
      <c r="FYD999" s="17"/>
      <c r="FYE999" s="17"/>
      <c r="FYF999" s="17"/>
      <c r="FYG999" s="17"/>
      <c r="FYH999" s="17"/>
      <c r="FYI999" s="17"/>
      <c r="FYJ999" s="17"/>
      <c r="FYK999" s="17"/>
      <c r="FYL999" s="17"/>
      <c r="FYM999" s="17"/>
      <c r="FYN999" s="17"/>
      <c r="FYO999" s="17"/>
      <c r="FYP999" s="17"/>
      <c r="FYQ999" s="17"/>
      <c r="FYR999" s="17"/>
      <c r="FYS999" s="17"/>
      <c r="FYT999" s="17"/>
      <c r="FYU999" s="17"/>
      <c r="FYV999" s="17"/>
      <c r="FYW999" s="17"/>
      <c r="FYX999" s="17"/>
      <c r="FYY999" s="17"/>
      <c r="FYZ999" s="17"/>
      <c r="FZA999" s="17"/>
      <c r="FZB999" s="17"/>
      <c r="FZC999" s="17"/>
      <c r="FZD999" s="17"/>
      <c r="FZE999" s="17"/>
      <c r="FZF999" s="17"/>
      <c r="FZG999" s="17"/>
      <c r="FZH999" s="17"/>
      <c r="FZI999" s="17"/>
      <c r="FZJ999" s="17"/>
      <c r="FZK999" s="17"/>
      <c r="FZL999" s="17"/>
      <c r="FZM999" s="17"/>
      <c r="FZN999" s="17"/>
      <c r="FZO999" s="17"/>
      <c r="FZP999" s="17"/>
      <c r="FZQ999" s="17"/>
      <c r="FZR999" s="17"/>
      <c r="FZS999" s="17"/>
      <c r="FZT999" s="17"/>
      <c r="FZU999" s="17"/>
      <c r="FZV999" s="17"/>
      <c r="FZW999" s="17"/>
      <c r="FZX999" s="17"/>
      <c r="FZY999" s="17"/>
      <c r="FZZ999" s="17"/>
      <c r="GAA999" s="17"/>
      <c r="GAB999" s="17"/>
      <c r="GAC999" s="17"/>
      <c r="GAD999" s="17"/>
      <c r="GAE999" s="17"/>
      <c r="GAF999" s="17"/>
      <c r="GAG999" s="17"/>
      <c r="GAH999" s="17"/>
      <c r="GAI999" s="17"/>
      <c r="GAJ999" s="17"/>
      <c r="GAK999" s="17"/>
      <c r="GAL999" s="17"/>
      <c r="GAM999" s="17"/>
      <c r="GAN999" s="17"/>
      <c r="GAO999" s="17"/>
      <c r="GAP999" s="17"/>
      <c r="GAQ999" s="17"/>
      <c r="GAR999" s="17"/>
      <c r="GAS999" s="17"/>
      <c r="GAT999" s="17"/>
      <c r="GAU999" s="17"/>
      <c r="GAV999" s="17"/>
      <c r="GAW999" s="17"/>
      <c r="GAX999" s="17"/>
      <c r="GAY999" s="17"/>
      <c r="GAZ999" s="17"/>
      <c r="GBA999" s="17"/>
      <c r="GBB999" s="17"/>
      <c r="GBC999" s="17"/>
      <c r="GBD999" s="17"/>
      <c r="GBE999" s="17"/>
      <c r="GBF999" s="17"/>
      <c r="GBG999" s="17"/>
      <c r="GBH999" s="17"/>
      <c r="GBI999" s="17"/>
      <c r="GBJ999" s="17"/>
      <c r="GBK999" s="17"/>
      <c r="GBL999" s="17"/>
      <c r="GBM999" s="17"/>
      <c r="GBN999" s="17"/>
      <c r="GBO999" s="17"/>
      <c r="GBP999" s="17"/>
      <c r="GBQ999" s="17"/>
      <c r="GBR999" s="17"/>
      <c r="GBS999" s="17"/>
      <c r="GBT999" s="17"/>
      <c r="GBU999" s="17"/>
      <c r="GBV999" s="17"/>
      <c r="GBW999" s="17"/>
      <c r="GBX999" s="17"/>
      <c r="GBY999" s="17"/>
      <c r="GBZ999" s="17"/>
      <c r="GCA999" s="17"/>
      <c r="GCB999" s="17"/>
      <c r="GCC999" s="17"/>
      <c r="GCD999" s="17"/>
      <c r="GCE999" s="17"/>
      <c r="GCF999" s="17"/>
      <c r="GCG999" s="17"/>
      <c r="GCH999" s="17"/>
      <c r="GCI999" s="17"/>
      <c r="GCJ999" s="17"/>
      <c r="GCK999" s="17"/>
      <c r="GCL999" s="17"/>
      <c r="GCM999" s="17"/>
      <c r="GCN999" s="17"/>
      <c r="GCO999" s="17"/>
      <c r="GCP999" s="17"/>
      <c r="GCQ999" s="17"/>
      <c r="GCR999" s="17"/>
      <c r="GCS999" s="17"/>
      <c r="GCT999" s="17"/>
      <c r="GCU999" s="17"/>
      <c r="GCV999" s="17"/>
      <c r="GCW999" s="17"/>
      <c r="GCX999" s="17"/>
      <c r="GCY999" s="17"/>
      <c r="GCZ999" s="17"/>
      <c r="GDA999" s="17"/>
      <c r="GDB999" s="17"/>
      <c r="GDC999" s="17"/>
      <c r="GDD999" s="17"/>
      <c r="GDE999" s="17"/>
      <c r="GDF999" s="17"/>
      <c r="GDG999" s="17"/>
      <c r="GDH999" s="17"/>
      <c r="GDI999" s="17"/>
      <c r="GDJ999" s="17"/>
      <c r="GDK999" s="17"/>
      <c r="GDL999" s="17"/>
      <c r="GDM999" s="17"/>
      <c r="GDN999" s="17"/>
      <c r="GDO999" s="17"/>
      <c r="GDP999" s="17"/>
      <c r="GDQ999" s="17"/>
      <c r="GDR999" s="17"/>
      <c r="GDS999" s="17"/>
      <c r="GDT999" s="17"/>
      <c r="GDU999" s="17"/>
      <c r="GDV999" s="17"/>
      <c r="GDW999" s="17"/>
      <c r="GDX999" s="17"/>
      <c r="GDY999" s="17"/>
      <c r="GDZ999" s="17"/>
      <c r="GEA999" s="17"/>
      <c r="GEB999" s="17"/>
      <c r="GEC999" s="17"/>
      <c r="GED999" s="17"/>
      <c r="GEE999" s="17"/>
      <c r="GEF999" s="17"/>
      <c r="GEG999" s="17"/>
      <c r="GEH999" s="17"/>
      <c r="GEI999" s="17"/>
      <c r="GEJ999" s="17"/>
      <c r="GEK999" s="17"/>
      <c r="GEL999" s="17"/>
      <c r="GEM999" s="17"/>
      <c r="GEN999" s="17"/>
      <c r="GEO999" s="17"/>
      <c r="GEP999" s="17"/>
      <c r="GEQ999" s="17"/>
      <c r="GER999" s="17"/>
      <c r="GES999" s="17"/>
      <c r="GET999" s="17"/>
      <c r="GEU999" s="17"/>
      <c r="GEV999" s="17"/>
      <c r="GEW999" s="17"/>
      <c r="GEX999" s="17"/>
      <c r="GEY999" s="17"/>
      <c r="GEZ999" s="17"/>
      <c r="GFA999" s="17"/>
      <c r="GFB999" s="17"/>
      <c r="GFC999" s="17"/>
      <c r="GFD999" s="17"/>
      <c r="GFE999" s="17"/>
      <c r="GFF999" s="17"/>
      <c r="GFG999" s="17"/>
      <c r="GFH999" s="17"/>
      <c r="GFI999" s="17"/>
      <c r="GFJ999" s="17"/>
      <c r="GFK999" s="17"/>
      <c r="GFL999" s="17"/>
      <c r="GFM999" s="17"/>
      <c r="GFN999" s="17"/>
      <c r="GFO999" s="17"/>
      <c r="GFP999" s="17"/>
      <c r="GFQ999" s="17"/>
      <c r="GFR999" s="17"/>
      <c r="GFS999" s="17"/>
      <c r="GFT999" s="17"/>
      <c r="GFU999" s="17"/>
      <c r="GFV999" s="17"/>
      <c r="GFW999" s="17"/>
      <c r="GFX999" s="17"/>
      <c r="GFY999" s="17"/>
      <c r="GFZ999" s="17"/>
      <c r="GGA999" s="17"/>
      <c r="GGB999" s="17"/>
      <c r="GGC999" s="17"/>
      <c r="GGD999" s="17"/>
      <c r="GGE999" s="17"/>
      <c r="GGF999" s="17"/>
      <c r="GGG999" s="17"/>
      <c r="GGH999" s="17"/>
      <c r="GGI999" s="17"/>
      <c r="GGJ999" s="17"/>
      <c r="GGK999" s="17"/>
      <c r="GGL999" s="17"/>
      <c r="GGM999" s="17"/>
      <c r="GGN999" s="17"/>
      <c r="GGO999" s="17"/>
      <c r="GGP999" s="17"/>
      <c r="GGQ999" s="17"/>
      <c r="GGR999" s="17"/>
      <c r="GGS999" s="17"/>
      <c r="GGT999" s="17"/>
      <c r="GGU999" s="17"/>
      <c r="GGV999" s="17"/>
      <c r="GGW999" s="17"/>
      <c r="GGX999" s="17"/>
      <c r="GGY999" s="17"/>
      <c r="GGZ999" s="17"/>
      <c r="GHA999" s="17"/>
      <c r="GHB999" s="17"/>
      <c r="GHC999" s="17"/>
      <c r="GHD999" s="17"/>
      <c r="GHE999" s="17"/>
      <c r="GHF999" s="17"/>
      <c r="GHG999" s="17"/>
      <c r="GHH999" s="17"/>
      <c r="GHI999" s="17"/>
      <c r="GHJ999" s="17"/>
      <c r="GHK999" s="17"/>
      <c r="GHL999" s="17"/>
      <c r="GHM999" s="17"/>
      <c r="GHN999" s="17"/>
      <c r="GHO999" s="17"/>
      <c r="GHP999" s="17"/>
      <c r="GHQ999" s="17"/>
      <c r="GHR999" s="17"/>
      <c r="GHS999" s="17"/>
      <c r="GHT999" s="17"/>
      <c r="GHU999" s="17"/>
      <c r="GHV999" s="17"/>
      <c r="GHW999" s="17"/>
      <c r="GHX999" s="17"/>
      <c r="GHY999" s="17"/>
      <c r="GHZ999" s="17"/>
      <c r="GIA999" s="17"/>
      <c r="GIB999" s="17"/>
      <c r="GIC999" s="17"/>
      <c r="GID999" s="17"/>
      <c r="GIE999" s="17"/>
      <c r="GIF999" s="17"/>
      <c r="GIG999" s="17"/>
      <c r="GIH999" s="17"/>
      <c r="GII999" s="17"/>
      <c r="GIJ999" s="17"/>
      <c r="GIK999" s="17"/>
      <c r="GIL999" s="17"/>
      <c r="GIM999" s="17"/>
      <c r="GIN999" s="17"/>
      <c r="GIO999" s="17"/>
      <c r="GIP999" s="17"/>
      <c r="GIQ999" s="17"/>
      <c r="GIR999" s="17"/>
      <c r="GIS999" s="17"/>
      <c r="GIT999" s="17"/>
      <c r="GIU999" s="17"/>
      <c r="GIV999" s="17"/>
      <c r="GIW999" s="17"/>
      <c r="GIX999" s="17"/>
      <c r="GIY999" s="17"/>
      <c r="GIZ999" s="17"/>
      <c r="GJA999" s="17"/>
      <c r="GJB999" s="17"/>
      <c r="GJC999" s="17"/>
      <c r="GJD999" s="17"/>
      <c r="GJE999" s="17"/>
      <c r="GJF999" s="17"/>
      <c r="GJG999" s="17"/>
      <c r="GJH999" s="17"/>
      <c r="GJI999" s="17"/>
      <c r="GJJ999" s="17"/>
      <c r="GJK999" s="17"/>
      <c r="GJL999" s="17"/>
      <c r="GJM999" s="17"/>
      <c r="GJN999" s="17"/>
      <c r="GJO999" s="17"/>
      <c r="GJP999" s="17"/>
      <c r="GJQ999" s="17"/>
      <c r="GJR999" s="17"/>
      <c r="GJS999" s="17"/>
      <c r="GJT999" s="17"/>
      <c r="GJU999" s="17"/>
      <c r="GJV999" s="17"/>
      <c r="GJW999" s="17"/>
      <c r="GJX999" s="17"/>
      <c r="GJY999" s="17"/>
      <c r="GJZ999" s="17"/>
      <c r="GKA999" s="17"/>
      <c r="GKB999" s="17"/>
      <c r="GKC999" s="17"/>
      <c r="GKD999" s="17"/>
      <c r="GKE999" s="17"/>
      <c r="GKF999" s="17"/>
      <c r="GKG999" s="17"/>
      <c r="GKH999" s="17"/>
      <c r="GKI999" s="17"/>
      <c r="GKJ999" s="17"/>
      <c r="GKK999" s="17"/>
      <c r="GKL999" s="17"/>
      <c r="GKM999" s="17"/>
      <c r="GKN999" s="17"/>
      <c r="GKO999" s="17"/>
      <c r="GKP999" s="17"/>
      <c r="GKQ999" s="17"/>
      <c r="GKR999" s="17"/>
      <c r="GKS999" s="17"/>
      <c r="GKT999" s="17"/>
      <c r="GKU999" s="17"/>
      <c r="GKV999" s="17"/>
      <c r="GKW999" s="17"/>
      <c r="GKX999" s="17"/>
      <c r="GKY999" s="17"/>
      <c r="GKZ999" s="17"/>
      <c r="GLA999" s="17"/>
      <c r="GLB999" s="17"/>
      <c r="GLC999" s="17"/>
      <c r="GLD999" s="17"/>
      <c r="GLE999" s="17"/>
      <c r="GLF999" s="17"/>
      <c r="GLG999" s="17"/>
      <c r="GLH999" s="17"/>
      <c r="GLI999" s="17"/>
      <c r="GLJ999" s="17"/>
      <c r="GLK999" s="17"/>
      <c r="GLL999" s="17"/>
      <c r="GLM999" s="17"/>
      <c r="GLN999" s="17"/>
      <c r="GLO999" s="17"/>
      <c r="GLP999" s="17"/>
      <c r="GLQ999" s="17"/>
      <c r="GLR999" s="17"/>
      <c r="GLS999" s="17"/>
      <c r="GLT999" s="17"/>
      <c r="GLU999" s="17"/>
      <c r="GLV999" s="17"/>
      <c r="GLW999" s="17"/>
      <c r="GLX999" s="17"/>
      <c r="GLY999" s="17"/>
      <c r="GLZ999" s="17"/>
      <c r="GMA999" s="17"/>
      <c r="GMB999" s="17"/>
      <c r="GMC999" s="17"/>
      <c r="GMD999" s="17"/>
      <c r="GME999" s="17"/>
      <c r="GMF999" s="17"/>
      <c r="GMG999" s="17"/>
      <c r="GMH999" s="17"/>
      <c r="GMI999" s="17"/>
      <c r="GMJ999" s="17"/>
      <c r="GMK999" s="17"/>
      <c r="GML999" s="17"/>
      <c r="GMM999" s="17"/>
      <c r="GMN999" s="17"/>
      <c r="GMO999" s="17"/>
      <c r="GMP999" s="17"/>
      <c r="GMQ999" s="17"/>
      <c r="GMR999" s="17"/>
      <c r="GMS999" s="17"/>
      <c r="GMT999" s="17"/>
      <c r="GMU999" s="17"/>
      <c r="GMV999" s="17"/>
      <c r="GMW999" s="17"/>
      <c r="GMX999" s="17"/>
      <c r="GMY999" s="17"/>
      <c r="GMZ999" s="17"/>
      <c r="GNA999" s="17"/>
      <c r="GNB999" s="17"/>
      <c r="GNC999" s="17"/>
      <c r="GND999" s="17"/>
      <c r="GNE999" s="17"/>
      <c r="GNF999" s="17"/>
      <c r="GNG999" s="17"/>
      <c r="GNH999" s="17"/>
      <c r="GNI999" s="17"/>
      <c r="GNJ999" s="17"/>
      <c r="GNK999" s="17"/>
      <c r="GNL999" s="17"/>
      <c r="GNM999" s="17"/>
      <c r="GNN999" s="17"/>
      <c r="GNO999" s="17"/>
      <c r="GNP999" s="17"/>
      <c r="GNQ999" s="17"/>
      <c r="GNR999" s="17"/>
      <c r="GNS999" s="17"/>
      <c r="GNT999" s="17"/>
      <c r="GNU999" s="17"/>
      <c r="GNV999" s="17"/>
      <c r="GNW999" s="17"/>
      <c r="GNX999" s="17"/>
      <c r="GNY999" s="17"/>
      <c r="GNZ999" s="17"/>
      <c r="GOA999" s="17"/>
      <c r="GOB999" s="17"/>
      <c r="GOC999" s="17"/>
      <c r="GOD999" s="17"/>
      <c r="GOE999" s="17"/>
      <c r="GOF999" s="17"/>
      <c r="GOG999" s="17"/>
      <c r="GOH999" s="17"/>
      <c r="GOI999" s="17"/>
      <c r="GOJ999" s="17"/>
      <c r="GOK999" s="17"/>
      <c r="GOL999" s="17"/>
      <c r="GOM999" s="17"/>
      <c r="GON999" s="17"/>
      <c r="GOO999" s="17"/>
      <c r="GOP999" s="17"/>
      <c r="GOQ999" s="17"/>
      <c r="GOR999" s="17"/>
      <c r="GOS999" s="17"/>
      <c r="GOT999" s="17"/>
      <c r="GOU999" s="17"/>
      <c r="GOV999" s="17"/>
      <c r="GOW999" s="17"/>
      <c r="GOX999" s="17"/>
      <c r="GOY999" s="17"/>
      <c r="GOZ999" s="17"/>
      <c r="GPA999" s="17"/>
      <c r="GPB999" s="17"/>
      <c r="GPC999" s="17"/>
      <c r="GPD999" s="17"/>
      <c r="GPE999" s="17"/>
      <c r="GPF999" s="17"/>
      <c r="GPG999" s="17"/>
      <c r="GPH999" s="17"/>
      <c r="GPI999" s="17"/>
      <c r="GPJ999" s="17"/>
      <c r="GPK999" s="17"/>
      <c r="GPL999" s="17"/>
      <c r="GPM999" s="17"/>
      <c r="GPN999" s="17"/>
      <c r="GPO999" s="17"/>
      <c r="GPP999" s="17"/>
      <c r="GPQ999" s="17"/>
      <c r="GPR999" s="17"/>
      <c r="GPS999" s="17"/>
      <c r="GPT999" s="17"/>
      <c r="GPU999" s="17"/>
      <c r="GPV999" s="17"/>
      <c r="GPW999" s="17"/>
      <c r="GPX999" s="17"/>
      <c r="GPY999" s="17"/>
      <c r="GPZ999" s="17"/>
      <c r="GQA999" s="17"/>
      <c r="GQB999" s="17"/>
      <c r="GQC999" s="17"/>
      <c r="GQD999" s="17"/>
      <c r="GQE999" s="17"/>
      <c r="GQF999" s="17"/>
      <c r="GQG999" s="17"/>
      <c r="GQH999" s="17"/>
      <c r="GQI999" s="17"/>
      <c r="GQJ999" s="17"/>
      <c r="GQK999" s="17"/>
      <c r="GQL999" s="17"/>
      <c r="GQM999" s="17"/>
      <c r="GQN999" s="17"/>
      <c r="GQO999" s="17"/>
      <c r="GQP999" s="17"/>
      <c r="GQQ999" s="17"/>
      <c r="GQR999" s="17"/>
      <c r="GQS999" s="17"/>
      <c r="GQT999" s="17"/>
      <c r="GQU999" s="17"/>
      <c r="GQV999" s="17"/>
      <c r="GQW999" s="17"/>
      <c r="GQX999" s="17"/>
      <c r="GQY999" s="17"/>
      <c r="GQZ999" s="17"/>
      <c r="GRA999" s="17"/>
      <c r="GRB999" s="17"/>
      <c r="GRC999" s="17"/>
      <c r="GRD999" s="17"/>
      <c r="GRE999" s="17"/>
      <c r="GRF999" s="17"/>
      <c r="GRG999" s="17"/>
      <c r="GRH999" s="17"/>
      <c r="GRI999" s="17"/>
      <c r="GRJ999" s="17"/>
      <c r="GRK999" s="17"/>
      <c r="GRL999" s="17"/>
      <c r="GRM999" s="17"/>
      <c r="GRN999" s="17"/>
      <c r="GRO999" s="17"/>
      <c r="GRP999" s="17"/>
      <c r="GRQ999" s="17"/>
      <c r="GRR999" s="17"/>
      <c r="GRS999" s="17"/>
      <c r="GRT999" s="17"/>
      <c r="GRU999" s="17"/>
      <c r="GRV999" s="17"/>
      <c r="GRW999" s="17"/>
      <c r="GRX999" s="17"/>
      <c r="GRY999" s="17"/>
      <c r="GRZ999" s="17"/>
      <c r="GSA999" s="17"/>
      <c r="GSB999" s="17"/>
      <c r="GSC999" s="17"/>
      <c r="GSD999" s="17"/>
      <c r="GSE999" s="17"/>
      <c r="GSF999" s="17"/>
      <c r="GSG999" s="17"/>
      <c r="GSH999" s="17"/>
      <c r="GSI999" s="17"/>
      <c r="GSJ999" s="17"/>
      <c r="GSK999" s="17"/>
      <c r="GSL999" s="17"/>
      <c r="GSM999" s="17"/>
      <c r="GSN999" s="17"/>
      <c r="GSO999" s="17"/>
      <c r="GSP999" s="17"/>
      <c r="GSQ999" s="17"/>
      <c r="GSR999" s="17"/>
      <c r="GSS999" s="17"/>
      <c r="GST999" s="17"/>
      <c r="GSU999" s="17"/>
      <c r="GSV999" s="17"/>
      <c r="GSW999" s="17"/>
      <c r="GSX999" s="17"/>
      <c r="GSY999" s="17"/>
      <c r="GSZ999" s="17"/>
      <c r="GTA999" s="17"/>
      <c r="GTB999" s="17"/>
      <c r="GTC999" s="17"/>
      <c r="GTD999" s="17"/>
      <c r="GTE999" s="17"/>
      <c r="GTF999" s="17"/>
      <c r="GTG999" s="17"/>
      <c r="GTH999" s="17"/>
      <c r="GTI999" s="17"/>
      <c r="GTJ999" s="17"/>
      <c r="GTK999" s="17"/>
      <c r="GTL999" s="17"/>
      <c r="GTM999" s="17"/>
      <c r="GTN999" s="17"/>
      <c r="GTO999" s="17"/>
      <c r="GTP999" s="17"/>
      <c r="GTQ999" s="17"/>
      <c r="GTR999" s="17"/>
      <c r="GTS999" s="17"/>
      <c r="GTT999" s="17"/>
      <c r="GTU999" s="17"/>
      <c r="GTV999" s="17"/>
      <c r="GTW999" s="17"/>
      <c r="GTX999" s="17"/>
      <c r="GTY999" s="17"/>
      <c r="GTZ999" s="17"/>
      <c r="GUA999" s="17"/>
      <c r="GUB999" s="17"/>
      <c r="GUC999" s="17"/>
      <c r="GUD999" s="17"/>
      <c r="GUE999" s="17"/>
      <c r="GUF999" s="17"/>
      <c r="GUG999" s="17"/>
      <c r="GUH999" s="17"/>
      <c r="GUI999" s="17"/>
      <c r="GUJ999" s="17"/>
      <c r="GUK999" s="17"/>
      <c r="GUL999" s="17"/>
      <c r="GUM999" s="17"/>
      <c r="GUN999" s="17"/>
      <c r="GUO999" s="17"/>
      <c r="GUP999" s="17"/>
      <c r="GUQ999" s="17"/>
      <c r="GUR999" s="17"/>
      <c r="GUS999" s="17"/>
      <c r="GUT999" s="17"/>
      <c r="GUU999" s="17"/>
      <c r="GUV999" s="17"/>
      <c r="GUW999" s="17"/>
      <c r="GUX999" s="17"/>
      <c r="GUY999" s="17"/>
      <c r="GUZ999" s="17"/>
      <c r="GVA999" s="17"/>
      <c r="GVB999" s="17"/>
      <c r="GVC999" s="17"/>
      <c r="GVD999" s="17"/>
      <c r="GVE999" s="17"/>
      <c r="GVF999" s="17"/>
      <c r="GVG999" s="17"/>
      <c r="GVH999" s="17"/>
      <c r="GVI999" s="17"/>
      <c r="GVJ999" s="17"/>
      <c r="GVK999" s="17"/>
      <c r="GVL999" s="17"/>
      <c r="GVM999" s="17"/>
      <c r="GVN999" s="17"/>
      <c r="GVO999" s="17"/>
      <c r="GVP999" s="17"/>
      <c r="GVQ999" s="17"/>
      <c r="GVR999" s="17"/>
      <c r="GVS999" s="17"/>
      <c r="GVT999" s="17"/>
      <c r="GVU999" s="17"/>
      <c r="GVV999" s="17"/>
      <c r="GVW999" s="17"/>
      <c r="GVX999" s="17"/>
      <c r="GVY999" s="17"/>
      <c r="GVZ999" s="17"/>
      <c r="GWA999" s="17"/>
      <c r="GWB999" s="17"/>
      <c r="GWC999" s="17"/>
      <c r="GWD999" s="17"/>
      <c r="GWE999" s="17"/>
      <c r="GWF999" s="17"/>
      <c r="GWG999" s="17"/>
      <c r="GWH999" s="17"/>
      <c r="GWI999" s="17"/>
      <c r="GWJ999" s="17"/>
      <c r="GWK999" s="17"/>
      <c r="GWL999" s="17"/>
      <c r="GWM999" s="17"/>
      <c r="GWN999" s="17"/>
      <c r="GWO999" s="17"/>
      <c r="GWP999" s="17"/>
      <c r="GWQ999" s="17"/>
      <c r="GWR999" s="17"/>
      <c r="GWS999" s="17"/>
      <c r="GWT999" s="17"/>
      <c r="GWU999" s="17"/>
      <c r="GWV999" s="17"/>
      <c r="GWW999" s="17"/>
      <c r="GWX999" s="17"/>
      <c r="GWY999" s="17"/>
      <c r="GWZ999" s="17"/>
      <c r="GXA999" s="17"/>
      <c r="GXB999" s="17"/>
      <c r="GXC999" s="17"/>
      <c r="GXD999" s="17"/>
      <c r="GXE999" s="17"/>
      <c r="GXF999" s="17"/>
      <c r="GXG999" s="17"/>
      <c r="GXH999" s="17"/>
      <c r="GXI999" s="17"/>
      <c r="GXJ999" s="17"/>
      <c r="GXK999" s="17"/>
      <c r="GXL999" s="17"/>
      <c r="GXM999" s="17"/>
      <c r="GXN999" s="17"/>
      <c r="GXO999" s="17"/>
      <c r="GXP999" s="17"/>
      <c r="GXQ999" s="17"/>
      <c r="GXR999" s="17"/>
      <c r="GXS999" s="17"/>
      <c r="GXT999" s="17"/>
      <c r="GXU999" s="17"/>
      <c r="GXV999" s="17"/>
      <c r="GXW999" s="17"/>
      <c r="GXX999" s="17"/>
      <c r="GXY999" s="17"/>
      <c r="GXZ999" s="17"/>
      <c r="GYA999" s="17"/>
      <c r="GYB999" s="17"/>
      <c r="GYC999" s="17"/>
      <c r="GYD999" s="17"/>
      <c r="GYE999" s="17"/>
      <c r="GYF999" s="17"/>
      <c r="GYG999" s="17"/>
      <c r="GYH999" s="17"/>
      <c r="GYI999" s="17"/>
      <c r="GYJ999" s="17"/>
      <c r="GYK999" s="17"/>
      <c r="GYL999" s="17"/>
      <c r="GYM999" s="17"/>
      <c r="GYN999" s="17"/>
      <c r="GYO999" s="17"/>
      <c r="GYP999" s="17"/>
      <c r="GYQ999" s="17"/>
      <c r="GYR999" s="17"/>
      <c r="GYS999" s="17"/>
      <c r="GYT999" s="17"/>
      <c r="GYU999" s="17"/>
      <c r="GYV999" s="17"/>
      <c r="GYW999" s="17"/>
      <c r="GYX999" s="17"/>
      <c r="GYY999" s="17"/>
      <c r="GYZ999" s="17"/>
      <c r="GZA999" s="17"/>
      <c r="GZB999" s="17"/>
      <c r="GZC999" s="17"/>
      <c r="GZD999" s="17"/>
      <c r="GZE999" s="17"/>
      <c r="GZF999" s="17"/>
      <c r="GZG999" s="17"/>
      <c r="GZH999" s="17"/>
      <c r="GZI999" s="17"/>
      <c r="GZJ999" s="17"/>
      <c r="GZK999" s="17"/>
      <c r="GZL999" s="17"/>
      <c r="GZM999" s="17"/>
      <c r="GZN999" s="17"/>
      <c r="GZO999" s="17"/>
      <c r="GZP999" s="17"/>
      <c r="GZQ999" s="17"/>
      <c r="GZR999" s="17"/>
      <c r="GZS999" s="17"/>
      <c r="GZT999" s="17"/>
      <c r="GZU999" s="17"/>
      <c r="GZV999" s="17"/>
      <c r="GZW999" s="17"/>
      <c r="GZX999" s="17"/>
      <c r="GZY999" s="17"/>
      <c r="GZZ999" s="17"/>
      <c r="HAA999" s="17"/>
      <c r="HAB999" s="17"/>
      <c r="HAC999" s="17"/>
      <c r="HAD999" s="17"/>
      <c r="HAE999" s="17"/>
      <c r="HAF999" s="17"/>
      <c r="HAG999" s="17"/>
      <c r="HAH999" s="17"/>
      <c r="HAI999" s="17"/>
      <c r="HAJ999" s="17"/>
      <c r="HAK999" s="17"/>
      <c r="HAL999" s="17"/>
      <c r="HAM999" s="17"/>
      <c r="HAN999" s="17"/>
      <c r="HAO999" s="17"/>
      <c r="HAP999" s="17"/>
      <c r="HAQ999" s="17"/>
      <c r="HAR999" s="17"/>
      <c r="HAS999" s="17"/>
      <c r="HAT999" s="17"/>
      <c r="HAU999" s="17"/>
      <c r="HAV999" s="17"/>
      <c r="HAW999" s="17"/>
      <c r="HAX999" s="17"/>
      <c r="HAY999" s="17"/>
      <c r="HAZ999" s="17"/>
      <c r="HBA999" s="17"/>
      <c r="HBB999" s="17"/>
      <c r="HBC999" s="17"/>
      <c r="HBD999" s="17"/>
      <c r="HBE999" s="17"/>
      <c r="HBF999" s="17"/>
      <c r="HBG999" s="17"/>
      <c r="HBH999" s="17"/>
      <c r="HBI999" s="17"/>
      <c r="HBJ999" s="17"/>
      <c r="HBK999" s="17"/>
      <c r="HBL999" s="17"/>
      <c r="HBM999" s="17"/>
      <c r="HBN999" s="17"/>
      <c r="HBO999" s="17"/>
      <c r="HBP999" s="17"/>
      <c r="HBQ999" s="17"/>
      <c r="HBR999" s="17"/>
      <c r="HBS999" s="17"/>
      <c r="HBT999" s="17"/>
      <c r="HBU999" s="17"/>
      <c r="HBV999" s="17"/>
      <c r="HBW999" s="17"/>
      <c r="HBX999" s="17"/>
      <c r="HBY999" s="17"/>
      <c r="HBZ999" s="17"/>
      <c r="HCA999" s="17"/>
      <c r="HCB999" s="17"/>
      <c r="HCC999" s="17"/>
      <c r="HCD999" s="17"/>
      <c r="HCE999" s="17"/>
      <c r="HCF999" s="17"/>
      <c r="HCG999" s="17"/>
      <c r="HCH999" s="17"/>
      <c r="HCI999" s="17"/>
      <c r="HCJ999" s="17"/>
      <c r="HCK999" s="17"/>
      <c r="HCL999" s="17"/>
      <c r="HCM999" s="17"/>
      <c r="HCN999" s="17"/>
      <c r="HCO999" s="17"/>
      <c r="HCP999" s="17"/>
      <c r="HCQ999" s="17"/>
      <c r="HCR999" s="17"/>
      <c r="HCS999" s="17"/>
      <c r="HCT999" s="17"/>
      <c r="HCU999" s="17"/>
      <c r="HCV999" s="17"/>
      <c r="HCW999" s="17"/>
      <c r="HCX999" s="17"/>
      <c r="HCY999" s="17"/>
      <c r="HCZ999" s="17"/>
      <c r="HDA999" s="17"/>
      <c r="HDB999" s="17"/>
      <c r="HDC999" s="17"/>
      <c r="HDD999" s="17"/>
      <c r="HDE999" s="17"/>
      <c r="HDF999" s="17"/>
      <c r="HDG999" s="17"/>
      <c r="HDH999" s="17"/>
      <c r="HDI999" s="17"/>
      <c r="HDJ999" s="17"/>
      <c r="HDK999" s="17"/>
      <c r="HDL999" s="17"/>
      <c r="HDM999" s="17"/>
      <c r="HDN999" s="17"/>
      <c r="HDO999" s="17"/>
      <c r="HDP999" s="17"/>
      <c r="HDQ999" s="17"/>
      <c r="HDR999" s="17"/>
      <c r="HDS999" s="17"/>
      <c r="HDT999" s="17"/>
      <c r="HDU999" s="17"/>
      <c r="HDV999" s="17"/>
      <c r="HDW999" s="17"/>
      <c r="HDX999" s="17"/>
      <c r="HDY999" s="17"/>
      <c r="HDZ999" s="17"/>
      <c r="HEA999" s="17"/>
      <c r="HEB999" s="17"/>
      <c r="HEC999" s="17"/>
      <c r="HED999" s="17"/>
      <c r="HEE999" s="17"/>
      <c r="HEF999" s="17"/>
      <c r="HEG999" s="17"/>
      <c r="HEH999" s="17"/>
      <c r="HEI999" s="17"/>
      <c r="HEJ999" s="17"/>
      <c r="HEK999" s="17"/>
      <c r="HEL999" s="17"/>
      <c r="HEM999" s="17"/>
      <c r="HEN999" s="17"/>
      <c r="HEO999" s="17"/>
      <c r="HEP999" s="17"/>
      <c r="HEQ999" s="17"/>
      <c r="HER999" s="17"/>
      <c r="HES999" s="17"/>
      <c r="HET999" s="17"/>
      <c r="HEU999" s="17"/>
      <c r="HEV999" s="17"/>
      <c r="HEW999" s="17"/>
      <c r="HEX999" s="17"/>
      <c r="HEY999" s="17"/>
      <c r="HEZ999" s="17"/>
      <c r="HFA999" s="17"/>
      <c r="HFB999" s="17"/>
      <c r="HFC999" s="17"/>
      <c r="HFD999" s="17"/>
      <c r="HFE999" s="17"/>
      <c r="HFF999" s="17"/>
      <c r="HFG999" s="17"/>
      <c r="HFH999" s="17"/>
      <c r="HFI999" s="17"/>
      <c r="HFJ999" s="17"/>
      <c r="HFK999" s="17"/>
      <c r="HFL999" s="17"/>
      <c r="HFM999" s="17"/>
      <c r="HFN999" s="17"/>
      <c r="HFO999" s="17"/>
      <c r="HFP999" s="17"/>
      <c r="HFQ999" s="17"/>
      <c r="HFR999" s="17"/>
      <c r="HFS999" s="17"/>
      <c r="HFT999" s="17"/>
      <c r="HFU999" s="17"/>
      <c r="HFV999" s="17"/>
      <c r="HFW999" s="17"/>
      <c r="HFX999" s="17"/>
      <c r="HFY999" s="17"/>
      <c r="HFZ999" s="17"/>
      <c r="HGA999" s="17"/>
      <c r="HGB999" s="17"/>
      <c r="HGC999" s="17"/>
      <c r="HGD999" s="17"/>
      <c r="HGE999" s="17"/>
      <c r="HGF999" s="17"/>
      <c r="HGG999" s="17"/>
      <c r="HGH999" s="17"/>
      <c r="HGI999" s="17"/>
      <c r="HGJ999" s="17"/>
      <c r="HGK999" s="17"/>
      <c r="HGL999" s="17"/>
      <c r="HGM999" s="17"/>
      <c r="HGN999" s="17"/>
      <c r="HGO999" s="17"/>
      <c r="HGP999" s="17"/>
      <c r="HGQ999" s="17"/>
      <c r="HGR999" s="17"/>
      <c r="HGS999" s="17"/>
      <c r="HGT999" s="17"/>
      <c r="HGU999" s="17"/>
      <c r="HGV999" s="17"/>
      <c r="HGW999" s="17"/>
      <c r="HGX999" s="17"/>
      <c r="HGY999" s="17"/>
      <c r="HGZ999" s="17"/>
      <c r="HHA999" s="17"/>
      <c r="HHB999" s="17"/>
      <c r="HHC999" s="17"/>
      <c r="HHD999" s="17"/>
      <c r="HHE999" s="17"/>
      <c r="HHF999" s="17"/>
      <c r="HHG999" s="17"/>
      <c r="HHH999" s="17"/>
      <c r="HHI999" s="17"/>
      <c r="HHJ999" s="17"/>
      <c r="HHK999" s="17"/>
      <c r="HHL999" s="17"/>
      <c r="HHM999" s="17"/>
      <c r="HHN999" s="17"/>
      <c r="HHO999" s="17"/>
      <c r="HHP999" s="17"/>
      <c r="HHQ999" s="17"/>
      <c r="HHR999" s="17"/>
      <c r="HHS999" s="17"/>
      <c r="HHT999" s="17"/>
      <c r="HHU999" s="17"/>
      <c r="HHV999" s="17"/>
      <c r="HHW999" s="17"/>
      <c r="HHX999" s="17"/>
      <c r="HHY999" s="17"/>
      <c r="HHZ999" s="17"/>
      <c r="HIA999" s="17"/>
      <c r="HIB999" s="17"/>
      <c r="HIC999" s="17"/>
      <c r="HID999" s="17"/>
      <c r="HIE999" s="17"/>
      <c r="HIF999" s="17"/>
      <c r="HIG999" s="17"/>
      <c r="HIH999" s="17"/>
      <c r="HII999" s="17"/>
      <c r="HIJ999" s="17"/>
      <c r="HIK999" s="17"/>
      <c r="HIL999" s="17"/>
      <c r="HIM999" s="17"/>
      <c r="HIN999" s="17"/>
      <c r="HIO999" s="17"/>
      <c r="HIP999" s="17"/>
      <c r="HIQ999" s="17"/>
      <c r="HIR999" s="17"/>
      <c r="HIS999" s="17"/>
      <c r="HIT999" s="17"/>
      <c r="HIU999" s="17"/>
      <c r="HIV999" s="17"/>
      <c r="HIW999" s="17"/>
      <c r="HIX999" s="17"/>
      <c r="HIY999" s="17"/>
      <c r="HIZ999" s="17"/>
      <c r="HJA999" s="17"/>
      <c r="HJB999" s="17"/>
      <c r="HJC999" s="17"/>
      <c r="HJD999" s="17"/>
      <c r="HJE999" s="17"/>
      <c r="HJF999" s="17"/>
      <c r="HJG999" s="17"/>
      <c r="HJH999" s="17"/>
      <c r="HJI999" s="17"/>
      <c r="HJJ999" s="17"/>
      <c r="HJK999" s="17"/>
      <c r="HJL999" s="17"/>
      <c r="HJM999" s="17"/>
      <c r="HJN999" s="17"/>
      <c r="HJO999" s="17"/>
      <c r="HJP999" s="17"/>
      <c r="HJQ999" s="17"/>
      <c r="HJR999" s="17"/>
      <c r="HJS999" s="17"/>
      <c r="HJT999" s="17"/>
      <c r="HJU999" s="17"/>
      <c r="HJV999" s="17"/>
      <c r="HJW999" s="17"/>
      <c r="HJX999" s="17"/>
      <c r="HJY999" s="17"/>
      <c r="HJZ999" s="17"/>
      <c r="HKA999" s="17"/>
      <c r="HKB999" s="17"/>
      <c r="HKC999" s="17"/>
      <c r="HKD999" s="17"/>
      <c r="HKE999" s="17"/>
      <c r="HKF999" s="17"/>
      <c r="HKG999" s="17"/>
      <c r="HKH999" s="17"/>
      <c r="HKI999" s="17"/>
      <c r="HKJ999" s="17"/>
      <c r="HKK999" s="17"/>
      <c r="HKL999" s="17"/>
      <c r="HKM999" s="17"/>
      <c r="HKN999" s="17"/>
      <c r="HKO999" s="17"/>
      <c r="HKP999" s="17"/>
      <c r="HKQ999" s="17"/>
      <c r="HKR999" s="17"/>
      <c r="HKS999" s="17"/>
      <c r="HKT999" s="17"/>
      <c r="HKU999" s="17"/>
      <c r="HKV999" s="17"/>
      <c r="HKW999" s="17"/>
      <c r="HKX999" s="17"/>
      <c r="HKY999" s="17"/>
      <c r="HKZ999" s="17"/>
      <c r="HLA999" s="17"/>
      <c r="HLB999" s="17"/>
      <c r="HLC999" s="17"/>
      <c r="HLD999" s="17"/>
      <c r="HLE999" s="17"/>
      <c r="HLF999" s="17"/>
      <c r="HLG999" s="17"/>
      <c r="HLH999" s="17"/>
      <c r="HLI999" s="17"/>
      <c r="HLJ999" s="17"/>
      <c r="HLK999" s="17"/>
      <c r="HLL999" s="17"/>
      <c r="HLM999" s="17"/>
      <c r="HLN999" s="17"/>
      <c r="HLO999" s="17"/>
      <c r="HLP999" s="17"/>
      <c r="HLQ999" s="17"/>
      <c r="HLR999" s="17"/>
      <c r="HLS999" s="17"/>
      <c r="HLT999" s="17"/>
      <c r="HLU999" s="17"/>
      <c r="HLV999" s="17"/>
      <c r="HLW999" s="17"/>
      <c r="HLX999" s="17"/>
      <c r="HLY999" s="17"/>
      <c r="HLZ999" s="17"/>
      <c r="HMA999" s="17"/>
      <c r="HMB999" s="17"/>
      <c r="HMC999" s="17"/>
      <c r="HMD999" s="17"/>
      <c r="HME999" s="17"/>
      <c r="HMF999" s="17"/>
      <c r="HMG999" s="17"/>
      <c r="HMH999" s="17"/>
      <c r="HMI999" s="17"/>
      <c r="HMJ999" s="17"/>
      <c r="HMK999" s="17"/>
      <c r="HML999" s="17"/>
      <c r="HMM999" s="17"/>
      <c r="HMN999" s="17"/>
      <c r="HMO999" s="17"/>
      <c r="HMP999" s="17"/>
      <c r="HMQ999" s="17"/>
      <c r="HMR999" s="17"/>
      <c r="HMS999" s="17"/>
      <c r="HMT999" s="17"/>
      <c r="HMU999" s="17"/>
      <c r="HMV999" s="17"/>
      <c r="HMW999" s="17"/>
      <c r="HMX999" s="17"/>
      <c r="HMY999" s="17"/>
      <c r="HMZ999" s="17"/>
      <c r="HNA999" s="17"/>
      <c r="HNB999" s="17"/>
      <c r="HNC999" s="17"/>
      <c r="HND999" s="17"/>
      <c r="HNE999" s="17"/>
      <c r="HNF999" s="17"/>
      <c r="HNG999" s="17"/>
      <c r="HNH999" s="17"/>
      <c r="HNI999" s="17"/>
      <c r="HNJ999" s="17"/>
      <c r="HNK999" s="17"/>
      <c r="HNL999" s="17"/>
      <c r="HNM999" s="17"/>
      <c r="HNN999" s="17"/>
      <c r="HNO999" s="17"/>
      <c r="HNP999" s="17"/>
      <c r="HNQ999" s="17"/>
      <c r="HNR999" s="17"/>
      <c r="HNS999" s="17"/>
      <c r="HNT999" s="17"/>
      <c r="HNU999" s="17"/>
      <c r="HNV999" s="17"/>
      <c r="HNW999" s="17"/>
      <c r="HNX999" s="17"/>
      <c r="HNY999" s="17"/>
      <c r="HNZ999" s="17"/>
      <c r="HOA999" s="17"/>
      <c r="HOB999" s="17"/>
      <c r="HOC999" s="17"/>
      <c r="HOD999" s="17"/>
      <c r="HOE999" s="17"/>
      <c r="HOF999" s="17"/>
      <c r="HOG999" s="17"/>
      <c r="HOH999" s="17"/>
      <c r="HOI999" s="17"/>
      <c r="HOJ999" s="17"/>
      <c r="HOK999" s="17"/>
      <c r="HOL999" s="17"/>
      <c r="HOM999" s="17"/>
      <c r="HON999" s="17"/>
      <c r="HOO999" s="17"/>
      <c r="HOP999" s="17"/>
      <c r="HOQ999" s="17"/>
      <c r="HOR999" s="17"/>
      <c r="HOS999" s="17"/>
      <c r="HOT999" s="17"/>
      <c r="HOU999" s="17"/>
      <c r="HOV999" s="17"/>
      <c r="HOW999" s="17"/>
      <c r="HOX999" s="17"/>
      <c r="HOY999" s="17"/>
      <c r="HOZ999" s="17"/>
      <c r="HPA999" s="17"/>
      <c r="HPB999" s="17"/>
      <c r="HPC999" s="17"/>
      <c r="HPD999" s="17"/>
      <c r="HPE999" s="17"/>
      <c r="HPF999" s="17"/>
      <c r="HPG999" s="17"/>
      <c r="HPH999" s="17"/>
      <c r="HPI999" s="17"/>
      <c r="HPJ999" s="17"/>
      <c r="HPK999" s="17"/>
      <c r="HPL999" s="17"/>
      <c r="HPM999" s="17"/>
      <c r="HPN999" s="17"/>
      <c r="HPO999" s="17"/>
      <c r="HPP999" s="17"/>
      <c r="HPQ999" s="17"/>
      <c r="HPR999" s="17"/>
      <c r="HPS999" s="17"/>
      <c r="HPT999" s="17"/>
      <c r="HPU999" s="17"/>
      <c r="HPV999" s="17"/>
      <c r="HPW999" s="17"/>
      <c r="HPX999" s="17"/>
      <c r="HPY999" s="17"/>
      <c r="HPZ999" s="17"/>
      <c r="HQA999" s="17"/>
      <c r="HQB999" s="17"/>
      <c r="HQC999" s="17"/>
      <c r="HQD999" s="17"/>
      <c r="HQE999" s="17"/>
      <c r="HQF999" s="17"/>
      <c r="HQG999" s="17"/>
      <c r="HQH999" s="17"/>
      <c r="HQI999" s="17"/>
      <c r="HQJ999" s="17"/>
      <c r="HQK999" s="17"/>
      <c r="HQL999" s="17"/>
      <c r="HQM999" s="17"/>
      <c r="HQN999" s="17"/>
      <c r="HQO999" s="17"/>
      <c r="HQP999" s="17"/>
      <c r="HQQ999" s="17"/>
      <c r="HQR999" s="17"/>
      <c r="HQS999" s="17"/>
      <c r="HQT999" s="17"/>
      <c r="HQU999" s="17"/>
      <c r="HQV999" s="17"/>
      <c r="HQW999" s="17"/>
      <c r="HQX999" s="17"/>
      <c r="HQY999" s="17"/>
      <c r="HQZ999" s="17"/>
      <c r="HRA999" s="17"/>
      <c r="HRB999" s="17"/>
      <c r="HRC999" s="17"/>
      <c r="HRD999" s="17"/>
      <c r="HRE999" s="17"/>
      <c r="HRF999" s="17"/>
      <c r="HRG999" s="17"/>
      <c r="HRH999" s="17"/>
      <c r="HRI999" s="17"/>
      <c r="HRJ999" s="17"/>
      <c r="HRK999" s="17"/>
      <c r="HRL999" s="17"/>
      <c r="HRM999" s="17"/>
      <c r="HRN999" s="17"/>
      <c r="HRO999" s="17"/>
      <c r="HRP999" s="17"/>
      <c r="HRQ999" s="17"/>
      <c r="HRR999" s="17"/>
      <c r="HRS999" s="17"/>
      <c r="HRT999" s="17"/>
      <c r="HRU999" s="17"/>
      <c r="HRV999" s="17"/>
      <c r="HRW999" s="17"/>
      <c r="HRX999" s="17"/>
      <c r="HRY999" s="17"/>
      <c r="HRZ999" s="17"/>
      <c r="HSA999" s="17"/>
      <c r="HSB999" s="17"/>
      <c r="HSC999" s="17"/>
      <c r="HSD999" s="17"/>
      <c r="HSE999" s="17"/>
      <c r="HSF999" s="17"/>
      <c r="HSG999" s="17"/>
      <c r="HSH999" s="17"/>
      <c r="HSI999" s="17"/>
      <c r="HSJ999" s="17"/>
      <c r="HSK999" s="17"/>
      <c r="HSL999" s="17"/>
      <c r="HSM999" s="17"/>
      <c r="HSN999" s="17"/>
      <c r="HSO999" s="17"/>
      <c r="HSP999" s="17"/>
      <c r="HSQ999" s="17"/>
      <c r="HSR999" s="17"/>
      <c r="HSS999" s="17"/>
      <c r="HST999" s="17"/>
      <c r="HSU999" s="17"/>
      <c r="HSV999" s="17"/>
      <c r="HSW999" s="17"/>
      <c r="HSX999" s="17"/>
      <c r="HSY999" s="17"/>
      <c r="HSZ999" s="17"/>
      <c r="HTA999" s="17"/>
      <c r="HTB999" s="17"/>
      <c r="HTC999" s="17"/>
      <c r="HTD999" s="17"/>
      <c r="HTE999" s="17"/>
      <c r="HTF999" s="17"/>
      <c r="HTG999" s="17"/>
      <c r="HTH999" s="17"/>
      <c r="HTI999" s="17"/>
      <c r="HTJ999" s="17"/>
      <c r="HTK999" s="17"/>
      <c r="HTL999" s="17"/>
      <c r="HTM999" s="17"/>
      <c r="HTN999" s="17"/>
      <c r="HTO999" s="17"/>
      <c r="HTP999" s="17"/>
      <c r="HTQ999" s="17"/>
      <c r="HTR999" s="17"/>
      <c r="HTS999" s="17"/>
      <c r="HTT999" s="17"/>
      <c r="HTU999" s="17"/>
      <c r="HTV999" s="17"/>
      <c r="HTW999" s="17"/>
      <c r="HTX999" s="17"/>
      <c r="HTY999" s="17"/>
      <c r="HTZ999" s="17"/>
      <c r="HUA999" s="17"/>
      <c r="HUB999" s="17"/>
      <c r="HUC999" s="17"/>
      <c r="HUD999" s="17"/>
      <c r="HUE999" s="17"/>
      <c r="HUF999" s="17"/>
      <c r="HUG999" s="17"/>
      <c r="HUH999" s="17"/>
      <c r="HUI999" s="17"/>
      <c r="HUJ999" s="17"/>
      <c r="HUK999" s="17"/>
      <c r="HUL999" s="17"/>
      <c r="HUM999" s="17"/>
      <c r="HUN999" s="17"/>
      <c r="HUO999" s="17"/>
      <c r="HUP999" s="17"/>
      <c r="HUQ999" s="17"/>
      <c r="HUR999" s="17"/>
      <c r="HUS999" s="17"/>
      <c r="HUT999" s="17"/>
      <c r="HUU999" s="17"/>
      <c r="HUV999" s="17"/>
      <c r="HUW999" s="17"/>
      <c r="HUX999" s="17"/>
      <c r="HUY999" s="17"/>
      <c r="HUZ999" s="17"/>
      <c r="HVA999" s="17"/>
      <c r="HVB999" s="17"/>
      <c r="HVC999" s="17"/>
      <c r="HVD999" s="17"/>
      <c r="HVE999" s="17"/>
      <c r="HVF999" s="17"/>
      <c r="HVG999" s="17"/>
      <c r="HVH999" s="17"/>
      <c r="HVI999" s="17"/>
      <c r="HVJ999" s="17"/>
      <c r="HVK999" s="17"/>
      <c r="HVL999" s="17"/>
      <c r="HVM999" s="17"/>
      <c r="HVN999" s="17"/>
      <c r="HVO999" s="17"/>
      <c r="HVP999" s="17"/>
      <c r="HVQ999" s="17"/>
      <c r="HVR999" s="17"/>
      <c r="HVS999" s="17"/>
      <c r="HVT999" s="17"/>
      <c r="HVU999" s="17"/>
      <c r="HVV999" s="17"/>
      <c r="HVW999" s="17"/>
      <c r="HVX999" s="17"/>
      <c r="HVY999" s="17"/>
      <c r="HVZ999" s="17"/>
      <c r="HWA999" s="17"/>
      <c r="HWB999" s="17"/>
      <c r="HWC999" s="17"/>
      <c r="HWD999" s="17"/>
      <c r="HWE999" s="17"/>
      <c r="HWF999" s="17"/>
      <c r="HWG999" s="17"/>
      <c r="HWH999" s="17"/>
      <c r="HWI999" s="17"/>
      <c r="HWJ999" s="17"/>
      <c r="HWK999" s="17"/>
      <c r="HWL999" s="17"/>
      <c r="HWM999" s="17"/>
      <c r="HWN999" s="17"/>
      <c r="HWO999" s="17"/>
      <c r="HWP999" s="17"/>
      <c r="HWQ999" s="17"/>
      <c r="HWR999" s="17"/>
      <c r="HWS999" s="17"/>
      <c r="HWT999" s="17"/>
      <c r="HWU999" s="17"/>
      <c r="HWV999" s="17"/>
      <c r="HWW999" s="17"/>
      <c r="HWX999" s="17"/>
      <c r="HWY999" s="17"/>
      <c r="HWZ999" s="17"/>
      <c r="HXA999" s="17"/>
      <c r="HXB999" s="17"/>
      <c r="HXC999" s="17"/>
      <c r="HXD999" s="17"/>
      <c r="HXE999" s="17"/>
      <c r="HXF999" s="17"/>
      <c r="HXG999" s="17"/>
      <c r="HXH999" s="17"/>
      <c r="HXI999" s="17"/>
      <c r="HXJ999" s="17"/>
      <c r="HXK999" s="17"/>
      <c r="HXL999" s="17"/>
      <c r="HXM999" s="17"/>
      <c r="HXN999" s="17"/>
      <c r="HXO999" s="17"/>
      <c r="HXP999" s="17"/>
      <c r="HXQ999" s="17"/>
      <c r="HXR999" s="17"/>
      <c r="HXS999" s="17"/>
      <c r="HXT999" s="17"/>
      <c r="HXU999" s="17"/>
      <c r="HXV999" s="17"/>
      <c r="HXW999" s="17"/>
      <c r="HXX999" s="17"/>
      <c r="HXY999" s="17"/>
      <c r="HXZ999" s="17"/>
      <c r="HYA999" s="17"/>
      <c r="HYB999" s="17"/>
      <c r="HYC999" s="17"/>
      <c r="HYD999" s="17"/>
      <c r="HYE999" s="17"/>
      <c r="HYF999" s="17"/>
      <c r="HYG999" s="17"/>
      <c r="HYH999" s="17"/>
      <c r="HYI999" s="17"/>
      <c r="HYJ999" s="17"/>
      <c r="HYK999" s="17"/>
      <c r="HYL999" s="17"/>
      <c r="HYM999" s="17"/>
      <c r="HYN999" s="17"/>
      <c r="HYO999" s="17"/>
      <c r="HYP999" s="17"/>
      <c r="HYQ999" s="17"/>
      <c r="HYR999" s="17"/>
      <c r="HYS999" s="17"/>
      <c r="HYT999" s="17"/>
      <c r="HYU999" s="17"/>
      <c r="HYV999" s="17"/>
      <c r="HYW999" s="17"/>
      <c r="HYX999" s="17"/>
      <c r="HYY999" s="17"/>
      <c r="HYZ999" s="17"/>
      <c r="HZA999" s="17"/>
      <c r="HZB999" s="17"/>
      <c r="HZC999" s="17"/>
      <c r="HZD999" s="17"/>
      <c r="HZE999" s="17"/>
      <c r="HZF999" s="17"/>
      <c r="HZG999" s="17"/>
      <c r="HZH999" s="17"/>
      <c r="HZI999" s="17"/>
      <c r="HZJ999" s="17"/>
      <c r="HZK999" s="17"/>
      <c r="HZL999" s="17"/>
      <c r="HZM999" s="17"/>
      <c r="HZN999" s="17"/>
      <c r="HZO999" s="17"/>
      <c r="HZP999" s="17"/>
      <c r="HZQ999" s="17"/>
      <c r="HZR999" s="17"/>
      <c r="HZS999" s="17"/>
      <c r="HZT999" s="17"/>
      <c r="HZU999" s="17"/>
      <c r="HZV999" s="17"/>
      <c r="HZW999" s="17"/>
      <c r="HZX999" s="17"/>
      <c r="HZY999" s="17"/>
      <c r="HZZ999" s="17"/>
      <c r="IAA999" s="17"/>
      <c r="IAB999" s="17"/>
      <c r="IAC999" s="17"/>
      <c r="IAD999" s="17"/>
      <c r="IAE999" s="17"/>
      <c r="IAF999" s="17"/>
      <c r="IAG999" s="17"/>
      <c r="IAH999" s="17"/>
      <c r="IAI999" s="17"/>
      <c r="IAJ999" s="17"/>
      <c r="IAK999" s="17"/>
      <c r="IAL999" s="17"/>
      <c r="IAM999" s="17"/>
      <c r="IAN999" s="17"/>
      <c r="IAO999" s="17"/>
      <c r="IAP999" s="17"/>
      <c r="IAQ999" s="17"/>
      <c r="IAR999" s="17"/>
      <c r="IAS999" s="17"/>
      <c r="IAT999" s="17"/>
      <c r="IAU999" s="17"/>
      <c r="IAV999" s="17"/>
      <c r="IAW999" s="17"/>
      <c r="IAX999" s="17"/>
      <c r="IAY999" s="17"/>
      <c r="IAZ999" s="17"/>
      <c r="IBA999" s="17"/>
      <c r="IBB999" s="17"/>
      <c r="IBC999" s="17"/>
      <c r="IBD999" s="17"/>
      <c r="IBE999" s="17"/>
      <c r="IBF999" s="17"/>
      <c r="IBG999" s="17"/>
      <c r="IBH999" s="17"/>
      <c r="IBI999" s="17"/>
      <c r="IBJ999" s="17"/>
      <c r="IBK999" s="17"/>
      <c r="IBL999" s="17"/>
      <c r="IBM999" s="17"/>
      <c r="IBN999" s="17"/>
      <c r="IBO999" s="17"/>
      <c r="IBP999" s="17"/>
      <c r="IBQ999" s="17"/>
      <c r="IBR999" s="17"/>
      <c r="IBS999" s="17"/>
      <c r="IBT999" s="17"/>
      <c r="IBU999" s="17"/>
      <c r="IBV999" s="17"/>
      <c r="IBW999" s="17"/>
      <c r="IBX999" s="17"/>
      <c r="IBY999" s="17"/>
      <c r="IBZ999" s="17"/>
      <c r="ICA999" s="17"/>
      <c r="ICB999" s="17"/>
      <c r="ICC999" s="17"/>
      <c r="ICD999" s="17"/>
      <c r="ICE999" s="17"/>
      <c r="ICF999" s="17"/>
      <c r="ICG999" s="17"/>
      <c r="ICH999" s="17"/>
      <c r="ICI999" s="17"/>
      <c r="ICJ999" s="17"/>
      <c r="ICK999" s="17"/>
      <c r="ICL999" s="17"/>
      <c r="ICM999" s="17"/>
      <c r="ICN999" s="17"/>
      <c r="ICO999" s="17"/>
      <c r="ICP999" s="17"/>
      <c r="ICQ999" s="17"/>
      <c r="ICR999" s="17"/>
      <c r="ICS999" s="17"/>
      <c r="ICT999" s="17"/>
      <c r="ICU999" s="17"/>
      <c r="ICV999" s="17"/>
      <c r="ICW999" s="17"/>
      <c r="ICX999" s="17"/>
      <c r="ICY999" s="17"/>
      <c r="ICZ999" s="17"/>
      <c r="IDA999" s="17"/>
      <c r="IDB999" s="17"/>
      <c r="IDC999" s="17"/>
      <c r="IDD999" s="17"/>
      <c r="IDE999" s="17"/>
      <c r="IDF999" s="17"/>
      <c r="IDG999" s="17"/>
      <c r="IDH999" s="17"/>
      <c r="IDI999" s="17"/>
      <c r="IDJ999" s="17"/>
      <c r="IDK999" s="17"/>
      <c r="IDL999" s="17"/>
      <c r="IDM999" s="17"/>
      <c r="IDN999" s="17"/>
      <c r="IDO999" s="17"/>
      <c r="IDP999" s="17"/>
      <c r="IDQ999" s="17"/>
      <c r="IDR999" s="17"/>
      <c r="IDS999" s="17"/>
      <c r="IDT999" s="17"/>
      <c r="IDU999" s="17"/>
      <c r="IDV999" s="17"/>
      <c r="IDW999" s="17"/>
      <c r="IDX999" s="17"/>
      <c r="IDY999" s="17"/>
      <c r="IDZ999" s="17"/>
      <c r="IEA999" s="17"/>
      <c r="IEB999" s="17"/>
      <c r="IEC999" s="17"/>
      <c r="IED999" s="17"/>
      <c r="IEE999" s="17"/>
      <c r="IEF999" s="17"/>
      <c r="IEG999" s="17"/>
      <c r="IEH999" s="17"/>
      <c r="IEI999" s="17"/>
      <c r="IEJ999" s="17"/>
      <c r="IEK999" s="17"/>
      <c r="IEL999" s="17"/>
      <c r="IEM999" s="17"/>
      <c r="IEN999" s="17"/>
      <c r="IEO999" s="17"/>
      <c r="IEP999" s="17"/>
      <c r="IEQ999" s="17"/>
      <c r="IER999" s="17"/>
      <c r="IES999" s="17"/>
      <c r="IET999" s="17"/>
      <c r="IEU999" s="17"/>
      <c r="IEV999" s="17"/>
      <c r="IEW999" s="17"/>
      <c r="IEX999" s="17"/>
      <c r="IEY999" s="17"/>
      <c r="IEZ999" s="17"/>
      <c r="IFA999" s="17"/>
      <c r="IFB999" s="17"/>
      <c r="IFC999" s="17"/>
      <c r="IFD999" s="17"/>
      <c r="IFE999" s="17"/>
      <c r="IFF999" s="17"/>
      <c r="IFG999" s="17"/>
      <c r="IFH999" s="17"/>
      <c r="IFI999" s="17"/>
      <c r="IFJ999" s="17"/>
      <c r="IFK999" s="17"/>
      <c r="IFL999" s="17"/>
      <c r="IFM999" s="17"/>
      <c r="IFN999" s="17"/>
      <c r="IFO999" s="17"/>
      <c r="IFP999" s="17"/>
      <c r="IFQ999" s="17"/>
      <c r="IFR999" s="17"/>
      <c r="IFS999" s="17"/>
      <c r="IFT999" s="17"/>
      <c r="IFU999" s="17"/>
      <c r="IFV999" s="17"/>
      <c r="IFW999" s="17"/>
      <c r="IFX999" s="17"/>
      <c r="IFY999" s="17"/>
      <c r="IFZ999" s="17"/>
      <c r="IGA999" s="17"/>
      <c r="IGB999" s="17"/>
      <c r="IGC999" s="17"/>
      <c r="IGD999" s="17"/>
      <c r="IGE999" s="17"/>
      <c r="IGF999" s="17"/>
      <c r="IGG999" s="17"/>
      <c r="IGH999" s="17"/>
      <c r="IGI999" s="17"/>
      <c r="IGJ999" s="17"/>
      <c r="IGK999" s="17"/>
      <c r="IGL999" s="17"/>
      <c r="IGM999" s="17"/>
      <c r="IGN999" s="17"/>
      <c r="IGO999" s="17"/>
      <c r="IGP999" s="17"/>
      <c r="IGQ999" s="17"/>
      <c r="IGR999" s="17"/>
      <c r="IGS999" s="17"/>
      <c r="IGT999" s="17"/>
      <c r="IGU999" s="17"/>
      <c r="IGV999" s="17"/>
      <c r="IGW999" s="17"/>
      <c r="IGX999" s="17"/>
      <c r="IGY999" s="17"/>
      <c r="IGZ999" s="17"/>
      <c r="IHA999" s="17"/>
      <c r="IHB999" s="17"/>
      <c r="IHC999" s="17"/>
      <c r="IHD999" s="17"/>
      <c r="IHE999" s="17"/>
      <c r="IHF999" s="17"/>
      <c r="IHG999" s="17"/>
      <c r="IHH999" s="17"/>
      <c r="IHI999" s="17"/>
      <c r="IHJ999" s="17"/>
      <c r="IHK999" s="17"/>
      <c r="IHL999" s="17"/>
      <c r="IHM999" s="17"/>
      <c r="IHN999" s="17"/>
      <c r="IHO999" s="17"/>
      <c r="IHP999" s="17"/>
      <c r="IHQ999" s="17"/>
      <c r="IHR999" s="17"/>
      <c r="IHS999" s="17"/>
      <c r="IHT999" s="17"/>
      <c r="IHU999" s="17"/>
      <c r="IHV999" s="17"/>
      <c r="IHW999" s="17"/>
      <c r="IHX999" s="17"/>
      <c r="IHY999" s="17"/>
      <c r="IHZ999" s="17"/>
      <c r="IIA999" s="17"/>
      <c r="IIB999" s="17"/>
      <c r="IIC999" s="17"/>
      <c r="IID999" s="17"/>
      <c r="IIE999" s="17"/>
      <c r="IIF999" s="17"/>
      <c r="IIG999" s="17"/>
      <c r="IIH999" s="17"/>
      <c r="III999" s="17"/>
      <c r="IIJ999" s="17"/>
      <c r="IIK999" s="17"/>
      <c r="IIL999" s="17"/>
      <c r="IIM999" s="17"/>
      <c r="IIN999" s="17"/>
      <c r="IIO999" s="17"/>
      <c r="IIP999" s="17"/>
      <c r="IIQ999" s="17"/>
      <c r="IIR999" s="17"/>
      <c r="IIS999" s="17"/>
      <c r="IIT999" s="17"/>
      <c r="IIU999" s="17"/>
      <c r="IIV999" s="17"/>
      <c r="IIW999" s="17"/>
      <c r="IIX999" s="17"/>
      <c r="IIY999" s="17"/>
      <c r="IIZ999" s="17"/>
      <c r="IJA999" s="17"/>
      <c r="IJB999" s="17"/>
      <c r="IJC999" s="17"/>
      <c r="IJD999" s="17"/>
      <c r="IJE999" s="17"/>
      <c r="IJF999" s="17"/>
      <c r="IJG999" s="17"/>
      <c r="IJH999" s="17"/>
      <c r="IJI999" s="17"/>
      <c r="IJJ999" s="17"/>
      <c r="IJK999" s="17"/>
      <c r="IJL999" s="17"/>
      <c r="IJM999" s="17"/>
      <c r="IJN999" s="17"/>
      <c r="IJO999" s="17"/>
      <c r="IJP999" s="17"/>
      <c r="IJQ999" s="17"/>
      <c r="IJR999" s="17"/>
      <c r="IJS999" s="17"/>
      <c r="IJT999" s="17"/>
      <c r="IJU999" s="17"/>
      <c r="IJV999" s="17"/>
      <c r="IJW999" s="17"/>
      <c r="IJX999" s="17"/>
      <c r="IJY999" s="17"/>
      <c r="IJZ999" s="17"/>
      <c r="IKA999" s="17"/>
      <c r="IKB999" s="17"/>
      <c r="IKC999" s="17"/>
      <c r="IKD999" s="17"/>
      <c r="IKE999" s="17"/>
      <c r="IKF999" s="17"/>
      <c r="IKG999" s="17"/>
      <c r="IKH999" s="17"/>
      <c r="IKI999" s="17"/>
      <c r="IKJ999" s="17"/>
      <c r="IKK999" s="17"/>
      <c r="IKL999" s="17"/>
      <c r="IKM999" s="17"/>
      <c r="IKN999" s="17"/>
      <c r="IKO999" s="17"/>
      <c r="IKP999" s="17"/>
      <c r="IKQ999" s="17"/>
      <c r="IKR999" s="17"/>
      <c r="IKS999" s="17"/>
      <c r="IKT999" s="17"/>
      <c r="IKU999" s="17"/>
      <c r="IKV999" s="17"/>
      <c r="IKW999" s="17"/>
      <c r="IKX999" s="17"/>
      <c r="IKY999" s="17"/>
      <c r="IKZ999" s="17"/>
      <c r="ILA999" s="17"/>
      <c r="ILB999" s="17"/>
      <c r="ILC999" s="17"/>
      <c r="ILD999" s="17"/>
      <c r="ILE999" s="17"/>
      <c r="ILF999" s="17"/>
      <c r="ILG999" s="17"/>
      <c r="ILH999" s="17"/>
      <c r="ILI999" s="17"/>
      <c r="ILJ999" s="17"/>
      <c r="ILK999" s="17"/>
      <c r="ILL999" s="17"/>
      <c r="ILM999" s="17"/>
      <c r="ILN999" s="17"/>
      <c r="ILO999" s="17"/>
      <c r="ILP999" s="17"/>
      <c r="ILQ999" s="17"/>
      <c r="ILR999" s="17"/>
      <c r="ILS999" s="17"/>
      <c r="ILT999" s="17"/>
      <c r="ILU999" s="17"/>
      <c r="ILV999" s="17"/>
      <c r="ILW999" s="17"/>
      <c r="ILX999" s="17"/>
      <c r="ILY999" s="17"/>
      <c r="ILZ999" s="17"/>
      <c r="IMA999" s="17"/>
      <c r="IMB999" s="17"/>
      <c r="IMC999" s="17"/>
      <c r="IMD999" s="17"/>
      <c r="IME999" s="17"/>
      <c r="IMF999" s="17"/>
      <c r="IMG999" s="17"/>
      <c r="IMH999" s="17"/>
      <c r="IMI999" s="17"/>
      <c r="IMJ999" s="17"/>
      <c r="IMK999" s="17"/>
      <c r="IML999" s="17"/>
      <c r="IMM999" s="17"/>
      <c r="IMN999" s="17"/>
      <c r="IMO999" s="17"/>
      <c r="IMP999" s="17"/>
      <c r="IMQ999" s="17"/>
      <c r="IMR999" s="17"/>
      <c r="IMS999" s="17"/>
      <c r="IMT999" s="17"/>
      <c r="IMU999" s="17"/>
      <c r="IMV999" s="17"/>
      <c r="IMW999" s="17"/>
      <c r="IMX999" s="17"/>
      <c r="IMY999" s="17"/>
      <c r="IMZ999" s="17"/>
      <c r="INA999" s="17"/>
      <c r="INB999" s="17"/>
      <c r="INC999" s="17"/>
      <c r="IND999" s="17"/>
      <c r="INE999" s="17"/>
      <c r="INF999" s="17"/>
      <c r="ING999" s="17"/>
      <c r="INH999" s="17"/>
      <c r="INI999" s="17"/>
      <c r="INJ999" s="17"/>
      <c r="INK999" s="17"/>
      <c r="INL999" s="17"/>
      <c r="INM999" s="17"/>
      <c r="INN999" s="17"/>
      <c r="INO999" s="17"/>
      <c r="INP999" s="17"/>
      <c r="INQ999" s="17"/>
      <c r="INR999" s="17"/>
      <c r="INS999" s="17"/>
      <c r="INT999" s="17"/>
      <c r="INU999" s="17"/>
      <c r="INV999" s="17"/>
      <c r="INW999" s="17"/>
      <c r="INX999" s="17"/>
      <c r="INY999" s="17"/>
      <c r="INZ999" s="17"/>
      <c r="IOA999" s="17"/>
      <c r="IOB999" s="17"/>
      <c r="IOC999" s="17"/>
      <c r="IOD999" s="17"/>
      <c r="IOE999" s="17"/>
      <c r="IOF999" s="17"/>
      <c r="IOG999" s="17"/>
      <c r="IOH999" s="17"/>
      <c r="IOI999" s="17"/>
      <c r="IOJ999" s="17"/>
      <c r="IOK999" s="17"/>
      <c r="IOL999" s="17"/>
      <c r="IOM999" s="17"/>
      <c r="ION999" s="17"/>
      <c r="IOO999" s="17"/>
      <c r="IOP999" s="17"/>
      <c r="IOQ999" s="17"/>
      <c r="IOR999" s="17"/>
      <c r="IOS999" s="17"/>
      <c r="IOT999" s="17"/>
      <c r="IOU999" s="17"/>
      <c r="IOV999" s="17"/>
      <c r="IOW999" s="17"/>
      <c r="IOX999" s="17"/>
      <c r="IOY999" s="17"/>
      <c r="IOZ999" s="17"/>
      <c r="IPA999" s="17"/>
      <c r="IPB999" s="17"/>
      <c r="IPC999" s="17"/>
      <c r="IPD999" s="17"/>
      <c r="IPE999" s="17"/>
      <c r="IPF999" s="17"/>
      <c r="IPG999" s="17"/>
      <c r="IPH999" s="17"/>
      <c r="IPI999" s="17"/>
      <c r="IPJ999" s="17"/>
      <c r="IPK999" s="17"/>
      <c r="IPL999" s="17"/>
      <c r="IPM999" s="17"/>
      <c r="IPN999" s="17"/>
      <c r="IPO999" s="17"/>
      <c r="IPP999" s="17"/>
      <c r="IPQ999" s="17"/>
      <c r="IPR999" s="17"/>
      <c r="IPS999" s="17"/>
      <c r="IPT999" s="17"/>
      <c r="IPU999" s="17"/>
      <c r="IPV999" s="17"/>
      <c r="IPW999" s="17"/>
      <c r="IPX999" s="17"/>
      <c r="IPY999" s="17"/>
      <c r="IPZ999" s="17"/>
      <c r="IQA999" s="17"/>
      <c r="IQB999" s="17"/>
      <c r="IQC999" s="17"/>
      <c r="IQD999" s="17"/>
      <c r="IQE999" s="17"/>
      <c r="IQF999" s="17"/>
      <c r="IQG999" s="17"/>
      <c r="IQH999" s="17"/>
      <c r="IQI999" s="17"/>
      <c r="IQJ999" s="17"/>
      <c r="IQK999" s="17"/>
      <c r="IQL999" s="17"/>
      <c r="IQM999" s="17"/>
      <c r="IQN999" s="17"/>
      <c r="IQO999" s="17"/>
      <c r="IQP999" s="17"/>
      <c r="IQQ999" s="17"/>
      <c r="IQR999" s="17"/>
      <c r="IQS999" s="17"/>
      <c r="IQT999" s="17"/>
      <c r="IQU999" s="17"/>
      <c r="IQV999" s="17"/>
      <c r="IQW999" s="17"/>
      <c r="IQX999" s="17"/>
      <c r="IQY999" s="17"/>
      <c r="IQZ999" s="17"/>
      <c r="IRA999" s="17"/>
      <c r="IRB999" s="17"/>
      <c r="IRC999" s="17"/>
      <c r="IRD999" s="17"/>
      <c r="IRE999" s="17"/>
      <c r="IRF999" s="17"/>
      <c r="IRG999" s="17"/>
      <c r="IRH999" s="17"/>
      <c r="IRI999" s="17"/>
      <c r="IRJ999" s="17"/>
      <c r="IRK999" s="17"/>
      <c r="IRL999" s="17"/>
      <c r="IRM999" s="17"/>
      <c r="IRN999" s="17"/>
      <c r="IRO999" s="17"/>
      <c r="IRP999" s="17"/>
      <c r="IRQ999" s="17"/>
      <c r="IRR999" s="17"/>
      <c r="IRS999" s="17"/>
      <c r="IRT999" s="17"/>
      <c r="IRU999" s="17"/>
      <c r="IRV999" s="17"/>
      <c r="IRW999" s="17"/>
      <c r="IRX999" s="17"/>
      <c r="IRY999" s="17"/>
      <c r="IRZ999" s="17"/>
      <c r="ISA999" s="17"/>
      <c r="ISB999" s="17"/>
      <c r="ISC999" s="17"/>
      <c r="ISD999" s="17"/>
      <c r="ISE999" s="17"/>
      <c r="ISF999" s="17"/>
      <c r="ISG999" s="17"/>
      <c r="ISH999" s="17"/>
      <c r="ISI999" s="17"/>
      <c r="ISJ999" s="17"/>
      <c r="ISK999" s="17"/>
      <c r="ISL999" s="17"/>
      <c r="ISM999" s="17"/>
      <c r="ISN999" s="17"/>
      <c r="ISO999" s="17"/>
      <c r="ISP999" s="17"/>
      <c r="ISQ999" s="17"/>
      <c r="ISR999" s="17"/>
      <c r="ISS999" s="17"/>
      <c r="IST999" s="17"/>
      <c r="ISU999" s="17"/>
      <c r="ISV999" s="17"/>
      <c r="ISW999" s="17"/>
      <c r="ISX999" s="17"/>
      <c r="ISY999" s="17"/>
      <c r="ISZ999" s="17"/>
      <c r="ITA999" s="17"/>
      <c r="ITB999" s="17"/>
      <c r="ITC999" s="17"/>
      <c r="ITD999" s="17"/>
      <c r="ITE999" s="17"/>
      <c r="ITF999" s="17"/>
      <c r="ITG999" s="17"/>
      <c r="ITH999" s="17"/>
      <c r="ITI999" s="17"/>
      <c r="ITJ999" s="17"/>
      <c r="ITK999" s="17"/>
      <c r="ITL999" s="17"/>
      <c r="ITM999" s="17"/>
      <c r="ITN999" s="17"/>
      <c r="ITO999" s="17"/>
      <c r="ITP999" s="17"/>
      <c r="ITQ999" s="17"/>
      <c r="ITR999" s="17"/>
      <c r="ITS999" s="17"/>
      <c r="ITT999" s="17"/>
      <c r="ITU999" s="17"/>
      <c r="ITV999" s="17"/>
      <c r="ITW999" s="17"/>
      <c r="ITX999" s="17"/>
      <c r="ITY999" s="17"/>
      <c r="ITZ999" s="17"/>
      <c r="IUA999" s="17"/>
      <c r="IUB999" s="17"/>
      <c r="IUC999" s="17"/>
      <c r="IUD999" s="17"/>
      <c r="IUE999" s="17"/>
      <c r="IUF999" s="17"/>
      <c r="IUG999" s="17"/>
      <c r="IUH999" s="17"/>
      <c r="IUI999" s="17"/>
      <c r="IUJ999" s="17"/>
      <c r="IUK999" s="17"/>
      <c r="IUL999" s="17"/>
      <c r="IUM999" s="17"/>
      <c r="IUN999" s="17"/>
      <c r="IUO999" s="17"/>
      <c r="IUP999" s="17"/>
      <c r="IUQ999" s="17"/>
      <c r="IUR999" s="17"/>
      <c r="IUS999" s="17"/>
      <c r="IUT999" s="17"/>
      <c r="IUU999" s="17"/>
      <c r="IUV999" s="17"/>
      <c r="IUW999" s="17"/>
      <c r="IUX999" s="17"/>
      <c r="IUY999" s="17"/>
      <c r="IUZ999" s="17"/>
      <c r="IVA999" s="17"/>
      <c r="IVB999" s="17"/>
      <c r="IVC999" s="17"/>
      <c r="IVD999" s="17"/>
      <c r="IVE999" s="17"/>
      <c r="IVF999" s="17"/>
      <c r="IVG999" s="17"/>
      <c r="IVH999" s="17"/>
      <c r="IVI999" s="17"/>
      <c r="IVJ999" s="17"/>
      <c r="IVK999" s="17"/>
      <c r="IVL999" s="17"/>
      <c r="IVM999" s="17"/>
      <c r="IVN999" s="17"/>
      <c r="IVO999" s="17"/>
      <c r="IVP999" s="17"/>
      <c r="IVQ999" s="17"/>
      <c r="IVR999" s="17"/>
      <c r="IVS999" s="17"/>
      <c r="IVT999" s="17"/>
      <c r="IVU999" s="17"/>
      <c r="IVV999" s="17"/>
      <c r="IVW999" s="17"/>
      <c r="IVX999" s="17"/>
      <c r="IVY999" s="17"/>
      <c r="IVZ999" s="17"/>
      <c r="IWA999" s="17"/>
      <c r="IWB999" s="17"/>
      <c r="IWC999" s="17"/>
      <c r="IWD999" s="17"/>
      <c r="IWE999" s="17"/>
      <c r="IWF999" s="17"/>
      <c r="IWG999" s="17"/>
      <c r="IWH999" s="17"/>
      <c r="IWI999" s="17"/>
      <c r="IWJ999" s="17"/>
      <c r="IWK999" s="17"/>
      <c r="IWL999" s="17"/>
      <c r="IWM999" s="17"/>
      <c r="IWN999" s="17"/>
      <c r="IWO999" s="17"/>
      <c r="IWP999" s="17"/>
      <c r="IWQ999" s="17"/>
      <c r="IWR999" s="17"/>
      <c r="IWS999" s="17"/>
      <c r="IWT999" s="17"/>
      <c r="IWU999" s="17"/>
      <c r="IWV999" s="17"/>
      <c r="IWW999" s="17"/>
      <c r="IWX999" s="17"/>
      <c r="IWY999" s="17"/>
      <c r="IWZ999" s="17"/>
      <c r="IXA999" s="17"/>
      <c r="IXB999" s="17"/>
      <c r="IXC999" s="17"/>
      <c r="IXD999" s="17"/>
      <c r="IXE999" s="17"/>
      <c r="IXF999" s="17"/>
      <c r="IXG999" s="17"/>
      <c r="IXH999" s="17"/>
      <c r="IXI999" s="17"/>
      <c r="IXJ999" s="17"/>
      <c r="IXK999" s="17"/>
      <c r="IXL999" s="17"/>
      <c r="IXM999" s="17"/>
      <c r="IXN999" s="17"/>
      <c r="IXO999" s="17"/>
      <c r="IXP999" s="17"/>
      <c r="IXQ999" s="17"/>
      <c r="IXR999" s="17"/>
      <c r="IXS999" s="17"/>
      <c r="IXT999" s="17"/>
      <c r="IXU999" s="17"/>
      <c r="IXV999" s="17"/>
      <c r="IXW999" s="17"/>
      <c r="IXX999" s="17"/>
      <c r="IXY999" s="17"/>
      <c r="IXZ999" s="17"/>
      <c r="IYA999" s="17"/>
      <c r="IYB999" s="17"/>
      <c r="IYC999" s="17"/>
      <c r="IYD999" s="17"/>
      <c r="IYE999" s="17"/>
      <c r="IYF999" s="17"/>
      <c r="IYG999" s="17"/>
      <c r="IYH999" s="17"/>
      <c r="IYI999" s="17"/>
      <c r="IYJ999" s="17"/>
      <c r="IYK999" s="17"/>
      <c r="IYL999" s="17"/>
      <c r="IYM999" s="17"/>
      <c r="IYN999" s="17"/>
      <c r="IYO999" s="17"/>
      <c r="IYP999" s="17"/>
      <c r="IYQ999" s="17"/>
      <c r="IYR999" s="17"/>
      <c r="IYS999" s="17"/>
      <c r="IYT999" s="17"/>
      <c r="IYU999" s="17"/>
      <c r="IYV999" s="17"/>
      <c r="IYW999" s="17"/>
      <c r="IYX999" s="17"/>
      <c r="IYY999" s="17"/>
      <c r="IYZ999" s="17"/>
      <c r="IZA999" s="17"/>
      <c r="IZB999" s="17"/>
      <c r="IZC999" s="17"/>
      <c r="IZD999" s="17"/>
      <c r="IZE999" s="17"/>
      <c r="IZF999" s="17"/>
      <c r="IZG999" s="17"/>
      <c r="IZH999" s="17"/>
      <c r="IZI999" s="17"/>
      <c r="IZJ999" s="17"/>
      <c r="IZK999" s="17"/>
      <c r="IZL999" s="17"/>
      <c r="IZM999" s="17"/>
      <c r="IZN999" s="17"/>
      <c r="IZO999" s="17"/>
      <c r="IZP999" s="17"/>
      <c r="IZQ999" s="17"/>
      <c r="IZR999" s="17"/>
      <c r="IZS999" s="17"/>
      <c r="IZT999" s="17"/>
      <c r="IZU999" s="17"/>
      <c r="IZV999" s="17"/>
      <c r="IZW999" s="17"/>
      <c r="IZX999" s="17"/>
      <c r="IZY999" s="17"/>
      <c r="IZZ999" s="17"/>
      <c r="JAA999" s="17"/>
      <c r="JAB999" s="17"/>
      <c r="JAC999" s="17"/>
      <c r="JAD999" s="17"/>
      <c r="JAE999" s="17"/>
      <c r="JAF999" s="17"/>
      <c r="JAG999" s="17"/>
      <c r="JAH999" s="17"/>
      <c r="JAI999" s="17"/>
      <c r="JAJ999" s="17"/>
      <c r="JAK999" s="17"/>
      <c r="JAL999" s="17"/>
      <c r="JAM999" s="17"/>
      <c r="JAN999" s="17"/>
      <c r="JAO999" s="17"/>
      <c r="JAP999" s="17"/>
      <c r="JAQ999" s="17"/>
      <c r="JAR999" s="17"/>
      <c r="JAS999" s="17"/>
      <c r="JAT999" s="17"/>
      <c r="JAU999" s="17"/>
      <c r="JAV999" s="17"/>
      <c r="JAW999" s="17"/>
      <c r="JAX999" s="17"/>
      <c r="JAY999" s="17"/>
      <c r="JAZ999" s="17"/>
      <c r="JBA999" s="17"/>
      <c r="JBB999" s="17"/>
      <c r="JBC999" s="17"/>
      <c r="JBD999" s="17"/>
      <c r="JBE999" s="17"/>
      <c r="JBF999" s="17"/>
      <c r="JBG999" s="17"/>
      <c r="JBH999" s="17"/>
      <c r="JBI999" s="17"/>
      <c r="JBJ999" s="17"/>
      <c r="JBK999" s="17"/>
      <c r="JBL999" s="17"/>
      <c r="JBM999" s="17"/>
      <c r="JBN999" s="17"/>
      <c r="JBO999" s="17"/>
      <c r="JBP999" s="17"/>
      <c r="JBQ999" s="17"/>
      <c r="JBR999" s="17"/>
      <c r="JBS999" s="17"/>
      <c r="JBT999" s="17"/>
      <c r="JBU999" s="17"/>
      <c r="JBV999" s="17"/>
      <c r="JBW999" s="17"/>
      <c r="JBX999" s="17"/>
      <c r="JBY999" s="17"/>
      <c r="JBZ999" s="17"/>
      <c r="JCA999" s="17"/>
      <c r="JCB999" s="17"/>
      <c r="JCC999" s="17"/>
      <c r="JCD999" s="17"/>
      <c r="JCE999" s="17"/>
      <c r="JCF999" s="17"/>
      <c r="JCG999" s="17"/>
      <c r="JCH999" s="17"/>
      <c r="JCI999" s="17"/>
      <c r="JCJ999" s="17"/>
      <c r="JCK999" s="17"/>
      <c r="JCL999" s="17"/>
      <c r="JCM999" s="17"/>
      <c r="JCN999" s="17"/>
      <c r="JCO999" s="17"/>
      <c r="JCP999" s="17"/>
      <c r="JCQ999" s="17"/>
      <c r="JCR999" s="17"/>
      <c r="JCS999" s="17"/>
      <c r="JCT999" s="17"/>
      <c r="JCU999" s="17"/>
      <c r="JCV999" s="17"/>
      <c r="JCW999" s="17"/>
      <c r="JCX999" s="17"/>
      <c r="JCY999" s="17"/>
      <c r="JCZ999" s="17"/>
      <c r="JDA999" s="17"/>
      <c r="JDB999" s="17"/>
      <c r="JDC999" s="17"/>
      <c r="JDD999" s="17"/>
      <c r="JDE999" s="17"/>
      <c r="JDF999" s="17"/>
      <c r="JDG999" s="17"/>
      <c r="JDH999" s="17"/>
      <c r="JDI999" s="17"/>
      <c r="JDJ999" s="17"/>
      <c r="JDK999" s="17"/>
      <c r="JDL999" s="17"/>
      <c r="JDM999" s="17"/>
      <c r="JDN999" s="17"/>
      <c r="JDO999" s="17"/>
      <c r="JDP999" s="17"/>
      <c r="JDQ999" s="17"/>
      <c r="JDR999" s="17"/>
      <c r="JDS999" s="17"/>
      <c r="JDT999" s="17"/>
      <c r="JDU999" s="17"/>
      <c r="JDV999" s="17"/>
      <c r="JDW999" s="17"/>
      <c r="JDX999" s="17"/>
      <c r="JDY999" s="17"/>
      <c r="JDZ999" s="17"/>
      <c r="JEA999" s="17"/>
      <c r="JEB999" s="17"/>
      <c r="JEC999" s="17"/>
      <c r="JED999" s="17"/>
      <c r="JEE999" s="17"/>
      <c r="JEF999" s="17"/>
      <c r="JEG999" s="17"/>
      <c r="JEH999" s="17"/>
      <c r="JEI999" s="17"/>
      <c r="JEJ999" s="17"/>
      <c r="JEK999" s="17"/>
      <c r="JEL999" s="17"/>
      <c r="JEM999" s="17"/>
      <c r="JEN999" s="17"/>
      <c r="JEO999" s="17"/>
      <c r="JEP999" s="17"/>
      <c r="JEQ999" s="17"/>
      <c r="JER999" s="17"/>
      <c r="JES999" s="17"/>
      <c r="JET999" s="17"/>
      <c r="JEU999" s="17"/>
      <c r="JEV999" s="17"/>
      <c r="JEW999" s="17"/>
      <c r="JEX999" s="17"/>
      <c r="JEY999" s="17"/>
      <c r="JEZ999" s="17"/>
      <c r="JFA999" s="17"/>
      <c r="JFB999" s="17"/>
      <c r="JFC999" s="17"/>
      <c r="JFD999" s="17"/>
      <c r="JFE999" s="17"/>
      <c r="JFF999" s="17"/>
      <c r="JFG999" s="17"/>
      <c r="JFH999" s="17"/>
      <c r="JFI999" s="17"/>
      <c r="JFJ999" s="17"/>
      <c r="JFK999" s="17"/>
      <c r="JFL999" s="17"/>
      <c r="JFM999" s="17"/>
      <c r="JFN999" s="17"/>
      <c r="JFO999" s="17"/>
      <c r="JFP999" s="17"/>
      <c r="JFQ999" s="17"/>
      <c r="JFR999" s="17"/>
      <c r="JFS999" s="17"/>
      <c r="JFT999" s="17"/>
      <c r="JFU999" s="17"/>
      <c r="JFV999" s="17"/>
      <c r="JFW999" s="17"/>
      <c r="JFX999" s="17"/>
      <c r="JFY999" s="17"/>
      <c r="JFZ999" s="17"/>
      <c r="JGA999" s="17"/>
      <c r="JGB999" s="17"/>
      <c r="JGC999" s="17"/>
      <c r="JGD999" s="17"/>
      <c r="JGE999" s="17"/>
      <c r="JGF999" s="17"/>
      <c r="JGG999" s="17"/>
      <c r="JGH999" s="17"/>
      <c r="JGI999" s="17"/>
      <c r="JGJ999" s="17"/>
      <c r="JGK999" s="17"/>
      <c r="JGL999" s="17"/>
      <c r="JGM999" s="17"/>
      <c r="JGN999" s="17"/>
      <c r="JGO999" s="17"/>
      <c r="JGP999" s="17"/>
      <c r="JGQ999" s="17"/>
      <c r="JGR999" s="17"/>
      <c r="JGS999" s="17"/>
      <c r="JGT999" s="17"/>
      <c r="JGU999" s="17"/>
      <c r="JGV999" s="17"/>
      <c r="JGW999" s="17"/>
      <c r="JGX999" s="17"/>
      <c r="JGY999" s="17"/>
      <c r="JGZ999" s="17"/>
      <c r="JHA999" s="17"/>
      <c r="JHB999" s="17"/>
      <c r="JHC999" s="17"/>
      <c r="JHD999" s="17"/>
      <c r="JHE999" s="17"/>
      <c r="JHF999" s="17"/>
      <c r="JHG999" s="17"/>
      <c r="JHH999" s="17"/>
      <c r="JHI999" s="17"/>
      <c r="JHJ999" s="17"/>
      <c r="JHK999" s="17"/>
      <c r="JHL999" s="17"/>
      <c r="JHM999" s="17"/>
      <c r="JHN999" s="17"/>
      <c r="JHO999" s="17"/>
      <c r="JHP999" s="17"/>
      <c r="JHQ999" s="17"/>
      <c r="JHR999" s="17"/>
      <c r="JHS999" s="17"/>
      <c r="JHT999" s="17"/>
      <c r="JHU999" s="17"/>
      <c r="JHV999" s="17"/>
      <c r="JHW999" s="17"/>
      <c r="JHX999" s="17"/>
      <c r="JHY999" s="17"/>
      <c r="JHZ999" s="17"/>
      <c r="JIA999" s="17"/>
      <c r="JIB999" s="17"/>
      <c r="JIC999" s="17"/>
      <c r="JID999" s="17"/>
      <c r="JIE999" s="17"/>
      <c r="JIF999" s="17"/>
      <c r="JIG999" s="17"/>
      <c r="JIH999" s="17"/>
      <c r="JII999" s="17"/>
      <c r="JIJ999" s="17"/>
      <c r="JIK999" s="17"/>
      <c r="JIL999" s="17"/>
      <c r="JIM999" s="17"/>
      <c r="JIN999" s="17"/>
      <c r="JIO999" s="17"/>
      <c r="JIP999" s="17"/>
      <c r="JIQ999" s="17"/>
      <c r="JIR999" s="17"/>
      <c r="JIS999" s="17"/>
      <c r="JIT999" s="17"/>
      <c r="JIU999" s="17"/>
      <c r="JIV999" s="17"/>
      <c r="JIW999" s="17"/>
      <c r="JIX999" s="17"/>
      <c r="JIY999" s="17"/>
      <c r="JIZ999" s="17"/>
      <c r="JJA999" s="17"/>
      <c r="JJB999" s="17"/>
      <c r="JJC999" s="17"/>
      <c r="JJD999" s="17"/>
      <c r="JJE999" s="17"/>
      <c r="JJF999" s="17"/>
      <c r="JJG999" s="17"/>
      <c r="JJH999" s="17"/>
      <c r="JJI999" s="17"/>
      <c r="JJJ999" s="17"/>
      <c r="JJK999" s="17"/>
      <c r="JJL999" s="17"/>
      <c r="JJM999" s="17"/>
      <c r="JJN999" s="17"/>
      <c r="JJO999" s="17"/>
      <c r="JJP999" s="17"/>
      <c r="JJQ999" s="17"/>
      <c r="JJR999" s="17"/>
      <c r="JJS999" s="17"/>
      <c r="JJT999" s="17"/>
      <c r="JJU999" s="17"/>
      <c r="JJV999" s="17"/>
      <c r="JJW999" s="17"/>
      <c r="JJX999" s="17"/>
      <c r="JJY999" s="17"/>
      <c r="JJZ999" s="17"/>
      <c r="JKA999" s="17"/>
      <c r="JKB999" s="17"/>
      <c r="JKC999" s="17"/>
      <c r="JKD999" s="17"/>
      <c r="JKE999" s="17"/>
      <c r="JKF999" s="17"/>
      <c r="JKG999" s="17"/>
      <c r="JKH999" s="17"/>
      <c r="JKI999" s="17"/>
      <c r="JKJ999" s="17"/>
      <c r="JKK999" s="17"/>
      <c r="JKL999" s="17"/>
      <c r="JKM999" s="17"/>
      <c r="JKN999" s="17"/>
      <c r="JKO999" s="17"/>
      <c r="JKP999" s="17"/>
      <c r="JKQ999" s="17"/>
      <c r="JKR999" s="17"/>
      <c r="JKS999" s="17"/>
      <c r="JKT999" s="17"/>
      <c r="JKU999" s="17"/>
      <c r="JKV999" s="17"/>
      <c r="JKW999" s="17"/>
      <c r="JKX999" s="17"/>
      <c r="JKY999" s="17"/>
      <c r="JKZ999" s="17"/>
      <c r="JLA999" s="17"/>
      <c r="JLB999" s="17"/>
      <c r="JLC999" s="17"/>
      <c r="JLD999" s="17"/>
      <c r="JLE999" s="17"/>
      <c r="JLF999" s="17"/>
      <c r="JLG999" s="17"/>
      <c r="JLH999" s="17"/>
      <c r="JLI999" s="17"/>
      <c r="JLJ999" s="17"/>
      <c r="JLK999" s="17"/>
      <c r="JLL999" s="17"/>
      <c r="JLM999" s="17"/>
      <c r="JLN999" s="17"/>
      <c r="JLO999" s="17"/>
      <c r="JLP999" s="17"/>
      <c r="JLQ999" s="17"/>
      <c r="JLR999" s="17"/>
      <c r="JLS999" s="17"/>
      <c r="JLT999" s="17"/>
      <c r="JLU999" s="17"/>
      <c r="JLV999" s="17"/>
      <c r="JLW999" s="17"/>
      <c r="JLX999" s="17"/>
      <c r="JLY999" s="17"/>
      <c r="JLZ999" s="17"/>
      <c r="JMA999" s="17"/>
      <c r="JMB999" s="17"/>
      <c r="JMC999" s="17"/>
      <c r="JMD999" s="17"/>
      <c r="JME999" s="17"/>
      <c r="JMF999" s="17"/>
      <c r="JMG999" s="17"/>
      <c r="JMH999" s="17"/>
      <c r="JMI999" s="17"/>
      <c r="JMJ999" s="17"/>
      <c r="JMK999" s="17"/>
      <c r="JML999" s="17"/>
      <c r="JMM999" s="17"/>
      <c r="JMN999" s="17"/>
      <c r="JMO999" s="17"/>
      <c r="JMP999" s="17"/>
      <c r="JMQ999" s="17"/>
      <c r="JMR999" s="17"/>
      <c r="JMS999" s="17"/>
      <c r="JMT999" s="17"/>
      <c r="JMU999" s="17"/>
      <c r="JMV999" s="17"/>
      <c r="JMW999" s="17"/>
      <c r="JMX999" s="17"/>
      <c r="JMY999" s="17"/>
      <c r="JMZ999" s="17"/>
      <c r="JNA999" s="17"/>
      <c r="JNB999" s="17"/>
      <c r="JNC999" s="17"/>
      <c r="JND999" s="17"/>
      <c r="JNE999" s="17"/>
      <c r="JNF999" s="17"/>
      <c r="JNG999" s="17"/>
      <c r="JNH999" s="17"/>
      <c r="JNI999" s="17"/>
      <c r="JNJ999" s="17"/>
      <c r="JNK999" s="17"/>
      <c r="JNL999" s="17"/>
      <c r="JNM999" s="17"/>
      <c r="JNN999" s="17"/>
      <c r="JNO999" s="17"/>
      <c r="JNP999" s="17"/>
      <c r="JNQ999" s="17"/>
      <c r="JNR999" s="17"/>
      <c r="JNS999" s="17"/>
      <c r="JNT999" s="17"/>
      <c r="JNU999" s="17"/>
      <c r="JNV999" s="17"/>
      <c r="JNW999" s="17"/>
      <c r="JNX999" s="17"/>
      <c r="JNY999" s="17"/>
      <c r="JNZ999" s="17"/>
      <c r="JOA999" s="17"/>
      <c r="JOB999" s="17"/>
      <c r="JOC999" s="17"/>
      <c r="JOD999" s="17"/>
      <c r="JOE999" s="17"/>
      <c r="JOF999" s="17"/>
      <c r="JOG999" s="17"/>
      <c r="JOH999" s="17"/>
      <c r="JOI999" s="17"/>
      <c r="JOJ999" s="17"/>
      <c r="JOK999" s="17"/>
      <c r="JOL999" s="17"/>
      <c r="JOM999" s="17"/>
      <c r="JON999" s="17"/>
      <c r="JOO999" s="17"/>
      <c r="JOP999" s="17"/>
      <c r="JOQ999" s="17"/>
      <c r="JOR999" s="17"/>
      <c r="JOS999" s="17"/>
      <c r="JOT999" s="17"/>
      <c r="JOU999" s="17"/>
      <c r="JOV999" s="17"/>
      <c r="JOW999" s="17"/>
      <c r="JOX999" s="17"/>
      <c r="JOY999" s="17"/>
      <c r="JOZ999" s="17"/>
      <c r="JPA999" s="17"/>
      <c r="JPB999" s="17"/>
      <c r="JPC999" s="17"/>
      <c r="JPD999" s="17"/>
      <c r="JPE999" s="17"/>
      <c r="JPF999" s="17"/>
      <c r="JPG999" s="17"/>
      <c r="JPH999" s="17"/>
      <c r="JPI999" s="17"/>
      <c r="JPJ999" s="17"/>
      <c r="JPK999" s="17"/>
      <c r="JPL999" s="17"/>
      <c r="JPM999" s="17"/>
      <c r="JPN999" s="17"/>
      <c r="JPO999" s="17"/>
      <c r="JPP999" s="17"/>
      <c r="JPQ999" s="17"/>
      <c r="JPR999" s="17"/>
      <c r="JPS999" s="17"/>
      <c r="JPT999" s="17"/>
      <c r="JPU999" s="17"/>
      <c r="JPV999" s="17"/>
      <c r="JPW999" s="17"/>
      <c r="JPX999" s="17"/>
      <c r="JPY999" s="17"/>
      <c r="JPZ999" s="17"/>
      <c r="JQA999" s="17"/>
      <c r="JQB999" s="17"/>
      <c r="JQC999" s="17"/>
      <c r="JQD999" s="17"/>
      <c r="JQE999" s="17"/>
      <c r="JQF999" s="17"/>
      <c r="JQG999" s="17"/>
      <c r="JQH999" s="17"/>
      <c r="JQI999" s="17"/>
      <c r="JQJ999" s="17"/>
      <c r="JQK999" s="17"/>
      <c r="JQL999" s="17"/>
      <c r="JQM999" s="17"/>
      <c r="JQN999" s="17"/>
      <c r="JQO999" s="17"/>
      <c r="JQP999" s="17"/>
      <c r="JQQ999" s="17"/>
      <c r="JQR999" s="17"/>
      <c r="JQS999" s="17"/>
      <c r="JQT999" s="17"/>
      <c r="JQU999" s="17"/>
      <c r="JQV999" s="17"/>
      <c r="JQW999" s="17"/>
      <c r="JQX999" s="17"/>
      <c r="JQY999" s="17"/>
      <c r="JQZ999" s="17"/>
      <c r="JRA999" s="17"/>
      <c r="JRB999" s="17"/>
      <c r="JRC999" s="17"/>
      <c r="JRD999" s="17"/>
      <c r="JRE999" s="17"/>
      <c r="JRF999" s="17"/>
      <c r="JRG999" s="17"/>
      <c r="JRH999" s="17"/>
      <c r="JRI999" s="17"/>
      <c r="JRJ999" s="17"/>
      <c r="JRK999" s="17"/>
      <c r="JRL999" s="17"/>
      <c r="JRM999" s="17"/>
      <c r="JRN999" s="17"/>
      <c r="JRO999" s="17"/>
      <c r="JRP999" s="17"/>
      <c r="JRQ999" s="17"/>
      <c r="JRR999" s="17"/>
      <c r="JRS999" s="17"/>
      <c r="JRT999" s="17"/>
      <c r="JRU999" s="17"/>
      <c r="JRV999" s="17"/>
      <c r="JRW999" s="17"/>
      <c r="JRX999" s="17"/>
      <c r="JRY999" s="17"/>
      <c r="JRZ999" s="17"/>
      <c r="JSA999" s="17"/>
      <c r="JSB999" s="17"/>
      <c r="JSC999" s="17"/>
      <c r="JSD999" s="17"/>
      <c r="JSE999" s="17"/>
      <c r="JSF999" s="17"/>
      <c r="JSG999" s="17"/>
      <c r="JSH999" s="17"/>
      <c r="JSI999" s="17"/>
      <c r="JSJ999" s="17"/>
      <c r="JSK999" s="17"/>
      <c r="JSL999" s="17"/>
      <c r="JSM999" s="17"/>
      <c r="JSN999" s="17"/>
      <c r="JSO999" s="17"/>
      <c r="JSP999" s="17"/>
      <c r="JSQ999" s="17"/>
      <c r="JSR999" s="17"/>
      <c r="JSS999" s="17"/>
      <c r="JST999" s="17"/>
      <c r="JSU999" s="17"/>
      <c r="JSV999" s="17"/>
      <c r="JSW999" s="17"/>
      <c r="JSX999" s="17"/>
      <c r="JSY999" s="17"/>
      <c r="JSZ999" s="17"/>
      <c r="JTA999" s="17"/>
      <c r="JTB999" s="17"/>
      <c r="JTC999" s="17"/>
      <c r="JTD999" s="17"/>
      <c r="JTE999" s="17"/>
      <c r="JTF999" s="17"/>
      <c r="JTG999" s="17"/>
      <c r="JTH999" s="17"/>
      <c r="JTI999" s="17"/>
      <c r="JTJ999" s="17"/>
      <c r="JTK999" s="17"/>
      <c r="JTL999" s="17"/>
      <c r="JTM999" s="17"/>
      <c r="JTN999" s="17"/>
      <c r="JTO999" s="17"/>
      <c r="JTP999" s="17"/>
      <c r="JTQ999" s="17"/>
      <c r="JTR999" s="17"/>
      <c r="JTS999" s="17"/>
      <c r="JTT999" s="17"/>
      <c r="JTU999" s="17"/>
      <c r="JTV999" s="17"/>
      <c r="JTW999" s="17"/>
      <c r="JTX999" s="17"/>
      <c r="JTY999" s="17"/>
      <c r="JTZ999" s="17"/>
      <c r="JUA999" s="17"/>
      <c r="JUB999" s="17"/>
      <c r="JUC999" s="17"/>
      <c r="JUD999" s="17"/>
      <c r="JUE999" s="17"/>
      <c r="JUF999" s="17"/>
      <c r="JUG999" s="17"/>
      <c r="JUH999" s="17"/>
      <c r="JUI999" s="17"/>
      <c r="JUJ999" s="17"/>
      <c r="JUK999" s="17"/>
      <c r="JUL999" s="17"/>
      <c r="JUM999" s="17"/>
      <c r="JUN999" s="17"/>
      <c r="JUO999" s="17"/>
      <c r="JUP999" s="17"/>
      <c r="JUQ999" s="17"/>
      <c r="JUR999" s="17"/>
      <c r="JUS999" s="17"/>
      <c r="JUT999" s="17"/>
      <c r="JUU999" s="17"/>
      <c r="JUV999" s="17"/>
      <c r="JUW999" s="17"/>
      <c r="JUX999" s="17"/>
      <c r="JUY999" s="17"/>
      <c r="JUZ999" s="17"/>
      <c r="JVA999" s="17"/>
      <c r="JVB999" s="17"/>
      <c r="JVC999" s="17"/>
      <c r="JVD999" s="17"/>
      <c r="JVE999" s="17"/>
      <c r="JVF999" s="17"/>
      <c r="JVG999" s="17"/>
      <c r="JVH999" s="17"/>
      <c r="JVI999" s="17"/>
      <c r="JVJ999" s="17"/>
      <c r="JVK999" s="17"/>
      <c r="JVL999" s="17"/>
      <c r="JVM999" s="17"/>
      <c r="JVN999" s="17"/>
      <c r="JVO999" s="17"/>
      <c r="JVP999" s="17"/>
      <c r="JVQ999" s="17"/>
      <c r="JVR999" s="17"/>
      <c r="JVS999" s="17"/>
      <c r="JVT999" s="17"/>
      <c r="JVU999" s="17"/>
      <c r="JVV999" s="17"/>
      <c r="JVW999" s="17"/>
      <c r="JVX999" s="17"/>
      <c r="JVY999" s="17"/>
      <c r="JVZ999" s="17"/>
      <c r="JWA999" s="17"/>
      <c r="JWB999" s="17"/>
      <c r="JWC999" s="17"/>
      <c r="JWD999" s="17"/>
      <c r="JWE999" s="17"/>
      <c r="JWF999" s="17"/>
      <c r="JWG999" s="17"/>
      <c r="JWH999" s="17"/>
      <c r="JWI999" s="17"/>
      <c r="JWJ999" s="17"/>
      <c r="JWK999" s="17"/>
      <c r="JWL999" s="17"/>
      <c r="JWM999" s="17"/>
      <c r="JWN999" s="17"/>
      <c r="JWO999" s="17"/>
      <c r="JWP999" s="17"/>
      <c r="JWQ999" s="17"/>
      <c r="JWR999" s="17"/>
      <c r="JWS999" s="17"/>
      <c r="JWT999" s="17"/>
      <c r="JWU999" s="17"/>
      <c r="JWV999" s="17"/>
      <c r="JWW999" s="17"/>
      <c r="JWX999" s="17"/>
      <c r="JWY999" s="17"/>
      <c r="JWZ999" s="17"/>
      <c r="JXA999" s="17"/>
      <c r="JXB999" s="17"/>
      <c r="JXC999" s="17"/>
      <c r="JXD999" s="17"/>
      <c r="JXE999" s="17"/>
      <c r="JXF999" s="17"/>
      <c r="JXG999" s="17"/>
      <c r="JXH999" s="17"/>
      <c r="JXI999" s="17"/>
      <c r="JXJ999" s="17"/>
      <c r="JXK999" s="17"/>
      <c r="JXL999" s="17"/>
      <c r="JXM999" s="17"/>
      <c r="JXN999" s="17"/>
      <c r="JXO999" s="17"/>
      <c r="JXP999" s="17"/>
      <c r="JXQ999" s="17"/>
      <c r="JXR999" s="17"/>
      <c r="JXS999" s="17"/>
      <c r="JXT999" s="17"/>
      <c r="JXU999" s="17"/>
      <c r="JXV999" s="17"/>
      <c r="JXW999" s="17"/>
      <c r="JXX999" s="17"/>
      <c r="JXY999" s="17"/>
      <c r="JXZ999" s="17"/>
      <c r="JYA999" s="17"/>
      <c r="JYB999" s="17"/>
      <c r="JYC999" s="17"/>
      <c r="JYD999" s="17"/>
      <c r="JYE999" s="17"/>
      <c r="JYF999" s="17"/>
      <c r="JYG999" s="17"/>
      <c r="JYH999" s="17"/>
      <c r="JYI999" s="17"/>
      <c r="JYJ999" s="17"/>
      <c r="JYK999" s="17"/>
      <c r="JYL999" s="17"/>
      <c r="JYM999" s="17"/>
      <c r="JYN999" s="17"/>
      <c r="JYO999" s="17"/>
      <c r="JYP999" s="17"/>
      <c r="JYQ999" s="17"/>
      <c r="JYR999" s="17"/>
      <c r="JYS999" s="17"/>
      <c r="JYT999" s="17"/>
      <c r="JYU999" s="17"/>
      <c r="JYV999" s="17"/>
      <c r="JYW999" s="17"/>
      <c r="JYX999" s="17"/>
      <c r="JYY999" s="17"/>
      <c r="JYZ999" s="17"/>
      <c r="JZA999" s="17"/>
      <c r="JZB999" s="17"/>
      <c r="JZC999" s="17"/>
      <c r="JZD999" s="17"/>
      <c r="JZE999" s="17"/>
      <c r="JZF999" s="17"/>
      <c r="JZG999" s="17"/>
      <c r="JZH999" s="17"/>
      <c r="JZI999" s="17"/>
      <c r="JZJ999" s="17"/>
      <c r="JZK999" s="17"/>
      <c r="JZL999" s="17"/>
      <c r="JZM999" s="17"/>
      <c r="JZN999" s="17"/>
      <c r="JZO999" s="17"/>
      <c r="JZP999" s="17"/>
      <c r="JZQ999" s="17"/>
      <c r="JZR999" s="17"/>
      <c r="JZS999" s="17"/>
      <c r="JZT999" s="17"/>
      <c r="JZU999" s="17"/>
      <c r="JZV999" s="17"/>
      <c r="JZW999" s="17"/>
      <c r="JZX999" s="17"/>
      <c r="JZY999" s="17"/>
      <c r="JZZ999" s="17"/>
      <c r="KAA999" s="17"/>
      <c r="KAB999" s="17"/>
      <c r="KAC999" s="17"/>
      <c r="KAD999" s="17"/>
      <c r="KAE999" s="17"/>
      <c r="KAF999" s="17"/>
      <c r="KAG999" s="17"/>
      <c r="KAH999" s="17"/>
      <c r="KAI999" s="17"/>
      <c r="KAJ999" s="17"/>
      <c r="KAK999" s="17"/>
      <c r="KAL999" s="17"/>
      <c r="KAM999" s="17"/>
      <c r="KAN999" s="17"/>
      <c r="KAO999" s="17"/>
      <c r="KAP999" s="17"/>
      <c r="KAQ999" s="17"/>
      <c r="KAR999" s="17"/>
      <c r="KAS999" s="17"/>
      <c r="KAT999" s="17"/>
      <c r="KAU999" s="17"/>
      <c r="KAV999" s="17"/>
      <c r="KAW999" s="17"/>
      <c r="KAX999" s="17"/>
      <c r="KAY999" s="17"/>
      <c r="KAZ999" s="17"/>
      <c r="KBA999" s="17"/>
      <c r="KBB999" s="17"/>
      <c r="KBC999" s="17"/>
      <c r="KBD999" s="17"/>
      <c r="KBE999" s="17"/>
      <c r="KBF999" s="17"/>
      <c r="KBG999" s="17"/>
      <c r="KBH999" s="17"/>
      <c r="KBI999" s="17"/>
      <c r="KBJ999" s="17"/>
      <c r="KBK999" s="17"/>
      <c r="KBL999" s="17"/>
      <c r="KBM999" s="17"/>
      <c r="KBN999" s="17"/>
      <c r="KBO999" s="17"/>
      <c r="KBP999" s="17"/>
      <c r="KBQ999" s="17"/>
      <c r="KBR999" s="17"/>
      <c r="KBS999" s="17"/>
      <c r="KBT999" s="17"/>
      <c r="KBU999" s="17"/>
      <c r="KBV999" s="17"/>
      <c r="KBW999" s="17"/>
      <c r="KBX999" s="17"/>
      <c r="KBY999" s="17"/>
      <c r="KBZ999" s="17"/>
      <c r="KCA999" s="17"/>
      <c r="KCB999" s="17"/>
      <c r="KCC999" s="17"/>
      <c r="KCD999" s="17"/>
      <c r="KCE999" s="17"/>
      <c r="KCF999" s="17"/>
      <c r="KCG999" s="17"/>
      <c r="KCH999" s="17"/>
      <c r="KCI999" s="17"/>
      <c r="KCJ999" s="17"/>
      <c r="KCK999" s="17"/>
      <c r="KCL999" s="17"/>
      <c r="KCM999" s="17"/>
      <c r="KCN999" s="17"/>
      <c r="KCO999" s="17"/>
      <c r="KCP999" s="17"/>
      <c r="KCQ999" s="17"/>
      <c r="KCR999" s="17"/>
      <c r="KCS999" s="17"/>
      <c r="KCT999" s="17"/>
      <c r="KCU999" s="17"/>
      <c r="KCV999" s="17"/>
      <c r="KCW999" s="17"/>
      <c r="KCX999" s="17"/>
      <c r="KCY999" s="17"/>
      <c r="KCZ999" s="17"/>
      <c r="KDA999" s="17"/>
      <c r="KDB999" s="17"/>
      <c r="KDC999" s="17"/>
      <c r="KDD999" s="17"/>
      <c r="KDE999" s="17"/>
      <c r="KDF999" s="17"/>
      <c r="KDG999" s="17"/>
      <c r="KDH999" s="17"/>
      <c r="KDI999" s="17"/>
      <c r="KDJ999" s="17"/>
      <c r="KDK999" s="17"/>
      <c r="KDL999" s="17"/>
      <c r="KDM999" s="17"/>
      <c r="KDN999" s="17"/>
      <c r="KDO999" s="17"/>
      <c r="KDP999" s="17"/>
      <c r="KDQ999" s="17"/>
      <c r="KDR999" s="17"/>
      <c r="KDS999" s="17"/>
      <c r="KDT999" s="17"/>
      <c r="KDU999" s="17"/>
      <c r="KDV999" s="17"/>
      <c r="KDW999" s="17"/>
      <c r="KDX999" s="17"/>
      <c r="KDY999" s="17"/>
      <c r="KDZ999" s="17"/>
      <c r="KEA999" s="17"/>
      <c r="KEB999" s="17"/>
      <c r="KEC999" s="17"/>
      <c r="KED999" s="17"/>
      <c r="KEE999" s="17"/>
      <c r="KEF999" s="17"/>
      <c r="KEG999" s="17"/>
      <c r="KEH999" s="17"/>
      <c r="KEI999" s="17"/>
      <c r="KEJ999" s="17"/>
      <c r="KEK999" s="17"/>
      <c r="KEL999" s="17"/>
      <c r="KEM999" s="17"/>
      <c r="KEN999" s="17"/>
      <c r="KEO999" s="17"/>
      <c r="KEP999" s="17"/>
      <c r="KEQ999" s="17"/>
      <c r="KER999" s="17"/>
      <c r="KES999" s="17"/>
      <c r="KET999" s="17"/>
      <c r="KEU999" s="17"/>
      <c r="KEV999" s="17"/>
      <c r="KEW999" s="17"/>
      <c r="KEX999" s="17"/>
      <c r="KEY999" s="17"/>
      <c r="KEZ999" s="17"/>
      <c r="KFA999" s="17"/>
      <c r="KFB999" s="17"/>
      <c r="KFC999" s="17"/>
      <c r="KFD999" s="17"/>
      <c r="KFE999" s="17"/>
      <c r="KFF999" s="17"/>
      <c r="KFG999" s="17"/>
      <c r="KFH999" s="17"/>
      <c r="KFI999" s="17"/>
      <c r="KFJ999" s="17"/>
      <c r="KFK999" s="17"/>
      <c r="KFL999" s="17"/>
      <c r="KFM999" s="17"/>
      <c r="KFN999" s="17"/>
      <c r="KFO999" s="17"/>
      <c r="KFP999" s="17"/>
      <c r="KFQ999" s="17"/>
      <c r="KFR999" s="17"/>
      <c r="KFS999" s="17"/>
      <c r="KFT999" s="17"/>
      <c r="KFU999" s="17"/>
      <c r="KFV999" s="17"/>
      <c r="KFW999" s="17"/>
      <c r="KFX999" s="17"/>
      <c r="KFY999" s="17"/>
      <c r="KFZ999" s="17"/>
      <c r="KGA999" s="17"/>
      <c r="KGB999" s="17"/>
      <c r="KGC999" s="17"/>
      <c r="KGD999" s="17"/>
      <c r="KGE999" s="17"/>
      <c r="KGF999" s="17"/>
      <c r="KGG999" s="17"/>
      <c r="KGH999" s="17"/>
      <c r="KGI999" s="17"/>
      <c r="KGJ999" s="17"/>
      <c r="KGK999" s="17"/>
      <c r="KGL999" s="17"/>
      <c r="KGM999" s="17"/>
      <c r="KGN999" s="17"/>
      <c r="KGO999" s="17"/>
      <c r="KGP999" s="17"/>
      <c r="KGQ999" s="17"/>
      <c r="KGR999" s="17"/>
      <c r="KGS999" s="17"/>
      <c r="KGT999" s="17"/>
      <c r="KGU999" s="17"/>
      <c r="KGV999" s="17"/>
      <c r="KGW999" s="17"/>
      <c r="KGX999" s="17"/>
      <c r="KGY999" s="17"/>
      <c r="KGZ999" s="17"/>
      <c r="KHA999" s="17"/>
      <c r="KHB999" s="17"/>
      <c r="KHC999" s="17"/>
      <c r="KHD999" s="17"/>
      <c r="KHE999" s="17"/>
      <c r="KHF999" s="17"/>
      <c r="KHG999" s="17"/>
      <c r="KHH999" s="17"/>
      <c r="KHI999" s="17"/>
      <c r="KHJ999" s="17"/>
      <c r="KHK999" s="17"/>
      <c r="KHL999" s="17"/>
      <c r="KHM999" s="17"/>
      <c r="KHN999" s="17"/>
      <c r="KHO999" s="17"/>
      <c r="KHP999" s="17"/>
      <c r="KHQ999" s="17"/>
      <c r="KHR999" s="17"/>
      <c r="KHS999" s="17"/>
      <c r="KHT999" s="17"/>
      <c r="KHU999" s="17"/>
      <c r="KHV999" s="17"/>
      <c r="KHW999" s="17"/>
      <c r="KHX999" s="17"/>
      <c r="KHY999" s="17"/>
      <c r="KHZ999" s="17"/>
      <c r="KIA999" s="17"/>
      <c r="KIB999" s="17"/>
      <c r="KIC999" s="17"/>
      <c r="KID999" s="17"/>
      <c r="KIE999" s="17"/>
      <c r="KIF999" s="17"/>
      <c r="KIG999" s="17"/>
      <c r="KIH999" s="17"/>
      <c r="KII999" s="17"/>
      <c r="KIJ999" s="17"/>
      <c r="KIK999" s="17"/>
      <c r="KIL999" s="17"/>
      <c r="KIM999" s="17"/>
      <c r="KIN999" s="17"/>
      <c r="KIO999" s="17"/>
      <c r="KIP999" s="17"/>
      <c r="KIQ999" s="17"/>
      <c r="KIR999" s="17"/>
      <c r="KIS999" s="17"/>
      <c r="KIT999" s="17"/>
      <c r="KIU999" s="17"/>
      <c r="KIV999" s="17"/>
      <c r="KIW999" s="17"/>
      <c r="KIX999" s="17"/>
      <c r="KIY999" s="17"/>
      <c r="KIZ999" s="17"/>
      <c r="KJA999" s="17"/>
      <c r="KJB999" s="17"/>
      <c r="KJC999" s="17"/>
      <c r="KJD999" s="17"/>
      <c r="KJE999" s="17"/>
      <c r="KJF999" s="17"/>
      <c r="KJG999" s="17"/>
      <c r="KJH999" s="17"/>
      <c r="KJI999" s="17"/>
      <c r="KJJ999" s="17"/>
      <c r="KJK999" s="17"/>
      <c r="KJL999" s="17"/>
      <c r="KJM999" s="17"/>
      <c r="KJN999" s="17"/>
      <c r="KJO999" s="17"/>
      <c r="KJP999" s="17"/>
      <c r="KJQ999" s="17"/>
      <c r="KJR999" s="17"/>
      <c r="KJS999" s="17"/>
      <c r="KJT999" s="17"/>
      <c r="KJU999" s="17"/>
      <c r="KJV999" s="17"/>
      <c r="KJW999" s="17"/>
      <c r="KJX999" s="17"/>
      <c r="KJY999" s="17"/>
      <c r="KJZ999" s="17"/>
      <c r="KKA999" s="17"/>
      <c r="KKB999" s="17"/>
      <c r="KKC999" s="17"/>
      <c r="KKD999" s="17"/>
      <c r="KKE999" s="17"/>
      <c r="KKF999" s="17"/>
      <c r="KKG999" s="17"/>
      <c r="KKH999" s="17"/>
      <c r="KKI999" s="17"/>
      <c r="KKJ999" s="17"/>
      <c r="KKK999" s="17"/>
      <c r="KKL999" s="17"/>
      <c r="KKM999" s="17"/>
      <c r="KKN999" s="17"/>
      <c r="KKO999" s="17"/>
      <c r="KKP999" s="17"/>
      <c r="KKQ999" s="17"/>
      <c r="KKR999" s="17"/>
      <c r="KKS999" s="17"/>
      <c r="KKT999" s="17"/>
      <c r="KKU999" s="17"/>
      <c r="KKV999" s="17"/>
      <c r="KKW999" s="17"/>
      <c r="KKX999" s="17"/>
      <c r="KKY999" s="17"/>
      <c r="KKZ999" s="17"/>
      <c r="KLA999" s="17"/>
      <c r="KLB999" s="17"/>
      <c r="KLC999" s="17"/>
      <c r="KLD999" s="17"/>
      <c r="KLE999" s="17"/>
      <c r="KLF999" s="17"/>
      <c r="KLG999" s="17"/>
      <c r="KLH999" s="17"/>
      <c r="KLI999" s="17"/>
      <c r="KLJ999" s="17"/>
      <c r="KLK999" s="17"/>
      <c r="KLL999" s="17"/>
      <c r="KLM999" s="17"/>
      <c r="KLN999" s="17"/>
      <c r="KLO999" s="17"/>
      <c r="KLP999" s="17"/>
      <c r="KLQ999" s="17"/>
      <c r="KLR999" s="17"/>
      <c r="KLS999" s="17"/>
      <c r="KLT999" s="17"/>
      <c r="KLU999" s="17"/>
      <c r="KLV999" s="17"/>
      <c r="KLW999" s="17"/>
      <c r="KLX999" s="17"/>
      <c r="KLY999" s="17"/>
      <c r="KLZ999" s="17"/>
      <c r="KMA999" s="17"/>
      <c r="KMB999" s="17"/>
      <c r="KMC999" s="17"/>
      <c r="KMD999" s="17"/>
      <c r="KME999" s="17"/>
      <c r="KMF999" s="17"/>
      <c r="KMG999" s="17"/>
      <c r="KMH999" s="17"/>
      <c r="KMI999" s="17"/>
      <c r="KMJ999" s="17"/>
      <c r="KMK999" s="17"/>
      <c r="KML999" s="17"/>
      <c r="KMM999" s="17"/>
      <c r="KMN999" s="17"/>
      <c r="KMO999" s="17"/>
      <c r="KMP999" s="17"/>
      <c r="KMQ999" s="17"/>
      <c r="KMR999" s="17"/>
      <c r="KMS999" s="17"/>
      <c r="KMT999" s="17"/>
      <c r="KMU999" s="17"/>
      <c r="KMV999" s="17"/>
      <c r="KMW999" s="17"/>
      <c r="KMX999" s="17"/>
      <c r="KMY999" s="17"/>
      <c r="KMZ999" s="17"/>
      <c r="KNA999" s="17"/>
      <c r="KNB999" s="17"/>
      <c r="KNC999" s="17"/>
      <c r="KND999" s="17"/>
      <c r="KNE999" s="17"/>
      <c r="KNF999" s="17"/>
      <c r="KNG999" s="17"/>
      <c r="KNH999" s="17"/>
      <c r="KNI999" s="17"/>
      <c r="KNJ999" s="17"/>
      <c r="KNK999" s="17"/>
      <c r="KNL999" s="17"/>
      <c r="KNM999" s="17"/>
      <c r="KNN999" s="17"/>
      <c r="KNO999" s="17"/>
      <c r="KNP999" s="17"/>
      <c r="KNQ999" s="17"/>
      <c r="KNR999" s="17"/>
      <c r="KNS999" s="17"/>
      <c r="KNT999" s="17"/>
      <c r="KNU999" s="17"/>
      <c r="KNV999" s="17"/>
      <c r="KNW999" s="17"/>
      <c r="KNX999" s="17"/>
      <c r="KNY999" s="17"/>
      <c r="KNZ999" s="17"/>
      <c r="KOA999" s="17"/>
      <c r="KOB999" s="17"/>
      <c r="KOC999" s="17"/>
      <c r="KOD999" s="17"/>
      <c r="KOE999" s="17"/>
      <c r="KOF999" s="17"/>
      <c r="KOG999" s="17"/>
      <c r="KOH999" s="17"/>
      <c r="KOI999" s="17"/>
      <c r="KOJ999" s="17"/>
      <c r="KOK999" s="17"/>
      <c r="KOL999" s="17"/>
      <c r="KOM999" s="17"/>
      <c r="KON999" s="17"/>
      <c r="KOO999" s="17"/>
      <c r="KOP999" s="17"/>
      <c r="KOQ999" s="17"/>
      <c r="KOR999" s="17"/>
      <c r="KOS999" s="17"/>
      <c r="KOT999" s="17"/>
      <c r="KOU999" s="17"/>
      <c r="KOV999" s="17"/>
      <c r="KOW999" s="17"/>
      <c r="KOX999" s="17"/>
      <c r="KOY999" s="17"/>
      <c r="KOZ999" s="17"/>
      <c r="KPA999" s="17"/>
      <c r="KPB999" s="17"/>
      <c r="KPC999" s="17"/>
      <c r="KPD999" s="17"/>
      <c r="KPE999" s="17"/>
      <c r="KPF999" s="17"/>
      <c r="KPG999" s="17"/>
      <c r="KPH999" s="17"/>
      <c r="KPI999" s="17"/>
      <c r="KPJ999" s="17"/>
      <c r="KPK999" s="17"/>
      <c r="KPL999" s="17"/>
      <c r="KPM999" s="17"/>
      <c r="KPN999" s="17"/>
      <c r="KPO999" s="17"/>
      <c r="KPP999" s="17"/>
      <c r="KPQ999" s="17"/>
      <c r="KPR999" s="17"/>
      <c r="KPS999" s="17"/>
      <c r="KPT999" s="17"/>
      <c r="KPU999" s="17"/>
      <c r="KPV999" s="17"/>
      <c r="KPW999" s="17"/>
      <c r="KPX999" s="17"/>
      <c r="KPY999" s="17"/>
      <c r="KPZ999" s="17"/>
      <c r="KQA999" s="17"/>
      <c r="KQB999" s="17"/>
      <c r="KQC999" s="17"/>
      <c r="KQD999" s="17"/>
      <c r="KQE999" s="17"/>
      <c r="KQF999" s="17"/>
      <c r="KQG999" s="17"/>
      <c r="KQH999" s="17"/>
      <c r="KQI999" s="17"/>
      <c r="KQJ999" s="17"/>
      <c r="KQK999" s="17"/>
      <c r="KQL999" s="17"/>
      <c r="KQM999" s="17"/>
      <c r="KQN999" s="17"/>
      <c r="KQO999" s="17"/>
      <c r="KQP999" s="17"/>
      <c r="KQQ999" s="17"/>
      <c r="KQR999" s="17"/>
      <c r="KQS999" s="17"/>
      <c r="KQT999" s="17"/>
      <c r="KQU999" s="17"/>
      <c r="KQV999" s="17"/>
      <c r="KQW999" s="17"/>
      <c r="KQX999" s="17"/>
      <c r="KQY999" s="17"/>
      <c r="KQZ999" s="17"/>
      <c r="KRA999" s="17"/>
      <c r="KRB999" s="17"/>
      <c r="KRC999" s="17"/>
      <c r="KRD999" s="17"/>
      <c r="KRE999" s="17"/>
      <c r="KRF999" s="17"/>
      <c r="KRG999" s="17"/>
      <c r="KRH999" s="17"/>
      <c r="KRI999" s="17"/>
      <c r="KRJ999" s="17"/>
      <c r="KRK999" s="17"/>
      <c r="KRL999" s="17"/>
      <c r="KRM999" s="17"/>
      <c r="KRN999" s="17"/>
      <c r="KRO999" s="17"/>
      <c r="KRP999" s="17"/>
      <c r="KRQ999" s="17"/>
      <c r="KRR999" s="17"/>
      <c r="KRS999" s="17"/>
      <c r="KRT999" s="17"/>
      <c r="KRU999" s="17"/>
      <c r="KRV999" s="17"/>
      <c r="KRW999" s="17"/>
      <c r="KRX999" s="17"/>
      <c r="KRY999" s="17"/>
      <c r="KRZ999" s="17"/>
      <c r="KSA999" s="17"/>
      <c r="KSB999" s="17"/>
      <c r="KSC999" s="17"/>
      <c r="KSD999" s="17"/>
      <c r="KSE999" s="17"/>
      <c r="KSF999" s="17"/>
      <c r="KSG999" s="17"/>
      <c r="KSH999" s="17"/>
      <c r="KSI999" s="17"/>
      <c r="KSJ999" s="17"/>
      <c r="KSK999" s="17"/>
      <c r="KSL999" s="17"/>
      <c r="KSM999" s="17"/>
      <c r="KSN999" s="17"/>
      <c r="KSO999" s="17"/>
      <c r="KSP999" s="17"/>
      <c r="KSQ999" s="17"/>
      <c r="KSR999" s="17"/>
      <c r="KSS999" s="17"/>
      <c r="KST999" s="17"/>
      <c r="KSU999" s="17"/>
      <c r="KSV999" s="17"/>
      <c r="KSW999" s="17"/>
      <c r="KSX999" s="17"/>
      <c r="KSY999" s="17"/>
      <c r="KSZ999" s="17"/>
      <c r="KTA999" s="17"/>
      <c r="KTB999" s="17"/>
      <c r="KTC999" s="17"/>
      <c r="KTD999" s="17"/>
      <c r="KTE999" s="17"/>
      <c r="KTF999" s="17"/>
      <c r="KTG999" s="17"/>
      <c r="KTH999" s="17"/>
      <c r="KTI999" s="17"/>
      <c r="KTJ999" s="17"/>
      <c r="KTK999" s="17"/>
      <c r="KTL999" s="17"/>
      <c r="KTM999" s="17"/>
      <c r="KTN999" s="17"/>
      <c r="KTO999" s="17"/>
      <c r="KTP999" s="17"/>
      <c r="KTQ999" s="17"/>
      <c r="KTR999" s="17"/>
      <c r="KTS999" s="17"/>
      <c r="KTT999" s="17"/>
      <c r="KTU999" s="17"/>
      <c r="KTV999" s="17"/>
      <c r="KTW999" s="17"/>
      <c r="KTX999" s="17"/>
      <c r="KTY999" s="17"/>
      <c r="KTZ999" s="17"/>
      <c r="KUA999" s="17"/>
      <c r="KUB999" s="17"/>
      <c r="KUC999" s="17"/>
      <c r="KUD999" s="17"/>
      <c r="KUE999" s="17"/>
      <c r="KUF999" s="17"/>
      <c r="KUG999" s="17"/>
      <c r="KUH999" s="17"/>
      <c r="KUI999" s="17"/>
      <c r="KUJ999" s="17"/>
      <c r="KUK999" s="17"/>
      <c r="KUL999" s="17"/>
      <c r="KUM999" s="17"/>
      <c r="KUN999" s="17"/>
      <c r="KUO999" s="17"/>
      <c r="KUP999" s="17"/>
      <c r="KUQ999" s="17"/>
      <c r="KUR999" s="17"/>
      <c r="KUS999" s="17"/>
      <c r="KUT999" s="17"/>
      <c r="KUU999" s="17"/>
      <c r="KUV999" s="17"/>
      <c r="KUW999" s="17"/>
      <c r="KUX999" s="17"/>
      <c r="KUY999" s="17"/>
      <c r="KUZ999" s="17"/>
      <c r="KVA999" s="17"/>
      <c r="KVB999" s="17"/>
      <c r="KVC999" s="17"/>
      <c r="KVD999" s="17"/>
      <c r="KVE999" s="17"/>
      <c r="KVF999" s="17"/>
      <c r="KVG999" s="17"/>
      <c r="KVH999" s="17"/>
      <c r="KVI999" s="17"/>
      <c r="KVJ999" s="17"/>
      <c r="KVK999" s="17"/>
      <c r="KVL999" s="17"/>
      <c r="KVM999" s="17"/>
      <c r="KVN999" s="17"/>
      <c r="KVO999" s="17"/>
      <c r="KVP999" s="17"/>
      <c r="KVQ999" s="17"/>
      <c r="KVR999" s="17"/>
      <c r="KVS999" s="17"/>
      <c r="KVT999" s="17"/>
      <c r="KVU999" s="17"/>
      <c r="KVV999" s="17"/>
      <c r="KVW999" s="17"/>
      <c r="KVX999" s="17"/>
      <c r="KVY999" s="17"/>
      <c r="KVZ999" s="17"/>
      <c r="KWA999" s="17"/>
      <c r="KWB999" s="17"/>
      <c r="KWC999" s="17"/>
      <c r="KWD999" s="17"/>
      <c r="KWE999" s="17"/>
      <c r="KWF999" s="17"/>
      <c r="KWG999" s="17"/>
      <c r="KWH999" s="17"/>
      <c r="KWI999" s="17"/>
      <c r="KWJ999" s="17"/>
      <c r="KWK999" s="17"/>
      <c r="KWL999" s="17"/>
      <c r="KWM999" s="17"/>
      <c r="KWN999" s="17"/>
      <c r="KWO999" s="17"/>
      <c r="KWP999" s="17"/>
      <c r="KWQ999" s="17"/>
      <c r="KWR999" s="17"/>
      <c r="KWS999" s="17"/>
      <c r="KWT999" s="17"/>
      <c r="KWU999" s="17"/>
      <c r="KWV999" s="17"/>
      <c r="KWW999" s="17"/>
      <c r="KWX999" s="17"/>
      <c r="KWY999" s="17"/>
      <c r="KWZ999" s="17"/>
      <c r="KXA999" s="17"/>
      <c r="KXB999" s="17"/>
      <c r="KXC999" s="17"/>
      <c r="KXD999" s="17"/>
      <c r="KXE999" s="17"/>
      <c r="KXF999" s="17"/>
      <c r="KXG999" s="17"/>
      <c r="KXH999" s="17"/>
      <c r="KXI999" s="17"/>
      <c r="KXJ999" s="17"/>
      <c r="KXK999" s="17"/>
      <c r="KXL999" s="17"/>
      <c r="KXM999" s="17"/>
      <c r="KXN999" s="17"/>
      <c r="KXO999" s="17"/>
      <c r="KXP999" s="17"/>
      <c r="KXQ999" s="17"/>
      <c r="KXR999" s="17"/>
      <c r="KXS999" s="17"/>
      <c r="KXT999" s="17"/>
      <c r="KXU999" s="17"/>
      <c r="KXV999" s="17"/>
      <c r="KXW999" s="17"/>
      <c r="KXX999" s="17"/>
      <c r="KXY999" s="17"/>
      <c r="KXZ999" s="17"/>
      <c r="KYA999" s="17"/>
      <c r="KYB999" s="17"/>
      <c r="KYC999" s="17"/>
      <c r="KYD999" s="17"/>
      <c r="KYE999" s="17"/>
      <c r="KYF999" s="17"/>
      <c r="KYG999" s="17"/>
      <c r="KYH999" s="17"/>
      <c r="KYI999" s="17"/>
      <c r="KYJ999" s="17"/>
      <c r="KYK999" s="17"/>
      <c r="KYL999" s="17"/>
      <c r="KYM999" s="17"/>
      <c r="KYN999" s="17"/>
      <c r="KYO999" s="17"/>
      <c r="KYP999" s="17"/>
      <c r="KYQ999" s="17"/>
      <c r="KYR999" s="17"/>
      <c r="KYS999" s="17"/>
      <c r="KYT999" s="17"/>
      <c r="KYU999" s="17"/>
      <c r="KYV999" s="17"/>
      <c r="KYW999" s="17"/>
      <c r="KYX999" s="17"/>
      <c r="KYY999" s="17"/>
      <c r="KYZ999" s="17"/>
      <c r="KZA999" s="17"/>
      <c r="KZB999" s="17"/>
      <c r="KZC999" s="17"/>
      <c r="KZD999" s="17"/>
      <c r="KZE999" s="17"/>
      <c r="KZF999" s="17"/>
      <c r="KZG999" s="17"/>
      <c r="KZH999" s="17"/>
      <c r="KZI999" s="17"/>
      <c r="KZJ999" s="17"/>
      <c r="KZK999" s="17"/>
      <c r="KZL999" s="17"/>
      <c r="KZM999" s="17"/>
      <c r="KZN999" s="17"/>
      <c r="KZO999" s="17"/>
      <c r="KZP999" s="17"/>
      <c r="KZQ999" s="17"/>
      <c r="KZR999" s="17"/>
      <c r="KZS999" s="17"/>
      <c r="KZT999" s="17"/>
      <c r="KZU999" s="17"/>
      <c r="KZV999" s="17"/>
      <c r="KZW999" s="17"/>
      <c r="KZX999" s="17"/>
      <c r="KZY999" s="17"/>
      <c r="KZZ999" s="17"/>
      <c r="LAA999" s="17"/>
      <c r="LAB999" s="17"/>
      <c r="LAC999" s="17"/>
      <c r="LAD999" s="17"/>
      <c r="LAE999" s="17"/>
      <c r="LAF999" s="17"/>
      <c r="LAG999" s="17"/>
      <c r="LAH999" s="17"/>
      <c r="LAI999" s="17"/>
      <c r="LAJ999" s="17"/>
      <c r="LAK999" s="17"/>
      <c r="LAL999" s="17"/>
      <c r="LAM999" s="17"/>
      <c r="LAN999" s="17"/>
      <c r="LAO999" s="17"/>
      <c r="LAP999" s="17"/>
      <c r="LAQ999" s="17"/>
      <c r="LAR999" s="17"/>
      <c r="LAS999" s="17"/>
      <c r="LAT999" s="17"/>
      <c r="LAU999" s="17"/>
      <c r="LAV999" s="17"/>
      <c r="LAW999" s="17"/>
      <c r="LAX999" s="17"/>
      <c r="LAY999" s="17"/>
      <c r="LAZ999" s="17"/>
      <c r="LBA999" s="17"/>
      <c r="LBB999" s="17"/>
      <c r="LBC999" s="17"/>
      <c r="LBD999" s="17"/>
      <c r="LBE999" s="17"/>
      <c r="LBF999" s="17"/>
      <c r="LBG999" s="17"/>
      <c r="LBH999" s="17"/>
      <c r="LBI999" s="17"/>
      <c r="LBJ999" s="17"/>
      <c r="LBK999" s="17"/>
      <c r="LBL999" s="17"/>
      <c r="LBM999" s="17"/>
      <c r="LBN999" s="17"/>
      <c r="LBO999" s="17"/>
      <c r="LBP999" s="17"/>
      <c r="LBQ999" s="17"/>
      <c r="LBR999" s="17"/>
      <c r="LBS999" s="17"/>
      <c r="LBT999" s="17"/>
      <c r="LBU999" s="17"/>
      <c r="LBV999" s="17"/>
      <c r="LBW999" s="17"/>
      <c r="LBX999" s="17"/>
      <c r="LBY999" s="17"/>
      <c r="LBZ999" s="17"/>
      <c r="LCA999" s="17"/>
      <c r="LCB999" s="17"/>
      <c r="LCC999" s="17"/>
      <c r="LCD999" s="17"/>
      <c r="LCE999" s="17"/>
      <c r="LCF999" s="17"/>
      <c r="LCG999" s="17"/>
      <c r="LCH999" s="17"/>
      <c r="LCI999" s="17"/>
      <c r="LCJ999" s="17"/>
      <c r="LCK999" s="17"/>
      <c r="LCL999" s="17"/>
      <c r="LCM999" s="17"/>
      <c r="LCN999" s="17"/>
      <c r="LCO999" s="17"/>
      <c r="LCP999" s="17"/>
      <c r="LCQ999" s="17"/>
      <c r="LCR999" s="17"/>
      <c r="LCS999" s="17"/>
      <c r="LCT999" s="17"/>
      <c r="LCU999" s="17"/>
      <c r="LCV999" s="17"/>
      <c r="LCW999" s="17"/>
      <c r="LCX999" s="17"/>
      <c r="LCY999" s="17"/>
      <c r="LCZ999" s="17"/>
      <c r="LDA999" s="17"/>
      <c r="LDB999" s="17"/>
      <c r="LDC999" s="17"/>
      <c r="LDD999" s="17"/>
      <c r="LDE999" s="17"/>
      <c r="LDF999" s="17"/>
      <c r="LDG999" s="17"/>
      <c r="LDH999" s="17"/>
      <c r="LDI999" s="17"/>
      <c r="LDJ999" s="17"/>
      <c r="LDK999" s="17"/>
      <c r="LDL999" s="17"/>
      <c r="LDM999" s="17"/>
      <c r="LDN999" s="17"/>
      <c r="LDO999" s="17"/>
      <c r="LDP999" s="17"/>
      <c r="LDQ999" s="17"/>
      <c r="LDR999" s="17"/>
      <c r="LDS999" s="17"/>
      <c r="LDT999" s="17"/>
      <c r="LDU999" s="17"/>
      <c r="LDV999" s="17"/>
      <c r="LDW999" s="17"/>
      <c r="LDX999" s="17"/>
      <c r="LDY999" s="17"/>
      <c r="LDZ999" s="17"/>
      <c r="LEA999" s="17"/>
      <c r="LEB999" s="17"/>
      <c r="LEC999" s="17"/>
      <c r="LED999" s="17"/>
      <c r="LEE999" s="17"/>
      <c r="LEF999" s="17"/>
      <c r="LEG999" s="17"/>
      <c r="LEH999" s="17"/>
      <c r="LEI999" s="17"/>
      <c r="LEJ999" s="17"/>
      <c r="LEK999" s="17"/>
      <c r="LEL999" s="17"/>
      <c r="LEM999" s="17"/>
      <c r="LEN999" s="17"/>
      <c r="LEO999" s="17"/>
      <c r="LEP999" s="17"/>
      <c r="LEQ999" s="17"/>
      <c r="LER999" s="17"/>
      <c r="LES999" s="17"/>
      <c r="LET999" s="17"/>
      <c r="LEU999" s="17"/>
      <c r="LEV999" s="17"/>
      <c r="LEW999" s="17"/>
      <c r="LEX999" s="17"/>
      <c r="LEY999" s="17"/>
      <c r="LEZ999" s="17"/>
      <c r="LFA999" s="17"/>
      <c r="LFB999" s="17"/>
      <c r="LFC999" s="17"/>
      <c r="LFD999" s="17"/>
      <c r="LFE999" s="17"/>
      <c r="LFF999" s="17"/>
      <c r="LFG999" s="17"/>
      <c r="LFH999" s="17"/>
      <c r="LFI999" s="17"/>
      <c r="LFJ999" s="17"/>
      <c r="LFK999" s="17"/>
      <c r="LFL999" s="17"/>
      <c r="LFM999" s="17"/>
      <c r="LFN999" s="17"/>
      <c r="LFO999" s="17"/>
      <c r="LFP999" s="17"/>
      <c r="LFQ999" s="17"/>
      <c r="LFR999" s="17"/>
      <c r="LFS999" s="17"/>
      <c r="LFT999" s="17"/>
      <c r="LFU999" s="17"/>
      <c r="LFV999" s="17"/>
      <c r="LFW999" s="17"/>
      <c r="LFX999" s="17"/>
      <c r="LFY999" s="17"/>
      <c r="LFZ999" s="17"/>
      <c r="LGA999" s="17"/>
      <c r="LGB999" s="17"/>
      <c r="LGC999" s="17"/>
      <c r="LGD999" s="17"/>
      <c r="LGE999" s="17"/>
      <c r="LGF999" s="17"/>
      <c r="LGG999" s="17"/>
      <c r="LGH999" s="17"/>
      <c r="LGI999" s="17"/>
      <c r="LGJ999" s="17"/>
      <c r="LGK999" s="17"/>
      <c r="LGL999" s="17"/>
      <c r="LGM999" s="17"/>
      <c r="LGN999" s="17"/>
      <c r="LGO999" s="17"/>
      <c r="LGP999" s="17"/>
      <c r="LGQ999" s="17"/>
      <c r="LGR999" s="17"/>
      <c r="LGS999" s="17"/>
      <c r="LGT999" s="17"/>
      <c r="LGU999" s="17"/>
      <c r="LGV999" s="17"/>
      <c r="LGW999" s="17"/>
      <c r="LGX999" s="17"/>
      <c r="LGY999" s="17"/>
      <c r="LGZ999" s="17"/>
      <c r="LHA999" s="17"/>
      <c r="LHB999" s="17"/>
      <c r="LHC999" s="17"/>
      <c r="LHD999" s="17"/>
      <c r="LHE999" s="17"/>
      <c r="LHF999" s="17"/>
      <c r="LHG999" s="17"/>
      <c r="LHH999" s="17"/>
      <c r="LHI999" s="17"/>
      <c r="LHJ999" s="17"/>
      <c r="LHK999" s="17"/>
      <c r="LHL999" s="17"/>
      <c r="LHM999" s="17"/>
      <c r="LHN999" s="17"/>
      <c r="LHO999" s="17"/>
      <c r="LHP999" s="17"/>
      <c r="LHQ999" s="17"/>
      <c r="LHR999" s="17"/>
      <c r="LHS999" s="17"/>
      <c r="LHT999" s="17"/>
      <c r="LHU999" s="17"/>
      <c r="LHV999" s="17"/>
      <c r="LHW999" s="17"/>
      <c r="LHX999" s="17"/>
      <c r="LHY999" s="17"/>
      <c r="LHZ999" s="17"/>
      <c r="LIA999" s="17"/>
      <c r="LIB999" s="17"/>
      <c r="LIC999" s="17"/>
      <c r="LID999" s="17"/>
      <c r="LIE999" s="17"/>
      <c r="LIF999" s="17"/>
      <c r="LIG999" s="17"/>
      <c r="LIH999" s="17"/>
      <c r="LII999" s="17"/>
      <c r="LIJ999" s="17"/>
      <c r="LIK999" s="17"/>
      <c r="LIL999" s="17"/>
      <c r="LIM999" s="17"/>
      <c r="LIN999" s="17"/>
      <c r="LIO999" s="17"/>
      <c r="LIP999" s="17"/>
      <c r="LIQ999" s="17"/>
      <c r="LIR999" s="17"/>
      <c r="LIS999" s="17"/>
      <c r="LIT999" s="17"/>
      <c r="LIU999" s="17"/>
      <c r="LIV999" s="17"/>
      <c r="LIW999" s="17"/>
      <c r="LIX999" s="17"/>
      <c r="LIY999" s="17"/>
      <c r="LIZ999" s="17"/>
      <c r="LJA999" s="17"/>
      <c r="LJB999" s="17"/>
      <c r="LJC999" s="17"/>
      <c r="LJD999" s="17"/>
      <c r="LJE999" s="17"/>
      <c r="LJF999" s="17"/>
      <c r="LJG999" s="17"/>
      <c r="LJH999" s="17"/>
      <c r="LJI999" s="17"/>
      <c r="LJJ999" s="17"/>
      <c r="LJK999" s="17"/>
      <c r="LJL999" s="17"/>
      <c r="LJM999" s="17"/>
      <c r="LJN999" s="17"/>
      <c r="LJO999" s="17"/>
      <c r="LJP999" s="17"/>
      <c r="LJQ999" s="17"/>
      <c r="LJR999" s="17"/>
      <c r="LJS999" s="17"/>
      <c r="LJT999" s="17"/>
      <c r="LJU999" s="17"/>
      <c r="LJV999" s="17"/>
      <c r="LJW999" s="17"/>
      <c r="LJX999" s="17"/>
      <c r="LJY999" s="17"/>
      <c r="LJZ999" s="17"/>
      <c r="LKA999" s="17"/>
      <c r="LKB999" s="17"/>
      <c r="LKC999" s="17"/>
      <c r="LKD999" s="17"/>
      <c r="LKE999" s="17"/>
      <c r="LKF999" s="17"/>
      <c r="LKG999" s="17"/>
      <c r="LKH999" s="17"/>
      <c r="LKI999" s="17"/>
      <c r="LKJ999" s="17"/>
      <c r="LKK999" s="17"/>
      <c r="LKL999" s="17"/>
      <c r="LKM999" s="17"/>
      <c r="LKN999" s="17"/>
      <c r="LKO999" s="17"/>
      <c r="LKP999" s="17"/>
      <c r="LKQ999" s="17"/>
      <c r="LKR999" s="17"/>
      <c r="LKS999" s="17"/>
      <c r="LKT999" s="17"/>
      <c r="LKU999" s="17"/>
      <c r="LKV999" s="17"/>
      <c r="LKW999" s="17"/>
      <c r="LKX999" s="17"/>
      <c r="LKY999" s="17"/>
      <c r="LKZ999" s="17"/>
      <c r="LLA999" s="17"/>
      <c r="LLB999" s="17"/>
      <c r="LLC999" s="17"/>
      <c r="LLD999" s="17"/>
      <c r="LLE999" s="17"/>
      <c r="LLF999" s="17"/>
      <c r="LLG999" s="17"/>
      <c r="LLH999" s="17"/>
      <c r="LLI999" s="17"/>
      <c r="LLJ999" s="17"/>
      <c r="LLK999" s="17"/>
      <c r="LLL999" s="17"/>
      <c r="LLM999" s="17"/>
      <c r="LLN999" s="17"/>
      <c r="LLO999" s="17"/>
      <c r="LLP999" s="17"/>
      <c r="LLQ999" s="17"/>
      <c r="LLR999" s="17"/>
      <c r="LLS999" s="17"/>
      <c r="LLT999" s="17"/>
      <c r="LLU999" s="17"/>
      <c r="LLV999" s="17"/>
      <c r="LLW999" s="17"/>
      <c r="LLX999" s="17"/>
      <c r="LLY999" s="17"/>
      <c r="LLZ999" s="17"/>
      <c r="LMA999" s="17"/>
      <c r="LMB999" s="17"/>
      <c r="LMC999" s="17"/>
      <c r="LMD999" s="17"/>
      <c r="LME999" s="17"/>
      <c r="LMF999" s="17"/>
      <c r="LMG999" s="17"/>
      <c r="LMH999" s="17"/>
      <c r="LMI999" s="17"/>
      <c r="LMJ999" s="17"/>
      <c r="LMK999" s="17"/>
      <c r="LML999" s="17"/>
      <c r="LMM999" s="17"/>
      <c r="LMN999" s="17"/>
      <c r="LMO999" s="17"/>
      <c r="LMP999" s="17"/>
      <c r="LMQ999" s="17"/>
      <c r="LMR999" s="17"/>
      <c r="LMS999" s="17"/>
      <c r="LMT999" s="17"/>
      <c r="LMU999" s="17"/>
      <c r="LMV999" s="17"/>
      <c r="LMW999" s="17"/>
      <c r="LMX999" s="17"/>
      <c r="LMY999" s="17"/>
      <c r="LMZ999" s="17"/>
      <c r="LNA999" s="17"/>
      <c r="LNB999" s="17"/>
      <c r="LNC999" s="17"/>
      <c r="LND999" s="17"/>
      <c r="LNE999" s="17"/>
      <c r="LNF999" s="17"/>
      <c r="LNG999" s="17"/>
      <c r="LNH999" s="17"/>
      <c r="LNI999" s="17"/>
      <c r="LNJ999" s="17"/>
      <c r="LNK999" s="17"/>
      <c r="LNL999" s="17"/>
      <c r="LNM999" s="17"/>
      <c r="LNN999" s="17"/>
      <c r="LNO999" s="17"/>
      <c r="LNP999" s="17"/>
      <c r="LNQ999" s="17"/>
      <c r="LNR999" s="17"/>
      <c r="LNS999" s="17"/>
      <c r="LNT999" s="17"/>
      <c r="LNU999" s="17"/>
      <c r="LNV999" s="17"/>
      <c r="LNW999" s="17"/>
      <c r="LNX999" s="17"/>
      <c r="LNY999" s="17"/>
      <c r="LNZ999" s="17"/>
      <c r="LOA999" s="17"/>
      <c r="LOB999" s="17"/>
      <c r="LOC999" s="17"/>
      <c r="LOD999" s="17"/>
      <c r="LOE999" s="17"/>
      <c r="LOF999" s="17"/>
      <c r="LOG999" s="17"/>
      <c r="LOH999" s="17"/>
      <c r="LOI999" s="17"/>
      <c r="LOJ999" s="17"/>
      <c r="LOK999" s="17"/>
      <c r="LOL999" s="17"/>
      <c r="LOM999" s="17"/>
      <c r="LON999" s="17"/>
      <c r="LOO999" s="17"/>
      <c r="LOP999" s="17"/>
      <c r="LOQ999" s="17"/>
      <c r="LOR999" s="17"/>
      <c r="LOS999" s="17"/>
      <c r="LOT999" s="17"/>
      <c r="LOU999" s="17"/>
      <c r="LOV999" s="17"/>
      <c r="LOW999" s="17"/>
      <c r="LOX999" s="17"/>
      <c r="LOY999" s="17"/>
      <c r="LOZ999" s="17"/>
      <c r="LPA999" s="17"/>
      <c r="LPB999" s="17"/>
      <c r="LPC999" s="17"/>
      <c r="LPD999" s="17"/>
      <c r="LPE999" s="17"/>
      <c r="LPF999" s="17"/>
      <c r="LPG999" s="17"/>
      <c r="LPH999" s="17"/>
      <c r="LPI999" s="17"/>
      <c r="LPJ999" s="17"/>
      <c r="LPK999" s="17"/>
      <c r="LPL999" s="17"/>
      <c r="LPM999" s="17"/>
      <c r="LPN999" s="17"/>
      <c r="LPO999" s="17"/>
      <c r="LPP999" s="17"/>
      <c r="LPQ999" s="17"/>
      <c r="LPR999" s="17"/>
      <c r="LPS999" s="17"/>
      <c r="LPT999" s="17"/>
      <c r="LPU999" s="17"/>
      <c r="LPV999" s="17"/>
      <c r="LPW999" s="17"/>
      <c r="LPX999" s="17"/>
      <c r="LPY999" s="17"/>
      <c r="LPZ999" s="17"/>
      <c r="LQA999" s="17"/>
      <c r="LQB999" s="17"/>
      <c r="LQC999" s="17"/>
      <c r="LQD999" s="17"/>
      <c r="LQE999" s="17"/>
      <c r="LQF999" s="17"/>
      <c r="LQG999" s="17"/>
      <c r="LQH999" s="17"/>
      <c r="LQI999" s="17"/>
      <c r="LQJ999" s="17"/>
      <c r="LQK999" s="17"/>
      <c r="LQL999" s="17"/>
      <c r="LQM999" s="17"/>
      <c r="LQN999" s="17"/>
      <c r="LQO999" s="17"/>
      <c r="LQP999" s="17"/>
      <c r="LQQ999" s="17"/>
      <c r="LQR999" s="17"/>
      <c r="LQS999" s="17"/>
      <c r="LQT999" s="17"/>
      <c r="LQU999" s="17"/>
      <c r="LQV999" s="17"/>
      <c r="LQW999" s="17"/>
      <c r="LQX999" s="17"/>
      <c r="LQY999" s="17"/>
      <c r="LQZ999" s="17"/>
      <c r="LRA999" s="17"/>
      <c r="LRB999" s="17"/>
      <c r="LRC999" s="17"/>
      <c r="LRD999" s="17"/>
      <c r="LRE999" s="17"/>
      <c r="LRF999" s="17"/>
      <c r="LRG999" s="17"/>
      <c r="LRH999" s="17"/>
      <c r="LRI999" s="17"/>
      <c r="LRJ999" s="17"/>
      <c r="LRK999" s="17"/>
      <c r="LRL999" s="17"/>
      <c r="LRM999" s="17"/>
      <c r="LRN999" s="17"/>
      <c r="LRO999" s="17"/>
      <c r="LRP999" s="17"/>
      <c r="LRQ999" s="17"/>
      <c r="LRR999" s="17"/>
      <c r="LRS999" s="17"/>
      <c r="LRT999" s="17"/>
      <c r="LRU999" s="17"/>
      <c r="LRV999" s="17"/>
      <c r="LRW999" s="17"/>
      <c r="LRX999" s="17"/>
      <c r="LRY999" s="17"/>
      <c r="LRZ999" s="17"/>
      <c r="LSA999" s="17"/>
      <c r="LSB999" s="17"/>
      <c r="LSC999" s="17"/>
      <c r="LSD999" s="17"/>
      <c r="LSE999" s="17"/>
      <c r="LSF999" s="17"/>
      <c r="LSG999" s="17"/>
      <c r="LSH999" s="17"/>
      <c r="LSI999" s="17"/>
      <c r="LSJ999" s="17"/>
      <c r="LSK999" s="17"/>
      <c r="LSL999" s="17"/>
      <c r="LSM999" s="17"/>
      <c r="LSN999" s="17"/>
      <c r="LSO999" s="17"/>
      <c r="LSP999" s="17"/>
      <c r="LSQ999" s="17"/>
      <c r="LSR999" s="17"/>
      <c r="LSS999" s="17"/>
      <c r="LST999" s="17"/>
      <c r="LSU999" s="17"/>
      <c r="LSV999" s="17"/>
      <c r="LSW999" s="17"/>
      <c r="LSX999" s="17"/>
      <c r="LSY999" s="17"/>
      <c r="LSZ999" s="17"/>
      <c r="LTA999" s="17"/>
      <c r="LTB999" s="17"/>
      <c r="LTC999" s="17"/>
      <c r="LTD999" s="17"/>
      <c r="LTE999" s="17"/>
      <c r="LTF999" s="17"/>
      <c r="LTG999" s="17"/>
      <c r="LTH999" s="17"/>
      <c r="LTI999" s="17"/>
      <c r="LTJ999" s="17"/>
      <c r="LTK999" s="17"/>
      <c r="LTL999" s="17"/>
      <c r="LTM999" s="17"/>
      <c r="LTN999" s="17"/>
      <c r="LTO999" s="17"/>
      <c r="LTP999" s="17"/>
      <c r="LTQ999" s="17"/>
      <c r="LTR999" s="17"/>
      <c r="LTS999" s="17"/>
      <c r="LTT999" s="17"/>
      <c r="LTU999" s="17"/>
      <c r="LTV999" s="17"/>
      <c r="LTW999" s="17"/>
      <c r="LTX999" s="17"/>
      <c r="LTY999" s="17"/>
      <c r="LTZ999" s="17"/>
      <c r="LUA999" s="17"/>
      <c r="LUB999" s="17"/>
      <c r="LUC999" s="17"/>
      <c r="LUD999" s="17"/>
      <c r="LUE999" s="17"/>
      <c r="LUF999" s="17"/>
      <c r="LUG999" s="17"/>
      <c r="LUH999" s="17"/>
      <c r="LUI999" s="17"/>
      <c r="LUJ999" s="17"/>
      <c r="LUK999" s="17"/>
      <c r="LUL999" s="17"/>
      <c r="LUM999" s="17"/>
      <c r="LUN999" s="17"/>
      <c r="LUO999" s="17"/>
      <c r="LUP999" s="17"/>
      <c r="LUQ999" s="17"/>
      <c r="LUR999" s="17"/>
      <c r="LUS999" s="17"/>
      <c r="LUT999" s="17"/>
      <c r="LUU999" s="17"/>
      <c r="LUV999" s="17"/>
      <c r="LUW999" s="17"/>
      <c r="LUX999" s="17"/>
      <c r="LUY999" s="17"/>
      <c r="LUZ999" s="17"/>
      <c r="LVA999" s="17"/>
      <c r="LVB999" s="17"/>
      <c r="LVC999" s="17"/>
      <c r="LVD999" s="17"/>
      <c r="LVE999" s="17"/>
      <c r="LVF999" s="17"/>
      <c r="LVG999" s="17"/>
      <c r="LVH999" s="17"/>
      <c r="LVI999" s="17"/>
      <c r="LVJ999" s="17"/>
      <c r="LVK999" s="17"/>
      <c r="LVL999" s="17"/>
      <c r="LVM999" s="17"/>
      <c r="LVN999" s="17"/>
      <c r="LVO999" s="17"/>
      <c r="LVP999" s="17"/>
      <c r="LVQ999" s="17"/>
      <c r="LVR999" s="17"/>
      <c r="LVS999" s="17"/>
      <c r="LVT999" s="17"/>
      <c r="LVU999" s="17"/>
      <c r="LVV999" s="17"/>
      <c r="LVW999" s="17"/>
      <c r="LVX999" s="17"/>
      <c r="LVY999" s="17"/>
      <c r="LVZ999" s="17"/>
      <c r="LWA999" s="17"/>
      <c r="LWB999" s="17"/>
      <c r="LWC999" s="17"/>
      <c r="LWD999" s="17"/>
      <c r="LWE999" s="17"/>
      <c r="LWF999" s="17"/>
      <c r="LWG999" s="17"/>
      <c r="LWH999" s="17"/>
      <c r="LWI999" s="17"/>
      <c r="LWJ999" s="17"/>
      <c r="LWK999" s="17"/>
      <c r="LWL999" s="17"/>
      <c r="LWM999" s="17"/>
      <c r="LWN999" s="17"/>
      <c r="LWO999" s="17"/>
      <c r="LWP999" s="17"/>
      <c r="LWQ999" s="17"/>
      <c r="LWR999" s="17"/>
      <c r="LWS999" s="17"/>
      <c r="LWT999" s="17"/>
      <c r="LWU999" s="17"/>
      <c r="LWV999" s="17"/>
      <c r="LWW999" s="17"/>
      <c r="LWX999" s="17"/>
      <c r="LWY999" s="17"/>
      <c r="LWZ999" s="17"/>
      <c r="LXA999" s="17"/>
      <c r="LXB999" s="17"/>
      <c r="LXC999" s="17"/>
      <c r="LXD999" s="17"/>
      <c r="LXE999" s="17"/>
      <c r="LXF999" s="17"/>
      <c r="LXG999" s="17"/>
      <c r="LXH999" s="17"/>
      <c r="LXI999" s="17"/>
      <c r="LXJ999" s="17"/>
      <c r="LXK999" s="17"/>
      <c r="LXL999" s="17"/>
      <c r="LXM999" s="17"/>
      <c r="LXN999" s="17"/>
      <c r="LXO999" s="17"/>
      <c r="LXP999" s="17"/>
      <c r="LXQ999" s="17"/>
      <c r="LXR999" s="17"/>
      <c r="LXS999" s="17"/>
      <c r="LXT999" s="17"/>
      <c r="LXU999" s="17"/>
      <c r="LXV999" s="17"/>
      <c r="LXW999" s="17"/>
      <c r="LXX999" s="17"/>
      <c r="LXY999" s="17"/>
      <c r="LXZ999" s="17"/>
      <c r="LYA999" s="17"/>
      <c r="LYB999" s="17"/>
      <c r="LYC999" s="17"/>
      <c r="LYD999" s="17"/>
      <c r="LYE999" s="17"/>
      <c r="LYF999" s="17"/>
      <c r="LYG999" s="17"/>
      <c r="LYH999" s="17"/>
      <c r="LYI999" s="17"/>
      <c r="LYJ999" s="17"/>
      <c r="LYK999" s="17"/>
      <c r="LYL999" s="17"/>
      <c r="LYM999" s="17"/>
      <c r="LYN999" s="17"/>
      <c r="LYO999" s="17"/>
      <c r="LYP999" s="17"/>
      <c r="LYQ999" s="17"/>
      <c r="LYR999" s="17"/>
      <c r="LYS999" s="17"/>
      <c r="LYT999" s="17"/>
      <c r="LYU999" s="17"/>
      <c r="LYV999" s="17"/>
      <c r="LYW999" s="17"/>
      <c r="LYX999" s="17"/>
      <c r="LYY999" s="17"/>
      <c r="LYZ999" s="17"/>
      <c r="LZA999" s="17"/>
      <c r="LZB999" s="17"/>
      <c r="LZC999" s="17"/>
      <c r="LZD999" s="17"/>
      <c r="LZE999" s="17"/>
      <c r="LZF999" s="17"/>
      <c r="LZG999" s="17"/>
      <c r="LZH999" s="17"/>
      <c r="LZI999" s="17"/>
      <c r="LZJ999" s="17"/>
      <c r="LZK999" s="17"/>
      <c r="LZL999" s="17"/>
      <c r="LZM999" s="17"/>
      <c r="LZN999" s="17"/>
      <c r="LZO999" s="17"/>
      <c r="LZP999" s="17"/>
      <c r="LZQ999" s="17"/>
      <c r="LZR999" s="17"/>
      <c r="LZS999" s="17"/>
      <c r="LZT999" s="17"/>
      <c r="LZU999" s="17"/>
      <c r="LZV999" s="17"/>
      <c r="LZW999" s="17"/>
      <c r="LZX999" s="17"/>
      <c r="LZY999" s="17"/>
      <c r="LZZ999" s="17"/>
      <c r="MAA999" s="17"/>
      <c r="MAB999" s="17"/>
      <c r="MAC999" s="17"/>
      <c r="MAD999" s="17"/>
      <c r="MAE999" s="17"/>
      <c r="MAF999" s="17"/>
      <c r="MAG999" s="17"/>
      <c r="MAH999" s="17"/>
      <c r="MAI999" s="17"/>
      <c r="MAJ999" s="17"/>
      <c r="MAK999" s="17"/>
      <c r="MAL999" s="17"/>
      <c r="MAM999" s="17"/>
      <c r="MAN999" s="17"/>
      <c r="MAO999" s="17"/>
      <c r="MAP999" s="17"/>
      <c r="MAQ999" s="17"/>
      <c r="MAR999" s="17"/>
      <c r="MAS999" s="17"/>
      <c r="MAT999" s="17"/>
      <c r="MAU999" s="17"/>
      <c r="MAV999" s="17"/>
      <c r="MAW999" s="17"/>
      <c r="MAX999" s="17"/>
      <c r="MAY999" s="17"/>
      <c r="MAZ999" s="17"/>
      <c r="MBA999" s="17"/>
      <c r="MBB999" s="17"/>
      <c r="MBC999" s="17"/>
      <c r="MBD999" s="17"/>
      <c r="MBE999" s="17"/>
      <c r="MBF999" s="17"/>
      <c r="MBG999" s="17"/>
      <c r="MBH999" s="17"/>
      <c r="MBI999" s="17"/>
      <c r="MBJ999" s="17"/>
      <c r="MBK999" s="17"/>
      <c r="MBL999" s="17"/>
      <c r="MBM999" s="17"/>
      <c r="MBN999" s="17"/>
      <c r="MBO999" s="17"/>
      <c r="MBP999" s="17"/>
      <c r="MBQ999" s="17"/>
      <c r="MBR999" s="17"/>
      <c r="MBS999" s="17"/>
      <c r="MBT999" s="17"/>
      <c r="MBU999" s="17"/>
      <c r="MBV999" s="17"/>
      <c r="MBW999" s="17"/>
      <c r="MBX999" s="17"/>
      <c r="MBY999" s="17"/>
      <c r="MBZ999" s="17"/>
      <c r="MCA999" s="17"/>
      <c r="MCB999" s="17"/>
      <c r="MCC999" s="17"/>
      <c r="MCD999" s="17"/>
      <c r="MCE999" s="17"/>
      <c r="MCF999" s="17"/>
      <c r="MCG999" s="17"/>
      <c r="MCH999" s="17"/>
      <c r="MCI999" s="17"/>
      <c r="MCJ999" s="17"/>
      <c r="MCK999" s="17"/>
      <c r="MCL999" s="17"/>
      <c r="MCM999" s="17"/>
      <c r="MCN999" s="17"/>
      <c r="MCO999" s="17"/>
      <c r="MCP999" s="17"/>
      <c r="MCQ999" s="17"/>
      <c r="MCR999" s="17"/>
      <c r="MCS999" s="17"/>
      <c r="MCT999" s="17"/>
      <c r="MCU999" s="17"/>
      <c r="MCV999" s="17"/>
      <c r="MCW999" s="17"/>
      <c r="MCX999" s="17"/>
      <c r="MCY999" s="17"/>
      <c r="MCZ999" s="17"/>
      <c r="MDA999" s="17"/>
      <c r="MDB999" s="17"/>
      <c r="MDC999" s="17"/>
      <c r="MDD999" s="17"/>
      <c r="MDE999" s="17"/>
      <c r="MDF999" s="17"/>
      <c r="MDG999" s="17"/>
      <c r="MDH999" s="17"/>
      <c r="MDI999" s="17"/>
      <c r="MDJ999" s="17"/>
      <c r="MDK999" s="17"/>
      <c r="MDL999" s="17"/>
      <c r="MDM999" s="17"/>
      <c r="MDN999" s="17"/>
      <c r="MDO999" s="17"/>
      <c r="MDP999" s="17"/>
      <c r="MDQ999" s="17"/>
      <c r="MDR999" s="17"/>
      <c r="MDS999" s="17"/>
      <c r="MDT999" s="17"/>
      <c r="MDU999" s="17"/>
      <c r="MDV999" s="17"/>
      <c r="MDW999" s="17"/>
      <c r="MDX999" s="17"/>
      <c r="MDY999" s="17"/>
      <c r="MDZ999" s="17"/>
      <c r="MEA999" s="17"/>
      <c r="MEB999" s="17"/>
      <c r="MEC999" s="17"/>
      <c r="MED999" s="17"/>
      <c r="MEE999" s="17"/>
      <c r="MEF999" s="17"/>
      <c r="MEG999" s="17"/>
      <c r="MEH999" s="17"/>
      <c r="MEI999" s="17"/>
      <c r="MEJ999" s="17"/>
      <c r="MEK999" s="17"/>
      <c r="MEL999" s="17"/>
      <c r="MEM999" s="17"/>
      <c r="MEN999" s="17"/>
      <c r="MEO999" s="17"/>
      <c r="MEP999" s="17"/>
      <c r="MEQ999" s="17"/>
      <c r="MER999" s="17"/>
      <c r="MES999" s="17"/>
      <c r="MET999" s="17"/>
      <c r="MEU999" s="17"/>
      <c r="MEV999" s="17"/>
      <c r="MEW999" s="17"/>
      <c r="MEX999" s="17"/>
      <c r="MEY999" s="17"/>
      <c r="MEZ999" s="17"/>
      <c r="MFA999" s="17"/>
      <c r="MFB999" s="17"/>
      <c r="MFC999" s="17"/>
      <c r="MFD999" s="17"/>
      <c r="MFE999" s="17"/>
      <c r="MFF999" s="17"/>
      <c r="MFG999" s="17"/>
      <c r="MFH999" s="17"/>
      <c r="MFI999" s="17"/>
      <c r="MFJ999" s="17"/>
      <c r="MFK999" s="17"/>
      <c r="MFL999" s="17"/>
      <c r="MFM999" s="17"/>
      <c r="MFN999" s="17"/>
      <c r="MFO999" s="17"/>
      <c r="MFP999" s="17"/>
      <c r="MFQ999" s="17"/>
      <c r="MFR999" s="17"/>
      <c r="MFS999" s="17"/>
      <c r="MFT999" s="17"/>
      <c r="MFU999" s="17"/>
      <c r="MFV999" s="17"/>
      <c r="MFW999" s="17"/>
      <c r="MFX999" s="17"/>
      <c r="MFY999" s="17"/>
      <c r="MFZ999" s="17"/>
      <c r="MGA999" s="17"/>
      <c r="MGB999" s="17"/>
      <c r="MGC999" s="17"/>
      <c r="MGD999" s="17"/>
      <c r="MGE999" s="17"/>
      <c r="MGF999" s="17"/>
      <c r="MGG999" s="17"/>
      <c r="MGH999" s="17"/>
      <c r="MGI999" s="17"/>
      <c r="MGJ999" s="17"/>
      <c r="MGK999" s="17"/>
      <c r="MGL999" s="17"/>
      <c r="MGM999" s="17"/>
      <c r="MGN999" s="17"/>
      <c r="MGO999" s="17"/>
      <c r="MGP999" s="17"/>
      <c r="MGQ999" s="17"/>
      <c r="MGR999" s="17"/>
      <c r="MGS999" s="17"/>
      <c r="MGT999" s="17"/>
      <c r="MGU999" s="17"/>
      <c r="MGV999" s="17"/>
      <c r="MGW999" s="17"/>
      <c r="MGX999" s="17"/>
      <c r="MGY999" s="17"/>
      <c r="MGZ999" s="17"/>
      <c r="MHA999" s="17"/>
      <c r="MHB999" s="17"/>
      <c r="MHC999" s="17"/>
      <c r="MHD999" s="17"/>
      <c r="MHE999" s="17"/>
      <c r="MHF999" s="17"/>
      <c r="MHG999" s="17"/>
      <c r="MHH999" s="17"/>
      <c r="MHI999" s="17"/>
      <c r="MHJ999" s="17"/>
      <c r="MHK999" s="17"/>
      <c r="MHL999" s="17"/>
      <c r="MHM999" s="17"/>
      <c r="MHN999" s="17"/>
      <c r="MHO999" s="17"/>
      <c r="MHP999" s="17"/>
      <c r="MHQ999" s="17"/>
      <c r="MHR999" s="17"/>
      <c r="MHS999" s="17"/>
      <c r="MHT999" s="17"/>
      <c r="MHU999" s="17"/>
      <c r="MHV999" s="17"/>
      <c r="MHW999" s="17"/>
      <c r="MHX999" s="17"/>
      <c r="MHY999" s="17"/>
      <c r="MHZ999" s="17"/>
      <c r="MIA999" s="17"/>
      <c r="MIB999" s="17"/>
      <c r="MIC999" s="17"/>
      <c r="MID999" s="17"/>
      <c r="MIE999" s="17"/>
      <c r="MIF999" s="17"/>
      <c r="MIG999" s="17"/>
      <c r="MIH999" s="17"/>
      <c r="MII999" s="17"/>
      <c r="MIJ999" s="17"/>
      <c r="MIK999" s="17"/>
      <c r="MIL999" s="17"/>
      <c r="MIM999" s="17"/>
      <c r="MIN999" s="17"/>
      <c r="MIO999" s="17"/>
      <c r="MIP999" s="17"/>
      <c r="MIQ999" s="17"/>
      <c r="MIR999" s="17"/>
      <c r="MIS999" s="17"/>
      <c r="MIT999" s="17"/>
      <c r="MIU999" s="17"/>
      <c r="MIV999" s="17"/>
      <c r="MIW999" s="17"/>
      <c r="MIX999" s="17"/>
      <c r="MIY999" s="17"/>
      <c r="MIZ999" s="17"/>
      <c r="MJA999" s="17"/>
      <c r="MJB999" s="17"/>
      <c r="MJC999" s="17"/>
      <c r="MJD999" s="17"/>
      <c r="MJE999" s="17"/>
      <c r="MJF999" s="17"/>
      <c r="MJG999" s="17"/>
      <c r="MJH999" s="17"/>
      <c r="MJI999" s="17"/>
      <c r="MJJ999" s="17"/>
      <c r="MJK999" s="17"/>
      <c r="MJL999" s="17"/>
      <c r="MJM999" s="17"/>
      <c r="MJN999" s="17"/>
      <c r="MJO999" s="17"/>
      <c r="MJP999" s="17"/>
      <c r="MJQ999" s="17"/>
      <c r="MJR999" s="17"/>
      <c r="MJS999" s="17"/>
      <c r="MJT999" s="17"/>
      <c r="MJU999" s="17"/>
      <c r="MJV999" s="17"/>
      <c r="MJW999" s="17"/>
      <c r="MJX999" s="17"/>
      <c r="MJY999" s="17"/>
      <c r="MJZ999" s="17"/>
      <c r="MKA999" s="17"/>
      <c r="MKB999" s="17"/>
      <c r="MKC999" s="17"/>
      <c r="MKD999" s="17"/>
      <c r="MKE999" s="17"/>
      <c r="MKF999" s="17"/>
      <c r="MKG999" s="17"/>
      <c r="MKH999" s="17"/>
      <c r="MKI999" s="17"/>
      <c r="MKJ999" s="17"/>
      <c r="MKK999" s="17"/>
      <c r="MKL999" s="17"/>
      <c r="MKM999" s="17"/>
      <c r="MKN999" s="17"/>
      <c r="MKO999" s="17"/>
      <c r="MKP999" s="17"/>
      <c r="MKQ999" s="17"/>
      <c r="MKR999" s="17"/>
      <c r="MKS999" s="17"/>
      <c r="MKT999" s="17"/>
      <c r="MKU999" s="17"/>
      <c r="MKV999" s="17"/>
      <c r="MKW999" s="17"/>
      <c r="MKX999" s="17"/>
      <c r="MKY999" s="17"/>
      <c r="MKZ999" s="17"/>
      <c r="MLA999" s="17"/>
      <c r="MLB999" s="17"/>
      <c r="MLC999" s="17"/>
      <c r="MLD999" s="17"/>
      <c r="MLE999" s="17"/>
      <c r="MLF999" s="17"/>
      <c r="MLG999" s="17"/>
      <c r="MLH999" s="17"/>
      <c r="MLI999" s="17"/>
      <c r="MLJ999" s="17"/>
      <c r="MLK999" s="17"/>
      <c r="MLL999" s="17"/>
      <c r="MLM999" s="17"/>
      <c r="MLN999" s="17"/>
      <c r="MLO999" s="17"/>
      <c r="MLP999" s="17"/>
      <c r="MLQ999" s="17"/>
      <c r="MLR999" s="17"/>
      <c r="MLS999" s="17"/>
      <c r="MLT999" s="17"/>
      <c r="MLU999" s="17"/>
      <c r="MLV999" s="17"/>
      <c r="MLW999" s="17"/>
      <c r="MLX999" s="17"/>
      <c r="MLY999" s="17"/>
      <c r="MLZ999" s="17"/>
      <c r="MMA999" s="17"/>
      <c r="MMB999" s="17"/>
      <c r="MMC999" s="17"/>
      <c r="MMD999" s="17"/>
      <c r="MME999" s="17"/>
      <c r="MMF999" s="17"/>
      <c r="MMG999" s="17"/>
      <c r="MMH999" s="17"/>
      <c r="MMI999" s="17"/>
      <c r="MMJ999" s="17"/>
      <c r="MMK999" s="17"/>
      <c r="MML999" s="17"/>
      <c r="MMM999" s="17"/>
      <c r="MMN999" s="17"/>
      <c r="MMO999" s="17"/>
      <c r="MMP999" s="17"/>
      <c r="MMQ999" s="17"/>
      <c r="MMR999" s="17"/>
      <c r="MMS999" s="17"/>
      <c r="MMT999" s="17"/>
      <c r="MMU999" s="17"/>
      <c r="MMV999" s="17"/>
      <c r="MMW999" s="17"/>
      <c r="MMX999" s="17"/>
      <c r="MMY999" s="17"/>
      <c r="MMZ999" s="17"/>
      <c r="MNA999" s="17"/>
      <c r="MNB999" s="17"/>
      <c r="MNC999" s="17"/>
      <c r="MND999" s="17"/>
      <c r="MNE999" s="17"/>
      <c r="MNF999" s="17"/>
      <c r="MNG999" s="17"/>
      <c r="MNH999" s="17"/>
      <c r="MNI999" s="17"/>
      <c r="MNJ999" s="17"/>
      <c r="MNK999" s="17"/>
      <c r="MNL999" s="17"/>
      <c r="MNM999" s="17"/>
      <c r="MNN999" s="17"/>
      <c r="MNO999" s="17"/>
      <c r="MNP999" s="17"/>
      <c r="MNQ999" s="17"/>
      <c r="MNR999" s="17"/>
      <c r="MNS999" s="17"/>
      <c r="MNT999" s="17"/>
      <c r="MNU999" s="17"/>
      <c r="MNV999" s="17"/>
      <c r="MNW999" s="17"/>
      <c r="MNX999" s="17"/>
      <c r="MNY999" s="17"/>
      <c r="MNZ999" s="17"/>
      <c r="MOA999" s="17"/>
      <c r="MOB999" s="17"/>
      <c r="MOC999" s="17"/>
      <c r="MOD999" s="17"/>
      <c r="MOE999" s="17"/>
      <c r="MOF999" s="17"/>
      <c r="MOG999" s="17"/>
      <c r="MOH999" s="17"/>
      <c r="MOI999" s="17"/>
      <c r="MOJ999" s="17"/>
      <c r="MOK999" s="17"/>
      <c r="MOL999" s="17"/>
      <c r="MOM999" s="17"/>
      <c r="MON999" s="17"/>
      <c r="MOO999" s="17"/>
      <c r="MOP999" s="17"/>
      <c r="MOQ999" s="17"/>
      <c r="MOR999" s="17"/>
      <c r="MOS999" s="17"/>
      <c r="MOT999" s="17"/>
      <c r="MOU999" s="17"/>
      <c r="MOV999" s="17"/>
      <c r="MOW999" s="17"/>
      <c r="MOX999" s="17"/>
      <c r="MOY999" s="17"/>
      <c r="MOZ999" s="17"/>
      <c r="MPA999" s="17"/>
      <c r="MPB999" s="17"/>
      <c r="MPC999" s="17"/>
      <c r="MPD999" s="17"/>
      <c r="MPE999" s="17"/>
      <c r="MPF999" s="17"/>
      <c r="MPG999" s="17"/>
      <c r="MPH999" s="17"/>
      <c r="MPI999" s="17"/>
      <c r="MPJ999" s="17"/>
      <c r="MPK999" s="17"/>
      <c r="MPL999" s="17"/>
      <c r="MPM999" s="17"/>
      <c r="MPN999" s="17"/>
      <c r="MPO999" s="17"/>
      <c r="MPP999" s="17"/>
      <c r="MPQ999" s="17"/>
      <c r="MPR999" s="17"/>
      <c r="MPS999" s="17"/>
      <c r="MPT999" s="17"/>
      <c r="MPU999" s="17"/>
      <c r="MPV999" s="17"/>
      <c r="MPW999" s="17"/>
      <c r="MPX999" s="17"/>
      <c r="MPY999" s="17"/>
      <c r="MPZ999" s="17"/>
      <c r="MQA999" s="17"/>
      <c r="MQB999" s="17"/>
      <c r="MQC999" s="17"/>
      <c r="MQD999" s="17"/>
      <c r="MQE999" s="17"/>
      <c r="MQF999" s="17"/>
      <c r="MQG999" s="17"/>
      <c r="MQH999" s="17"/>
      <c r="MQI999" s="17"/>
      <c r="MQJ999" s="17"/>
      <c r="MQK999" s="17"/>
      <c r="MQL999" s="17"/>
      <c r="MQM999" s="17"/>
      <c r="MQN999" s="17"/>
      <c r="MQO999" s="17"/>
      <c r="MQP999" s="17"/>
      <c r="MQQ999" s="17"/>
      <c r="MQR999" s="17"/>
      <c r="MQS999" s="17"/>
      <c r="MQT999" s="17"/>
      <c r="MQU999" s="17"/>
      <c r="MQV999" s="17"/>
      <c r="MQW999" s="17"/>
      <c r="MQX999" s="17"/>
      <c r="MQY999" s="17"/>
      <c r="MQZ999" s="17"/>
      <c r="MRA999" s="17"/>
      <c r="MRB999" s="17"/>
      <c r="MRC999" s="17"/>
      <c r="MRD999" s="17"/>
      <c r="MRE999" s="17"/>
      <c r="MRF999" s="17"/>
      <c r="MRG999" s="17"/>
      <c r="MRH999" s="17"/>
      <c r="MRI999" s="17"/>
      <c r="MRJ999" s="17"/>
      <c r="MRK999" s="17"/>
      <c r="MRL999" s="17"/>
      <c r="MRM999" s="17"/>
      <c r="MRN999" s="17"/>
      <c r="MRO999" s="17"/>
      <c r="MRP999" s="17"/>
      <c r="MRQ999" s="17"/>
      <c r="MRR999" s="17"/>
      <c r="MRS999" s="17"/>
      <c r="MRT999" s="17"/>
      <c r="MRU999" s="17"/>
      <c r="MRV999" s="17"/>
      <c r="MRW999" s="17"/>
      <c r="MRX999" s="17"/>
      <c r="MRY999" s="17"/>
      <c r="MRZ999" s="17"/>
      <c r="MSA999" s="17"/>
      <c r="MSB999" s="17"/>
      <c r="MSC999" s="17"/>
      <c r="MSD999" s="17"/>
      <c r="MSE999" s="17"/>
      <c r="MSF999" s="17"/>
      <c r="MSG999" s="17"/>
      <c r="MSH999" s="17"/>
      <c r="MSI999" s="17"/>
      <c r="MSJ999" s="17"/>
      <c r="MSK999" s="17"/>
      <c r="MSL999" s="17"/>
      <c r="MSM999" s="17"/>
      <c r="MSN999" s="17"/>
      <c r="MSO999" s="17"/>
      <c r="MSP999" s="17"/>
      <c r="MSQ999" s="17"/>
      <c r="MSR999" s="17"/>
      <c r="MSS999" s="17"/>
      <c r="MST999" s="17"/>
      <c r="MSU999" s="17"/>
      <c r="MSV999" s="17"/>
      <c r="MSW999" s="17"/>
      <c r="MSX999" s="17"/>
      <c r="MSY999" s="17"/>
      <c r="MSZ999" s="17"/>
      <c r="MTA999" s="17"/>
      <c r="MTB999" s="17"/>
      <c r="MTC999" s="17"/>
      <c r="MTD999" s="17"/>
      <c r="MTE999" s="17"/>
      <c r="MTF999" s="17"/>
      <c r="MTG999" s="17"/>
      <c r="MTH999" s="17"/>
      <c r="MTI999" s="17"/>
      <c r="MTJ999" s="17"/>
      <c r="MTK999" s="17"/>
      <c r="MTL999" s="17"/>
      <c r="MTM999" s="17"/>
      <c r="MTN999" s="17"/>
      <c r="MTO999" s="17"/>
      <c r="MTP999" s="17"/>
      <c r="MTQ999" s="17"/>
      <c r="MTR999" s="17"/>
      <c r="MTS999" s="17"/>
      <c r="MTT999" s="17"/>
      <c r="MTU999" s="17"/>
      <c r="MTV999" s="17"/>
      <c r="MTW999" s="17"/>
      <c r="MTX999" s="17"/>
      <c r="MTY999" s="17"/>
      <c r="MTZ999" s="17"/>
      <c r="MUA999" s="17"/>
      <c r="MUB999" s="17"/>
      <c r="MUC999" s="17"/>
      <c r="MUD999" s="17"/>
      <c r="MUE999" s="17"/>
      <c r="MUF999" s="17"/>
      <c r="MUG999" s="17"/>
      <c r="MUH999" s="17"/>
      <c r="MUI999" s="17"/>
      <c r="MUJ999" s="17"/>
      <c r="MUK999" s="17"/>
      <c r="MUL999" s="17"/>
      <c r="MUM999" s="17"/>
      <c r="MUN999" s="17"/>
      <c r="MUO999" s="17"/>
      <c r="MUP999" s="17"/>
      <c r="MUQ999" s="17"/>
      <c r="MUR999" s="17"/>
      <c r="MUS999" s="17"/>
      <c r="MUT999" s="17"/>
      <c r="MUU999" s="17"/>
      <c r="MUV999" s="17"/>
      <c r="MUW999" s="17"/>
      <c r="MUX999" s="17"/>
      <c r="MUY999" s="17"/>
      <c r="MUZ999" s="17"/>
      <c r="MVA999" s="17"/>
      <c r="MVB999" s="17"/>
      <c r="MVC999" s="17"/>
      <c r="MVD999" s="17"/>
      <c r="MVE999" s="17"/>
      <c r="MVF999" s="17"/>
      <c r="MVG999" s="17"/>
      <c r="MVH999" s="17"/>
      <c r="MVI999" s="17"/>
      <c r="MVJ999" s="17"/>
      <c r="MVK999" s="17"/>
      <c r="MVL999" s="17"/>
      <c r="MVM999" s="17"/>
      <c r="MVN999" s="17"/>
      <c r="MVO999" s="17"/>
      <c r="MVP999" s="17"/>
      <c r="MVQ999" s="17"/>
      <c r="MVR999" s="17"/>
      <c r="MVS999" s="17"/>
      <c r="MVT999" s="17"/>
      <c r="MVU999" s="17"/>
      <c r="MVV999" s="17"/>
      <c r="MVW999" s="17"/>
      <c r="MVX999" s="17"/>
      <c r="MVY999" s="17"/>
      <c r="MVZ999" s="17"/>
      <c r="MWA999" s="17"/>
      <c r="MWB999" s="17"/>
      <c r="MWC999" s="17"/>
      <c r="MWD999" s="17"/>
      <c r="MWE999" s="17"/>
      <c r="MWF999" s="17"/>
      <c r="MWG999" s="17"/>
      <c r="MWH999" s="17"/>
      <c r="MWI999" s="17"/>
      <c r="MWJ999" s="17"/>
      <c r="MWK999" s="17"/>
      <c r="MWL999" s="17"/>
      <c r="MWM999" s="17"/>
      <c r="MWN999" s="17"/>
      <c r="MWO999" s="17"/>
      <c r="MWP999" s="17"/>
      <c r="MWQ999" s="17"/>
      <c r="MWR999" s="17"/>
      <c r="MWS999" s="17"/>
      <c r="MWT999" s="17"/>
      <c r="MWU999" s="17"/>
      <c r="MWV999" s="17"/>
      <c r="MWW999" s="17"/>
      <c r="MWX999" s="17"/>
      <c r="MWY999" s="17"/>
      <c r="MWZ999" s="17"/>
      <c r="MXA999" s="17"/>
      <c r="MXB999" s="17"/>
      <c r="MXC999" s="17"/>
      <c r="MXD999" s="17"/>
      <c r="MXE999" s="17"/>
      <c r="MXF999" s="17"/>
      <c r="MXG999" s="17"/>
      <c r="MXH999" s="17"/>
      <c r="MXI999" s="17"/>
      <c r="MXJ999" s="17"/>
      <c r="MXK999" s="17"/>
      <c r="MXL999" s="17"/>
      <c r="MXM999" s="17"/>
      <c r="MXN999" s="17"/>
      <c r="MXO999" s="17"/>
      <c r="MXP999" s="17"/>
      <c r="MXQ999" s="17"/>
      <c r="MXR999" s="17"/>
      <c r="MXS999" s="17"/>
      <c r="MXT999" s="17"/>
      <c r="MXU999" s="17"/>
      <c r="MXV999" s="17"/>
      <c r="MXW999" s="17"/>
      <c r="MXX999" s="17"/>
      <c r="MXY999" s="17"/>
      <c r="MXZ999" s="17"/>
      <c r="MYA999" s="17"/>
      <c r="MYB999" s="17"/>
      <c r="MYC999" s="17"/>
      <c r="MYD999" s="17"/>
      <c r="MYE999" s="17"/>
      <c r="MYF999" s="17"/>
      <c r="MYG999" s="17"/>
      <c r="MYH999" s="17"/>
      <c r="MYI999" s="17"/>
      <c r="MYJ999" s="17"/>
      <c r="MYK999" s="17"/>
      <c r="MYL999" s="17"/>
      <c r="MYM999" s="17"/>
      <c r="MYN999" s="17"/>
      <c r="MYO999" s="17"/>
      <c r="MYP999" s="17"/>
      <c r="MYQ999" s="17"/>
      <c r="MYR999" s="17"/>
      <c r="MYS999" s="17"/>
      <c r="MYT999" s="17"/>
      <c r="MYU999" s="17"/>
      <c r="MYV999" s="17"/>
      <c r="MYW999" s="17"/>
      <c r="MYX999" s="17"/>
      <c r="MYY999" s="17"/>
      <c r="MYZ999" s="17"/>
      <c r="MZA999" s="17"/>
      <c r="MZB999" s="17"/>
      <c r="MZC999" s="17"/>
      <c r="MZD999" s="17"/>
      <c r="MZE999" s="17"/>
      <c r="MZF999" s="17"/>
      <c r="MZG999" s="17"/>
      <c r="MZH999" s="17"/>
      <c r="MZI999" s="17"/>
      <c r="MZJ999" s="17"/>
      <c r="MZK999" s="17"/>
      <c r="MZL999" s="17"/>
      <c r="MZM999" s="17"/>
      <c r="MZN999" s="17"/>
      <c r="MZO999" s="17"/>
      <c r="MZP999" s="17"/>
      <c r="MZQ999" s="17"/>
      <c r="MZR999" s="17"/>
      <c r="MZS999" s="17"/>
      <c r="MZT999" s="17"/>
      <c r="MZU999" s="17"/>
      <c r="MZV999" s="17"/>
      <c r="MZW999" s="17"/>
      <c r="MZX999" s="17"/>
      <c r="MZY999" s="17"/>
      <c r="MZZ999" s="17"/>
      <c r="NAA999" s="17"/>
      <c r="NAB999" s="17"/>
      <c r="NAC999" s="17"/>
      <c r="NAD999" s="17"/>
      <c r="NAE999" s="17"/>
      <c r="NAF999" s="17"/>
      <c r="NAG999" s="17"/>
      <c r="NAH999" s="17"/>
      <c r="NAI999" s="17"/>
      <c r="NAJ999" s="17"/>
      <c r="NAK999" s="17"/>
      <c r="NAL999" s="17"/>
      <c r="NAM999" s="17"/>
      <c r="NAN999" s="17"/>
      <c r="NAO999" s="17"/>
      <c r="NAP999" s="17"/>
      <c r="NAQ999" s="17"/>
      <c r="NAR999" s="17"/>
      <c r="NAS999" s="17"/>
      <c r="NAT999" s="17"/>
      <c r="NAU999" s="17"/>
      <c r="NAV999" s="17"/>
      <c r="NAW999" s="17"/>
      <c r="NAX999" s="17"/>
      <c r="NAY999" s="17"/>
      <c r="NAZ999" s="17"/>
      <c r="NBA999" s="17"/>
      <c r="NBB999" s="17"/>
      <c r="NBC999" s="17"/>
      <c r="NBD999" s="17"/>
      <c r="NBE999" s="17"/>
      <c r="NBF999" s="17"/>
      <c r="NBG999" s="17"/>
      <c r="NBH999" s="17"/>
      <c r="NBI999" s="17"/>
      <c r="NBJ999" s="17"/>
      <c r="NBK999" s="17"/>
      <c r="NBL999" s="17"/>
      <c r="NBM999" s="17"/>
      <c r="NBN999" s="17"/>
      <c r="NBO999" s="17"/>
      <c r="NBP999" s="17"/>
      <c r="NBQ999" s="17"/>
      <c r="NBR999" s="17"/>
      <c r="NBS999" s="17"/>
      <c r="NBT999" s="17"/>
      <c r="NBU999" s="17"/>
      <c r="NBV999" s="17"/>
      <c r="NBW999" s="17"/>
      <c r="NBX999" s="17"/>
      <c r="NBY999" s="17"/>
      <c r="NBZ999" s="17"/>
      <c r="NCA999" s="17"/>
      <c r="NCB999" s="17"/>
      <c r="NCC999" s="17"/>
      <c r="NCD999" s="17"/>
      <c r="NCE999" s="17"/>
      <c r="NCF999" s="17"/>
      <c r="NCG999" s="17"/>
      <c r="NCH999" s="17"/>
      <c r="NCI999" s="17"/>
      <c r="NCJ999" s="17"/>
      <c r="NCK999" s="17"/>
      <c r="NCL999" s="17"/>
      <c r="NCM999" s="17"/>
      <c r="NCN999" s="17"/>
      <c r="NCO999" s="17"/>
      <c r="NCP999" s="17"/>
      <c r="NCQ999" s="17"/>
      <c r="NCR999" s="17"/>
      <c r="NCS999" s="17"/>
      <c r="NCT999" s="17"/>
      <c r="NCU999" s="17"/>
      <c r="NCV999" s="17"/>
      <c r="NCW999" s="17"/>
      <c r="NCX999" s="17"/>
      <c r="NCY999" s="17"/>
      <c r="NCZ999" s="17"/>
      <c r="NDA999" s="17"/>
      <c r="NDB999" s="17"/>
      <c r="NDC999" s="17"/>
      <c r="NDD999" s="17"/>
      <c r="NDE999" s="17"/>
      <c r="NDF999" s="17"/>
      <c r="NDG999" s="17"/>
      <c r="NDH999" s="17"/>
      <c r="NDI999" s="17"/>
      <c r="NDJ999" s="17"/>
      <c r="NDK999" s="17"/>
      <c r="NDL999" s="17"/>
      <c r="NDM999" s="17"/>
      <c r="NDN999" s="17"/>
      <c r="NDO999" s="17"/>
      <c r="NDP999" s="17"/>
      <c r="NDQ999" s="17"/>
      <c r="NDR999" s="17"/>
      <c r="NDS999" s="17"/>
      <c r="NDT999" s="17"/>
      <c r="NDU999" s="17"/>
      <c r="NDV999" s="17"/>
      <c r="NDW999" s="17"/>
      <c r="NDX999" s="17"/>
      <c r="NDY999" s="17"/>
      <c r="NDZ999" s="17"/>
      <c r="NEA999" s="17"/>
      <c r="NEB999" s="17"/>
      <c r="NEC999" s="17"/>
      <c r="NED999" s="17"/>
      <c r="NEE999" s="17"/>
      <c r="NEF999" s="17"/>
      <c r="NEG999" s="17"/>
      <c r="NEH999" s="17"/>
      <c r="NEI999" s="17"/>
      <c r="NEJ999" s="17"/>
      <c r="NEK999" s="17"/>
      <c r="NEL999" s="17"/>
      <c r="NEM999" s="17"/>
      <c r="NEN999" s="17"/>
      <c r="NEO999" s="17"/>
      <c r="NEP999" s="17"/>
      <c r="NEQ999" s="17"/>
      <c r="NER999" s="17"/>
      <c r="NES999" s="17"/>
      <c r="NET999" s="17"/>
      <c r="NEU999" s="17"/>
      <c r="NEV999" s="17"/>
      <c r="NEW999" s="17"/>
      <c r="NEX999" s="17"/>
      <c r="NEY999" s="17"/>
      <c r="NEZ999" s="17"/>
      <c r="NFA999" s="17"/>
      <c r="NFB999" s="17"/>
      <c r="NFC999" s="17"/>
      <c r="NFD999" s="17"/>
      <c r="NFE999" s="17"/>
      <c r="NFF999" s="17"/>
      <c r="NFG999" s="17"/>
      <c r="NFH999" s="17"/>
      <c r="NFI999" s="17"/>
      <c r="NFJ999" s="17"/>
      <c r="NFK999" s="17"/>
      <c r="NFL999" s="17"/>
      <c r="NFM999" s="17"/>
      <c r="NFN999" s="17"/>
      <c r="NFO999" s="17"/>
      <c r="NFP999" s="17"/>
      <c r="NFQ999" s="17"/>
      <c r="NFR999" s="17"/>
      <c r="NFS999" s="17"/>
      <c r="NFT999" s="17"/>
      <c r="NFU999" s="17"/>
      <c r="NFV999" s="17"/>
      <c r="NFW999" s="17"/>
      <c r="NFX999" s="17"/>
      <c r="NFY999" s="17"/>
      <c r="NFZ999" s="17"/>
      <c r="NGA999" s="17"/>
      <c r="NGB999" s="17"/>
      <c r="NGC999" s="17"/>
      <c r="NGD999" s="17"/>
      <c r="NGE999" s="17"/>
      <c r="NGF999" s="17"/>
      <c r="NGG999" s="17"/>
      <c r="NGH999" s="17"/>
      <c r="NGI999" s="17"/>
      <c r="NGJ999" s="17"/>
      <c r="NGK999" s="17"/>
      <c r="NGL999" s="17"/>
      <c r="NGM999" s="17"/>
      <c r="NGN999" s="17"/>
      <c r="NGO999" s="17"/>
      <c r="NGP999" s="17"/>
      <c r="NGQ999" s="17"/>
      <c r="NGR999" s="17"/>
      <c r="NGS999" s="17"/>
      <c r="NGT999" s="17"/>
      <c r="NGU999" s="17"/>
      <c r="NGV999" s="17"/>
      <c r="NGW999" s="17"/>
      <c r="NGX999" s="17"/>
      <c r="NGY999" s="17"/>
      <c r="NGZ999" s="17"/>
      <c r="NHA999" s="17"/>
      <c r="NHB999" s="17"/>
      <c r="NHC999" s="17"/>
      <c r="NHD999" s="17"/>
      <c r="NHE999" s="17"/>
      <c r="NHF999" s="17"/>
      <c r="NHG999" s="17"/>
      <c r="NHH999" s="17"/>
      <c r="NHI999" s="17"/>
      <c r="NHJ999" s="17"/>
      <c r="NHK999" s="17"/>
      <c r="NHL999" s="17"/>
      <c r="NHM999" s="17"/>
      <c r="NHN999" s="17"/>
      <c r="NHO999" s="17"/>
      <c r="NHP999" s="17"/>
      <c r="NHQ999" s="17"/>
      <c r="NHR999" s="17"/>
      <c r="NHS999" s="17"/>
      <c r="NHT999" s="17"/>
      <c r="NHU999" s="17"/>
      <c r="NHV999" s="17"/>
      <c r="NHW999" s="17"/>
      <c r="NHX999" s="17"/>
      <c r="NHY999" s="17"/>
      <c r="NHZ999" s="17"/>
      <c r="NIA999" s="17"/>
      <c r="NIB999" s="17"/>
      <c r="NIC999" s="17"/>
      <c r="NID999" s="17"/>
      <c r="NIE999" s="17"/>
      <c r="NIF999" s="17"/>
      <c r="NIG999" s="17"/>
      <c r="NIH999" s="17"/>
      <c r="NII999" s="17"/>
      <c r="NIJ999" s="17"/>
      <c r="NIK999" s="17"/>
      <c r="NIL999" s="17"/>
      <c r="NIM999" s="17"/>
      <c r="NIN999" s="17"/>
      <c r="NIO999" s="17"/>
      <c r="NIP999" s="17"/>
      <c r="NIQ999" s="17"/>
      <c r="NIR999" s="17"/>
      <c r="NIS999" s="17"/>
      <c r="NIT999" s="17"/>
      <c r="NIU999" s="17"/>
      <c r="NIV999" s="17"/>
      <c r="NIW999" s="17"/>
      <c r="NIX999" s="17"/>
      <c r="NIY999" s="17"/>
      <c r="NIZ999" s="17"/>
      <c r="NJA999" s="17"/>
      <c r="NJB999" s="17"/>
      <c r="NJC999" s="17"/>
      <c r="NJD999" s="17"/>
      <c r="NJE999" s="17"/>
      <c r="NJF999" s="17"/>
      <c r="NJG999" s="17"/>
      <c r="NJH999" s="17"/>
      <c r="NJI999" s="17"/>
      <c r="NJJ999" s="17"/>
      <c r="NJK999" s="17"/>
      <c r="NJL999" s="17"/>
      <c r="NJM999" s="17"/>
      <c r="NJN999" s="17"/>
      <c r="NJO999" s="17"/>
      <c r="NJP999" s="17"/>
      <c r="NJQ999" s="17"/>
      <c r="NJR999" s="17"/>
      <c r="NJS999" s="17"/>
      <c r="NJT999" s="17"/>
      <c r="NJU999" s="17"/>
      <c r="NJV999" s="17"/>
      <c r="NJW999" s="17"/>
      <c r="NJX999" s="17"/>
      <c r="NJY999" s="17"/>
      <c r="NJZ999" s="17"/>
      <c r="NKA999" s="17"/>
      <c r="NKB999" s="17"/>
      <c r="NKC999" s="17"/>
      <c r="NKD999" s="17"/>
      <c r="NKE999" s="17"/>
      <c r="NKF999" s="17"/>
      <c r="NKG999" s="17"/>
      <c r="NKH999" s="17"/>
      <c r="NKI999" s="17"/>
      <c r="NKJ999" s="17"/>
      <c r="NKK999" s="17"/>
      <c r="NKL999" s="17"/>
      <c r="NKM999" s="17"/>
      <c r="NKN999" s="17"/>
      <c r="NKO999" s="17"/>
      <c r="NKP999" s="17"/>
      <c r="NKQ999" s="17"/>
      <c r="NKR999" s="17"/>
      <c r="NKS999" s="17"/>
      <c r="NKT999" s="17"/>
      <c r="NKU999" s="17"/>
      <c r="NKV999" s="17"/>
      <c r="NKW999" s="17"/>
      <c r="NKX999" s="17"/>
      <c r="NKY999" s="17"/>
      <c r="NKZ999" s="17"/>
      <c r="NLA999" s="17"/>
      <c r="NLB999" s="17"/>
      <c r="NLC999" s="17"/>
      <c r="NLD999" s="17"/>
      <c r="NLE999" s="17"/>
      <c r="NLF999" s="17"/>
      <c r="NLG999" s="17"/>
      <c r="NLH999" s="17"/>
      <c r="NLI999" s="17"/>
      <c r="NLJ999" s="17"/>
      <c r="NLK999" s="17"/>
      <c r="NLL999" s="17"/>
      <c r="NLM999" s="17"/>
      <c r="NLN999" s="17"/>
      <c r="NLO999" s="17"/>
      <c r="NLP999" s="17"/>
      <c r="NLQ999" s="17"/>
      <c r="NLR999" s="17"/>
      <c r="NLS999" s="17"/>
      <c r="NLT999" s="17"/>
      <c r="NLU999" s="17"/>
      <c r="NLV999" s="17"/>
      <c r="NLW999" s="17"/>
      <c r="NLX999" s="17"/>
      <c r="NLY999" s="17"/>
      <c r="NLZ999" s="17"/>
      <c r="NMA999" s="17"/>
      <c r="NMB999" s="17"/>
      <c r="NMC999" s="17"/>
      <c r="NMD999" s="17"/>
      <c r="NME999" s="17"/>
      <c r="NMF999" s="17"/>
      <c r="NMG999" s="17"/>
      <c r="NMH999" s="17"/>
      <c r="NMI999" s="17"/>
      <c r="NMJ999" s="17"/>
      <c r="NMK999" s="17"/>
      <c r="NML999" s="17"/>
      <c r="NMM999" s="17"/>
      <c r="NMN999" s="17"/>
      <c r="NMO999" s="17"/>
      <c r="NMP999" s="17"/>
      <c r="NMQ999" s="17"/>
      <c r="NMR999" s="17"/>
      <c r="NMS999" s="17"/>
      <c r="NMT999" s="17"/>
      <c r="NMU999" s="17"/>
      <c r="NMV999" s="17"/>
      <c r="NMW999" s="17"/>
      <c r="NMX999" s="17"/>
      <c r="NMY999" s="17"/>
      <c r="NMZ999" s="17"/>
      <c r="NNA999" s="17"/>
      <c r="NNB999" s="17"/>
      <c r="NNC999" s="17"/>
      <c r="NND999" s="17"/>
      <c r="NNE999" s="17"/>
      <c r="NNF999" s="17"/>
      <c r="NNG999" s="17"/>
      <c r="NNH999" s="17"/>
      <c r="NNI999" s="17"/>
      <c r="NNJ999" s="17"/>
      <c r="NNK999" s="17"/>
      <c r="NNL999" s="17"/>
      <c r="NNM999" s="17"/>
      <c r="NNN999" s="17"/>
      <c r="NNO999" s="17"/>
      <c r="NNP999" s="17"/>
      <c r="NNQ999" s="17"/>
      <c r="NNR999" s="17"/>
      <c r="NNS999" s="17"/>
      <c r="NNT999" s="17"/>
      <c r="NNU999" s="17"/>
      <c r="NNV999" s="17"/>
      <c r="NNW999" s="17"/>
      <c r="NNX999" s="17"/>
      <c r="NNY999" s="17"/>
      <c r="NNZ999" s="17"/>
      <c r="NOA999" s="17"/>
      <c r="NOB999" s="17"/>
      <c r="NOC999" s="17"/>
      <c r="NOD999" s="17"/>
      <c r="NOE999" s="17"/>
      <c r="NOF999" s="17"/>
      <c r="NOG999" s="17"/>
      <c r="NOH999" s="17"/>
      <c r="NOI999" s="17"/>
      <c r="NOJ999" s="17"/>
      <c r="NOK999" s="17"/>
      <c r="NOL999" s="17"/>
      <c r="NOM999" s="17"/>
      <c r="NON999" s="17"/>
      <c r="NOO999" s="17"/>
      <c r="NOP999" s="17"/>
      <c r="NOQ999" s="17"/>
      <c r="NOR999" s="17"/>
      <c r="NOS999" s="17"/>
      <c r="NOT999" s="17"/>
      <c r="NOU999" s="17"/>
      <c r="NOV999" s="17"/>
      <c r="NOW999" s="17"/>
      <c r="NOX999" s="17"/>
      <c r="NOY999" s="17"/>
      <c r="NOZ999" s="17"/>
      <c r="NPA999" s="17"/>
      <c r="NPB999" s="17"/>
      <c r="NPC999" s="17"/>
      <c r="NPD999" s="17"/>
      <c r="NPE999" s="17"/>
      <c r="NPF999" s="17"/>
      <c r="NPG999" s="17"/>
      <c r="NPH999" s="17"/>
      <c r="NPI999" s="17"/>
      <c r="NPJ999" s="17"/>
      <c r="NPK999" s="17"/>
      <c r="NPL999" s="17"/>
      <c r="NPM999" s="17"/>
      <c r="NPN999" s="17"/>
      <c r="NPO999" s="17"/>
      <c r="NPP999" s="17"/>
      <c r="NPQ999" s="17"/>
      <c r="NPR999" s="17"/>
      <c r="NPS999" s="17"/>
      <c r="NPT999" s="17"/>
      <c r="NPU999" s="17"/>
      <c r="NPV999" s="17"/>
      <c r="NPW999" s="17"/>
      <c r="NPX999" s="17"/>
      <c r="NPY999" s="17"/>
      <c r="NPZ999" s="17"/>
      <c r="NQA999" s="17"/>
      <c r="NQB999" s="17"/>
      <c r="NQC999" s="17"/>
      <c r="NQD999" s="17"/>
      <c r="NQE999" s="17"/>
      <c r="NQF999" s="17"/>
      <c r="NQG999" s="17"/>
      <c r="NQH999" s="17"/>
      <c r="NQI999" s="17"/>
      <c r="NQJ999" s="17"/>
      <c r="NQK999" s="17"/>
      <c r="NQL999" s="17"/>
      <c r="NQM999" s="17"/>
      <c r="NQN999" s="17"/>
      <c r="NQO999" s="17"/>
      <c r="NQP999" s="17"/>
      <c r="NQQ999" s="17"/>
      <c r="NQR999" s="17"/>
      <c r="NQS999" s="17"/>
      <c r="NQT999" s="17"/>
      <c r="NQU999" s="17"/>
      <c r="NQV999" s="17"/>
      <c r="NQW999" s="17"/>
      <c r="NQX999" s="17"/>
      <c r="NQY999" s="17"/>
      <c r="NQZ999" s="17"/>
      <c r="NRA999" s="17"/>
      <c r="NRB999" s="17"/>
      <c r="NRC999" s="17"/>
      <c r="NRD999" s="17"/>
      <c r="NRE999" s="17"/>
      <c r="NRF999" s="17"/>
      <c r="NRG999" s="17"/>
      <c r="NRH999" s="17"/>
      <c r="NRI999" s="17"/>
      <c r="NRJ999" s="17"/>
      <c r="NRK999" s="17"/>
      <c r="NRL999" s="17"/>
      <c r="NRM999" s="17"/>
      <c r="NRN999" s="17"/>
      <c r="NRO999" s="17"/>
      <c r="NRP999" s="17"/>
      <c r="NRQ999" s="17"/>
      <c r="NRR999" s="17"/>
      <c r="NRS999" s="17"/>
      <c r="NRT999" s="17"/>
      <c r="NRU999" s="17"/>
      <c r="NRV999" s="17"/>
      <c r="NRW999" s="17"/>
      <c r="NRX999" s="17"/>
      <c r="NRY999" s="17"/>
      <c r="NRZ999" s="17"/>
      <c r="NSA999" s="17"/>
      <c r="NSB999" s="17"/>
      <c r="NSC999" s="17"/>
      <c r="NSD999" s="17"/>
      <c r="NSE999" s="17"/>
      <c r="NSF999" s="17"/>
      <c r="NSG999" s="17"/>
      <c r="NSH999" s="17"/>
      <c r="NSI999" s="17"/>
      <c r="NSJ999" s="17"/>
      <c r="NSK999" s="17"/>
      <c r="NSL999" s="17"/>
      <c r="NSM999" s="17"/>
      <c r="NSN999" s="17"/>
      <c r="NSO999" s="17"/>
      <c r="NSP999" s="17"/>
      <c r="NSQ999" s="17"/>
      <c r="NSR999" s="17"/>
      <c r="NSS999" s="17"/>
      <c r="NST999" s="17"/>
      <c r="NSU999" s="17"/>
      <c r="NSV999" s="17"/>
      <c r="NSW999" s="17"/>
      <c r="NSX999" s="17"/>
      <c r="NSY999" s="17"/>
      <c r="NSZ999" s="17"/>
      <c r="NTA999" s="17"/>
      <c r="NTB999" s="17"/>
      <c r="NTC999" s="17"/>
      <c r="NTD999" s="17"/>
      <c r="NTE999" s="17"/>
      <c r="NTF999" s="17"/>
      <c r="NTG999" s="17"/>
      <c r="NTH999" s="17"/>
      <c r="NTI999" s="17"/>
      <c r="NTJ999" s="17"/>
      <c r="NTK999" s="17"/>
      <c r="NTL999" s="17"/>
      <c r="NTM999" s="17"/>
      <c r="NTN999" s="17"/>
      <c r="NTO999" s="17"/>
      <c r="NTP999" s="17"/>
      <c r="NTQ999" s="17"/>
      <c r="NTR999" s="17"/>
      <c r="NTS999" s="17"/>
      <c r="NTT999" s="17"/>
      <c r="NTU999" s="17"/>
      <c r="NTV999" s="17"/>
      <c r="NTW999" s="17"/>
      <c r="NTX999" s="17"/>
      <c r="NTY999" s="17"/>
      <c r="NTZ999" s="17"/>
      <c r="NUA999" s="17"/>
      <c r="NUB999" s="17"/>
      <c r="NUC999" s="17"/>
      <c r="NUD999" s="17"/>
      <c r="NUE999" s="17"/>
      <c r="NUF999" s="17"/>
      <c r="NUG999" s="17"/>
      <c r="NUH999" s="17"/>
      <c r="NUI999" s="17"/>
      <c r="NUJ999" s="17"/>
      <c r="NUK999" s="17"/>
      <c r="NUL999" s="17"/>
      <c r="NUM999" s="17"/>
      <c r="NUN999" s="17"/>
      <c r="NUO999" s="17"/>
      <c r="NUP999" s="17"/>
      <c r="NUQ999" s="17"/>
      <c r="NUR999" s="17"/>
      <c r="NUS999" s="17"/>
      <c r="NUT999" s="17"/>
      <c r="NUU999" s="17"/>
      <c r="NUV999" s="17"/>
      <c r="NUW999" s="17"/>
      <c r="NUX999" s="17"/>
      <c r="NUY999" s="17"/>
      <c r="NUZ999" s="17"/>
      <c r="NVA999" s="17"/>
      <c r="NVB999" s="17"/>
      <c r="NVC999" s="17"/>
      <c r="NVD999" s="17"/>
      <c r="NVE999" s="17"/>
      <c r="NVF999" s="17"/>
      <c r="NVG999" s="17"/>
      <c r="NVH999" s="17"/>
      <c r="NVI999" s="17"/>
      <c r="NVJ999" s="17"/>
      <c r="NVK999" s="17"/>
      <c r="NVL999" s="17"/>
      <c r="NVM999" s="17"/>
      <c r="NVN999" s="17"/>
      <c r="NVO999" s="17"/>
      <c r="NVP999" s="17"/>
      <c r="NVQ999" s="17"/>
      <c r="NVR999" s="17"/>
      <c r="NVS999" s="17"/>
      <c r="NVT999" s="17"/>
      <c r="NVU999" s="17"/>
      <c r="NVV999" s="17"/>
      <c r="NVW999" s="17"/>
      <c r="NVX999" s="17"/>
      <c r="NVY999" s="17"/>
      <c r="NVZ999" s="17"/>
      <c r="NWA999" s="17"/>
      <c r="NWB999" s="17"/>
      <c r="NWC999" s="17"/>
      <c r="NWD999" s="17"/>
      <c r="NWE999" s="17"/>
      <c r="NWF999" s="17"/>
      <c r="NWG999" s="17"/>
      <c r="NWH999" s="17"/>
      <c r="NWI999" s="17"/>
      <c r="NWJ999" s="17"/>
      <c r="NWK999" s="17"/>
      <c r="NWL999" s="17"/>
      <c r="NWM999" s="17"/>
      <c r="NWN999" s="17"/>
      <c r="NWO999" s="17"/>
      <c r="NWP999" s="17"/>
      <c r="NWQ999" s="17"/>
      <c r="NWR999" s="17"/>
      <c r="NWS999" s="17"/>
      <c r="NWT999" s="17"/>
      <c r="NWU999" s="17"/>
      <c r="NWV999" s="17"/>
      <c r="NWW999" s="17"/>
      <c r="NWX999" s="17"/>
      <c r="NWY999" s="17"/>
      <c r="NWZ999" s="17"/>
      <c r="NXA999" s="17"/>
      <c r="NXB999" s="17"/>
      <c r="NXC999" s="17"/>
      <c r="NXD999" s="17"/>
      <c r="NXE999" s="17"/>
      <c r="NXF999" s="17"/>
      <c r="NXG999" s="17"/>
      <c r="NXH999" s="17"/>
      <c r="NXI999" s="17"/>
      <c r="NXJ999" s="17"/>
      <c r="NXK999" s="17"/>
      <c r="NXL999" s="17"/>
      <c r="NXM999" s="17"/>
      <c r="NXN999" s="17"/>
      <c r="NXO999" s="17"/>
      <c r="NXP999" s="17"/>
      <c r="NXQ999" s="17"/>
      <c r="NXR999" s="17"/>
      <c r="NXS999" s="17"/>
      <c r="NXT999" s="17"/>
      <c r="NXU999" s="17"/>
      <c r="NXV999" s="17"/>
      <c r="NXW999" s="17"/>
      <c r="NXX999" s="17"/>
      <c r="NXY999" s="17"/>
      <c r="NXZ999" s="17"/>
      <c r="NYA999" s="17"/>
      <c r="NYB999" s="17"/>
      <c r="NYC999" s="17"/>
      <c r="NYD999" s="17"/>
      <c r="NYE999" s="17"/>
      <c r="NYF999" s="17"/>
      <c r="NYG999" s="17"/>
      <c r="NYH999" s="17"/>
      <c r="NYI999" s="17"/>
      <c r="NYJ999" s="17"/>
      <c r="NYK999" s="17"/>
      <c r="NYL999" s="17"/>
      <c r="NYM999" s="17"/>
      <c r="NYN999" s="17"/>
      <c r="NYO999" s="17"/>
      <c r="NYP999" s="17"/>
      <c r="NYQ999" s="17"/>
      <c r="NYR999" s="17"/>
      <c r="NYS999" s="17"/>
      <c r="NYT999" s="17"/>
      <c r="NYU999" s="17"/>
      <c r="NYV999" s="17"/>
      <c r="NYW999" s="17"/>
      <c r="NYX999" s="17"/>
      <c r="NYY999" s="17"/>
      <c r="NYZ999" s="17"/>
      <c r="NZA999" s="17"/>
      <c r="NZB999" s="17"/>
      <c r="NZC999" s="17"/>
      <c r="NZD999" s="17"/>
      <c r="NZE999" s="17"/>
      <c r="NZF999" s="17"/>
      <c r="NZG999" s="17"/>
      <c r="NZH999" s="17"/>
      <c r="NZI999" s="17"/>
      <c r="NZJ999" s="17"/>
      <c r="NZK999" s="17"/>
      <c r="NZL999" s="17"/>
      <c r="NZM999" s="17"/>
      <c r="NZN999" s="17"/>
      <c r="NZO999" s="17"/>
      <c r="NZP999" s="17"/>
      <c r="NZQ999" s="17"/>
      <c r="NZR999" s="17"/>
      <c r="NZS999" s="17"/>
      <c r="NZT999" s="17"/>
      <c r="NZU999" s="17"/>
      <c r="NZV999" s="17"/>
      <c r="NZW999" s="17"/>
      <c r="NZX999" s="17"/>
      <c r="NZY999" s="17"/>
      <c r="NZZ999" s="17"/>
      <c r="OAA999" s="17"/>
      <c r="OAB999" s="17"/>
      <c r="OAC999" s="17"/>
      <c r="OAD999" s="17"/>
      <c r="OAE999" s="17"/>
      <c r="OAF999" s="17"/>
      <c r="OAG999" s="17"/>
      <c r="OAH999" s="17"/>
      <c r="OAI999" s="17"/>
      <c r="OAJ999" s="17"/>
      <c r="OAK999" s="17"/>
      <c r="OAL999" s="17"/>
      <c r="OAM999" s="17"/>
      <c r="OAN999" s="17"/>
      <c r="OAO999" s="17"/>
      <c r="OAP999" s="17"/>
      <c r="OAQ999" s="17"/>
      <c r="OAR999" s="17"/>
      <c r="OAS999" s="17"/>
      <c r="OAT999" s="17"/>
      <c r="OAU999" s="17"/>
      <c r="OAV999" s="17"/>
      <c r="OAW999" s="17"/>
      <c r="OAX999" s="17"/>
      <c r="OAY999" s="17"/>
      <c r="OAZ999" s="17"/>
      <c r="OBA999" s="17"/>
      <c r="OBB999" s="17"/>
      <c r="OBC999" s="17"/>
      <c r="OBD999" s="17"/>
      <c r="OBE999" s="17"/>
      <c r="OBF999" s="17"/>
      <c r="OBG999" s="17"/>
      <c r="OBH999" s="17"/>
      <c r="OBI999" s="17"/>
      <c r="OBJ999" s="17"/>
      <c r="OBK999" s="17"/>
      <c r="OBL999" s="17"/>
      <c r="OBM999" s="17"/>
      <c r="OBN999" s="17"/>
      <c r="OBO999" s="17"/>
      <c r="OBP999" s="17"/>
      <c r="OBQ999" s="17"/>
      <c r="OBR999" s="17"/>
      <c r="OBS999" s="17"/>
      <c r="OBT999" s="17"/>
      <c r="OBU999" s="17"/>
      <c r="OBV999" s="17"/>
      <c r="OBW999" s="17"/>
      <c r="OBX999" s="17"/>
      <c r="OBY999" s="17"/>
      <c r="OBZ999" s="17"/>
      <c r="OCA999" s="17"/>
      <c r="OCB999" s="17"/>
      <c r="OCC999" s="17"/>
      <c r="OCD999" s="17"/>
      <c r="OCE999" s="17"/>
      <c r="OCF999" s="17"/>
      <c r="OCG999" s="17"/>
      <c r="OCH999" s="17"/>
      <c r="OCI999" s="17"/>
      <c r="OCJ999" s="17"/>
      <c r="OCK999" s="17"/>
      <c r="OCL999" s="17"/>
      <c r="OCM999" s="17"/>
      <c r="OCN999" s="17"/>
      <c r="OCO999" s="17"/>
      <c r="OCP999" s="17"/>
      <c r="OCQ999" s="17"/>
      <c r="OCR999" s="17"/>
      <c r="OCS999" s="17"/>
      <c r="OCT999" s="17"/>
      <c r="OCU999" s="17"/>
      <c r="OCV999" s="17"/>
      <c r="OCW999" s="17"/>
      <c r="OCX999" s="17"/>
      <c r="OCY999" s="17"/>
      <c r="OCZ999" s="17"/>
      <c r="ODA999" s="17"/>
      <c r="ODB999" s="17"/>
      <c r="ODC999" s="17"/>
      <c r="ODD999" s="17"/>
      <c r="ODE999" s="17"/>
      <c r="ODF999" s="17"/>
      <c r="ODG999" s="17"/>
      <c r="ODH999" s="17"/>
      <c r="ODI999" s="17"/>
      <c r="ODJ999" s="17"/>
      <c r="ODK999" s="17"/>
      <c r="ODL999" s="17"/>
      <c r="ODM999" s="17"/>
      <c r="ODN999" s="17"/>
      <c r="ODO999" s="17"/>
      <c r="ODP999" s="17"/>
      <c r="ODQ999" s="17"/>
      <c r="ODR999" s="17"/>
      <c r="ODS999" s="17"/>
      <c r="ODT999" s="17"/>
      <c r="ODU999" s="17"/>
      <c r="ODV999" s="17"/>
      <c r="ODW999" s="17"/>
      <c r="ODX999" s="17"/>
      <c r="ODY999" s="17"/>
      <c r="ODZ999" s="17"/>
      <c r="OEA999" s="17"/>
      <c r="OEB999" s="17"/>
      <c r="OEC999" s="17"/>
      <c r="OED999" s="17"/>
      <c r="OEE999" s="17"/>
      <c r="OEF999" s="17"/>
      <c r="OEG999" s="17"/>
      <c r="OEH999" s="17"/>
      <c r="OEI999" s="17"/>
      <c r="OEJ999" s="17"/>
      <c r="OEK999" s="17"/>
      <c r="OEL999" s="17"/>
      <c r="OEM999" s="17"/>
      <c r="OEN999" s="17"/>
      <c r="OEO999" s="17"/>
      <c r="OEP999" s="17"/>
      <c r="OEQ999" s="17"/>
      <c r="OER999" s="17"/>
      <c r="OES999" s="17"/>
      <c r="OET999" s="17"/>
      <c r="OEU999" s="17"/>
      <c r="OEV999" s="17"/>
      <c r="OEW999" s="17"/>
      <c r="OEX999" s="17"/>
      <c r="OEY999" s="17"/>
      <c r="OEZ999" s="17"/>
      <c r="OFA999" s="17"/>
      <c r="OFB999" s="17"/>
      <c r="OFC999" s="17"/>
      <c r="OFD999" s="17"/>
      <c r="OFE999" s="17"/>
      <c r="OFF999" s="17"/>
      <c r="OFG999" s="17"/>
      <c r="OFH999" s="17"/>
      <c r="OFI999" s="17"/>
      <c r="OFJ999" s="17"/>
      <c r="OFK999" s="17"/>
      <c r="OFL999" s="17"/>
      <c r="OFM999" s="17"/>
      <c r="OFN999" s="17"/>
      <c r="OFO999" s="17"/>
      <c r="OFP999" s="17"/>
      <c r="OFQ999" s="17"/>
      <c r="OFR999" s="17"/>
      <c r="OFS999" s="17"/>
      <c r="OFT999" s="17"/>
      <c r="OFU999" s="17"/>
      <c r="OFV999" s="17"/>
      <c r="OFW999" s="17"/>
      <c r="OFX999" s="17"/>
      <c r="OFY999" s="17"/>
      <c r="OFZ999" s="17"/>
      <c r="OGA999" s="17"/>
      <c r="OGB999" s="17"/>
      <c r="OGC999" s="17"/>
      <c r="OGD999" s="17"/>
      <c r="OGE999" s="17"/>
      <c r="OGF999" s="17"/>
      <c r="OGG999" s="17"/>
      <c r="OGH999" s="17"/>
      <c r="OGI999" s="17"/>
      <c r="OGJ999" s="17"/>
      <c r="OGK999" s="17"/>
      <c r="OGL999" s="17"/>
      <c r="OGM999" s="17"/>
      <c r="OGN999" s="17"/>
      <c r="OGO999" s="17"/>
      <c r="OGP999" s="17"/>
      <c r="OGQ999" s="17"/>
      <c r="OGR999" s="17"/>
      <c r="OGS999" s="17"/>
      <c r="OGT999" s="17"/>
      <c r="OGU999" s="17"/>
      <c r="OGV999" s="17"/>
      <c r="OGW999" s="17"/>
      <c r="OGX999" s="17"/>
      <c r="OGY999" s="17"/>
      <c r="OGZ999" s="17"/>
      <c r="OHA999" s="17"/>
      <c r="OHB999" s="17"/>
      <c r="OHC999" s="17"/>
      <c r="OHD999" s="17"/>
      <c r="OHE999" s="17"/>
      <c r="OHF999" s="17"/>
      <c r="OHG999" s="17"/>
      <c r="OHH999" s="17"/>
      <c r="OHI999" s="17"/>
      <c r="OHJ999" s="17"/>
      <c r="OHK999" s="17"/>
      <c r="OHL999" s="17"/>
      <c r="OHM999" s="17"/>
      <c r="OHN999" s="17"/>
      <c r="OHO999" s="17"/>
      <c r="OHP999" s="17"/>
      <c r="OHQ999" s="17"/>
      <c r="OHR999" s="17"/>
      <c r="OHS999" s="17"/>
      <c r="OHT999" s="17"/>
      <c r="OHU999" s="17"/>
      <c r="OHV999" s="17"/>
      <c r="OHW999" s="17"/>
      <c r="OHX999" s="17"/>
      <c r="OHY999" s="17"/>
      <c r="OHZ999" s="17"/>
      <c r="OIA999" s="17"/>
      <c r="OIB999" s="17"/>
      <c r="OIC999" s="17"/>
      <c r="OID999" s="17"/>
      <c r="OIE999" s="17"/>
      <c r="OIF999" s="17"/>
      <c r="OIG999" s="17"/>
      <c r="OIH999" s="17"/>
      <c r="OII999" s="17"/>
      <c r="OIJ999" s="17"/>
      <c r="OIK999" s="17"/>
      <c r="OIL999" s="17"/>
      <c r="OIM999" s="17"/>
      <c r="OIN999" s="17"/>
      <c r="OIO999" s="17"/>
      <c r="OIP999" s="17"/>
      <c r="OIQ999" s="17"/>
      <c r="OIR999" s="17"/>
      <c r="OIS999" s="17"/>
      <c r="OIT999" s="17"/>
      <c r="OIU999" s="17"/>
      <c r="OIV999" s="17"/>
      <c r="OIW999" s="17"/>
      <c r="OIX999" s="17"/>
      <c r="OIY999" s="17"/>
      <c r="OIZ999" s="17"/>
      <c r="OJA999" s="17"/>
      <c r="OJB999" s="17"/>
      <c r="OJC999" s="17"/>
      <c r="OJD999" s="17"/>
      <c r="OJE999" s="17"/>
      <c r="OJF999" s="17"/>
      <c r="OJG999" s="17"/>
      <c r="OJH999" s="17"/>
      <c r="OJI999" s="17"/>
      <c r="OJJ999" s="17"/>
      <c r="OJK999" s="17"/>
      <c r="OJL999" s="17"/>
      <c r="OJM999" s="17"/>
      <c r="OJN999" s="17"/>
      <c r="OJO999" s="17"/>
      <c r="OJP999" s="17"/>
      <c r="OJQ999" s="17"/>
      <c r="OJR999" s="17"/>
      <c r="OJS999" s="17"/>
      <c r="OJT999" s="17"/>
      <c r="OJU999" s="17"/>
      <c r="OJV999" s="17"/>
      <c r="OJW999" s="17"/>
      <c r="OJX999" s="17"/>
      <c r="OJY999" s="17"/>
      <c r="OJZ999" s="17"/>
      <c r="OKA999" s="17"/>
      <c r="OKB999" s="17"/>
      <c r="OKC999" s="17"/>
      <c r="OKD999" s="17"/>
      <c r="OKE999" s="17"/>
      <c r="OKF999" s="17"/>
      <c r="OKG999" s="17"/>
      <c r="OKH999" s="17"/>
      <c r="OKI999" s="17"/>
      <c r="OKJ999" s="17"/>
      <c r="OKK999" s="17"/>
      <c r="OKL999" s="17"/>
      <c r="OKM999" s="17"/>
      <c r="OKN999" s="17"/>
      <c r="OKO999" s="17"/>
      <c r="OKP999" s="17"/>
      <c r="OKQ999" s="17"/>
      <c r="OKR999" s="17"/>
      <c r="OKS999" s="17"/>
      <c r="OKT999" s="17"/>
      <c r="OKU999" s="17"/>
      <c r="OKV999" s="17"/>
      <c r="OKW999" s="17"/>
      <c r="OKX999" s="17"/>
      <c r="OKY999" s="17"/>
      <c r="OKZ999" s="17"/>
      <c r="OLA999" s="17"/>
      <c r="OLB999" s="17"/>
      <c r="OLC999" s="17"/>
      <c r="OLD999" s="17"/>
      <c r="OLE999" s="17"/>
      <c r="OLF999" s="17"/>
      <c r="OLG999" s="17"/>
      <c r="OLH999" s="17"/>
      <c r="OLI999" s="17"/>
      <c r="OLJ999" s="17"/>
      <c r="OLK999" s="17"/>
      <c r="OLL999" s="17"/>
      <c r="OLM999" s="17"/>
      <c r="OLN999" s="17"/>
      <c r="OLO999" s="17"/>
      <c r="OLP999" s="17"/>
      <c r="OLQ999" s="17"/>
      <c r="OLR999" s="17"/>
      <c r="OLS999" s="17"/>
      <c r="OLT999" s="17"/>
      <c r="OLU999" s="17"/>
      <c r="OLV999" s="17"/>
      <c r="OLW999" s="17"/>
      <c r="OLX999" s="17"/>
      <c r="OLY999" s="17"/>
      <c r="OLZ999" s="17"/>
      <c r="OMA999" s="17"/>
      <c r="OMB999" s="17"/>
      <c r="OMC999" s="17"/>
      <c r="OMD999" s="17"/>
      <c r="OME999" s="17"/>
      <c r="OMF999" s="17"/>
      <c r="OMG999" s="17"/>
      <c r="OMH999" s="17"/>
      <c r="OMI999" s="17"/>
      <c r="OMJ999" s="17"/>
      <c r="OMK999" s="17"/>
      <c r="OML999" s="17"/>
      <c r="OMM999" s="17"/>
      <c r="OMN999" s="17"/>
      <c r="OMO999" s="17"/>
      <c r="OMP999" s="17"/>
      <c r="OMQ999" s="17"/>
      <c r="OMR999" s="17"/>
      <c r="OMS999" s="17"/>
      <c r="OMT999" s="17"/>
      <c r="OMU999" s="17"/>
      <c r="OMV999" s="17"/>
      <c r="OMW999" s="17"/>
      <c r="OMX999" s="17"/>
      <c r="OMY999" s="17"/>
      <c r="OMZ999" s="17"/>
      <c r="ONA999" s="17"/>
      <c r="ONB999" s="17"/>
      <c r="ONC999" s="17"/>
      <c r="OND999" s="17"/>
      <c r="ONE999" s="17"/>
      <c r="ONF999" s="17"/>
      <c r="ONG999" s="17"/>
      <c r="ONH999" s="17"/>
      <c r="ONI999" s="17"/>
      <c r="ONJ999" s="17"/>
      <c r="ONK999" s="17"/>
      <c r="ONL999" s="17"/>
      <c r="ONM999" s="17"/>
      <c r="ONN999" s="17"/>
      <c r="ONO999" s="17"/>
      <c r="ONP999" s="17"/>
      <c r="ONQ999" s="17"/>
      <c r="ONR999" s="17"/>
      <c r="ONS999" s="17"/>
      <c r="ONT999" s="17"/>
      <c r="ONU999" s="17"/>
      <c r="ONV999" s="17"/>
      <c r="ONW999" s="17"/>
      <c r="ONX999" s="17"/>
      <c r="ONY999" s="17"/>
      <c r="ONZ999" s="17"/>
      <c r="OOA999" s="17"/>
      <c r="OOB999" s="17"/>
      <c r="OOC999" s="17"/>
      <c r="OOD999" s="17"/>
      <c r="OOE999" s="17"/>
      <c r="OOF999" s="17"/>
      <c r="OOG999" s="17"/>
      <c r="OOH999" s="17"/>
      <c r="OOI999" s="17"/>
      <c r="OOJ999" s="17"/>
      <c r="OOK999" s="17"/>
      <c r="OOL999" s="17"/>
      <c r="OOM999" s="17"/>
      <c r="OON999" s="17"/>
      <c r="OOO999" s="17"/>
      <c r="OOP999" s="17"/>
      <c r="OOQ999" s="17"/>
      <c r="OOR999" s="17"/>
      <c r="OOS999" s="17"/>
      <c r="OOT999" s="17"/>
      <c r="OOU999" s="17"/>
      <c r="OOV999" s="17"/>
      <c r="OOW999" s="17"/>
      <c r="OOX999" s="17"/>
      <c r="OOY999" s="17"/>
      <c r="OOZ999" s="17"/>
      <c r="OPA999" s="17"/>
      <c r="OPB999" s="17"/>
      <c r="OPC999" s="17"/>
      <c r="OPD999" s="17"/>
      <c r="OPE999" s="17"/>
      <c r="OPF999" s="17"/>
      <c r="OPG999" s="17"/>
      <c r="OPH999" s="17"/>
      <c r="OPI999" s="17"/>
      <c r="OPJ999" s="17"/>
      <c r="OPK999" s="17"/>
      <c r="OPL999" s="17"/>
      <c r="OPM999" s="17"/>
      <c r="OPN999" s="17"/>
      <c r="OPO999" s="17"/>
      <c r="OPP999" s="17"/>
      <c r="OPQ999" s="17"/>
      <c r="OPR999" s="17"/>
      <c r="OPS999" s="17"/>
      <c r="OPT999" s="17"/>
      <c r="OPU999" s="17"/>
      <c r="OPV999" s="17"/>
      <c r="OPW999" s="17"/>
      <c r="OPX999" s="17"/>
      <c r="OPY999" s="17"/>
      <c r="OPZ999" s="17"/>
      <c r="OQA999" s="17"/>
      <c r="OQB999" s="17"/>
      <c r="OQC999" s="17"/>
      <c r="OQD999" s="17"/>
      <c r="OQE999" s="17"/>
      <c r="OQF999" s="17"/>
      <c r="OQG999" s="17"/>
      <c r="OQH999" s="17"/>
      <c r="OQI999" s="17"/>
      <c r="OQJ999" s="17"/>
      <c r="OQK999" s="17"/>
      <c r="OQL999" s="17"/>
      <c r="OQM999" s="17"/>
      <c r="OQN999" s="17"/>
      <c r="OQO999" s="17"/>
      <c r="OQP999" s="17"/>
      <c r="OQQ999" s="17"/>
      <c r="OQR999" s="17"/>
      <c r="OQS999" s="17"/>
      <c r="OQT999" s="17"/>
      <c r="OQU999" s="17"/>
      <c r="OQV999" s="17"/>
      <c r="OQW999" s="17"/>
      <c r="OQX999" s="17"/>
      <c r="OQY999" s="17"/>
      <c r="OQZ999" s="17"/>
      <c r="ORA999" s="17"/>
      <c r="ORB999" s="17"/>
      <c r="ORC999" s="17"/>
      <c r="ORD999" s="17"/>
      <c r="ORE999" s="17"/>
      <c r="ORF999" s="17"/>
      <c r="ORG999" s="17"/>
      <c r="ORH999" s="17"/>
      <c r="ORI999" s="17"/>
      <c r="ORJ999" s="17"/>
      <c r="ORK999" s="17"/>
      <c r="ORL999" s="17"/>
      <c r="ORM999" s="17"/>
      <c r="ORN999" s="17"/>
      <c r="ORO999" s="17"/>
      <c r="ORP999" s="17"/>
      <c r="ORQ999" s="17"/>
      <c r="ORR999" s="17"/>
      <c r="ORS999" s="17"/>
      <c r="ORT999" s="17"/>
      <c r="ORU999" s="17"/>
      <c r="ORV999" s="17"/>
      <c r="ORW999" s="17"/>
      <c r="ORX999" s="17"/>
      <c r="ORY999" s="17"/>
      <c r="ORZ999" s="17"/>
      <c r="OSA999" s="17"/>
      <c r="OSB999" s="17"/>
      <c r="OSC999" s="17"/>
      <c r="OSD999" s="17"/>
      <c r="OSE999" s="17"/>
      <c r="OSF999" s="17"/>
      <c r="OSG999" s="17"/>
      <c r="OSH999" s="17"/>
      <c r="OSI999" s="17"/>
      <c r="OSJ999" s="17"/>
      <c r="OSK999" s="17"/>
      <c r="OSL999" s="17"/>
      <c r="OSM999" s="17"/>
      <c r="OSN999" s="17"/>
      <c r="OSO999" s="17"/>
      <c r="OSP999" s="17"/>
      <c r="OSQ999" s="17"/>
      <c r="OSR999" s="17"/>
      <c r="OSS999" s="17"/>
      <c r="OST999" s="17"/>
      <c r="OSU999" s="17"/>
      <c r="OSV999" s="17"/>
      <c r="OSW999" s="17"/>
      <c r="OSX999" s="17"/>
      <c r="OSY999" s="17"/>
      <c r="OSZ999" s="17"/>
      <c r="OTA999" s="17"/>
      <c r="OTB999" s="17"/>
      <c r="OTC999" s="17"/>
      <c r="OTD999" s="17"/>
      <c r="OTE999" s="17"/>
      <c r="OTF999" s="17"/>
      <c r="OTG999" s="17"/>
      <c r="OTH999" s="17"/>
      <c r="OTI999" s="17"/>
      <c r="OTJ999" s="17"/>
      <c r="OTK999" s="17"/>
      <c r="OTL999" s="17"/>
      <c r="OTM999" s="17"/>
      <c r="OTN999" s="17"/>
      <c r="OTO999" s="17"/>
      <c r="OTP999" s="17"/>
      <c r="OTQ999" s="17"/>
      <c r="OTR999" s="17"/>
      <c r="OTS999" s="17"/>
      <c r="OTT999" s="17"/>
      <c r="OTU999" s="17"/>
      <c r="OTV999" s="17"/>
      <c r="OTW999" s="17"/>
      <c r="OTX999" s="17"/>
      <c r="OTY999" s="17"/>
      <c r="OTZ999" s="17"/>
      <c r="OUA999" s="17"/>
      <c r="OUB999" s="17"/>
      <c r="OUC999" s="17"/>
      <c r="OUD999" s="17"/>
      <c r="OUE999" s="17"/>
      <c r="OUF999" s="17"/>
      <c r="OUG999" s="17"/>
      <c r="OUH999" s="17"/>
      <c r="OUI999" s="17"/>
      <c r="OUJ999" s="17"/>
      <c r="OUK999" s="17"/>
      <c r="OUL999" s="17"/>
      <c r="OUM999" s="17"/>
      <c r="OUN999" s="17"/>
      <c r="OUO999" s="17"/>
      <c r="OUP999" s="17"/>
      <c r="OUQ999" s="17"/>
      <c r="OUR999" s="17"/>
      <c r="OUS999" s="17"/>
      <c r="OUT999" s="17"/>
      <c r="OUU999" s="17"/>
      <c r="OUV999" s="17"/>
      <c r="OUW999" s="17"/>
      <c r="OUX999" s="17"/>
      <c r="OUY999" s="17"/>
      <c r="OUZ999" s="17"/>
      <c r="OVA999" s="17"/>
      <c r="OVB999" s="17"/>
      <c r="OVC999" s="17"/>
      <c r="OVD999" s="17"/>
      <c r="OVE999" s="17"/>
      <c r="OVF999" s="17"/>
      <c r="OVG999" s="17"/>
      <c r="OVH999" s="17"/>
      <c r="OVI999" s="17"/>
      <c r="OVJ999" s="17"/>
      <c r="OVK999" s="17"/>
      <c r="OVL999" s="17"/>
      <c r="OVM999" s="17"/>
      <c r="OVN999" s="17"/>
      <c r="OVO999" s="17"/>
      <c r="OVP999" s="17"/>
      <c r="OVQ999" s="17"/>
      <c r="OVR999" s="17"/>
      <c r="OVS999" s="17"/>
      <c r="OVT999" s="17"/>
      <c r="OVU999" s="17"/>
      <c r="OVV999" s="17"/>
      <c r="OVW999" s="17"/>
      <c r="OVX999" s="17"/>
      <c r="OVY999" s="17"/>
      <c r="OVZ999" s="17"/>
      <c r="OWA999" s="17"/>
      <c r="OWB999" s="17"/>
      <c r="OWC999" s="17"/>
      <c r="OWD999" s="17"/>
      <c r="OWE999" s="17"/>
      <c r="OWF999" s="17"/>
      <c r="OWG999" s="17"/>
      <c r="OWH999" s="17"/>
      <c r="OWI999" s="17"/>
      <c r="OWJ999" s="17"/>
      <c r="OWK999" s="17"/>
      <c r="OWL999" s="17"/>
      <c r="OWM999" s="17"/>
      <c r="OWN999" s="17"/>
      <c r="OWO999" s="17"/>
      <c r="OWP999" s="17"/>
      <c r="OWQ999" s="17"/>
      <c r="OWR999" s="17"/>
      <c r="OWS999" s="17"/>
      <c r="OWT999" s="17"/>
      <c r="OWU999" s="17"/>
      <c r="OWV999" s="17"/>
      <c r="OWW999" s="17"/>
      <c r="OWX999" s="17"/>
      <c r="OWY999" s="17"/>
      <c r="OWZ999" s="17"/>
      <c r="OXA999" s="17"/>
      <c r="OXB999" s="17"/>
      <c r="OXC999" s="17"/>
      <c r="OXD999" s="17"/>
      <c r="OXE999" s="17"/>
      <c r="OXF999" s="17"/>
      <c r="OXG999" s="17"/>
      <c r="OXH999" s="17"/>
      <c r="OXI999" s="17"/>
      <c r="OXJ999" s="17"/>
      <c r="OXK999" s="17"/>
      <c r="OXL999" s="17"/>
      <c r="OXM999" s="17"/>
      <c r="OXN999" s="17"/>
      <c r="OXO999" s="17"/>
      <c r="OXP999" s="17"/>
      <c r="OXQ999" s="17"/>
      <c r="OXR999" s="17"/>
      <c r="OXS999" s="17"/>
      <c r="OXT999" s="17"/>
      <c r="OXU999" s="17"/>
      <c r="OXV999" s="17"/>
      <c r="OXW999" s="17"/>
      <c r="OXX999" s="17"/>
      <c r="OXY999" s="17"/>
      <c r="OXZ999" s="17"/>
      <c r="OYA999" s="17"/>
      <c r="OYB999" s="17"/>
      <c r="OYC999" s="17"/>
      <c r="OYD999" s="17"/>
      <c r="OYE999" s="17"/>
      <c r="OYF999" s="17"/>
      <c r="OYG999" s="17"/>
      <c r="OYH999" s="17"/>
      <c r="OYI999" s="17"/>
      <c r="OYJ999" s="17"/>
      <c r="OYK999" s="17"/>
      <c r="OYL999" s="17"/>
      <c r="OYM999" s="17"/>
      <c r="OYN999" s="17"/>
      <c r="OYO999" s="17"/>
      <c r="OYP999" s="17"/>
      <c r="OYQ999" s="17"/>
      <c r="OYR999" s="17"/>
      <c r="OYS999" s="17"/>
      <c r="OYT999" s="17"/>
      <c r="OYU999" s="17"/>
      <c r="OYV999" s="17"/>
      <c r="OYW999" s="17"/>
      <c r="OYX999" s="17"/>
      <c r="OYY999" s="17"/>
      <c r="OYZ999" s="17"/>
      <c r="OZA999" s="17"/>
      <c r="OZB999" s="17"/>
      <c r="OZC999" s="17"/>
      <c r="OZD999" s="17"/>
      <c r="OZE999" s="17"/>
      <c r="OZF999" s="17"/>
      <c r="OZG999" s="17"/>
      <c r="OZH999" s="17"/>
      <c r="OZI999" s="17"/>
      <c r="OZJ999" s="17"/>
      <c r="OZK999" s="17"/>
      <c r="OZL999" s="17"/>
      <c r="OZM999" s="17"/>
      <c r="OZN999" s="17"/>
      <c r="OZO999" s="17"/>
      <c r="OZP999" s="17"/>
      <c r="OZQ999" s="17"/>
      <c r="OZR999" s="17"/>
      <c r="OZS999" s="17"/>
      <c r="OZT999" s="17"/>
      <c r="OZU999" s="17"/>
      <c r="OZV999" s="17"/>
      <c r="OZW999" s="17"/>
      <c r="OZX999" s="17"/>
      <c r="OZY999" s="17"/>
      <c r="OZZ999" s="17"/>
      <c r="PAA999" s="17"/>
      <c r="PAB999" s="17"/>
      <c r="PAC999" s="17"/>
      <c r="PAD999" s="17"/>
      <c r="PAE999" s="17"/>
      <c r="PAF999" s="17"/>
      <c r="PAG999" s="17"/>
      <c r="PAH999" s="17"/>
      <c r="PAI999" s="17"/>
      <c r="PAJ999" s="17"/>
      <c r="PAK999" s="17"/>
      <c r="PAL999" s="17"/>
      <c r="PAM999" s="17"/>
      <c r="PAN999" s="17"/>
      <c r="PAO999" s="17"/>
      <c r="PAP999" s="17"/>
      <c r="PAQ999" s="17"/>
      <c r="PAR999" s="17"/>
      <c r="PAS999" s="17"/>
      <c r="PAT999" s="17"/>
      <c r="PAU999" s="17"/>
      <c r="PAV999" s="17"/>
      <c r="PAW999" s="17"/>
      <c r="PAX999" s="17"/>
      <c r="PAY999" s="17"/>
      <c r="PAZ999" s="17"/>
      <c r="PBA999" s="17"/>
      <c r="PBB999" s="17"/>
      <c r="PBC999" s="17"/>
      <c r="PBD999" s="17"/>
      <c r="PBE999" s="17"/>
      <c r="PBF999" s="17"/>
      <c r="PBG999" s="17"/>
      <c r="PBH999" s="17"/>
      <c r="PBI999" s="17"/>
      <c r="PBJ999" s="17"/>
      <c r="PBK999" s="17"/>
      <c r="PBL999" s="17"/>
      <c r="PBM999" s="17"/>
      <c r="PBN999" s="17"/>
      <c r="PBO999" s="17"/>
      <c r="PBP999" s="17"/>
      <c r="PBQ999" s="17"/>
      <c r="PBR999" s="17"/>
      <c r="PBS999" s="17"/>
      <c r="PBT999" s="17"/>
      <c r="PBU999" s="17"/>
      <c r="PBV999" s="17"/>
      <c r="PBW999" s="17"/>
      <c r="PBX999" s="17"/>
      <c r="PBY999" s="17"/>
      <c r="PBZ999" s="17"/>
      <c r="PCA999" s="17"/>
      <c r="PCB999" s="17"/>
      <c r="PCC999" s="17"/>
      <c r="PCD999" s="17"/>
      <c r="PCE999" s="17"/>
      <c r="PCF999" s="17"/>
      <c r="PCG999" s="17"/>
      <c r="PCH999" s="17"/>
      <c r="PCI999" s="17"/>
      <c r="PCJ999" s="17"/>
      <c r="PCK999" s="17"/>
      <c r="PCL999" s="17"/>
      <c r="PCM999" s="17"/>
      <c r="PCN999" s="17"/>
      <c r="PCO999" s="17"/>
      <c r="PCP999" s="17"/>
      <c r="PCQ999" s="17"/>
      <c r="PCR999" s="17"/>
      <c r="PCS999" s="17"/>
      <c r="PCT999" s="17"/>
      <c r="PCU999" s="17"/>
      <c r="PCV999" s="17"/>
      <c r="PCW999" s="17"/>
      <c r="PCX999" s="17"/>
      <c r="PCY999" s="17"/>
      <c r="PCZ999" s="17"/>
      <c r="PDA999" s="17"/>
      <c r="PDB999" s="17"/>
      <c r="PDC999" s="17"/>
      <c r="PDD999" s="17"/>
      <c r="PDE999" s="17"/>
      <c r="PDF999" s="17"/>
      <c r="PDG999" s="17"/>
      <c r="PDH999" s="17"/>
      <c r="PDI999" s="17"/>
      <c r="PDJ999" s="17"/>
      <c r="PDK999" s="17"/>
      <c r="PDL999" s="17"/>
      <c r="PDM999" s="17"/>
      <c r="PDN999" s="17"/>
      <c r="PDO999" s="17"/>
      <c r="PDP999" s="17"/>
      <c r="PDQ999" s="17"/>
      <c r="PDR999" s="17"/>
      <c r="PDS999" s="17"/>
      <c r="PDT999" s="17"/>
      <c r="PDU999" s="17"/>
      <c r="PDV999" s="17"/>
      <c r="PDW999" s="17"/>
      <c r="PDX999" s="17"/>
      <c r="PDY999" s="17"/>
      <c r="PDZ999" s="17"/>
      <c r="PEA999" s="17"/>
      <c r="PEB999" s="17"/>
      <c r="PEC999" s="17"/>
      <c r="PED999" s="17"/>
      <c r="PEE999" s="17"/>
      <c r="PEF999" s="17"/>
      <c r="PEG999" s="17"/>
      <c r="PEH999" s="17"/>
      <c r="PEI999" s="17"/>
      <c r="PEJ999" s="17"/>
      <c r="PEK999" s="17"/>
      <c r="PEL999" s="17"/>
      <c r="PEM999" s="17"/>
      <c r="PEN999" s="17"/>
      <c r="PEO999" s="17"/>
      <c r="PEP999" s="17"/>
      <c r="PEQ999" s="17"/>
      <c r="PER999" s="17"/>
      <c r="PES999" s="17"/>
      <c r="PET999" s="17"/>
      <c r="PEU999" s="17"/>
      <c r="PEV999" s="17"/>
      <c r="PEW999" s="17"/>
      <c r="PEX999" s="17"/>
      <c r="PEY999" s="17"/>
      <c r="PEZ999" s="17"/>
      <c r="PFA999" s="17"/>
      <c r="PFB999" s="17"/>
      <c r="PFC999" s="17"/>
      <c r="PFD999" s="17"/>
      <c r="PFE999" s="17"/>
      <c r="PFF999" s="17"/>
      <c r="PFG999" s="17"/>
      <c r="PFH999" s="17"/>
      <c r="PFI999" s="17"/>
      <c r="PFJ999" s="17"/>
      <c r="PFK999" s="17"/>
      <c r="PFL999" s="17"/>
      <c r="PFM999" s="17"/>
      <c r="PFN999" s="17"/>
      <c r="PFO999" s="17"/>
      <c r="PFP999" s="17"/>
      <c r="PFQ999" s="17"/>
      <c r="PFR999" s="17"/>
      <c r="PFS999" s="17"/>
      <c r="PFT999" s="17"/>
      <c r="PFU999" s="17"/>
      <c r="PFV999" s="17"/>
      <c r="PFW999" s="17"/>
      <c r="PFX999" s="17"/>
      <c r="PFY999" s="17"/>
      <c r="PFZ999" s="17"/>
      <c r="PGA999" s="17"/>
      <c r="PGB999" s="17"/>
      <c r="PGC999" s="17"/>
      <c r="PGD999" s="17"/>
      <c r="PGE999" s="17"/>
      <c r="PGF999" s="17"/>
      <c r="PGG999" s="17"/>
      <c r="PGH999" s="17"/>
      <c r="PGI999" s="17"/>
      <c r="PGJ999" s="17"/>
      <c r="PGK999" s="17"/>
      <c r="PGL999" s="17"/>
      <c r="PGM999" s="17"/>
      <c r="PGN999" s="17"/>
      <c r="PGO999" s="17"/>
      <c r="PGP999" s="17"/>
      <c r="PGQ999" s="17"/>
      <c r="PGR999" s="17"/>
      <c r="PGS999" s="17"/>
      <c r="PGT999" s="17"/>
      <c r="PGU999" s="17"/>
      <c r="PGV999" s="17"/>
      <c r="PGW999" s="17"/>
      <c r="PGX999" s="17"/>
      <c r="PGY999" s="17"/>
      <c r="PGZ999" s="17"/>
      <c r="PHA999" s="17"/>
      <c r="PHB999" s="17"/>
      <c r="PHC999" s="17"/>
      <c r="PHD999" s="17"/>
      <c r="PHE999" s="17"/>
      <c r="PHF999" s="17"/>
      <c r="PHG999" s="17"/>
      <c r="PHH999" s="17"/>
      <c r="PHI999" s="17"/>
      <c r="PHJ999" s="17"/>
      <c r="PHK999" s="17"/>
      <c r="PHL999" s="17"/>
      <c r="PHM999" s="17"/>
      <c r="PHN999" s="17"/>
      <c r="PHO999" s="17"/>
      <c r="PHP999" s="17"/>
      <c r="PHQ999" s="17"/>
      <c r="PHR999" s="17"/>
      <c r="PHS999" s="17"/>
      <c r="PHT999" s="17"/>
      <c r="PHU999" s="17"/>
      <c r="PHV999" s="17"/>
      <c r="PHW999" s="17"/>
      <c r="PHX999" s="17"/>
      <c r="PHY999" s="17"/>
      <c r="PHZ999" s="17"/>
      <c r="PIA999" s="17"/>
      <c r="PIB999" s="17"/>
      <c r="PIC999" s="17"/>
      <c r="PID999" s="17"/>
      <c r="PIE999" s="17"/>
      <c r="PIF999" s="17"/>
      <c r="PIG999" s="17"/>
      <c r="PIH999" s="17"/>
      <c r="PII999" s="17"/>
      <c r="PIJ999" s="17"/>
      <c r="PIK999" s="17"/>
      <c r="PIL999" s="17"/>
      <c r="PIM999" s="17"/>
      <c r="PIN999" s="17"/>
      <c r="PIO999" s="17"/>
      <c r="PIP999" s="17"/>
      <c r="PIQ999" s="17"/>
      <c r="PIR999" s="17"/>
      <c r="PIS999" s="17"/>
      <c r="PIT999" s="17"/>
      <c r="PIU999" s="17"/>
      <c r="PIV999" s="17"/>
      <c r="PIW999" s="17"/>
      <c r="PIX999" s="17"/>
      <c r="PIY999" s="17"/>
      <c r="PIZ999" s="17"/>
      <c r="PJA999" s="17"/>
      <c r="PJB999" s="17"/>
      <c r="PJC999" s="17"/>
      <c r="PJD999" s="17"/>
      <c r="PJE999" s="17"/>
      <c r="PJF999" s="17"/>
      <c r="PJG999" s="17"/>
      <c r="PJH999" s="17"/>
      <c r="PJI999" s="17"/>
      <c r="PJJ999" s="17"/>
      <c r="PJK999" s="17"/>
      <c r="PJL999" s="17"/>
      <c r="PJM999" s="17"/>
      <c r="PJN999" s="17"/>
      <c r="PJO999" s="17"/>
      <c r="PJP999" s="17"/>
      <c r="PJQ999" s="17"/>
      <c r="PJR999" s="17"/>
      <c r="PJS999" s="17"/>
      <c r="PJT999" s="17"/>
      <c r="PJU999" s="17"/>
      <c r="PJV999" s="17"/>
      <c r="PJW999" s="17"/>
      <c r="PJX999" s="17"/>
      <c r="PJY999" s="17"/>
      <c r="PJZ999" s="17"/>
      <c r="PKA999" s="17"/>
      <c r="PKB999" s="17"/>
      <c r="PKC999" s="17"/>
      <c r="PKD999" s="17"/>
      <c r="PKE999" s="17"/>
      <c r="PKF999" s="17"/>
      <c r="PKG999" s="17"/>
      <c r="PKH999" s="17"/>
      <c r="PKI999" s="17"/>
      <c r="PKJ999" s="17"/>
      <c r="PKK999" s="17"/>
      <c r="PKL999" s="17"/>
      <c r="PKM999" s="17"/>
      <c r="PKN999" s="17"/>
      <c r="PKO999" s="17"/>
      <c r="PKP999" s="17"/>
      <c r="PKQ999" s="17"/>
      <c r="PKR999" s="17"/>
      <c r="PKS999" s="17"/>
      <c r="PKT999" s="17"/>
      <c r="PKU999" s="17"/>
      <c r="PKV999" s="17"/>
      <c r="PKW999" s="17"/>
      <c r="PKX999" s="17"/>
      <c r="PKY999" s="17"/>
      <c r="PKZ999" s="17"/>
      <c r="PLA999" s="17"/>
      <c r="PLB999" s="17"/>
      <c r="PLC999" s="17"/>
      <c r="PLD999" s="17"/>
      <c r="PLE999" s="17"/>
      <c r="PLF999" s="17"/>
      <c r="PLG999" s="17"/>
      <c r="PLH999" s="17"/>
      <c r="PLI999" s="17"/>
      <c r="PLJ999" s="17"/>
      <c r="PLK999" s="17"/>
      <c r="PLL999" s="17"/>
      <c r="PLM999" s="17"/>
      <c r="PLN999" s="17"/>
      <c r="PLO999" s="17"/>
      <c r="PLP999" s="17"/>
      <c r="PLQ999" s="17"/>
      <c r="PLR999" s="17"/>
      <c r="PLS999" s="17"/>
      <c r="PLT999" s="17"/>
      <c r="PLU999" s="17"/>
      <c r="PLV999" s="17"/>
      <c r="PLW999" s="17"/>
      <c r="PLX999" s="17"/>
      <c r="PLY999" s="17"/>
      <c r="PLZ999" s="17"/>
      <c r="PMA999" s="17"/>
      <c r="PMB999" s="17"/>
      <c r="PMC999" s="17"/>
      <c r="PMD999" s="17"/>
      <c r="PME999" s="17"/>
      <c r="PMF999" s="17"/>
      <c r="PMG999" s="17"/>
      <c r="PMH999" s="17"/>
      <c r="PMI999" s="17"/>
      <c r="PMJ999" s="17"/>
      <c r="PMK999" s="17"/>
      <c r="PML999" s="17"/>
      <c r="PMM999" s="17"/>
      <c r="PMN999" s="17"/>
      <c r="PMO999" s="17"/>
      <c r="PMP999" s="17"/>
      <c r="PMQ999" s="17"/>
      <c r="PMR999" s="17"/>
      <c r="PMS999" s="17"/>
      <c r="PMT999" s="17"/>
      <c r="PMU999" s="17"/>
      <c r="PMV999" s="17"/>
      <c r="PMW999" s="17"/>
      <c r="PMX999" s="17"/>
      <c r="PMY999" s="17"/>
      <c r="PMZ999" s="17"/>
      <c r="PNA999" s="17"/>
      <c r="PNB999" s="17"/>
      <c r="PNC999" s="17"/>
      <c r="PND999" s="17"/>
      <c r="PNE999" s="17"/>
      <c r="PNF999" s="17"/>
      <c r="PNG999" s="17"/>
      <c r="PNH999" s="17"/>
      <c r="PNI999" s="17"/>
      <c r="PNJ999" s="17"/>
      <c r="PNK999" s="17"/>
      <c r="PNL999" s="17"/>
      <c r="PNM999" s="17"/>
      <c r="PNN999" s="17"/>
      <c r="PNO999" s="17"/>
      <c r="PNP999" s="17"/>
      <c r="PNQ999" s="17"/>
      <c r="PNR999" s="17"/>
      <c r="PNS999" s="17"/>
      <c r="PNT999" s="17"/>
      <c r="PNU999" s="17"/>
      <c r="PNV999" s="17"/>
      <c r="PNW999" s="17"/>
      <c r="PNX999" s="17"/>
      <c r="PNY999" s="17"/>
      <c r="PNZ999" s="17"/>
      <c r="POA999" s="17"/>
      <c r="POB999" s="17"/>
      <c r="POC999" s="17"/>
      <c r="POD999" s="17"/>
      <c r="POE999" s="17"/>
      <c r="POF999" s="17"/>
      <c r="POG999" s="17"/>
      <c r="POH999" s="17"/>
      <c r="POI999" s="17"/>
      <c r="POJ999" s="17"/>
      <c r="POK999" s="17"/>
      <c r="POL999" s="17"/>
      <c r="POM999" s="17"/>
      <c r="PON999" s="17"/>
      <c r="POO999" s="17"/>
      <c r="POP999" s="17"/>
      <c r="POQ999" s="17"/>
      <c r="POR999" s="17"/>
      <c r="POS999" s="17"/>
      <c r="POT999" s="17"/>
      <c r="POU999" s="17"/>
      <c r="POV999" s="17"/>
      <c r="POW999" s="17"/>
      <c r="POX999" s="17"/>
      <c r="POY999" s="17"/>
      <c r="POZ999" s="17"/>
      <c r="PPA999" s="17"/>
      <c r="PPB999" s="17"/>
      <c r="PPC999" s="17"/>
      <c r="PPD999" s="17"/>
      <c r="PPE999" s="17"/>
      <c r="PPF999" s="17"/>
      <c r="PPG999" s="17"/>
      <c r="PPH999" s="17"/>
      <c r="PPI999" s="17"/>
      <c r="PPJ999" s="17"/>
      <c r="PPK999" s="17"/>
      <c r="PPL999" s="17"/>
      <c r="PPM999" s="17"/>
      <c r="PPN999" s="17"/>
      <c r="PPO999" s="17"/>
      <c r="PPP999" s="17"/>
      <c r="PPQ999" s="17"/>
      <c r="PPR999" s="17"/>
      <c r="PPS999" s="17"/>
      <c r="PPT999" s="17"/>
      <c r="PPU999" s="17"/>
      <c r="PPV999" s="17"/>
      <c r="PPW999" s="17"/>
      <c r="PPX999" s="17"/>
      <c r="PPY999" s="17"/>
      <c r="PPZ999" s="17"/>
      <c r="PQA999" s="17"/>
      <c r="PQB999" s="17"/>
      <c r="PQC999" s="17"/>
      <c r="PQD999" s="17"/>
      <c r="PQE999" s="17"/>
      <c r="PQF999" s="17"/>
      <c r="PQG999" s="17"/>
      <c r="PQH999" s="17"/>
      <c r="PQI999" s="17"/>
      <c r="PQJ999" s="17"/>
      <c r="PQK999" s="17"/>
      <c r="PQL999" s="17"/>
      <c r="PQM999" s="17"/>
      <c r="PQN999" s="17"/>
      <c r="PQO999" s="17"/>
      <c r="PQP999" s="17"/>
      <c r="PQQ999" s="17"/>
      <c r="PQR999" s="17"/>
      <c r="PQS999" s="17"/>
      <c r="PQT999" s="17"/>
      <c r="PQU999" s="17"/>
      <c r="PQV999" s="17"/>
      <c r="PQW999" s="17"/>
      <c r="PQX999" s="17"/>
      <c r="PQY999" s="17"/>
      <c r="PQZ999" s="17"/>
      <c r="PRA999" s="17"/>
      <c r="PRB999" s="17"/>
      <c r="PRC999" s="17"/>
      <c r="PRD999" s="17"/>
      <c r="PRE999" s="17"/>
      <c r="PRF999" s="17"/>
      <c r="PRG999" s="17"/>
      <c r="PRH999" s="17"/>
      <c r="PRI999" s="17"/>
      <c r="PRJ999" s="17"/>
      <c r="PRK999" s="17"/>
      <c r="PRL999" s="17"/>
      <c r="PRM999" s="17"/>
      <c r="PRN999" s="17"/>
      <c r="PRO999" s="17"/>
      <c r="PRP999" s="17"/>
      <c r="PRQ999" s="17"/>
      <c r="PRR999" s="17"/>
      <c r="PRS999" s="17"/>
      <c r="PRT999" s="17"/>
      <c r="PRU999" s="17"/>
      <c r="PRV999" s="17"/>
      <c r="PRW999" s="17"/>
      <c r="PRX999" s="17"/>
      <c r="PRY999" s="17"/>
      <c r="PRZ999" s="17"/>
      <c r="PSA999" s="17"/>
      <c r="PSB999" s="17"/>
      <c r="PSC999" s="17"/>
      <c r="PSD999" s="17"/>
      <c r="PSE999" s="17"/>
      <c r="PSF999" s="17"/>
      <c r="PSG999" s="17"/>
      <c r="PSH999" s="17"/>
      <c r="PSI999" s="17"/>
      <c r="PSJ999" s="17"/>
      <c r="PSK999" s="17"/>
      <c r="PSL999" s="17"/>
      <c r="PSM999" s="17"/>
      <c r="PSN999" s="17"/>
      <c r="PSO999" s="17"/>
      <c r="PSP999" s="17"/>
      <c r="PSQ999" s="17"/>
      <c r="PSR999" s="17"/>
      <c r="PSS999" s="17"/>
      <c r="PST999" s="17"/>
      <c r="PSU999" s="17"/>
      <c r="PSV999" s="17"/>
      <c r="PSW999" s="17"/>
      <c r="PSX999" s="17"/>
      <c r="PSY999" s="17"/>
      <c r="PSZ999" s="17"/>
      <c r="PTA999" s="17"/>
      <c r="PTB999" s="17"/>
      <c r="PTC999" s="17"/>
      <c r="PTD999" s="17"/>
      <c r="PTE999" s="17"/>
      <c r="PTF999" s="17"/>
      <c r="PTG999" s="17"/>
      <c r="PTH999" s="17"/>
      <c r="PTI999" s="17"/>
      <c r="PTJ999" s="17"/>
      <c r="PTK999" s="17"/>
      <c r="PTL999" s="17"/>
      <c r="PTM999" s="17"/>
      <c r="PTN999" s="17"/>
      <c r="PTO999" s="17"/>
      <c r="PTP999" s="17"/>
      <c r="PTQ999" s="17"/>
      <c r="PTR999" s="17"/>
      <c r="PTS999" s="17"/>
      <c r="PTT999" s="17"/>
      <c r="PTU999" s="17"/>
      <c r="PTV999" s="17"/>
      <c r="PTW999" s="17"/>
      <c r="PTX999" s="17"/>
      <c r="PTY999" s="17"/>
      <c r="PTZ999" s="17"/>
      <c r="PUA999" s="17"/>
      <c r="PUB999" s="17"/>
      <c r="PUC999" s="17"/>
      <c r="PUD999" s="17"/>
      <c r="PUE999" s="17"/>
      <c r="PUF999" s="17"/>
      <c r="PUG999" s="17"/>
      <c r="PUH999" s="17"/>
      <c r="PUI999" s="17"/>
      <c r="PUJ999" s="17"/>
      <c r="PUK999" s="17"/>
      <c r="PUL999" s="17"/>
      <c r="PUM999" s="17"/>
      <c r="PUN999" s="17"/>
      <c r="PUO999" s="17"/>
      <c r="PUP999" s="17"/>
      <c r="PUQ999" s="17"/>
      <c r="PUR999" s="17"/>
      <c r="PUS999" s="17"/>
      <c r="PUT999" s="17"/>
      <c r="PUU999" s="17"/>
      <c r="PUV999" s="17"/>
      <c r="PUW999" s="17"/>
      <c r="PUX999" s="17"/>
      <c r="PUY999" s="17"/>
      <c r="PUZ999" s="17"/>
      <c r="PVA999" s="17"/>
      <c r="PVB999" s="17"/>
      <c r="PVC999" s="17"/>
      <c r="PVD999" s="17"/>
      <c r="PVE999" s="17"/>
      <c r="PVF999" s="17"/>
      <c r="PVG999" s="17"/>
      <c r="PVH999" s="17"/>
      <c r="PVI999" s="17"/>
      <c r="PVJ999" s="17"/>
      <c r="PVK999" s="17"/>
      <c r="PVL999" s="17"/>
      <c r="PVM999" s="17"/>
      <c r="PVN999" s="17"/>
      <c r="PVO999" s="17"/>
      <c r="PVP999" s="17"/>
      <c r="PVQ999" s="17"/>
      <c r="PVR999" s="17"/>
      <c r="PVS999" s="17"/>
      <c r="PVT999" s="17"/>
      <c r="PVU999" s="17"/>
      <c r="PVV999" s="17"/>
      <c r="PVW999" s="17"/>
      <c r="PVX999" s="17"/>
      <c r="PVY999" s="17"/>
      <c r="PVZ999" s="17"/>
      <c r="PWA999" s="17"/>
      <c r="PWB999" s="17"/>
      <c r="PWC999" s="17"/>
      <c r="PWD999" s="17"/>
      <c r="PWE999" s="17"/>
      <c r="PWF999" s="17"/>
      <c r="PWG999" s="17"/>
      <c r="PWH999" s="17"/>
      <c r="PWI999" s="17"/>
      <c r="PWJ999" s="17"/>
      <c r="PWK999" s="17"/>
      <c r="PWL999" s="17"/>
      <c r="PWM999" s="17"/>
      <c r="PWN999" s="17"/>
      <c r="PWO999" s="17"/>
      <c r="PWP999" s="17"/>
      <c r="PWQ999" s="17"/>
      <c r="PWR999" s="17"/>
      <c r="PWS999" s="17"/>
      <c r="PWT999" s="17"/>
      <c r="PWU999" s="17"/>
      <c r="PWV999" s="17"/>
      <c r="PWW999" s="17"/>
      <c r="PWX999" s="17"/>
      <c r="PWY999" s="17"/>
      <c r="PWZ999" s="17"/>
      <c r="PXA999" s="17"/>
      <c r="PXB999" s="17"/>
      <c r="PXC999" s="17"/>
      <c r="PXD999" s="17"/>
      <c r="PXE999" s="17"/>
      <c r="PXF999" s="17"/>
      <c r="PXG999" s="17"/>
      <c r="PXH999" s="17"/>
      <c r="PXI999" s="17"/>
      <c r="PXJ999" s="17"/>
      <c r="PXK999" s="17"/>
      <c r="PXL999" s="17"/>
      <c r="PXM999" s="17"/>
      <c r="PXN999" s="17"/>
      <c r="PXO999" s="17"/>
      <c r="PXP999" s="17"/>
      <c r="PXQ999" s="17"/>
      <c r="PXR999" s="17"/>
      <c r="PXS999" s="17"/>
      <c r="PXT999" s="17"/>
      <c r="PXU999" s="17"/>
      <c r="PXV999" s="17"/>
      <c r="PXW999" s="17"/>
      <c r="PXX999" s="17"/>
      <c r="PXY999" s="17"/>
      <c r="PXZ999" s="17"/>
      <c r="PYA999" s="17"/>
      <c r="PYB999" s="17"/>
      <c r="PYC999" s="17"/>
      <c r="PYD999" s="17"/>
      <c r="PYE999" s="17"/>
      <c r="PYF999" s="17"/>
      <c r="PYG999" s="17"/>
      <c r="PYH999" s="17"/>
      <c r="PYI999" s="17"/>
      <c r="PYJ999" s="17"/>
      <c r="PYK999" s="17"/>
      <c r="PYL999" s="17"/>
      <c r="PYM999" s="17"/>
      <c r="PYN999" s="17"/>
      <c r="PYO999" s="17"/>
      <c r="PYP999" s="17"/>
      <c r="PYQ999" s="17"/>
      <c r="PYR999" s="17"/>
      <c r="PYS999" s="17"/>
      <c r="PYT999" s="17"/>
      <c r="PYU999" s="17"/>
      <c r="PYV999" s="17"/>
      <c r="PYW999" s="17"/>
      <c r="PYX999" s="17"/>
      <c r="PYY999" s="17"/>
      <c r="PYZ999" s="17"/>
      <c r="PZA999" s="17"/>
      <c r="PZB999" s="17"/>
      <c r="PZC999" s="17"/>
      <c r="PZD999" s="17"/>
      <c r="PZE999" s="17"/>
      <c r="PZF999" s="17"/>
      <c r="PZG999" s="17"/>
      <c r="PZH999" s="17"/>
      <c r="PZI999" s="17"/>
      <c r="PZJ999" s="17"/>
      <c r="PZK999" s="17"/>
      <c r="PZL999" s="17"/>
      <c r="PZM999" s="17"/>
      <c r="PZN999" s="17"/>
      <c r="PZO999" s="17"/>
      <c r="PZP999" s="17"/>
      <c r="PZQ999" s="17"/>
      <c r="PZR999" s="17"/>
      <c r="PZS999" s="17"/>
      <c r="PZT999" s="17"/>
      <c r="PZU999" s="17"/>
      <c r="PZV999" s="17"/>
      <c r="PZW999" s="17"/>
      <c r="PZX999" s="17"/>
      <c r="PZY999" s="17"/>
      <c r="PZZ999" s="17"/>
      <c r="QAA999" s="17"/>
      <c r="QAB999" s="17"/>
      <c r="QAC999" s="17"/>
      <c r="QAD999" s="17"/>
      <c r="QAE999" s="17"/>
      <c r="QAF999" s="17"/>
      <c r="QAG999" s="17"/>
      <c r="QAH999" s="17"/>
      <c r="QAI999" s="17"/>
      <c r="QAJ999" s="17"/>
      <c r="QAK999" s="17"/>
      <c r="QAL999" s="17"/>
      <c r="QAM999" s="17"/>
      <c r="QAN999" s="17"/>
      <c r="QAO999" s="17"/>
      <c r="QAP999" s="17"/>
      <c r="QAQ999" s="17"/>
      <c r="QAR999" s="17"/>
      <c r="QAS999" s="17"/>
      <c r="QAT999" s="17"/>
      <c r="QAU999" s="17"/>
      <c r="QAV999" s="17"/>
      <c r="QAW999" s="17"/>
      <c r="QAX999" s="17"/>
      <c r="QAY999" s="17"/>
      <c r="QAZ999" s="17"/>
      <c r="QBA999" s="17"/>
      <c r="QBB999" s="17"/>
      <c r="QBC999" s="17"/>
      <c r="QBD999" s="17"/>
      <c r="QBE999" s="17"/>
      <c r="QBF999" s="17"/>
      <c r="QBG999" s="17"/>
      <c r="QBH999" s="17"/>
      <c r="QBI999" s="17"/>
      <c r="QBJ999" s="17"/>
      <c r="QBK999" s="17"/>
      <c r="QBL999" s="17"/>
      <c r="QBM999" s="17"/>
      <c r="QBN999" s="17"/>
      <c r="QBO999" s="17"/>
      <c r="QBP999" s="17"/>
      <c r="QBQ999" s="17"/>
      <c r="QBR999" s="17"/>
      <c r="QBS999" s="17"/>
      <c r="QBT999" s="17"/>
      <c r="QBU999" s="17"/>
      <c r="QBV999" s="17"/>
      <c r="QBW999" s="17"/>
      <c r="QBX999" s="17"/>
      <c r="QBY999" s="17"/>
      <c r="QBZ999" s="17"/>
      <c r="QCA999" s="17"/>
      <c r="QCB999" s="17"/>
      <c r="QCC999" s="17"/>
      <c r="QCD999" s="17"/>
      <c r="QCE999" s="17"/>
      <c r="QCF999" s="17"/>
      <c r="QCG999" s="17"/>
      <c r="QCH999" s="17"/>
      <c r="QCI999" s="17"/>
      <c r="QCJ999" s="17"/>
      <c r="QCK999" s="17"/>
      <c r="QCL999" s="17"/>
      <c r="QCM999" s="17"/>
      <c r="QCN999" s="17"/>
      <c r="QCO999" s="17"/>
      <c r="QCP999" s="17"/>
      <c r="QCQ999" s="17"/>
      <c r="QCR999" s="17"/>
      <c r="QCS999" s="17"/>
      <c r="QCT999" s="17"/>
      <c r="QCU999" s="17"/>
      <c r="QCV999" s="17"/>
      <c r="QCW999" s="17"/>
      <c r="QCX999" s="17"/>
      <c r="QCY999" s="17"/>
      <c r="QCZ999" s="17"/>
      <c r="QDA999" s="17"/>
      <c r="QDB999" s="17"/>
      <c r="QDC999" s="17"/>
      <c r="QDD999" s="17"/>
      <c r="QDE999" s="17"/>
      <c r="QDF999" s="17"/>
      <c r="QDG999" s="17"/>
      <c r="QDH999" s="17"/>
      <c r="QDI999" s="17"/>
      <c r="QDJ999" s="17"/>
      <c r="QDK999" s="17"/>
      <c r="QDL999" s="17"/>
      <c r="QDM999" s="17"/>
      <c r="QDN999" s="17"/>
      <c r="QDO999" s="17"/>
      <c r="QDP999" s="17"/>
      <c r="QDQ999" s="17"/>
      <c r="QDR999" s="17"/>
      <c r="QDS999" s="17"/>
      <c r="QDT999" s="17"/>
      <c r="QDU999" s="17"/>
      <c r="QDV999" s="17"/>
      <c r="QDW999" s="17"/>
      <c r="QDX999" s="17"/>
      <c r="QDY999" s="17"/>
      <c r="QDZ999" s="17"/>
      <c r="QEA999" s="17"/>
      <c r="QEB999" s="17"/>
      <c r="QEC999" s="17"/>
      <c r="QED999" s="17"/>
      <c r="QEE999" s="17"/>
      <c r="QEF999" s="17"/>
      <c r="QEG999" s="17"/>
      <c r="QEH999" s="17"/>
      <c r="QEI999" s="17"/>
      <c r="QEJ999" s="17"/>
      <c r="QEK999" s="17"/>
      <c r="QEL999" s="17"/>
      <c r="QEM999" s="17"/>
      <c r="QEN999" s="17"/>
      <c r="QEO999" s="17"/>
      <c r="QEP999" s="17"/>
      <c r="QEQ999" s="17"/>
      <c r="QER999" s="17"/>
      <c r="QES999" s="17"/>
      <c r="QET999" s="17"/>
      <c r="QEU999" s="17"/>
      <c r="QEV999" s="17"/>
      <c r="QEW999" s="17"/>
      <c r="QEX999" s="17"/>
      <c r="QEY999" s="17"/>
      <c r="QEZ999" s="17"/>
      <c r="QFA999" s="17"/>
      <c r="QFB999" s="17"/>
      <c r="QFC999" s="17"/>
      <c r="QFD999" s="17"/>
      <c r="QFE999" s="17"/>
      <c r="QFF999" s="17"/>
      <c r="QFG999" s="17"/>
      <c r="QFH999" s="17"/>
      <c r="QFI999" s="17"/>
      <c r="QFJ999" s="17"/>
      <c r="QFK999" s="17"/>
      <c r="QFL999" s="17"/>
      <c r="QFM999" s="17"/>
      <c r="QFN999" s="17"/>
      <c r="QFO999" s="17"/>
      <c r="QFP999" s="17"/>
      <c r="QFQ999" s="17"/>
      <c r="QFR999" s="17"/>
      <c r="QFS999" s="17"/>
      <c r="QFT999" s="17"/>
      <c r="QFU999" s="17"/>
      <c r="QFV999" s="17"/>
      <c r="QFW999" s="17"/>
      <c r="QFX999" s="17"/>
      <c r="QFY999" s="17"/>
      <c r="QFZ999" s="17"/>
      <c r="QGA999" s="17"/>
      <c r="QGB999" s="17"/>
      <c r="QGC999" s="17"/>
      <c r="QGD999" s="17"/>
      <c r="QGE999" s="17"/>
      <c r="QGF999" s="17"/>
      <c r="QGG999" s="17"/>
      <c r="QGH999" s="17"/>
      <c r="QGI999" s="17"/>
      <c r="QGJ999" s="17"/>
      <c r="QGK999" s="17"/>
      <c r="QGL999" s="17"/>
      <c r="QGM999" s="17"/>
      <c r="QGN999" s="17"/>
      <c r="QGO999" s="17"/>
      <c r="QGP999" s="17"/>
      <c r="QGQ999" s="17"/>
      <c r="QGR999" s="17"/>
      <c r="QGS999" s="17"/>
      <c r="QGT999" s="17"/>
      <c r="QGU999" s="17"/>
      <c r="QGV999" s="17"/>
      <c r="QGW999" s="17"/>
      <c r="QGX999" s="17"/>
      <c r="QGY999" s="17"/>
      <c r="QGZ999" s="17"/>
      <c r="QHA999" s="17"/>
      <c r="QHB999" s="17"/>
      <c r="QHC999" s="17"/>
      <c r="QHD999" s="17"/>
      <c r="QHE999" s="17"/>
      <c r="QHF999" s="17"/>
      <c r="QHG999" s="17"/>
      <c r="QHH999" s="17"/>
      <c r="QHI999" s="17"/>
      <c r="QHJ999" s="17"/>
      <c r="QHK999" s="17"/>
      <c r="QHL999" s="17"/>
      <c r="QHM999" s="17"/>
      <c r="QHN999" s="17"/>
      <c r="QHO999" s="17"/>
      <c r="QHP999" s="17"/>
      <c r="QHQ999" s="17"/>
      <c r="QHR999" s="17"/>
      <c r="QHS999" s="17"/>
      <c r="QHT999" s="17"/>
      <c r="QHU999" s="17"/>
      <c r="QHV999" s="17"/>
      <c r="QHW999" s="17"/>
      <c r="QHX999" s="17"/>
      <c r="QHY999" s="17"/>
      <c r="QHZ999" s="17"/>
      <c r="QIA999" s="17"/>
      <c r="QIB999" s="17"/>
      <c r="QIC999" s="17"/>
      <c r="QID999" s="17"/>
      <c r="QIE999" s="17"/>
      <c r="QIF999" s="17"/>
      <c r="QIG999" s="17"/>
      <c r="QIH999" s="17"/>
      <c r="QII999" s="17"/>
      <c r="QIJ999" s="17"/>
      <c r="QIK999" s="17"/>
      <c r="QIL999" s="17"/>
      <c r="QIM999" s="17"/>
      <c r="QIN999" s="17"/>
      <c r="QIO999" s="17"/>
      <c r="QIP999" s="17"/>
      <c r="QIQ999" s="17"/>
      <c r="QIR999" s="17"/>
      <c r="QIS999" s="17"/>
      <c r="QIT999" s="17"/>
      <c r="QIU999" s="17"/>
      <c r="QIV999" s="17"/>
      <c r="QIW999" s="17"/>
      <c r="QIX999" s="17"/>
      <c r="QIY999" s="17"/>
      <c r="QIZ999" s="17"/>
      <c r="QJA999" s="17"/>
      <c r="QJB999" s="17"/>
      <c r="QJC999" s="17"/>
      <c r="QJD999" s="17"/>
      <c r="QJE999" s="17"/>
      <c r="QJF999" s="17"/>
      <c r="QJG999" s="17"/>
      <c r="QJH999" s="17"/>
      <c r="QJI999" s="17"/>
      <c r="QJJ999" s="17"/>
      <c r="QJK999" s="17"/>
      <c r="QJL999" s="17"/>
      <c r="QJM999" s="17"/>
      <c r="QJN999" s="17"/>
      <c r="QJO999" s="17"/>
      <c r="QJP999" s="17"/>
      <c r="QJQ999" s="17"/>
      <c r="QJR999" s="17"/>
      <c r="QJS999" s="17"/>
      <c r="QJT999" s="17"/>
      <c r="QJU999" s="17"/>
      <c r="QJV999" s="17"/>
      <c r="QJW999" s="17"/>
      <c r="QJX999" s="17"/>
      <c r="QJY999" s="17"/>
      <c r="QJZ999" s="17"/>
      <c r="QKA999" s="17"/>
      <c r="QKB999" s="17"/>
      <c r="QKC999" s="17"/>
      <c r="QKD999" s="17"/>
      <c r="QKE999" s="17"/>
      <c r="QKF999" s="17"/>
      <c r="QKG999" s="17"/>
      <c r="QKH999" s="17"/>
      <c r="QKI999" s="17"/>
      <c r="QKJ999" s="17"/>
      <c r="QKK999" s="17"/>
      <c r="QKL999" s="17"/>
      <c r="QKM999" s="17"/>
      <c r="QKN999" s="17"/>
      <c r="QKO999" s="17"/>
      <c r="QKP999" s="17"/>
      <c r="QKQ999" s="17"/>
      <c r="QKR999" s="17"/>
      <c r="QKS999" s="17"/>
      <c r="QKT999" s="17"/>
      <c r="QKU999" s="17"/>
      <c r="QKV999" s="17"/>
      <c r="QKW999" s="17"/>
      <c r="QKX999" s="17"/>
      <c r="QKY999" s="17"/>
      <c r="QKZ999" s="17"/>
      <c r="QLA999" s="17"/>
      <c r="QLB999" s="17"/>
      <c r="QLC999" s="17"/>
      <c r="QLD999" s="17"/>
      <c r="QLE999" s="17"/>
      <c r="QLF999" s="17"/>
      <c r="QLG999" s="17"/>
      <c r="QLH999" s="17"/>
      <c r="QLI999" s="17"/>
      <c r="QLJ999" s="17"/>
      <c r="QLK999" s="17"/>
      <c r="QLL999" s="17"/>
      <c r="QLM999" s="17"/>
      <c r="QLN999" s="17"/>
      <c r="QLO999" s="17"/>
      <c r="QLP999" s="17"/>
      <c r="QLQ999" s="17"/>
      <c r="QLR999" s="17"/>
      <c r="QLS999" s="17"/>
      <c r="QLT999" s="17"/>
      <c r="QLU999" s="17"/>
      <c r="QLV999" s="17"/>
      <c r="QLW999" s="17"/>
      <c r="QLX999" s="17"/>
      <c r="QLY999" s="17"/>
      <c r="QLZ999" s="17"/>
      <c r="QMA999" s="17"/>
      <c r="QMB999" s="17"/>
      <c r="QMC999" s="17"/>
      <c r="QMD999" s="17"/>
      <c r="QME999" s="17"/>
      <c r="QMF999" s="17"/>
      <c r="QMG999" s="17"/>
      <c r="QMH999" s="17"/>
      <c r="QMI999" s="17"/>
      <c r="QMJ999" s="17"/>
      <c r="QMK999" s="17"/>
      <c r="QML999" s="17"/>
      <c r="QMM999" s="17"/>
      <c r="QMN999" s="17"/>
      <c r="QMO999" s="17"/>
      <c r="QMP999" s="17"/>
      <c r="QMQ999" s="17"/>
      <c r="QMR999" s="17"/>
      <c r="QMS999" s="17"/>
      <c r="QMT999" s="17"/>
      <c r="QMU999" s="17"/>
      <c r="QMV999" s="17"/>
      <c r="QMW999" s="17"/>
      <c r="QMX999" s="17"/>
      <c r="QMY999" s="17"/>
      <c r="QMZ999" s="17"/>
      <c r="QNA999" s="17"/>
      <c r="QNB999" s="17"/>
      <c r="QNC999" s="17"/>
      <c r="QND999" s="17"/>
      <c r="QNE999" s="17"/>
      <c r="QNF999" s="17"/>
      <c r="QNG999" s="17"/>
      <c r="QNH999" s="17"/>
      <c r="QNI999" s="17"/>
      <c r="QNJ999" s="17"/>
      <c r="QNK999" s="17"/>
      <c r="QNL999" s="17"/>
      <c r="QNM999" s="17"/>
      <c r="QNN999" s="17"/>
      <c r="QNO999" s="17"/>
      <c r="QNP999" s="17"/>
      <c r="QNQ999" s="17"/>
      <c r="QNR999" s="17"/>
      <c r="QNS999" s="17"/>
      <c r="QNT999" s="17"/>
      <c r="QNU999" s="17"/>
      <c r="QNV999" s="17"/>
      <c r="QNW999" s="17"/>
      <c r="QNX999" s="17"/>
      <c r="QNY999" s="17"/>
      <c r="QNZ999" s="17"/>
      <c r="QOA999" s="17"/>
      <c r="QOB999" s="17"/>
      <c r="QOC999" s="17"/>
      <c r="QOD999" s="17"/>
      <c r="QOE999" s="17"/>
      <c r="QOF999" s="17"/>
      <c r="QOG999" s="17"/>
      <c r="QOH999" s="17"/>
      <c r="QOI999" s="17"/>
      <c r="QOJ999" s="17"/>
      <c r="QOK999" s="17"/>
      <c r="QOL999" s="17"/>
      <c r="QOM999" s="17"/>
      <c r="QON999" s="17"/>
      <c r="QOO999" s="17"/>
      <c r="QOP999" s="17"/>
      <c r="QOQ999" s="17"/>
      <c r="QOR999" s="17"/>
      <c r="QOS999" s="17"/>
      <c r="QOT999" s="17"/>
      <c r="QOU999" s="17"/>
      <c r="QOV999" s="17"/>
      <c r="QOW999" s="17"/>
      <c r="QOX999" s="17"/>
      <c r="QOY999" s="17"/>
      <c r="QOZ999" s="17"/>
      <c r="QPA999" s="17"/>
      <c r="QPB999" s="17"/>
      <c r="QPC999" s="17"/>
      <c r="QPD999" s="17"/>
      <c r="QPE999" s="17"/>
      <c r="QPF999" s="17"/>
      <c r="QPG999" s="17"/>
      <c r="QPH999" s="17"/>
      <c r="QPI999" s="17"/>
      <c r="QPJ999" s="17"/>
      <c r="QPK999" s="17"/>
      <c r="QPL999" s="17"/>
      <c r="QPM999" s="17"/>
      <c r="QPN999" s="17"/>
      <c r="QPO999" s="17"/>
      <c r="QPP999" s="17"/>
      <c r="QPQ999" s="17"/>
      <c r="QPR999" s="17"/>
      <c r="QPS999" s="17"/>
      <c r="QPT999" s="17"/>
      <c r="QPU999" s="17"/>
      <c r="QPV999" s="17"/>
      <c r="QPW999" s="17"/>
      <c r="QPX999" s="17"/>
      <c r="QPY999" s="17"/>
      <c r="QPZ999" s="17"/>
      <c r="QQA999" s="17"/>
      <c r="QQB999" s="17"/>
      <c r="QQC999" s="17"/>
      <c r="QQD999" s="17"/>
      <c r="QQE999" s="17"/>
      <c r="QQF999" s="17"/>
      <c r="QQG999" s="17"/>
      <c r="QQH999" s="17"/>
      <c r="QQI999" s="17"/>
      <c r="QQJ999" s="17"/>
      <c r="QQK999" s="17"/>
      <c r="QQL999" s="17"/>
      <c r="QQM999" s="17"/>
      <c r="QQN999" s="17"/>
      <c r="QQO999" s="17"/>
      <c r="QQP999" s="17"/>
      <c r="QQQ999" s="17"/>
      <c r="QQR999" s="17"/>
      <c r="QQS999" s="17"/>
      <c r="QQT999" s="17"/>
      <c r="QQU999" s="17"/>
      <c r="QQV999" s="17"/>
      <c r="QQW999" s="17"/>
      <c r="QQX999" s="17"/>
      <c r="QQY999" s="17"/>
      <c r="QQZ999" s="17"/>
      <c r="QRA999" s="17"/>
      <c r="QRB999" s="17"/>
      <c r="QRC999" s="17"/>
      <c r="QRD999" s="17"/>
      <c r="QRE999" s="17"/>
      <c r="QRF999" s="17"/>
      <c r="QRG999" s="17"/>
      <c r="QRH999" s="17"/>
      <c r="QRI999" s="17"/>
      <c r="QRJ999" s="17"/>
      <c r="QRK999" s="17"/>
      <c r="QRL999" s="17"/>
      <c r="QRM999" s="17"/>
      <c r="QRN999" s="17"/>
      <c r="QRO999" s="17"/>
      <c r="QRP999" s="17"/>
      <c r="QRQ999" s="17"/>
      <c r="QRR999" s="17"/>
      <c r="QRS999" s="17"/>
      <c r="QRT999" s="17"/>
      <c r="QRU999" s="17"/>
      <c r="QRV999" s="17"/>
      <c r="QRW999" s="17"/>
      <c r="QRX999" s="17"/>
      <c r="QRY999" s="17"/>
      <c r="QRZ999" s="17"/>
      <c r="QSA999" s="17"/>
      <c r="QSB999" s="17"/>
      <c r="QSC999" s="17"/>
      <c r="QSD999" s="17"/>
      <c r="QSE999" s="17"/>
      <c r="QSF999" s="17"/>
      <c r="QSG999" s="17"/>
      <c r="QSH999" s="17"/>
      <c r="QSI999" s="17"/>
      <c r="QSJ999" s="17"/>
      <c r="QSK999" s="17"/>
      <c r="QSL999" s="17"/>
      <c r="QSM999" s="17"/>
      <c r="QSN999" s="17"/>
      <c r="QSO999" s="17"/>
      <c r="QSP999" s="17"/>
      <c r="QSQ999" s="17"/>
      <c r="QSR999" s="17"/>
      <c r="QSS999" s="17"/>
      <c r="QST999" s="17"/>
      <c r="QSU999" s="17"/>
      <c r="QSV999" s="17"/>
      <c r="QSW999" s="17"/>
      <c r="QSX999" s="17"/>
      <c r="QSY999" s="17"/>
      <c r="QSZ999" s="17"/>
      <c r="QTA999" s="17"/>
      <c r="QTB999" s="17"/>
      <c r="QTC999" s="17"/>
      <c r="QTD999" s="17"/>
      <c r="QTE999" s="17"/>
      <c r="QTF999" s="17"/>
      <c r="QTG999" s="17"/>
      <c r="QTH999" s="17"/>
      <c r="QTI999" s="17"/>
      <c r="QTJ999" s="17"/>
      <c r="QTK999" s="17"/>
      <c r="QTL999" s="17"/>
      <c r="QTM999" s="17"/>
      <c r="QTN999" s="17"/>
      <c r="QTO999" s="17"/>
      <c r="QTP999" s="17"/>
      <c r="QTQ999" s="17"/>
      <c r="QTR999" s="17"/>
      <c r="QTS999" s="17"/>
      <c r="QTT999" s="17"/>
      <c r="QTU999" s="17"/>
      <c r="QTV999" s="17"/>
      <c r="QTW999" s="17"/>
      <c r="QTX999" s="17"/>
      <c r="QTY999" s="17"/>
      <c r="QTZ999" s="17"/>
      <c r="QUA999" s="17"/>
      <c r="QUB999" s="17"/>
      <c r="QUC999" s="17"/>
      <c r="QUD999" s="17"/>
      <c r="QUE999" s="17"/>
      <c r="QUF999" s="17"/>
      <c r="QUG999" s="17"/>
      <c r="QUH999" s="17"/>
      <c r="QUI999" s="17"/>
      <c r="QUJ999" s="17"/>
      <c r="QUK999" s="17"/>
      <c r="QUL999" s="17"/>
      <c r="QUM999" s="17"/>
      <c r="QUN999" s="17"/>
      <c r="QUO999" s="17"/>
      <c r="QUP999" s="17"/>
      <c r="QUQ999" s="17"/>
      <c r="QUR999" s="17"/>
      <c r="QUS999" s="17"/>
      <c r="QUT999" s="17"/>
      <c r="QUU999" s="17"/>
      <c r="QUV999" s="17"/>
      <c r="QUW999" s="17"/>
      <c r="QUX999" s="17"/>
      <c r="QUY999" s="17"/>
      <c r="QUZ999" s="17"/>
      <c r="QVA999" s="17"/>
      <c r="QVB999" s="17"/>
      <c r="QVC999" s="17"/>
      <c r="QVD999" s="17"/>
      <c r="QVE999" s="17"/>
      <c r="QVF999" s="17"/>
      <c r="QVG999" s="17"/>
      <c r="QVH999" s="17"/>
      <c r="QVI999" s="17"/>
      <c r="QVJ999" s="17"/>
      <c r="QVK999" s="17"/>
      <c r="QVL999" s="17"/>
      <c r="QVM999" s="17"/>
      <c r="QVN999" s="17"/>
      <c r="QVO999" s="17"/>
      <c r="QVP999" s="17"/>
      <c r="QVQ999" s="17"/>
      <c r="QVR999" s="17"/>
      <c r="QVS999" s="17"/>
      <c r="QVT999" s="17"/>
      <c r="QVU999" s="17"/>
      <c r="QVV999" s="17"/>
      <c r="QVW999" s="17"/>
      <c r="QVX999" s="17"/>
      <c r="QVY999" s="17"/>
      <c r="QVZ999" s="17"/>
      <c r="QWA999" s="17"/>
      <c r="QWB999" s="17"/>
      <c r="QWC999" s="17"/>
      <c r="QWD999" s="17"/>
      <c r="QWE999" s="17"/>
      <c r="QWF999" s="17"/>
      <c r="QWG999" s="17"/>
      <c r="QWH999" s="17"/>
      <c r="QWI999" s="17"/>
      <c r="QWJ999" s="17"/>
      <c r="QWK999" s="17"/>
      <c r="QWL999" s="17"/>
      <c r="QWM999" s="17"/>
      <c r="QWN999" s="17"/>
      <c r="QWO999" s="17"/>
      <c r="QWP999" s="17"/>
      <c r="QWQ999" s="17"/>
      <c r="QWR999" s="17"/>
      <c r="QWS999" s="17"/>
      <c r="QWT999" s="17"/>
      <c r="QWU999" s="17"/>
      <c r="QWV999" s="17"/>
      <c r="QWW999" s="17"/>
      <c r="QWX999" s="17"/>
      <c r="QWY999" s="17"/>
      <c r="QWZ999" s="17"/>
      <c r="QXA999" s="17"/>
      <c r="QXB999" s="17"/>
      <c r="QXC999" s="17"/>
      <c r="QXD999" s="17"/>
      <c r="QXE999" s="17"/>
      <c r="QXF999" s="17"/>
      <c r="QXG999" s="17"/>
      <c r="QXH999" s="17"/>
      <c r="QXI999" s="17"/>
      <c r="QXJ999" s="17"/>
      <c r="QXK999" s="17"/>
      <c r="QXL999" s="17"/>
      <c r="QXM999" s="17"/>
      <c r="QXN999" s="17"/>
      <c r="QXO999" s="17"/>
      <c r="QXP999" s="17"/>
      <c r="QXQ999" s="17"/>
      <c r="QXR999" s="17"/>
      <c r="QXS999" s="17"/>
      <c r="QXT999" s="17"/>
      <c r="QXU999" s="17"/>
      <c r="QXV999" s="17"/>
      <c r="QXW999" s="17"/>
      <c r="QXX999" s="17"/>
      <c r="QXY999" s="17"/>
      <c r="QXZ999" s="17"/>
      <c r="QYA999" s="17"/>
      <c r="QYB999" s="17"/>
      <c r="QYC999" s="17"/>
      <c r="QYD999" s="17"/>
      <c r="QYE999" s="17"/>
      <c r="QYF999" s="17"/>
      <c r="QYG999" s="17"/>
      <c r="QYH999" s="17"/>
      <c r="QYI999" s="17"/>
      <c r="QYJ999" s="17"/>
      <c r="QYK999" s="17"/>
      <c r="QYL999" s="17"/>
      <c r="QYM999" s="17"/>
      <c r="QYN999" s="17"/>
      <c r="QYO999" s="17"/>
      <c r="QYP999" s="17"/>
      <c r="QYQ999" s="17"/>
      <c r="QYR999" s="17"/>
      <c r="QYS999" s="17"/>
      <c r="QYT999" s="17"/>
      <c r="QYU999" s="17"/>
      <c r="QYV999" s="17"/>
      <c r="QYW999" s="17"/>
      <c r="QYX999" s="17"/>
      <c r="QYY999" s="17"/>
      <c r="QYZ999" s="17"/>
      <c r="QZA999" s="17"/>
      <c r="QZB999" s="17"/>
      <c r="QZC999" s="17"/>
      <c r="QZD999" s="17"/>
      <c r="QZE999" s="17"/>
      <c r="QZF999" s="17"/>
      <c r="QZG999" s="17"/>
      <c r="QZH999" s="17"/>
      <c r="QZI999" s="17"/>
      <c r="QZJ999" s="17"/>
      <c r="QZK999" s="17"/>
      <c r="QZL999" s="17"/>
      <c r="QZM999" s="17"/>
      <c r="QZN999" s="17"/>
      <c r="QZO999" s="17"/>
      <c r="QZP999" s="17"/>
      <c r="QZQ999" s="17"/>
      <c r="QZR999" s="17"/>
      <c r="QZS999" s="17"/>
      <c r="QZT999" s="17"/>
      <c r="QZU999" s="17"/>
      <c r="QZV999" s="17"/>
      <c r="QZW999" s="17"/>
      <c r="QZX999" s="17"/>
      <c r="QZY999" s="17"/>
      <c r="QZZ999" s="17"/>
      <c r="RAA999" s="17"/>
      <c r="RAB999" s="17"/>
      <c r="RAC999" s="17"/>
      <c r="RAD999" s="17"/>
      <c r="RAE999" s="17"/>
      <c r="RAF999" s="17"/>
      <c r="RAG999" s="17"/>
      <c r="RAH999" s="17"/>
      <c r="RAI999" s="17"/>
      <c r="RAJ999" s="17"/>
      <c r="RAK999" s="17"/>
      <c r="RAL999" s="17"/>
      <c r="RAM999" s="17"/>
      <c r="RAN999" s="17"/>
      <c r="RAO999" s="17"/>
      <c r="RAP999" s="17"/>
      <c r="RAQ999" s="17"/>
      <c r="RAR999" s="17"/>
      <c r="RAS999" s="17"/>
      <c r="RAT999" s="17"/>
      <c r="RAU999" s="17"/>
      <c r="RAV999" s="17"/>
      <c r="RAW999" s="17"/>
      <c r="RAX999" s="17"/>
      <c r="RAY999" s="17"/>
      <c r="RAZ999" s="17"/>
      <c r="RBA999" s="17"/>
      <c r="RBB999" s="17"/>
      <c r="RBC999" s="17"/>
      <c r="RBD999" s="17"/>
      <c r="RBE999" s="17"/>
      <c r="RBF999" s="17"/>
      <c r="RBG999" s="17"/>
      <c r="RBH999" s="17"/>
      <c r="RBI999" s="17"/>
      <c r="RBJ999" s="17"/>
      <c r="RBK999" s="17"/>
      <c r="RBL999" s="17"/>
      <c r="RBM999" s="17"/>
      <c r="RBN999" s="17"/>
      <c r="RBO999" s="17"/>
      <c r="RBP999" s="17"/>
      <c r="RBQ999" s="17"/>
      <c r="RBR999" s="17"/>
      <c r="RBS999" s="17"/>
      <c r="RBT999" s="17"/>
      <c r="RBU999" s="17"/>
      <c r="RBV999" s="17"/>
      <c r="RBW999" s="17"/>
      <c r="RBX999" s="17"/>
      <c r="RBY999" s="17"/>
      <c r="RBZ999" s="17"/>
      <c r="RCA999" s="17"/>
      <c r="RCB999" s="17"/>
      <c r="RCC999" s="17"/>
      <c r="RCD999" s="17"/>
      <c r="RCE999" s="17"/>
      <c r="RCF999" s="17"/>
      <c r="RCG999" s="17"/>
      <c r="RCH999" s="17"/>
      <c r="RCI999" s="17"/>
      <c r="RCJ999" s="17"/>
      <c r="RCK999" s="17"/>
      <c r="RCL999" s="17"/>
      <c r="RCM999" s="17"/>
      <c r="RCN999" s="17"/>
      <c r="RCO999" s="17"/>
      <c r="RCP999" s="17"/>
      <c r="RCQ999" s="17"/>
      <c r="RCR999" s="17"/>
      <c r="RCS999" s="17"/>
      <c r="RCT999" s="17"/>
      <c r="RCU999" s="17"/>
      <c r="RCV999" s="17"/>
      <c r="RCW999" s="17"/>
      <c r="RCX999" s="17"/>
      <c r="RCY999" s="17"/>
      <c r="RCZ999" s="17"/>
      <c r="RDA999" s="17"/>
      <c r="RDB999" s="17"/>
      <c r="RDC999" s="17"/>
      <c r="RDD999" s="17"/>
      <c r="RDE999" s="17"/>
      <c r="RDF999" s="17"/>
      <c r="RDG999" s="17"/>
      <c r="RDH999" s="17"/>
      <c r="RDI999" s="17"/>
      <c r="RDJ999" s="17"/>
      <c r="RDK999" s="17"/>
      <c r="RDL999" s="17"/>
      <c r="RDM999" s="17"/>
      <c r="RDN999" s="17"/>
      <c r="RDO999" s="17"/>
      <c r="RDP999" s="17"/>
      <c r="RDQ999" s="17"/>
      <c r="RDR999" s="17"/>
      <c r="RDS999" s="17"/>
      <c r="RDT999" s="17"/>
      <c r="RDU999" s="17"/>
      <c r="RDV999" s="17"/>
      <c r="RDW999" s="17"/>
      <c r="RDX999" s="17"/>
      <c r="RDY999" s="17"/>
      <c r="RDZ999" s="17"/>
      <c r="REA999" s="17"/>
      <c r="REB999" s="17"/>
      <c r="REC999" s="17"/>
      <c r="RED999" s="17"/>
      <c r="REE999" s="17"/>
      <c r="REF999" s="17"/>
      <c r="REG999" s="17"/>
      <c r="REH999" s="17"/>
      <c r="REI999" s="17"/>
      <c r="REJ999" s="17"/>
      <c r="REK999" s="17"/>
      <c r="REL999" s="17"/>
      <c r="REM999" s="17"/>
      <c r="REN999" s="17"/>
      <c r="REO999" s="17"/>
      <c r="REP999" s="17"/>
      <c r="REQ999" s="17"/>
      <c r="RER999" s="17"/>
      <c r="RES999" s="17"/>
      <c r="RET999" s="17"/>
      <c r="REU999" s="17"/>
      <c r="REV999" s="17"/>
      <c r="REW999" s="17"/>
      <c r="REX999" s="17"/>
      <c r="REY999" s="17"/>
      <c r="REZ999" s="17"/>
      <c r="RFA999" s="17"/>
      <c r="RFB999" s="17"/>
      <c r="RFC999" s="17"/>
      <c r="RFD999" s="17"/>
      <c r="RFE999" s="17"/>
      <c r="RFF999" s="17"/>
      <c r="RFG999" s="17"/>
      <c r="RFH999" s="17"/>
      <c r="RFI999" s="17"/>
      <c r="RFJ999" s="17"/>
      <c r="RFK999" s="17"/>
      <c r="RFL999" s="17"/>
      <c r="RFM999" s="17"/>
      <c r="RFN999" s="17"/>
      <c r="RFO999" s="17"/>
      <c r="RFP999" s="17"/>
      <c r="RFQ999" s="17"/>
      <c r="RFR999" s="17"/>
      <c r="RFS999" s="17"/>
      <c r="RFT999" s="17"/>
      <c r="RFU999" s="17"/>
      <c r="RFV999" s="17"/>
      <c r="RFW999" s="17"/>
      <c r="RFX999" s="17"/>
      <c r="RFY999" s="17"/>
      <c r="RFZ999" s="17"/>
      <c r="RGA999" s="17"/>
      <c r="RGB999" s="17"/>
      <c r="RGC999" s="17"/>
      <c r="RGD999" s="17"/>
      <c r="RGE999" s="17"/>
      <c r="RGF999" s="17"/>
      <c r="RGG999" s="17"/>
      <c r="RGH999" s="17"/>
      <c r="RGI999" s="17"/>
      <c r="RGJ999" s="17"/>
      <c r="RGK999" s="17"/>
      <c r="RGL999" s="17"/>
      <c r="RGM999" s="17"/>
      <c r="RGN999" s="17"/>
      <c r="RGO999" s="17"/>
      <c r="RGP999" s="17"/>
      <c r="RGQ999" s="17"/>
      <c r="RGR999" s="17"/>
      <c r="RGS999" s="17"/>
      <c r="RGT999" s="17"/>
      <c r="RGU999" s="17"/>
      <c r="RGV999" s="17"/>
      <c r="RGW999" s="17"/>
      <c r="RGX999" s="17"/>
      <c r="RGY999" s="17"/>
      <c r="RGZ999" s="17"/>
      <c r="RHA999" s="17"/>
      <c r="RHB999" s="17"/>
      <c r="RHC999" s="17"/>
      <c r="RHD999" s="17"/>
      <c r="RHE999" s="17"/>
      <c r="RHF999" s="17"/>
      <c r="RHG999" s="17"/>
      <c r="RHH999" s="17"/>
      <c r="RHI999" s="17"/>
      <c r="RHJ999" s="17"/>
      <c r="RHK999" s="17"/>
      <c r="RHL999" s="17"/>
      <c r="RHM999" s="17"/>
      <c r="RHN999" s="17"/>
      <c r="RHO999" s="17"/>
      <c r="RHP999" s="17"/>
      <c r="RHQ999" s="17"/>
      <c r="RHR999" s="17"/>
      <c r="RHS999" s="17"/>
      <c r="RHT999" s="17"/>
      <c r="RHU999" s="17"/>
      <c r="RHV999" s="17"/>
      <c r="RHW999" s="17"/>
      <c r="RHX999" s="17"/>
      <c r="RHY999" s="17"/>
      <c r="RHZ999" s="17"/>
      <c r="RIA999" s="17"/>
      <c r="RIB999" s="17"/>
      <c r="RIC999" s="17"/>
      <c r="RID999" s="17"/>
      <c r="RIE999" s="17"/>
      <c r="RIF999" s="17"/>
      <c r="RIG999" s="17"/>
      <c r="RIH999" s="17"/>
      <c r="RII999" s="17"/>
      <c r="RIJ999" s="17"/>
      <c r="RIK999" s="17"/>
      <c r="RIL999" s="17"/>
      <c r="RIM999" s="17"/>
      <c r="RIN999" s="17"/>
      <c r="RIO999" s="17"/>
      <c r="RIP999" s="17"/>
      <c r="RIQ999" s="17"/>
      <c r="RIR999" s="17"/>
      <c r="RIS999" s="17"/>
      <c r="RIT999" s="17"/>
      <c r="RIU999" s="17"/>
      <c r="RIV999" s="17"/>
      <c r="RIW999" s="17"/>
      <c r="RIX999" s="17"/>
      <c r="RIY999" s="17"/>
      <c r="RIZ999" s="17"/>
      <c r="RJA999" s="17"/>
      <c r="RJB999" s="17"/>
      <c r="RJC999" s="17"/>
      <c r="RJD999" s="17"/>
      <c r="RJE999" s="17"/>
      <c r="RJF999" s="17"/>
      <c r="RJG999" s="17"/>
      <c r="RJH999" s="17"/>
      <c r="RJI999" s="17"/>
      <c r="RJJ999" s="17"/>
      <c r="RJK999" s="17"/>
      <c r="RJL999" s="17"/>
      <c r="RJM999" s="17"/>
      <c r="RJN999" s="17"/>
      <c r="RJO999" s="17"/>
      <c r="RJP999" s="17"/>
      <c r="RJQ999" s="17"/>
      <c r="RJR999" s="17"/>
      <c r="RJS999" s="17"/>
      <c r="RJT999" s="17"/>
      <c r="RJU999" s="17"/>
      <c r="RJV999" s="17"/>
      <c r="RJW999" s="17"/>
      <c r="RJX999" s="17"/>
      <c r="RJY999" s="17"/>
      <c r="RJZ999" s="17"/>
      <c r="RKA999" s="17"/>
      <c r="RKB999" s="17"/>
      <c r="RKC999" s="17"/>
      <c r="RKD999" s="17"/>
      <c r="RKE999" s="17"/>
      <c r="RKF999" s="17"/>
      <c r="RKG999" s="17"/>
      <c r="RKH999" s="17"/>
      <c r="RKI999" s="17"/>
      <c r="RKJ999" s="17"/>
      <c r="RKK999" s="17"/>
      <c r="RKL999" s="17"/>
      <c r="RKM999" s="17"/>
      <c r="RKN999" s="17"/>
      <c r="RKO999" s="17"/>
      <c r="RKP999" s="17"/>
      <c r="RKQ999" s="17"/>
      <c r="RKR999" s="17"/>
      <c r="RKS999" s="17"/>
      <c r="RKT999" s="17"/>
      <c r="RKU999" s="17"/>
      <c r="RKV999" s="17"/>
      <c r="RKW999" s="17"/>
      <c r="RKX999" s="17"/>
      <c r="RKY999" s="17"/>
      <c r="RKZ999" s="17"/>
      <c r="RLA999" s="17"/>
      <c r="RLB999" s="17"/>
      <c r="RLC999" s="17"/>
      <c r="RLD999" s="17"/>
      <c r="RLE999" s="17"/>
      <c r="RLF999" s="17"/>
      <c r="RLG999" s="17"/>
      <c r="RLH999" s="17"/>
      <c r="RLI999" s="17"/>
      <c r="RLJ999" s="17"/>
      <c r="RLK999" s="17"/>
      <c r="RLL999" s="17"/>
      <c r="RLM999" s="17"/>
      <c r="RLN999" s="17"/>
      <c r="RLO999" s="17"/>
      <c r="RLP999" s="17"/>
      <c r="RLQ999" s="17"/>
      <c r="RLR999" s="17"/>
      <c r="RLS999" s="17"/>
      <c r="RLT999" s="17"/>
      <c r="RLU999" s="17"/>
      <c r="RLV999" s="17"/>
      <c r="RLW999" s="17"/>
      <c r="RLX999" s="17"/>
      <c r="RLY999" s="17"/>
      <c r="RLZ999" s="17"/>
      <c r="RMA999" s="17"/>
      <c r="RMB999" s="17"/>
      <c r="RMC999" s="17"/>
      <c r="RMD999" s="17"/>
      <c r="RME999" s="17"/>
      <c r="RMF999" s="17"/>
      <c r="RMG999" s="17"/>
      <c r="RMH999" s="17"/>
      <c r="RMI999" s="17"/>
      <c r="RMJ999" s="17"/>
      <c r="RMK999" s="17"/>
      <c r="RML999" s="17"/>
      <c r="RMM999" s="17"/>
      <c r="RMN999" s="17"/>
      <c r="RMO999" s="17"/>
      <c r="RMP999" s="17"/>
      <c r="RMQ999" s="17"/>
      <c r="RMR999" s="17"/>
      <c r="RMS999" s="17"/>
      <c r="RMT999" s="17"/>
      <c r="RMU999" s="17"/>
      <c r="RMV999" s="17"/>
      <c r="RMW999" s="17"/>
      <c r="RMX999" s="17"/>
      <c r="RMY999" s="17"/>
      <c r="RMZ999" s="17"/>
      <c r="RNA999" s="17"/>
      <c r="RNB999" s="17"/>
      <c r="RNC999" s="17"/>
      <c r="RND999" s="17"/>
      <c r="RNE999" s="17"/>
      <c r="RNF999" s="17"/>
      <c r="RNG999" s="17"/>
      <c r="RNH999" s="17"/>
      <c r="RNI999" s="17"/>
      <c r="RNJ999" s="17"/>
      <c r="RNK999" s="17"/>
      <c r="RNL999" s="17"/>
      <c r="RNM999" s="17"/>
      <c r="RNN999" s="17"/>
      <c r="RNO999" s="17"/>
      <c r="RNP999" s="17"/>
      <c r="RNQ999" s="17"/>
      <c r="RNR999" s="17"/>
      <c r="RNS999" s="17"/>
      <c r="RNT999" s="17"/>
      <c r="RNU999" s="17"/>
      <c r="RNV999" s="17"/>
      <c r="RNW999" s="17"/>
      <c r="RNX999" s="17"/>
      <c r="RNY999" s="17"/>
      <c r="RNZ999" s="17"/>
      <c r="ROA999" s="17"/>
      <c r="ROB999" s="17"/>
      <c r="ROC999" s="17"/>
      <c r="ROD999" s="17"/>
      <c r="ROE999" s="17"/>
      <c r="ROF999" s="17"/>
      <c r="ROG999" s="17"/>
      <c r="ROH999" s="17"/>
      <c r="ROI999" s="17"/>
      <c r="ROJ999" s="17"/>
      <c r="ROK999" s="17"/>
      <c r="ROL999" s="17"/>
      <c r="ROM999" s="17"/>
      <c r="RON999" s="17"/>
      <c r="ROO999" s="17"/>
      <c r="ROP999" s="17"/>
      <c r="ROQ999" s="17"/>
      <c r="ROR999" s="17"/>
      <c r="ROS999" s="17"/>
      <c r="ROT999" s="17"/>
      <c r="ROU999" s="17"/>
      <c r="ROV999" s="17"/>
      <c r="ROW999" s="17"/>
      <c r="ROX999" s="17"/>
      <c r="ROY999" s="17"/>
      <c r="ROZ999" s="17"/>
      <c r="RPA999" s="17"/>
      <c r="RPB999" s="17"/>
      <c r="RPC999" s="17"/>
      <c r="RPD999" s="17"/>
      <c r="RPE999" s="17"/>
      <c r="RPF999" s="17"/>
      <c r="RPG999" s="17"/>
      <c r="RPH999" s="17"/>
      <c r="RPI999" s="17"/>
      <c r="RPJ999" s="17"/>
      <c r="RPK999" s="17"/>
      <c r="RPL999" s="17"/>
      <c r="RPM999" s="17"/>
      <c r="RPN999" s="17"/>
      <c r="RPO999" s="17"/>
      <c r="RPP999" s="17"/>
      <c r="RPQ999" s="17"/>
      <c r="RPR999" s="17"/>
      <c r="RPS999" s="17"/>
      <c r="RPT999" s="17"/>
      <c r="RPU999" s="17"/>
      <c r="RPV999" s="17"/>
      <c r="RPW999" s="17"/>
      <c r="RPX999" s="17"/>
      <c r="RPY999" s="17"/>
      <c r="RPZ999" s="17"/>
      <c r="RQA999" s="17"/>
      <c r="RQB999" s="17"/>
      <c r="RQC999" s="17"/>
      <c r="RQD999" s="17"/>
      <c r="RQE999" s="17"/>
      <c r="RQF999" s="17"/>
      <c r="RQG999" s="17"/>
      <c r="RQH999" s="17"/>
      <c r="RQI999" s="17"/>
      <c r="RQJ999" s="17"/>
      <c r="RQK999" s="17"/>
      <c r="RQL999" s="17"/>
      <c r="RQM999" s="17"/>
      <c r="RQN999" s="17"/>
      <c r="RQO999" s="17"/>
      <c r="RQP999" s="17"/>
      <c r="RQQ999" s="17"/>
      <c r="RQR999" s="17"/>
      <c r="RQS999" s="17"/>
      <c r="RQT999" s="17"/>
      <c r="RQU999" s="17"/>
      <c r="RQV999" s="17"/>
      <c r="RQW999" s="17"/>
      <c r="RQX999" s="17"/>
      <c r="RQY999" s="17"/>
      <c r="RQZ999" s="17"/>
      <c r="RRA999" s="17"/>
      <c r="RRB999" s="17"/>
      <c r="RRC999" s="17"/>
      <c r="RRD999" s="17"/>
      <c r="RRE999" s="17"/>
      <c r="RRF999" s="17"/>
      <c r="RRG999" s="17"/>
      <c r="RRH999" s="17"/>
      <c r="RRI999" s="17"/>
      <c r="RRJ999" s="17"/>
      <c r="RRK999" s="17"/>
      <c r="RRL999" s="17"/>
      <c r="RRM999" s="17"/>
      <c r="RRN999" s="17"/>
      <c r="RRO999" s="17"/>
      <c r="RRP999" s="17"/>
      <c r="RRQ999" s="17"/>
      <c r="RRR999" s="17"/>
      <c r="RRS999" s="17"/>
      <c r="RRT999" s="17"/>
      <c r="RRU999" s="17"/>
      <c r="RRV999" s="17"/>
      <c r="RRW999" s="17"/>
      <c r="RRX999" s="17"/>
      <c r="RRY999" s="17"/>
      <c r="RRZ999" s="17"/>
      <c r="RSA999" s="17"/>
      <c r="RSB999" s="17"/>
      <c r="RSC999" s="17"/>
      <c r="RSD999" s="17"/>
      <c r="RSE999" s="17"/>
      <c r="RSF999" s="17"/>
      <c r="RSG999" s="17"/>
      <c r="RSH999" s="17"/>
      <c r="RSI999" s="17"/>
      <c r="RSJ999" s="17"/>
      <c r="RSK999" s="17"/>
      <c r="RSL999" s="17"/>
      <c r="RSM999" s="17"/>
      <c r="RSN999" s="17"/>
      <c r="RSO999" s="17"/>
      <c r="RSP999" s="17"/>
      <c r="RSQ999" s="17"/>
      <c r="RSR999" s="17"/>
      <c r="RSS999" s="17"/>
      <c r="RST999" s="17"/>
      <c r="RSU999" s="17"/>
      <c r="RSV999" s="17"/>
      <c r="RSW999" s="17"/>
      <c r="RSX999" s="17"/>
      <c r="RSY999" s="17"/>
      <c r="RSZ999" s="17"/>
      <c r="RTA999" s="17"/>
      <c r="RTB999" s="17"/>
      <c r="RTC999" s="17"/>
      <c r="RTD999" s="17"/>
      <c r="RTE999" s="17"/>
      <c r="RTF999" s="17"/>
      <c r="RTG999" s="17"/>
      <c r="RTH999" s="17"/>
      <c r="RTI999" s="17"/>
      <c r="RTJ999" s="17"/>
      <c r="RTK999" s="17"/>
      <c r="RTL999" s="17"/>
      <c r="RTM999" s="17"/>
      <c r="RTN999" s="17"/>
      <c r="RTO999" s="17"/>
      <c r="RTP999" s="17"/>
      <c r="RTQ999" s="17"/>
      <c r="RTR999" s="17"/>
      <c r="RTS999" s="17"/>
      <c r="RTT999" s="17"/>
      <c r="RTU999" s="17"/>
      <c r="RTV999" s="17"/>
      <c r="RTW999" s="17"/>
      <c r="RTX999" s="17"/>
      <c r="RTY999" s="17"/>
      <c r="RTZ999" s="17"/>
      <c r="RUA999" s="17"/>
      <c r="RUB999" s="17"/>
      <c r="RUC999" s="17"/>
      <c r="RUD999" s="17"/>
      <c r="RUE999" s="17"/>
      <c r="RUF999" s="17"/>
      <c r="RUG999" s="17"/>
      <c r="RUH999" s="17"/>
      <c r="RUI999" s="17"/>
      <c r="RUJ999" s="17"/>
      <c r="RUK999" s="17"/>
      <c r="RUL999" s="17"/>
      <c r="RUM999" s="17"/>
      <c r="RUN999" s="17"/>
      <c r="RUO999" s="17"/>
      <c r="RUP999" s="17"/>
      <c r="RUQ999" s="17"/>
      <c r="RUR999" s="17"/>
      <c r="RUS999" s="17"/>
      <c r="RUT999" s="17"/>
      <c r="RUU999" s="17"/>
      <c r="RUV999" s="17"/>
      <c r="RUW999" s="17"/>
      <c r="RUX999" s="17"/>
      <c r="RUY999" s="17"/>
      <c r="RUZ999" s="17"/>
      <c r="RVA999" s="17"/>
      <c r="RVB999" s="17"/>
      <c r="RVC999" s="17"/>
      <c r="RVD999" s="17"/>
      <c r="RVE999" s="17"/>
      <c r="RVF999" s="17"/>
      <c r="RVG999" s="17"/>
      <c r="RVH999" s="17"/>
      <c r="RVI999" s="17"/>
      <c r="RVJ999" s="17"/>
      <c r="RVK999" s="17"/>
      <c r="RVL999" s="17"/>
      <c r="RVM999" s="17"/>
      <c r="RVN999" s="17"/>
      <c r="RVO999" s="17"/>
      <c r="RVP999" s="17"/>
      <c r="RVQ999" s="17"/>
      <c r="RVR999" s="17"/>
      <c r="RVS999" s="17"/>
      <c r="RVT999" s="17"/>
      <c r="RVU999" s="17"/>
      <c r="RVV999" s="17"/>
      <c r="RVW999" s="17"/>
      <c r="RVX999" s="17"/>
      <c r="RVY999" s="17"/>
      <c r="RVZ999" s="17"/>
      <c r="RWA999" s="17"/>
      <c r="RWB999" s="17"/>
      <c r="RWC999" s="17"/>
      <c r="RWD999" s="17"/>
      <c r="RWE999" s="17"/>
      <c r="RWF999" s="17"/>
      <c r="RWG999" s="17"/>
      <c r="RWH999" s="17"/>
      <c r="RWI999" s="17"/>
      <c r="RWJ999" s="17"/>
      <c r="RWK999" s="17"/>
      <c r="RWL999" s="17"/>
      <c r="RWM999" s="17"/>
      <c r="RWN999" s="17"/>
      <c r="RWO999" s="17"/>
      <c r="RWP999" s="17"/>
      <c r="RWQ999" s="17"/>
      <c r="RWR999" s="17"/>
      <c r="RWS999" s="17"/>
      <c r="RWT999" s="17"/>
      <c r="RWU999" s="17"/>
      <c r="RWV999" s="17"/>
      <c r="RWW999" s="17"/>
      <c r="RWX999" s="17"/>
      <c r="RWY999" s="17"/>
      <c r="RWZ999" s="17"/>
      <c r="RXA999" s="17"/>
      <c r="RXB999" s="17"/>
      <c r="RXC999" s="17"/>
      <c r="RXD999" s="17"/>
      <c r="RXE999" s="17"/>
      <c r="RXF999" s="17"/>
      <c r="RXG999" s="17"/>
      <c r="RXH999" s="17"/>
      <c r="RXI999" s="17"/>
      <c r="RXJ999" s="17"/>
      <c r="RXK999" s="17"/>
      <c r="RXL999" s="17"/>
      <c r="RXM999" s="17"/>
      <c r="RXN999" s="17"/>
      <c r="RXO999" s="17"/>
      <c r="RXP999" s="17"/>
      <c r="RXQ999" s="17"/>
      <c r="RXR999" s="17"/>
      <c r="RXS999" s="17"/>
      <c r="RXT999" s="17"/>
      <c r="RXU999" s="17"/>
      <c r="RXV999" s="17"/>
      <c r="RXW999" s="17"/>
      <c r="RXX999" s="17"/>
      <c r="RXY999" s="17"/>
      <c r="RXZ999" s="17"/>
      <c r="RYA999" s="17"/>
      <c r="RYB999" s="17"/>
      <c r="RYC999" s="17"/>
      <c r="RYD999" s="17"/>
      <c r="RYE999" s="17"/>
      <c r="RYF999" s="17"/>
      <c r="RYG999" s="17"/>
      <c r="RYH999" s="17"/>
      <c r="RYI999" s="17"/>
      <c r="RYJ999" s="17"/>
      <c r="RYK999" s="17"/>
      <c r="RYL999" s="17"/>
      <c r="RYM999" s="17"/>
      <c r="RYN999" s="17"/>
      <c r="RYO999" s="17"/>
      <c r="RYP999" s="17"/>
      <c r="RYQ999" s="17"/>
      <c r="RYR999" s="17"/>
      <c r="RYS999" s="17"/>
      <c r="RYT999" s="17"/>
      <c r="RYU999" s="17"/>
      <c r="RYV999" s="17"/>
      <c r="RYW999" s="17"/>
      <c r="RYX999" s="17"/>
      <c r="RYY999" s="17"/>
      <c r="RYZ999" s="17"/>
      <c r="RZA999" s="17"/>
      <c r="RZB999" s="17"/>
      <c r="RZC999" s="17"/>
      <c r="RZD999" s="17"/>
      <c r="RZE999" s="17"/>
      <c r="RZF999" s="17"/>
      <c r="RZG999" s="17"/>
      <c r="RZH999" s="17"/>
      <c r="RZI999" s="17"/>
      <c r="RZJ999" s="17"/>
      <c r="RZK999" s="17"/>
      <c r="RZL999" s="17"/>
      <c r="RZM999" s="17"/>
      <c r="RZN999" s="17"/>
      <c r="RZO999" s="17"/>
      <c r="RZP999" s="17"/>
      <c r="RZQ999" s="17"/>
      <c r="RZR999" s="17"/>
      <c r="RZS999" s="17"/>
      <c r="RZT999" s="17"/>
      <c r="RZU999" s="17"/>
      <c r="RZV999" s="17"/>
      <c r="RZW999" s="17"/>
      <c r="RZX999" s="17"/>
      <c r="RZY999" s="17"/>
      <c r="RZZ999" s="17"/>
      <c r="SAA999" s="17"/>
      <c r="SAB999" s="17"/>
      <c r="SAC999" s="17"/>
      <c r="SAD999" s="17"/>
      <c r="SAE999" s="17"/>
      <c r="SAF999" s="17"/>
      <c r="SAG999" s="17"/>
      <c r="SAH999" s="17"/>
      <c r="SAI999" s="17"/>
      <c r="SAJ999" s="17"/>
      <c r="SAK999" s="17"/>
      <c r="SAL999" s="17"/>
      <c r="SAM999" s="17"/>
      <c r="SAN999" s="17"/>
      <c r="SAO999" s="17"/>
      <c r="SAP999" s="17"/>
      <c r="SAQ999" s="17"/>
      <c r="SAR999" s="17"/>
      <c r="SAS999" s="17"/>
      <c r="SAT999" s="17"/>
      <c r="SAU999" s="17"/>
      <c r="SAV999" s="17"/>
      <c r="SAW999" s="17"/>
      <c r="SAX999" s="17"/>
      <c r="SAY999" s="17"/>
      <c r="SAZ999" s="17"/>
      <c r="SBA999" s="17"/>
      <c r="SBB999" s="17"/>
      <c r="SBC999" s="17"/>
      <c r="SBD999" s="17"/>
      <c r="SBE999" s="17"/>
      <c r="SBF999" s="17"/>
      <c r="SBG999" s="17"/>
      <c r="SBH999" s="17"/>
      <c r="SBI999" s="17"/>
      <c r="SBJ999" s="17"/>
      <c r="SBK999" s="17"/>
      <c r="SBL999" s="17"/>
      <c r="SBM999" s="17"/>
      <c r="SBN999" s="17"/>
      <c r="SBO999" s="17"/>
      <c r="SBP999" s="17"/>
      <c r="SBQ999" s="17"/>
      <c r="SBR999" s="17"/>
      <c r="SBS999" s="17"/>
      <c r="SBT999" s="17"/>
      <c r="SBU999" s="17"/>
      <c r="SBV999" s="17"/>
      <c r="SBW999" s="17"/>
      <c r="SBX999" s="17"/>
      <c r="SBY999" s="17"/>
      <c r="SBZ999" s="17"/>
      <c r="SCA999" s="17"/>
      <c r="SCB999" s="17"/>
      <c r="SCC999" s="17"/>
      <c r="SCD999" s="17"/>
      <c r="SCE999" s="17"/>
      <c r="SCF999" s="17"/>
      <c r="SCG999" s="17"/>
      <c r="SCH999" s="17"/>
      <c r="SCI999" s="17"/>
      <c r="SCJ999" s="17"/>
      <c r="SCK999" s="17"/>
      <c r="SCL999" s="17"/>
      <c r="SCM999" s="17"/>
      <c r="SCN999" s="17"/>
      <c r="SCO999" s="17"/>
      <c r="SCP999" s="17"/>
      <c r="SCQ999" s="17"/>
      <c r="SCR999" s="17"/>
      <c r="SCS999" s="17"/>
      <c r="SCT999" s="17"/>
      <c r="SCU999" s="17"/>
      <c r="SCV999" s="17"/>
      <c r="SCW999" s="17"/>
      <c r="SCX999" s="17"/>
      <c r="SCY999" s="17"/>
      <c r="SCZ999" s="17"/>
      <c r="SDA999" s="17"/>
      <c r="SDB999" s="17"/>
      <c r="SDC999" s="17"/>
      <c r="SDD999" s="17"/>
      <c r="SDE999" s="17"/>
      <c r="SDF999" s="17"/>
      <c r="SDG999" s="17"/>
      <c r="SDH999" s="17"/>
      <c r="SDI999" s="17"/>
      <c r="SDJ999" s="17"/>
      <c r="SDK999" s="17"/>
      <c r="SDL999" s="17"/>
      <c r="SDM999" s="17"/>
      <c r="SDN999" s="17"/>
      <c r="SDO999" s="17"/>
      <c r="SDP999" s="17"/>
      <c r="SDQ999" s="17"/>
      <c r="SDR999" s="17"/>
      <c r="SDS999" s="17"/>
      <c r="SDT999" s="17"/>
      <c r="SDU999" s="17"/>
      <c r="SDV999" s="17"/>
      <c r="SDW999" s="17"/>
      <c r="SDX999" s="17"/>
      <c r="SDY999" s="17"/>
      <c r="SDZ999" s="17"/>
      <c r="SEA999" s="17"/>
      <c r="SEB999" s="17"/>
      <c r="SEC999" s="17"/>
      <c r="SED999" s="17"/>
      <c r="SEE999" s="17"/>
      <c r="SEF999" s="17"/>
      <c r="SEG999" s="17"/>
      <c r="SEH999" s="17"/>
      <c r="SEI999" s="17"/>
      <c r="SEJ999" s="17"/>
      <c r="SEK999" s="17"/>
      <c r="SEL999" s="17"/>
      <c r="SEM999" s="17"/>
      <c r="SEN999" s="17"/>
      <c r="SEO999" s="17"/>
      <c r="SEP999" s="17"/>
      <c r="SEQ999" s="17"/>
      <c r="SER999" s="17"/>
      <c r="SES999" s="17"/>
      <c r="SET999" s="17"/>
      <c r="SEU999" s="17"/>
      <c r="SEV999" s="17"/>
      <c r="SEW999" s="17"/>
      <c r="SEX999" s="17"/>
      <c r="SEY999" s="17"/>
      <c r="SEZ999" s="17"/>
      <c r="SFA999" s="17"/>
      <c r="SFB999" s="17"/>
      <c r="SFC999" s="17"/>
      <c r="SFD999" s="17"/>
      <c r="SFE999" s="17"/>
      <c r="SFF999" s="17"/>
      <c r="SFG999" s="17"/>
      <c r="SFH999" s="17"/>
      <c r="SFI999" s="17"/>
      <c r="SFJ999" s="17"/>
      <c r="SFK999" s="17"/>
      <c r="SFL999" s="17"/>
      <c r="SFM999" s="17"/>
      <c r="SFN999" s="17"/>
      <c r="SFO999" s="17"/>
      <c r="SFP999" s="17"/>
      <c r="SFQ999" s="17"/>
      <c r="SFR999" s="17"/>
      <c r="SFS999" s="17"/>
      <c r="SFT999" s="17"/>
      <c r="SFU999" s="17"/>
      <c r="SFV999" s="17"/>
      <c r="SFW999" s="17"/>
      <c r="SFX999" s="17"/>
      <c r="SFY999" s="17"/>
      <c r="SFZ999" s="17"/>
      <c r="SGA999" s="17"/>
      <c r="SGB999" s="17"/>
      <c r="SGC999" s="17"/>
      <c r="SGD999" s="17"/>
      <c r="SGE999" s="17"/>
      <c r="SGF999" s="17"/>
      <c r="SGG999" s="17"/>
      <c r="SGH999" s="17"/>
      <c r="SGI999" s="17"/>
      <c r="SGJ999" s="17"/>
      <c r="SGK999" s="17"/>
      <c r="SGL999" s="17"/>
      <c r="SGM999" s="17"/>
      <c r="SGN999" s="17"/>
      <c r="SGO999" s="17"/>
      <c r="SGP999" s="17"/>
      <c r="SGQ999" s="17"/>
      <c r="SGR999" s="17"/>
      <c r="SGS999" s="17"/>
      <c r="SGT999" s="17"/>
      <c r="SGU999" s="17"/>
      <c r="SGV999" s="17"/>
      <c r="SGW999" s="17"/>
      <c r="SGX999" s="17"/>
      <c r="SGY999" s="17"/>
      <c r="SGZ999" s="17"/>
      <c r="SHA999" s="17"/>
      <c r="SHB999" s="17"/>
      <c r="SHC999" s="17"/>
      <c r="SHD999" s="17"/>
      <c r="SHE999" s="17"/>
      <c r="SHF999" s="17"/>
      <c r="SHG999" s="17"/>
      <c r="SHH999" s="17"/>
      <c r="SHI999" s="17"/>
      <c r="SHJ999" s="17"/>
      <c r="SHK999" s="17"/>
      <c r="SHL999" s="17"/>
      <c r="SHM999" s="17"/>
      <c r="SHN999" s="17"/>
      <c r="SHO999" s="17"/>
      <c r="SHP999" s="17"/>
      <c r="SHQ999" s="17"/>
      <c r="SHR999" s="17"/>
      <c r="SHS999" s="17"/>
      <c r="SHT999" s="17"/>
      <c r="SHU999" s="17"/>
      <c r="SHV999" s="17"/>
      <c r="SHW999" s="17"/>
      <c r="SHX999" s="17"/>
      <c r="SHY999" s="17"/>
      <c r="SHZ999" s="17"/>
      <c r="SIA999" s="17"/>
      <c r="SIB999" s="17"/>
      <c r="SIC999" s="17"/>
      <c r="SID999" s="17"/>
      <c r="SIE999" s="17"/>
      <c r="SIF999" s="17"/>
      <c r="SIG999" s="17"/>
      <c r="SIH999" s="17"/>
      <c r="SII999" s="17"/>
      <c r="SIJ999" s="17"/>
      <c r="SIK999" s="17"/>
      <c r="SIL999" s="17"/>
      <c r="SIM999" s="17"/>
      <c r="SIN999" s="17"/>
      <c r="SIO999" s="17"/>
      <c r="SIP999" s="17"/>
      <c r="SIQ999" s="17"/>
      <c r="SIR999" s="17"/>
      <c r="SIS999" s="17"/>
      <c r="SIT999" s="17"/>
      <c r="SIU999" s="17"/>
      <c r="SIV999" s="17"/>
      <c r="SIW999" s="17"/>
      <c r="SIX999" s="17"/>
      <c r="SIY999" s="17"/>
      <c r="SIZ999" s="17"/>
      <c r="SJA999" s="17"/>
      <c r="SJB999" s="17"/>
      <c r="SJC999" s="17"/>
      <c r="SJD999" s="17"/>
      <c r="SJE999" s="17"/>
      <c r="SJF999" s="17"/>
      <c r="SJG999" s="17"/>
      <c r="SJH999" s="17"/>
      <c r="SJI999" s="17"/>
      <c r="SJJ999" s="17"/>
      <c r="SJK999" s="17"/>
      <c r="SJL999" s="17"/>
      <c r="SJM999" s="17"/>
      <c r="SJN999" s="17"/>
      <c r="SJO999" s="17"/>
      <c r="SJP999" s="17"/>
      <c r="SJQ999" s="17"/>
      <c r="SJR999" s="17"/>
      <c r="SJS999" s="17"/>
      <c r="SJT999" s="17"/>
      <c r="SJU999" s="17"/>
      <c r="SJV999" s="17"/>
      <c r="SJW999" s="17"/>
      <c r="SJX999" s="17"/>
      <c r="SJY999" s="17"/>
      <c r="SJZ999" s="17"/>
      <c r="SKA999" s="17"/>
      <c r="SKB999" s="17"/>
      <c r="SKC999" s="17"/>
      <c r="SKD999" s="17"/>
      <c r="SKE999" s="17"/>
      <c r="SKF999" s="17"/>
      <c r="SKG999" s="17"/>
      <c r="SKH999" s="17"/>
      <c r="SKI999" s="17"/>
      <c r="SKJ999" s="17"/>
      <c r="SKK999" s="17"/>
      <c r="SKL999" s="17"/>
      <c r="SKM999" s="17"/>
      <c r="SKN999" s="17"/>
      <c r="SKO999" s="17"/>
      <c r="SKP999" s="17"/>
      <c r="SKQ999" s="17"/>
      <c r="SKR999" s="17"/>
      <c r="SKS999" s="17"/>
      <c r="SKT999" s="17"/>
      <c r="SKU999" s="17"/>
      <c r="SKV999" s="17"/>
      <c r="SKW999" s="17"/>
      <c r="SKX999" s="17"/>
      <c r="SKY999" s="17"/>
      <c r="SKZ999" s="17"/>
      <c r="SLA999" s="17"/>
      <c r="SLB999" s="17"/>
      <c r="SLC999" s="17"/>
      <c r="SLD999" s="17"/>
      <c r="SLE999" s="17"/>
      <c r="SLF999" s="17"/>
      <c r="SLG999" s="17"/>
      <c r="SLH999" s="17"/>
      <c r="SLI999" s="17"/>
      <c r="SLJ999" s="17"/>
      <c r="SLK999" s="17"/>
      <c r="SLL999" s="17"/>
      <c r="SLM999" s="17"/>
      <c r="SLN999" s="17"/>
      <c r="SLO999" s="17"/>
      <c r="SLP999" s="17"/>
      <c r="SLQ999" s="17"/>
      <c r="SLR999" s="17"/>
      <c r="SLS999" s="17"/>
      <c r="SLT999" s="17"/>
      <c r="SLU999" s="17"/>
      <c r="SLV999" s="17"/>
      <c r="SLW999" s="17"/>
      <c r="SLX999" s="17"/>
      <c r="SLY999" s="17"/>
      <c r="SLZ999" s="17"/>
      <c r="SMA999" s="17"/>
      <c r="SMB999" s="17"/>
      <c r="SMC999" s="17"/>
      <c r="SMD999" s="17"/>
      <c r="SME999" s="17"/>
      <c r="SMF999" s="17"/>
      <c r="SMG999" s="17"/>
      <c r="SMH999" s="17"/>
      <c r="SMI999" s="17"/>
      <c r="SMJ999" s="17"/>
      <c r="SMK999" s="17"/>
      <c r="SML999" s="17"/>
      <c r="SMM999" s="17"/>
      <c r="SMN999" s="17"/>
      <c r="SMO999" s="17"/>
      <c r="SMP999" s="17"/>
      <c r="SMQ999" s="17"/>
      <c r="SMR999" s="17"/>
      <c r="SMS999" s="17"/>
      <c r="SMT999" s="17"/>
      <c r="SMU999" s="17"/>
      <c r="SMV999" s="17"/>
      <c r="SMW999" s="17"/>
      <c r="SMX999" s="17"/>
      <c r="SMY999" s="17"/>
      <c r="SMZ999" s="17"/>
      <c r="SNA999" s="17"/>
      <c r="SNB999" s="17"/>
      <c r="SNC999" s="17"/>
      <c r="SND999" s="17"/>
      <c r="SNE999" s="17"/>
      <c r="SNF999" s="17"/>
      <c r="SNG999" s="17"/>
      <c r="SNH999" s="17"/>
      <c r="SNI999" s="17"/>
      <c r="SNJ999" s="17"/>
      <c r="SNK999" s="17"/>
      <c r="SNL999" s="17"/>
      <c r="SNM999" s="17"/>
      <c r="SNN999" s="17"/>
      <c r="SNO999" s="17"/>
      <c r="SNP999" s="17"/>
      <c r="SNQ999" s="17"/>
      <c r="SNR999" s="17"/>
      <c r="SNS999" s="17"/>
      <c r="SNT999" s="17"/>
      <c r="SNU999" s="17"/>
      <c r="SNV999" s="17"/>
      <c r="SNW999" s="17"/>
      <c r="SNX999" s="17"/>
      <c r="SNY999" s="17"/>
      <c r="SNZ999" s="17"/>
      <c r="SOA999" s="17"/>
      <c r="SOB999" s="17"/>
      <c r="SOC999" s="17"/>
      <c r="SOD999" s="17"/>
      <c r="SOE999" s="17"/>
      <c r="SOF999" s="17"/>
      <c r="SOG999" s="17"/>
      <c r="SOH999" s="17"/>
      <c r="SOI999" s="17"/>
      <c r="SOJ999" s="17"/>
      <c r="SOK999" s="17"/>
      <c r="SOL999" s="17"/>
      <c r="SOM999" s="17"/>
      <c r="SON999" s="17"/>
      <c r="SOO999" s="17"/>
      <c r="SOP999" s="17"/>
      <c r="SOQ999" s="17"/>
      <c r="SOR999" s="17"/>
      <c r="SOS999" s="17"/>
      <c r="SOT999" s="17"/>
      <c r="SOU999" s="17"/>
      <c r="SOV999" s="17"/>
      <c r="SOW999" s="17"/>
      <c r="SOX999" s="17"/>
      <c r="SOY999" s="17"/>
      <c r="SOZ999" s="17"/>
      <c r="SPA999" s="17"/>
      <c r="SPB999" s="17"/>
      <c r="SPC999" s="17"/>
      <c r="SPD999" s="17"/>
      <c r="SPE999" s="17"/>
      <c r="SPF999" s="17"/>
      <c r="SPG999" s="17"/>
      <c r="SPH999" s="17"/>
      <c r="SPI999" s="17"/>
      <c r="SPJ999" s="17"/>
      <c r="SPK999" s="17"/>
      <c r="SPL999" s="17"/>
      <c r="SPM999" s="17"/>
      <c r="SPN999" s="17"/>
      <c r="SPO999" s="17"/>
      <c r="SPP999" s="17"/>
      <c r="SPQ999" s="17"/>
      <c r="SPR999" s="17"/>
      <c r="SPS999" s="17"/>
      <c r="SPT999" s="17"/>
      <c r="SPU999" s="17"/>
      <c r="SPV999" s="17"/>
      <c r="SPW999" s="17"/>
      <c r="SPX999" s="17"/>
      <c r="SPY999" s="17"/>
      <c r="SPZ999" s="17"/>
      <c r="SQA999" s="17"/>
      <c r="SQB999" s="17"/>
      <c r="SQC999" s="17"/>
      <c r="SQD999" s="17"/>
      <c r="SQE999" s="17"/>
      <c r="SQF999" s="17"/>
      <c r="SQG999" s="17"/>
      <c r="SQH999" s="17"/>
      <c r="SQI999" s="17"/>
      <c r="SQJ999" s="17"/>
      <c r="SQK999" s="17"/>
      <c r="SQL999" s="17"/>
      <c r="SQM999" s="17"/>
      <c r="SQN999" s="17"/>
      <c r="SQO999" s="17"/>
      <c r="SQP999" s="17"/>
      <c r="SQQ999" s="17"/>
      <c r="SQR999" s="17"/>
      <c r="SQS999" s="17"/>
      <c r="SQT999" s="17"/>
      <c r="SQU999" s="17"/>
      <c r="SQV999" s="17"/>
      <c r="SQW999" s="17"/>
      <c r="SQX999" s="17"/>
      <c r="SQY999" s="17"/>
      <c r="SQZ999" s="17"/>
      <c r="SRA999" s="17"/>
      <c r="SRB999" s="17"/>
      <c r="SRC999" s="17"/>
      <c r="SRD999" s="17"/>
      <c r="SRE999" s="17"/>
      <c r="SRF999" s="17"/>
      <c r="SRG999" s="17"/>
      <c r="SRH999" s="17"/>
      <c r="SRI999" s="17"/>
      <c r="SRJ999" s="17"/>
      <c r="SRK999" s="17"/>
      <c r="SRL999" s="17"/>
      <c r="SRM999" s="17"/>
      <c r="SRN999" s="17"/>
      <c r="SRO999" s="17"/>
      <c r="SRP999" s="17"/>
      <c r="SRQ999" s="17"/>
      <c r="SRR999" s="17"/>
      <c r="SRS999" s="17"/>
      <c r="SRT999" s="17"/>
      <c r="SRU999" s="17"/>
      <c r="SRV999" s="17"/>
      <c r="SRW999" s="17"/>
      <c r="SRX999" s="17"/>
      <c r="SRY999" s="17"/>
      <c r="SRZ999" s="17"/>
      <c r="SSA999" s="17"/>
      <c r="SSB999" s="17"/>
      <c r="SSC999" s="17"/>
      <c r="SSD999" s="17"/>
      <c r="SSE999" s="17"/>
      <c r="SSF999" s="17"/>
      <c r="SSG999" s="17"/>
      <c r="SSH999" s="17"/>
      <c r="SSI999" s="17"/>
      <c r="SSJ999" s="17"/>
      <c r="SSK999" s="17"/>
      <c r="SSL999" s="17"/>
      <c r="SSM999" s="17"/>
      <c r="SSN999" s="17"/>
      <c r="SSO999" s="17"/>
      <c r="SSP999" s="17"/>
      <c r="SSQ999" s="17"/>
      <c r="SSR999" s="17"/>
      <c r="SSS999" s="17"/>
      <c r="SST999" s="17"/>
      <c r="SSU999" s="17"/>
      <c r="SSV999" s="17"/>
      <c r="SSW999" s="17"/>
      <c r="SSX999" s="17"/>
      <c r="SSY999" s="17"/>
      <c r="SSZ999" s="17"/>
      <c r="STA999" s="17"/>
      <c r="STB999" s="17"/>
      <c r="STC999" s="17"/>
      <c r="STD999" s="17"/>
      <c r="STE999" s="17"/>
      <c r="STF999" s="17"/>
      <c r="STG999" s="17"/>
      <c r="STH999" s="17"/>
      <c r="STI999" s="17"/>
      <c r="STJ999" s="17"/>
      <c r="STK999" s="17"/>
      <c r="STL999" s="17"/>
      <c r="STM999" s="17"/>
      <c r="STN999" s="17"/>
      <c r="STO999" s="17"/>
      <c r="STP999" s="17"/>
      <c r="STQ999" s="17"/>
      <c r="STR999" s="17"/>
      <c r="STS999" s="17"/>
      <c r="STT999" s="17"/>
      <c r="STU999" s="17"/>
      <c r="STV999" s="17"/>
      <c r="STW999" s="17"/>
      <c r="STX999" s="17"/>
      <c r="STY999" s="17"/>
      <c r="STZ999" s="17"/>
      <c r="SUA999" s="17"/>
      <c r="SUB999" s="17"/>
      <c r="SUC999" s="17"/>
      <c r="SUD999" s="17"/>
      <c r="SUE999" s="17"/>
      <c r="SUF999" s="17"/>
      <c r="SUG999" s="17"/>
      <c r="SUH999" s="17"/>
      <c r="SUI999" s="17"/>
      <c r="SUJ999" s="17"/>
      <c r="SUK999" s="17"/>
      <c r="SUL999" s="17"/>
      <c r="SUM999" s="17"/>
      <c r="SUN999" s="17"/>
      <c r="SUO999" s="17"/>
      <c r="SUP999" s="17"/>
      <c r="SUQ999" s="17"/>
      <c r="SUR999" s="17"/>
      <c r="SUS999" s="17"/>
      <c r="SUT999" s="17"/>
      <c r="SUU999" s="17"/>
      <c r="SUV999" s="17"/>
      <c r="SUW999" s="17"/>
      <c r="SUX999" s="17"/>
      <c r="SUY999" s="17"/>
      <c r="SUZ999" s="17"/>
      <c r="SVA999" s="17"/>
      <c r="SVB999" s="17"/>
      <c r="SVC999" s="17"/>
      <c r="SVD999" s="17"/>
      <c r="SVE999" s="17"/>
      <c r="SVF999" s="17"/>
      <c r="SVG999" s="17"/>
      <c r="SVH999" s="17"/>
      <c r="SVI999" s="17"/>
      <c r="SVJ999" s="17"/>
      <c r="SVK999" s="17"/>
      <c r="SVL999" s="17"/>
      <c r="SVM999" s="17"/>
      <c r="SVN999" s="17"/>
      <c r="SVO999" s="17"/>
      <c r="SVP999" s="17"/>
      <c r="SVQ999" s="17"/>
      <c r="SVR999" s="17"/>
      <c r="SVS999" s="17"/>
      <c r="SVT999" s="17"/>
      <c r="SVU999" s="17"/>
      <c r="SVV999" s="17"/>
      <c r="SVW999" s="17"/>
      <c r="SVX999" s="17"/>
      <c r="SVY999" s="17"/>
      <c r="SVZ999" s="17"/>
      <c r="SWA999" s="17"/>
      <c r="SWB999" s="17"/>
      <c r="SWC999" s="17"/>
      <c r="SWD999" s="17"/>
      <c r="SWE999" s="17"/>
      <c r="SWF999" s="17"/>
      <c r="SWG999" s="17"/>
      <c r="SWH999" s="17"/>
      <c r="SWI999" s="17"/>
      <c r="SWJ999" s="17"/>
      <c r="SWK999" s="17"/>
      <c r="SWL999" s="17"/>
      <c r="SWM999" s="17"/>
      <c r="SWN999" s="17"/>
      <c r="SWO999" s="17"/>
      <c r="SWP999" s="17"/>
      <c r="SWQ999" s="17"/>
      <c r="SWR999" s="17"/>
      <c r="SWS999" s="17"/>
      <c r="SWT999" s="17"/>
      <c r="SWU999" s="17"/>
      <c r="SWV999" s="17"/>
      <c r="SWW999" s="17"/>
      <c r="SWX999" s="17"/>
      <c r="SWY999" s="17"/>
      <c r="SWZ999" s="17"/>
      <c r="SXA999" s="17"/>
      <c r="SXB999" s="17"/>
      <c r="SXC999" s="17"/>
      <c r="SXD999" s="17"/>
      <c r="SXE999" s="17"/>
      <c r="SXF999" s="17"/>
      <c r="SXG999" s="17"/>
      <c r="SXH999" s="17"/>
      <c r="SXI999" s="17"/>
      <c r="SXJ999" s="17"/>
      <c r="SXK999" s="17"/>
      <c r="SXL999" s="17"/>
      <c r="SXM999" s="17"/>
      <c r="SXN999" s="17"/>
      <c r="SXO999" s="17"/>
      <c r="SXP999" s="17"/>
      <c r="SXQ999" s="17"/>
      <c r="SXR999" s="17"/>
      <c r="SXS999" s="17"/>
      <c r="SXT999" s="17"/>
      <c r="SXU999" s="17"/>
      <c r="SXV999" s="17"/>
      <c r="SXW999" s="17"/>
      <c r="SXX999" s="17"/>
      <c r="SXY999" s="17"/>
      <c r="SXZ999" s="17"/>
      <c r="SYA999" s="17"/>
      <c r="SYB999" s="17"/>
      <c r="SYC999" s="17"/>
      <c r="SYD999" s="17"/>
      <c r="SYE999" s="17"/>
      <c r="SYF999" s="17"/>
      <c r="SYG999" s="17"/>
      <c r="SYH999" s="17"/>
      <c r="SYI999" s="17"/>
      <c r="SYJ999" s="17"/>
      <c r="SYK999" s="17"/>
      <c r="SYL999" s="17"/>
      <c r="SYM999" s="17"/>
      <c r="SYN999" s="17"/>
      <c r="SYO999" s="17"/>
      <c r="SYP999" s="17"/>
      <c r="SYQ999" s="17"/>
      <c r="SYR999" s="17"/>
      <c r="SYS999" s="17"/>
      <c r="SYT999" s="17"/>
      <c r="SYU999" s="17"/>
      <c r="SYV999" s="17"/>
      <c r="SYW999" s="17"/>
      <c r="SYX999" s="17"/>
      <c r="SYY999" s="17"/>
      <c r="SYZ999" s="17"/>
      <c r="SZA999" s="17"/>
      <c r="SZB999" s="17"/>
      <c r="SZC999" s="17"/>
      <c r="SZD999" s="17"/>
      <c r="SZE999" s="17"/>
      <c r="SZF999" s="17"/>
      <c r="SZG999" s="17"/>
      <c r="SZH999" s="17"/>
      <c r="SZI999" s="17"/>
      <c r="SZJ999" s="17"/>
      <c r="SZK999" s="17"/>
      <c r="SZL999" s="17"/>
      <c r="SZM999" s="17"/>
      <c r="SZN999" s="17"/>
      <c r="SZO999" s="17"/>
      <c r="SZP999" s="17"/>
      <c r="SZQ999" s="17"/>
      <c r="SZR999" s="17"/>
      <c r="SZS999" s="17"/>
      <c r="SZT999" s="17"/>
      <c r="SZU999" s="17"/>
      <c r="SZV999" s="17"/>
      <c r="SZW999" s="17"/>
      <c r="SZX999" s="17"/>
      <c r="SZY999" s="17"/>
      <c r="SZZ999" s="17"/>
      <c r="TAA999" s="17"/>
      <c r="TAB999" s="17"/>
      <c r="TAC999" s="17"/>
      <c r="TAD999" s="17"/>
      <c r="TAE999" s="17"/>
      <c r="TAF999" s="17"/>
      <c r="TAG999" s="17"/>
      <c r="TAH999" s="17"/>
      <c r="TAI999" s="17"/>
      <c r="TAJ999" s="17"/>
      <c r="TAK999" s="17"/>
      <c r="TAL999" s="17"/>
      <c r="TAM999" s="17"/>
      <c r="TAN999" s="17"/>
      <c r="TAO999" s="17"/>
      <c r="TAP999" s="17"/>
      <c r="TAQ999" s="17"/>
      <c r="TAR999" s="17"/>
      <c r="TAS999" s="17"/>
      <c r="TAT999" s="17"/>
      <c r="TAU999" s="17"/>
      <c r="TAV999" s="17"/>
      <c r="TAW999" s="17"/>
      <c r="TAX999" s="17"/>
      <c r="TAY999" s="17"/>
      <c r="TAZ999" s="17"/>
      <c r="TBA999" s="17"/>
      <c r="TBB999" s="17"/>
      <c r="TBC999" s="17"/>
      <c r="TBD999" s="17"/>
      <c r="TBE999" s="17"/>
      <c r="TBF999" s="17"/>
      <c r="TBG999" s="17"/>
      <c r="TBH999" s="17"/>
      <c r="TBI999" s="17"/>
      <c r="TBJ999" s="17"/>
      <c r="TBK999" s="17"/>
      <c r="TBL999" s="17"/>
      <c r="TBM999" s="17"/>
      <c r="TBN999" s="17"/>
      <c r="TBO999" s="17"/>
      <c r="TBP999" s="17"/>
      <c r="TBQ999" s="17"/>
      <c r="TBR999" s="17"/>
      <c r="TBS999" s="17"/>
      <c r="TBT999" s="17"/>
      <c r="TBU999" s="17"/>
      <c r="TBV999" s="17"/>
      <c r="TBW999" s="17"/>
      <c r="TBX999" s="17"/>
      <c r="TBY999" s="17"/>
      <c r="TBZ999" s="17"/>
      <c r="TCA999" s="17"/>
      <c r="TCB999" s="17"/>
      <c r="TCC999" s="17"/>
      <c r="TCD999" s="17"/>
      <c r="TCE999" s="17"/>
      <c r="TCF999" s="17"/>
      <c r="TCG999" s="17"/>
      <c r="TCH999" s="17"/>
      <c r="TCI999" s="17"/>
      <c r="TCJ999" s="17"/>
      <c r="TCK999" s="17"/>
      <c r="TCL999" s="17"/>
      <c r="TCM999" s="17"/>
      <c r="TCN999" s="17"/>
      <c r="TCO999" s="17"/>
      <c r="TCP999" s="17"/>
      <c r="TCQ999" s="17"/>
      <c r="TCR999" s="17"/>
      <c r="TCS999" s="17"/>
      <c r="TCT999" s="17"/>
      <c r="TCU999" s="17"/>
      <c r="TCV999" s="17"/>
      <c r="TCW999" s="17"/>
      <c r="TCX999" s="17"/>
      <c r="TCY999" s="17"/>
      <c r="TCZ999" s="17"/>
      <c r="TDA999" s="17"/>
      <c r="TDB999" s="17"/>
      <c r="TDC999" s="17"/>
      <c r="TDD999" s="17"/>
      <c r="TDE999" s="17"/>
      <c r="TDF999" s="17"/>
      <c r="TDG999" s="17"/>
      <c r="TDH999" s="17"/>
      <c r="TDI999" s="17"/>
      <c r="TDJ999" s="17"/>
      <c r="TDK999" s="17"/>
      <c r="TDL999" s="17"/>
      <c r="TDM999" s="17"/>
      <c r="TDN999" s="17"/>
      <c r="TDO999" s="17"/>
      <c r="TDP999" s="17"/>
      <c r="TDQ999" s="17"/>
      <c r="TDR999" s="17"/>
      <c r="TDS999" s="17"/>
      <c r="TDT999" s="17"/>
      <c r="TDU999" s="17"/>
      <c r="TDV999" s="17"/>
      <c r="TDW999" s="17"/>
      <c r="TDX999" s="17"/>
      <c r="TDY999" s="17"/>
      <c r="TDZ999" s="17"/>
      <c r="TEA999" s="17"/>
      <c r="TEB999" s="17"/>
      <c r="TEC999" s="17"/>
      <c r="TED999" s="17"/>
      <c r="TEE999" s="17"/>
      <c r="TEF999" s="17"/>
      <c r="TEG999" s="17"/>
      <c r="TEH999" s="17"/>
      <c r="TEI999" s="17"/>
      <c r="TEJ999" s="17"/>
      <c r="TEK999" s="17"/>
      <c r="TEL999" s="17"/>
      <c r="TEM999" s="17"/>
      <c r="TEN999" s="17"/>
      <c r="TEO999" s="17"/>
      <c r="TEP999" s="17"/>
      <c r="TEQ999" s="17"/>
      <c r="TER999" s="17"/>
      <c r="TES999" s="17"/>
      <c r="TET999" s="17"/>
      <c r="TEU999" s="17"/>
      <c r="TEV999" s="17"/>
      <c r="TEW999" s="17"/>
      <c r="TEX999" s="17"/>
      <c r="TEY999" s="17"/>
      <c r="TEZ999" s="17"/>
      <c r="TFA999" s="17"/>
      <c r="TFB999" s="17"/>
      <c r="TFC999" s="17"/>
      <c r="TFD999" s="17"/>
      <c r="TFE999" s="17"/>
      <c r="TFF999" s="17"/>
      <c r="TFG999" s="17"/>
      <c r="TFH999" s="17"/>
      <c r="TFI999" s="17"/>
      <c r="TFJ999" s="17"/>
      <c r="TFK999" s="17"/>
      <c r="TFL999" s="17"/>
      <c r="TFM999" s="17"/>
      <c r="TFN999" s="17"/>
      <c r="TFO999" s="17"/>
      <c r="TFP999" s="17"/>
      <c r="TFQ999" s="17"/>
      <c r="TFR999" s="17"/>
      <c r="TFS999" s="17"/>
      <c r="TFT999" s="17"/>
      <c r="TFU999" s="17"/>
      <c r="TFV999" s="17"/>
      <c r="TFW999" s="17"/>
      <c r="TFX999" s="17"/>
      <c r="TFY999" s="17"/>
      <c r="TFZ999" s="17"/>
      <c r="TGA999" s="17"/>
      <c r="TGB999" s="17"/>
      <c r="TGC999" s="17"/>
      <c r="TGD999" s="17"/>
      <c r="TGE999" s="17"/>
      <c r="TGF999" s="17"/>
      <c r="TGG999" s="17"/>
      <c r="TGH999" s="17"/>
      <c r="TGI999" s="17"/>
      <c r="TGJ999" s="17"/>
      <c r="TGK999" s="17"/>
      <c r="TGL999" s="17"/>
      <c r="TGM999" s="17"/>
      <c r="TGN999" s="17"/>
      <c r="TGO999" s="17"/>
      <c r="TGP999" s="17"/>
      <c r="TGQ999" s="17"/>
      <c r="TGR999" s="17"/>
      <c r="TGS999" s="17"/>
      <c r="TGT999" s="17"/>
      <c r="TGU999" s="17"/>
      <c r="TGV999" s="17"/>
      <c r="TGW999" s="17"/>
      <c r="TGX999" s="17"/>
      <c r="TGY999" s="17"/>
      <c r="TGZ999" s="17"/>
      <c r="THA999" s="17"/>
      <c r="THB999" s="17"/>
      <c r="THC999" s="17"/>
      <c r="THD999" s="17"/>
      <c r="THE999" s="17"/>
      <c r="THF999" s="17"/>
      <c r="THG999" s="17"/>
      <c r="THH999" s="17"/>
      <c r="THI999" s="17"/>
      <c r="THJ999" s="17"/>
      <c r="THK999" s="17"/>
      <c r="THL999" s="17"/>
      <c r="THM999" s="17"/>
      <c r="THN999" s="17"/>
      <c r="THO999" s="17"/>
      <c r="THP999" s="17"/>
      <c r="THQ999" s="17"/>
      <c r="THR999" s="17"/>
      <c r="THS999" s="17"/>
      <c r="THT999" s="17"/>
      <c r="THU999" s="17"/>
      <c r="THV999" s="17"/>
      <c r="THW999" s="17"/>
      <c r="THX999" s="17"/>
      <c r="THY999" s="17"/>
      <c r="THZ999" s="17"/>
      <c r="TIA999" s="17"/>
      <c r="TIB999" s="17"/>
      <c r="TIC999" s="17"/>
      <c r="TID999" s="17"/>
      <c r="TIE999" s="17"/>
      <c r="TIF999" s="17"/>
      <c r="TIG999" s="17"/>
      <c r="TIH999" s="17"/>
      <c r="TII999" s="17"/>
      <c r="TIJ999" s="17"/>
      <c r="TIK999" s="17"/>
      <c r="TIL999" s="17"/>
      <c r="TIM999" s="17"/>
      <c r="TIN999" s="17"/>
      <c r="TIO999" s="17"/>
      <c r="TIP999" s="17"/>
      <c r="TIQ999" s="17"/>
      <c r="TIR999" s="17"/>
      <c r="TIS999" s="17"/>
      <c r="TIT999" s="17"/>
      <c r="TIU999" s="17"/>
      <c r="TIV999" s="17"/>
      <c r="TIW999" s="17"/>
      <c r="TIX999" s="17"/>
      <c r="TIY999" s="17"/>
      <c r="TIZ999" s="17"/>
      <c r="TJA999" s="17"/>
      <c r="TJB999" s="17"/>
      <c r="TJC999" s="17"/>
      <c r="TJD999" s="17"/>
      <c r="TJE999" s="17"/>
      <c r="TJF999" s="17"/>
      <c r="TJG999" s="17"/>
      <c r="TJH999" s="17"/>
      <c r="TJI999" s="17"/>
      <c r="TJJ999" s="17"/>
      <c r="TJK999" s="17"/>
      <c r="TJL999" s="17"/>
      <c r="TJM999" s="17"/>
      <c r="TJN999" s="17"/>
      <c r="TJO999" s="17"/>
      <c r="TJP999" s="17"/>
      <c r="TJQ999" s="17"/>
      <c r="TJR999" s="17"/>
      <c r="TJS999" s="17"/>
      <c r="TJT999" s="17"/>
      <c r="TJU999" s="17"/>
      <c r="TJV999" s="17"/>
      <c r="TJW999" s="17"/>
      <c r="TJX999" s="17"/>
      <c r="TJY999" s="17"/>
      <c r="TJZ999" s="17"/>
      <c r="TKA999" s="17"/>
      <c r="TKB999" s="17"/>
      <c r="TKC999" s="17"/>
      <c r="TKD999" s="17"/>
      <c r="TKE999" s="17"/>
      <c r="TKF999" s="17"/>
      <c r="TKG999" s="17"/>
      <c r="TKH999" s="17"/>
      <c r="TKI999" s="17"/>
      <c r="TKJ999" s="17"/>
      <c r="TKK999" s="17"/>
      <c r="TKL999" s="17"/>
      <c r="TKM999" s="17"/>
      <c r="TKN999" s="17"/>
      <c r="TKO999" s="17"/>
      <c r="TKP999" s="17"/>
      <c r="TKQ999" s="17"/>
      <c r="TKR999" s="17"/>
      <c r="TKS999" s="17"/>
      <c r="TKT999" s="17"/>
      <c r="TKU999" s="17"/>
      <c r="TKV999" s="17"/>
      <c r="TKW999" s="17"/>
      <c r="TKX999" s="17"/>
      <c r="TKY999" s="17"/>
      <c r="TKZ999" s="17"/>
      <c r="TLA999" s="17"/>
      <c r="TLB999" s="17"/>
      <c r="TLC999" s="17"/>
      <c r="TLD999" s="17"/>
      <c r="TLE999" s="17"/>
      <c r="TLF999" s="17"/>
      <c r="TLG999" s="17"/>
      <c r="TLH999" s="17"/>
      <c r="TLI999" s="17"/>
      <c r="TLJ999" s="17"/>
      <c r="TLK999" s="17"/>
      <c r="TLL999" s="17"/>
      <c r="TLM999" s="17"/>
      <c r="TLN999" s="17"/>
      <c r="TLO999" s="17"/>
      <c r="TLP999" s="17"/>
      <c r="TLQ999" s="17"/>
      <c r="TLR999" s="17"/>
      <c r="TLS999" s="17"/>
      <c r="TLT999" s="17"/>
      <c r="TLU999" s="17"/>
      <c r="TLV999" s="17"/>
      <c r="TLW999" s="17"/>
      <c r="TLX999" s="17"/>
      <c r="TLY999" s="17"/>
      <c r="TLZ999" s="17"/>
      <c r="TMA999" s="17"/>
      <c r="TMB999" s="17"/>
      <c r="TMC999" s="17"/>
      <c r="TMD999" s="17"/>
      <c r="TME999" s="17"/>
      <c r="TMF999" s="17"/>
      <c r="TMG999" s="17"/>
      <c r="TMH999" s="17"/>
      <c r="TMI999" s="17"/>
      <c r="TMJ999" s="17"/>
      <c r="TMK999" s="17"/>
      <c r="TML999" s="17"/>
      <c r="TMM999" s="17"/>
      <c r="TMN999" s="17"/>
      <c r="TMO999" s="17"/>
      <c r="TMP999" s="17"/>
      <c r="TMQ999" s="17"/>
      <c r="TMR999" s="17"/>
      <c r="TMS999" s="17"/>
      <c r="TMT999" s="17"/>
      <c r="TMU999" s="17"/>
      <c r="TMV999" s="17"/>
      <c r="TMW999" s="17"/>
      <c r="TMX999" s="17"/>
      <c r="TMY999" s="17"/>
      <c r="TMZ999" s="17"/>
      <c r="TNA999" s="17"/>
      <c r="TNB999" s="17"/>
      <c r="TNC999" s="17"/>
      <c r="TND999" s="17"/>
      <c r="TNE999" s="17"/>
      <c r="TNF999" s="17"/>
      <c r="TNG999" s="17"/>
      <c r="TNH999" s="17"/>
      <c r="TNI999" s="17"/>
      <c r="TNJ999" s="17"/>
      <c r="TNK999" s="17"/>
      <c r="TNL999" s="17"/>
      <c r="TNM999" s="17"/>
      <c r="TNN999" s="17"/>
      <c r="TNO999" s="17"/>
      <c r="TNP999" s="17"/>
      <c r="TNQ999" s="17"/>
      <c r="TNR999" s="17"/>
      <c r="TNS999" s="17"/>
      <c r="TNT999" s="17"/>
      <c r="TNU999" s="17"/>
      <c r="TNV999" s="17"/>
      <c r="TNW999" s="17"/>
      <c r="TNX999" s="17"/>
      <c r="TNY999" s="17"/>
      <c r="TNZ999" s="17"/>
      <c r="TOA999" s="17"/>
      <c r="TOB999" s="17"/>
      <c r="TOC999" s="17"/>
      <c r="TOD999" s="17"/>
      <c r="TOE999" s="17"/>
      <c r="TOF999" s="17"/>
      <c r="TOG999" s="17"/>
      <c r="TOH999" s="17"/>
      <c r="TOI999" s="17"/>
      <c r="TOJ999" s="17"/>
      <c r="TOK999" s="17"/>
      <c r="TOL999" s="17"/>
      <c r="TOM999" s="17"/>
      <c r="TON999" s="17"/>
      <c r="TOO999" s="17"/>
      <c r="TOP999" s="17"/>
      <c r="TOQ999" s="17"/>
      <c r="TOR999" s="17"/>
      <c r="TOS999" s="17"/>
      <c r="TOT999" s="17"/>
      <c r="TOU999" s="17"/>
      <c r="TOV999" s="17"/>
      <c r="TOW999" s="17"/>
      <c r="TOX999" s="17"/>
      <c r="TOY999" s="17"/>
      <c r="TOZ999" s="17"/>
      <c r="TPA999" s="17"/>
      <c r="TPB999" s="17"/>
      <c r="TPC999" s="17"/>
      <c r="TPD999" s="17"/>
      <c r="TPE999" s="17"/>
      <c r="TPF999" s="17"/>
      <c r="TPG999" s="17"/>
      <c r="TPH999" s="17"/>
      <c r="TPI999" s="17"/>
      <c r="TPJ999" s="17"/>
      <c r="TPK999" s="17"/>
      <c r="TPL999" s="17"/>
      <c r="TPM999" s="17"/>
      <c r="TPN999" s="17"/>
      <c r="TPO999" s="17"/>
      <c r="TPP999" s="17"/>
      <c r="TPQ999" s="17"/>
      <c r="TPR999" s="17"/>
      <c r="TPS999" s="17"/>
      <c r="TPT999" s="17"/>
      <c r="TPU999" s="17"/>
      <c r="TPV999" s="17"/>
      <c r="TPW999" s="17"/>
      <c r="TPX999" s="17"/>
      <c r="TPY999" s="17"/>
      <c r="TPZ999" s="17"/>
      <c r="TQA999" s="17"/>
      <c r="TQB999" s="17"/>
      <c r="TQC999" s="17"/>
      <c r="TQD999" s="17"/>
      <c r="TQE999" s="17"/>
      <c r="TQF999" s="17"/>
      <c r="TQG999" s="17"/>
      <c r="TQH999" s="17"/>
      <c r="TQI999" s="17"/>
      <c r="TQJ999" s="17"/>
      <c r="TQK999" s="17"/>
      <c r="TQL999" s="17"/>
      <c r="TQM999" s="17"/>
      <c r="TQN999" s="17"/>
      <c r="TQO999" s="17"/>
      <c r="TQP999" s="17"/>
      <c r="TQQ999" s="17"/>
      <c r="TQR999" s="17"/>
      <c r="TQS999" s="17"/>
      <c r="TQT999" s="17"/>
      <c r="TQU999" s="17"/>
      <c r="TQV999" s="17"/>
      <c r="TQW999" s="17"/>
      <c r="TQX999" s="17"/>
      <c r="TQY999" s="17"/>
      <c r="TQZ999" s="17"/>
      <c r="TRA999" s="17"/>
      <c r="TRB999" s="17"/>
      <c r="TRC999" s="17"/>
      <c r="TRD999" s="17"/>
      <c r="TRE999" s="17"/>
      <c r="TRF999" s="17"/>
      <c r="TRG999" s="17"/>
      <c r="TRH999" s="17"/>
      <c r="TRI999" s="17"/>
      <c r="TRJ999" s="17"/>
      <c r="TRK999" s="17"/>
      <c r="TRL999" s="17"/>
      <c r="TRM999" s="17"/>
      <c r="TRN999" s="17"/>
      <c r="TRO999" s="17"/>
      <c r="TRP999" s="17"/>
      <c r="TRQ999" s="17"/>
      <c r="TRR999" s="17"/>
      <c r="TRS999" s="17"/>
      <c r="TRT999" s="17"/>
      <c r="TRU999" s="17"/>
      <c r="TRV999" s="17"/>
      <c r="TRW999" s="17"/>
      <c r="TRX999" s="17"/>
      <c r="TRY999" s="17"/>
      <c r="TRZ999" s="17"/>
      <c r="TSA999" s="17"/>
      <c r="TSB999" s="17"/>
      <c r="TSC999" s="17"/>
      <c r="TSD999" s="17"/>
      <c r="TSE999" s="17"/>
      <c r="TSF999" s="17"/>
      <c r="TSG999" s="17"/>
      <c r="TSH999" s="17"/>
      <c r="TSI999" s="17"/>
      <c r="TSJ999" s="17"/>
      <c r="TSK999" s="17"/>
      <c r="TSL999" s="17"/>
      <c r="TSM999" s="17"/>
      <c r="TSN999" s="17"/>
      <c r="TSO999" s="17"/>
      <c r="TSP999" s="17"/>
      <c r="TSQ999" s="17"/>
      <c r="TSR999" s="17"/>
      <c r="TSS999" s="17"/>
      <c r="TST999" s="17"/>
      <c r="TSU999" s="17"/>
      <c r="TSV999" s="17"/>
      <c r="TSW999" s="17"/>
      <c r="TSX999" s="17"/>
      <c r="TSY999" s="17"/>
      <c r="TSZ999" s="17"/>
      <c r="TTA999" s="17"/>
      <c r="TTB999" s="17"/>
      <c r="TTC999" s="17"/>
      <c r="TTD999" s="17"/>
      <c r="TTE999" s="17"/>
      <c r="TTF999" s="17"/>
      <c r="TTG999" s="17"/>
      <c r="TTH999" s="17"/>
      <c r="TTI999" s="17"/>
      <c r="TTJ999" s="17"/>
      <c r="TTK999" s="17"/>
      <c r="TTL999" s="17"/>
      <c r="TTM999" s="17"/>
      <c r="TTN999" s="17"/>
      <c r="TTO999" s="17"/>
      <c r="TTP999" s="17"/>
      <c r="TTQ999" s="17"/>
      <c r="TTR999" s="17"/>
      <c r="TTS999" s="17"/>
      <c r="TTT999" s="17"/>
      <c r="TTU999" s="17"/>
      <c r="TTV999" s="17"/>
      <c r="TTW999" s="17"/>
      <c r="TTX999" s="17"/>
      <c r="TTY999" s="17"/>
      <c r="TTZ999" s="17"/>
      <c r="TUA999" s="17"/>
      <c r="TUB999" s="17"/>
      <c r="TUC999" s="17"/>
      <c r="TUD999" s="17"/>
      <c r="TUE999" s="17"/>
      <c r="TUF999" s="17"/>
      <c r="TUG999" s="17"/>
      <c r="TUH999" s="17"/>
      <c r="TUI999" s="17"/>
      <c r="TUJ999" s="17"/>
      <c r="TUK999" s="17"/>
      <c r="TUL999" s="17"/>
      <c r="TUM999" s="17"/>
      <c r="TUN999" s="17"/>
      <c r="TUO999" s="17"/>
      <c r="TUP999" s="17"/>
      <c r="TUQ999" s="17"/>
      <c r="TUR999" s="17"/>
      <c r="TUS999" s="17"/>
      <c r="TUT999" s="17"/>
      <c r="TUU999" s="17"/>
      <c r="TUV999" s="17"/>
      <c r="TUW999" s="17"/>
      <c r="TUX999" s="17"/>
      <c r="TUY999" s="17"/>
      <c r="TUZ999" s="17"/>
      <c r="TVA999" s="17"/>
      <c r="TVB999" s="17"/>
      <c r="TVC999" s="17"/>
      <c r="TVD999" s="17"/>
      <c r="TVE999" s="17"/>
      <c r="TVF999" s="17"/>
      <c r="TVG999" s="17"/>
      <c r="TVH999" s="17"/>
      <c r="TVI999" s="17"/>
      <c r="TVJ999" s="17"/>
      <c r="TVK999" s="17"/>
      <c r="TVL999" s="17"/>
      <c r="TVM999" s="17"/>
      <c r="TVN999" s="17"/>
      <c r="TVO999" s="17"/>
      <c r="TVP999" s="17"/>
      <c r="TVQ999" s="17"/>
      <c r="TVR999" s="17"/>
      <c r="TVS999" s="17"/>
      <c r="TVT999" s="17"/>
      <c r="TVU999" s="17"/>
      <c r="TVV999" s="17"/>
      <c r="TVW999" s="17"/>
      <c r="TVX999" s="17"/>
      <c r="TVY999" s="17"/>
      <c r="TVZ999" s="17"/>
      <c r="TWA999" s="17"/>
      <c r="TWB999" s="17"/>
      <c r="TWC999" s="17"/>
      <c r="TWD999" s="17"/>
      <c r="TWE999" s="17"/>
      <c r="TWF999" s="17"/>
      <c r="TWG999" s="17"/>
      <c r="TWH999" s="17"/>
      <c r="TWI999" s="17"/>
      <c r="TWJ999" s="17"/>
      <c r="TWK999" s="17"/>
      <c r="TWL999" s="17"/>
      <c r="TWM999" s="17"/>
      <c r="TWN999" s="17"/>
      <c r="TWO999" s="17"/>
      <c r="TWP999" s="17"/>
      <c r="TWQ999" s="17"/>
      <c r="TWR999" s="17"/>
      <c r="TWS999" s="17"/>
      <c r="TWT999" s="17"/>
      <c r="TWU999" s="17"/>
      <c r="TWV999" s="17"/>
      <c r="TWW999" s="17"/>
      <c r="TWX999" s="17"/>
      <c r="TWY999" s="17"/>
      <c r="TWZ999" s="17"/>
      <c r="TXA999" s="17"/>
      <c r="TXB999" s="17"/>
      <c r="TXC999" s="17"/>
      <c r="TXD999" s="17"/>
      <c r="TXE999" s="17"/>
      <c r="TXF999" s="17"/>
      <c r="TXG999" s="17"/>
      <c r="TXH999" s="17"/>
      <c r="TXI999" s="17"/>
      <c r="TXJ999" s="17"/>
      <c r="TXK999" s="17"/>
      <c r="TXL999" s="17"/>
      <c r="TXM999" s="17"/>
      <c r="TXN999" s="17"/>
      <c r="TXO999" s="17"/>
      <c r="TXP999" s="17"/>
      <c r="TXQ999" s="17"/>
      <c r="TXR999" s="17"/>
      <c r="TXS999" s="17"/>
      <c r="TXT999" s="17"/>
      <c r="TXU999" s="17"/>
      <c r="TXV999" s="17"/>
      <c r="TXW999" s="17"/>
      <c r="TXX999" s="17"/>
      <c r="TXY999" s="17"/>
      <c r="TXZ999" s="17"/>
      <c r="TYA999" s="17"/>
      <c r="TYB999" s="17"/>
      <c r="TYC999" s="17"/>
      <c r="TYD999" s="17"/>
      <c r="TYE999" s="17"/>
      <c r="TYF999" s="17"/>
      <c r="TYG999" s="17"/>
      <c r="TYH999" s="17"/>
      <c r="TYI999" s="17"/>
      <c r="TYJ999" s="17"/>
      <c r="TYK999" s="17"/>
      <c r="TYL999" s="17"/>
      <c r="TYM999" s="17"/>
      <c r="TYN999" s="17"/>
      <c r="TYO999" s="17"/>
      <c r="TYP999" s="17"/>
      <c r="TYQ999" s="17"/>
      <c r="TYR999" s="17"/>
      <c r="TYS999" s="17"/>
      <c r="TYT999" s="17"/>
      <c r="TYU999" s="17"/>
      <c r="TYV999" s="17"/>
      <c r="TYW999" s="17"/>
      <c r="TYX999" s="17"/>
      <c r="TYY999" s="17"/>
      <c r="TYZ999" s="17"/>
      <c r="TZA999" s="17"/>
      <c r="TZB999" s="17"/>
      <c r="TZC999" s="17"/>
      <c r="TZD999" s="17"/>
      <c r="TZE999" s="17"/>
      <c r="TZF999" s="17"/>
      <c r="TZG999" s="17"/>
      <c r="TZH999" s="17"/>
      <c r="TZI999" s="17"/>
      <c r="TZJ999" s="17"/>
      <c r="TZK999" s="17"/>
      <c r="TZL999" s="17"/>
      <c r="TZM999" s="17"/>
      <c r="TZN999" s="17"/>
      <c r="TZO999" s="17"/>
      <c r="TZP999" s="17"/>
      <c r="TZQ999" s="17"/>
      <c r="TZR999" s="17"/>
      <c r="TZS999" s="17"/>
      <c r="TZT999" s="17"/>
      <c r="TZU999" s="17"/>
      <c r="TZV999" s="17"/>
      <c r="TZW999" s="17"/>
      <c r="TZX999" s="17"/>
      <c r="TZY999" s="17"/>
      <c r="TZZ999" s="17"/>
      <c r="UAA999" s="17"/>
      <c r="UAB999" s="17"/>
      <c r="UAC999" s="17"/>
      <c r="UAD999" s="17"/>
      <c r="UAE999" s="17"/>
      <c r="UAF999" s="17"/>
      <c r="UAG999" s="17"/>
      <c r="UAH999" s="17"/>
      <c r="UAI999" s="17"/>
      <c r="UAJ999" s="17"/>
      <c r="UAK999" s="17"/>
      <c r="UAL999" s="17"/>
      <c r="UAM999" s="17"/>
      <c r="UAN999" s="17"/>
      <c r="UAO999" s="17"/>
      <c r="UAP999" s="17"/>
      <c r="UAQ999" s="17"/>
      <c r="UAR999" s="17"/>
      <c r="UAS999" s="17"/>
      <c r="UAT999" s="17"/>
      <c r="UAU999" s="17"/>
      <c r="UAV999" s="17"/>
      <c r="UAW999" s="17"/>
      <c r="UAX999" s="17"/>
      <c r="UAY999" s="17"/>
      <c r="UAZ999" s="17"/>
      <c r="UBA999" s="17"/>
      <c r="UBB999" s="17"/>
      <c r="UBC999" s="17"/>
      <c r="UBD999" s="17"/>
      <c r="UBE999" s="17"/>
      <c r="UBF999" s="17"/>
      <c r="UBG999" s="17"/>
      <c r="UBH999" s="17"/>
      <c r="UBI999" s="17"/>
      <c r="UBJ999" s="17"/>
      <c r="UBK999" s="17"/>
      <c r="UBL999" s="17"/>
      <c r="UBM999" s="17"/>
      <c r="UBN999" s="17"/>
      <c r="UBO999" s="17"/>
      <c r="UBP999" s="17"/>
      <c r="UBQ999" s="17"/>
      <c r="UBR999" s="17"/>
      <c r="UBS999" s="17"/>
      <c r="UBT999" s="17"/>
      <c r="UBU999" s="17"/>
      <c r="UBV999" s="17"/>
      <c r="UBW999" s="17"/>
      <c r="UBX999" s="17"/>
      <c r="UBY999" s="17"/>
      <c r="UBZ999" s="17"/>
      <c r="UCA999" s="17"/>
      <c r="UCB999" s="17"/>
      <c r="UCC999" s="17"/>
      <c r="UCD999" s="17"/>
      <c r="UCE999" s="17"/>
      <c r="UCF999" s="17"/>
      <c r="UCG999" s="17"/>
      <c r="UCH999" s="17"/>
      <c r="UCI999" s="17"/>
      <c r="UCJ999" s="17"/>
      <c r="UCK999" s="17"/>
      <c r="UCL999" s="17"/>
      <c r="UCM999" s="17"/>
      <c r="UCN999" s="17"/>
      <c r="UCO999" s="17"/>
      <c r="UCP999" s="17"/>
      <c r="UCQ999" s="17"/>
      <c r="UCR999" s="17"/>
      <c r="UCS999" s="17"/>
      <c r="UCT999" s="17"/>
      <c r="UCU999" s="17"/>
      <c r="UCV999" s="17"/>
      <c r="UCW999" s="17"/>
      <c r="UCX999" s="17"/>
      <c r="UCY999" s="17"/>
      <c r="UCZ999" s="17"/>
      <c r="UDA999" s="17"/>
      <c r="UDB999" s="17"/>
      <c r="UDC999" s="17"/>
      <c r="UDD999" s="17"/>
      <c r="UDE999" s="17"/>
      <c r="UDF999" s="17"/>
      <c r="UDG999" s="17"/>
      <c r="UDH999" s="17"/>
      <c r="UDI999" s="17"/>
      <c r="UDJ999" s="17"/>
      <c r="UDK999" s="17"/>
      <c r="UDL999" s="17"/>
      <c r="UDM999" s="17"/>
      <c r="UDN999" s="17"/>
      <c r="UDO999" s="17"/>
      <c r="UDP999" s="17"/>
      <c r="UDQ999" s="17"/>
      <c r="UDR999" s="17"/>
      <c r="UDS999" s="17"/>
      <c r="UDT999" s="17"/>
      <c r="UDU999" s="17"/>
      <c r="UDV999" s="17"/>
      <c r="UDW999" s="17"/>
      <c r="UDX999" s="17"/>
      <c r="UDY999" s="17"/>
      <c r="UDZ999" s="17"/>
      <c r="UEA999" s="17"/>
      <c r="UEB999" s="17"/>
      <c r="UEC999" s="17"/>
      <c r="UED999" s="17"/>
      <c r="UEE999" s="17"/>
      <c r="UEF999" s="17"/>
      <c r="UEG999" s="17"/>
      <c r="UEH999" s="17"/>
      <c r="UEI999" s="17"/>
      <c r="UEJ999" s="17"/>
      <c r="UEK999" s="17"/>
      <c r="UEL999" s="17"/>
      <c r="UEM999" s="17"/>
      <c r="UEN999" s="17"/>
      <c r="UEO999" s="17"/>
      <c r="UEP999" s="17"/>
      <c r="UEQ999" s="17"/>
      <c r="UER999" s="17"/>
      <c r="UES999" s="17"/>
      <c r="UET999" s="17"/>
      <c r="UEU999" s="17"/>
      <c r="UEV999" s="17"/>
      <c r="UEW999" s="17"/>
      <c r="UEX999" s="17"/>
      <c r="UEY999" s="17"/>
      <c r="UEZ999" s="17"/>
      <c r="UFA999" s="17"/>
      <c r="UFB999" s="17"/>
      <c r="UFC999" s="17"/>
      <c r="UFD999" s="17"/>
      <c r="UFE999" s="17"/>
      <c r="UFF999" s="17"/>
      <c r="UFG999" s="17"/>
      <c r="UFH999" s="17"/>
      <c r="UFI999" s="17"/>
      <c r="UFJ999" s="17"/>
      <c r="UFK999" s="17"/>
      <c r="UFL999" s="17"/>
      <c r="UFM999" s="17"/>
      <c r="UFN999" s="17"/>
      <c r="UFO999" s="17"/>
      <c r="UFP999" s="17"/>
      <c r="UFQ999" s="17"/>
      <c r="UFR999" s="17"/>
      <c r="UFS999" s="17"/>
      <c r="UFT999" s="17"/>
      <c r="UFU999" s="17"/>
      <c r="UFV999" s="17"/>
      <c r="UFW999" s="17"/>
      <c r="UFX999" s="17"/>
      <c r="UFY999" s="17"/>
      <c r="UFZ999" s="17"/>
      <c r="UGA999" s="17"/>
      <c r="UGB999" s="17"/>
      <c r="UGC999" s="17"/>
      <c r="UGD999" s="17"/>
      <c r="UGE999" s="17"/>
      <c r="UGF999" s="17"/>
      <c r="UGG999" s="17"/>
      <c r="UGH999" s="17"/>
      <c r="UGI999" s="17"/>
      <c r="UGJ999" s="17"/>
      <c r="UGK999" s="17"/>
      <c r="UGL999" s="17"/>
      <c r="UGM999" s="17"/>
      <c r="UGN999" s="17"/>
      <c r="UGO999" s="17"/>
      <c r="UGP999" s="17"/>
      <c r="UGQ999" s="17"/>
      <c r="UGR999" s="17"/>
      <c r="UGS999" s="17"/>
      <c r="UGT999" s="17"/>
      <c r="UGU999" s="17"/>
      <c r="UGV999" s="17"/>
      <c r="UGW999" s="17"/>
      <c r="UGX999" s="17"/>
      <c r="UGY999" s="17"/>
      <c r="UGZ999" s="17"/>
      <c r="UHA999" s="17"/>
      <c r="UHB999" s="17"/>
      <c r="UHC999" s="17"/>
      <c r="UHD999" s="17"/>
      <c r="UHE999" s="17"/>
      <c r="UHF999" s="17"/>
      <c r="UHG999" s="17"/>
      <c r="UHH999" s="17"/>
      <c r="UHI999" s="17"/>
      <c r="UHJ999" s="17"/>
      <c r="UHK999" s="17"/>
      <c r="UHL999" s="17"/>
      <c r="UHM999" s="17"/>
      <c r="UHN999" s="17"/>
      <c r="UHO999" s="17"/>
      <c r="UHP999" s="17"/>
      <c r="UHQ999" s="17"/>
      <c r="UHR999" s="17"/>
      <c r="UHS999" s="17"/>
      <c r="UHT999" s="17"/>
      <c r="UHU999" s="17"/>
      <c r="UHV999" s="17"/>
      <c r="UHW999" s="17"/>
      <c r="UHX999" s="17"/>
      <c r="UHY999" s="17"/>
      <c r="UHZ999" s="17"/>
      <c r="UIA999" s="17"/>
      <c r="UIB999" s="17"/>
      <c r="UIC999" s="17"/>
      <c r="UID999" s="17"/>
      <c r="UIE999" s="17"/>
      <c r="UIF999" s="17"/>
      <c r="UIG999" s="17"/>
      <c r="UIH999" s="17"/>
      <c r="UII999" s="17"/>
      <c r="UIJ999" s="17"/>
      <c r="UIK999" s="17"/>
      <c r="UIL999" s="17"/>
      <c r="UIM999" s="17"/>
      <c r="UIN999" s="17"/>
      <c r="UIO999" s="17"/>
      <c r="UIP999" s="17"/>
      <c r="UIQ999" s="17"/>
      <c r="UIR999" s="17"/>
      <c r="UIS999" s="17"/>
      <c r="UIT999" s="17"/>
      <c r="UIU999" s="17"/>
      <c r="UIV999" s="17"/>
      <c r="UIW999" s="17"/>
      <c r="UIX999" s="17"/>
      <c r="UIY999" s="17"/>
      <c r="UIZ999" s="17"/>
      <c r="UJA999" s="17"/>
      <c r="UJB999" s="17"/>
      <c r="UJC999" s="17"/>
      <c r="UJD999" s="17"/>
      <c r="UJE999" s="17"/>
      <c r="UJF999" s="17"/>
      <c r="UJG999" s="17"/>
      <c r="UJH999" s="17"/>
      <c r="UJI999" s="17"/>
      <c r="UJJ999" s="17"/>
      <c r="UJK999" s="17"/>
      <c r="UJL999" s="17"/>
      <c r="UJM999" s="17"/>
      <c r="UJN999" s="17"/>
      <c r="UJO999" s="17"/>
      <c r="UJP999" s="17"/>
      <c r="UJQ999" s="17"/>
      <c r="UJR999" s="17"/>
      <c r="UJS999" s="17"/>
      <c r="UJT999" s="17"/>
      <c r="UJU999" s="17"/>
      <c r="UJV999" s="17"/>
      <c r="UJW999" s="17"/>
      <c r="UJX999" s="17"/>
      <c r="UJY999" s="17"/>
      <c r="UJZ999" s="17"/>
      <c r="UKA999" s="17"/>
      <c r="UKB999" s="17"/>
      <c r="UKC999" s="17"/>
      <c r="UKD999" s="17"/>
      <c r="UKE999" s="17"/>
      <c r="UKF999" s="17"/>
      <c r="UKG999" s="17"/>
      <c r="UKH999" s="17"/>
      <c r="UKI999" s="17"/>
      <c r="UKJ999" s="17"/>
      <c r="UKK999" s="17"/>
      <c r="UKL999" s="17"/>
      <c r="UKM999" s="17"/>
      <c r="UKN999" s="17"/>
      <c r="UKO999" s="17"/>
      <c r="UKP999" s="17"/>
      <c r="UKQ999" s="17"/>
      <c r="UKR999" s="17"/>
      <c r="UKS999" s="17"/>
      <c r="UKT999" s="17"/>
      <c r="UKU999" s="17"/>
      <c r="UKV999" s="17"/>
      <c r="UKW999" s="17"/>
      <c r="UKX999" s="17"/>
      <c r="UKY999" s="17"/>
      <c r="UKZ999" s="17"/>
      <c r="ULA999" s="17"/>
      <c r="ULB999" s="17"/>
      <c r="ULC999" s="17"/>
      <c r="ULD999" s="17"/>
      <c r="ULE999" s="17"/>
      <c r="ULF999" s="17"/>
      <c r="ULG999" s="17"/>
      <c r="ULH999" s="17"/>
      <c r="ULI999" s="17"/>
      <c r="ULJ999" s="17"/>
      <c r="ULK999" s="17"/>
      <c r="ULL999" s="17"/>
      <c r="ULM999" s="17"/>
      <c r="ULN999" s="17"/>
      <c r="ULO999" s="17"/>
      <c r="ULP999" s="17"/>
      <c r="ULQ999" s="17"/>
      <c r="ULR999" s="17"/>
      <c r="ULS999" s="17"/>
      <c r="ULT999" s="17"/>
      <c r="ULU999" s="17"/>
      <c r="ULV999" s="17"/>
      <c r="ULW999" s="17"/>
      <c r="ULX999" s="17"/>
      <c r="ULY999" s="17"/>
      <c r="ULZ999" s="17"/>
      <c r="UMA999" s="17"/>
      <c r="UMB999" s="17"/>
      <c r="UMC999" s="17"/>
      <c r="UMD999" s="17"/>
      <c r="UME999" s="17"/>
      <c r="UMF999" s="17"/>
      <c r="UMG999" s="17"/>
      <c r="UMH999" s="17"/>
      <c r="UMI999" s="17"/>
      <c r="UMJ999" s="17"/>
      <c r="UMK999" s="17"/>
      <c r="UML999" s="17"/>
      <c r="UMM999" s="17"/>
      <c r="UMN999" s="17"/>
      <c r="UMO999" s="17"/>
      <c r="UMP999" s="17"/>
      <c r="UMQ999" s="17"/>
      <c r="UMR999" s="17"/>
      <c r="UMS999" s="17"/>
      <c r="UMT999" s="17"/>
      <c r="UMU999" s="17"/>
      <c r="UMV999" s="17"/>
      <c r="UMW999" s="17"/>
      <c r="UMX999" s="17"/>
      <c r="UMY999" s="17"/>
      <c r="UMZ999" s="17"/>
      <c r="UNA999" s="17"/>
      <c r="UNB999" s="17"/>
      <c r="UNC999" s="17"/>
      <c r="UND999" s="17"/>
      <c r="UNE999" s="17"/>
      <c r="UNF999" s="17"/>
      <c r="UNG999" s="17"/>
      <c r="UNH999" s="17"/>
      <c r="UNI999" s="17"/>
      <c r="UNJ999" s="17"/>
      <c r="UNK999" s="17"/>
      <c r="UNL999" s="17"/>
      <c r="UNM999" s="17"/>
      <c r="UNN999" s="17"/>
      <c r="UNO999" s="17"/>
      <c r="UNP999" s="17"/>
      <c r="UNQ999" s="17"/>
      <c r="UNR999" s="17"/>
      <c r="UNS999" s="17"/>
      <c r="UNT999" s="17"/>
      <c r="UNU999" s="17"/>
      <c r="UNV999" s="17"/>
      <c r="UNW999" s="17"/>
      <c r="UNX999" s="17"/>
      <c r="UNY999" s="17"/>
      <c r="UNZ999" s="17"/>
      <c r="UOA999" s="17"/>
      <c r="UOB999" s="17"/>
      <c r="UOC999" s="17"/>
      <c r="UOD999" s="17"/>
      <c r="UOE999" s="17"/>
      <c r="UOF999" s="17"/>
      <c r="UOG999" s="17"/>
      <c r="UOH999" s="17"/>
      <c r="UOI999" s="17"/>
      <c r="UOJ999" s="17"/>
      <c r="UOK999" s="17"/>
      <c r="UOL999" s="17"/>
      <c r="UOM999" s="17"/>
      <c r="UON999" s="17"/>
      <c r="UOO999" s="17"/>
      <c r="UOP999" s="17"/>
      <c r="UOQ999" s="17"/>
      <c r="UOR999" s="17"/>
      <c r="UOS999" s="17"/>
      <c r="UOT999" s="17"/>
      <c r="UOU999" s="17"/>
      <c r="UOV999" s="17"/>
      <c r="UOW999" s="17"/>
      <c r="UOX999" s="17"/>
      <c r="UOY999" s="17"/>
      <c r="UOZ999" s="17"/>
      <c r="UPA999" s="17"/>
      <c r="UPB999" s="17"/>
      <c r="UPC999" s="17"/>
      <c r="UPD999" s="17"/>
      <c r="UPE999" s="17"/>
      <c r="UPF999" s="17"/>
      <c r="UPG999" s="17"/>
      <c r="UPH999" s="17"/>
      <c r="UPI999" s="17"/>
      <c r="UPJ999" s="17"/>
      <c r="UPK999" s="17"/>
      <c r="UPL999" s="17"/>
      <c r="UPM999" s="17"/>
      <c r="UPN999" s="17"/>
      <c r="UPO999" s="17"/>
      <c r="UPP999" s="17"/>
      <c r="UPQ999" s="17"/>
      <c r="UPR999" s="17"/>
      <c r="UPS999" s="17"/>
      <c r="UPT999" s="17"/>
      <c r="UPU999" s="17"/>
      <c r="UPV999" s="17"/>
      <c r="UPW999" s="17"/>
      <c r="UPX999" s="17"/>
      <c r="UPY999" s="17"/>
      <c r="UPZ999" s="17"/>
      <c r="UQA999" s="17"/>
      <c r="UQB999" s="17"/>
      <c r="UQC999" s="17"/>
      <c r="UQD999" s="17"/>
      <c r="UQE999" s="17"/>
      <c r="UQF999" s="17"/>
      <c r="UQG999" s="17"/>
      <c r="UQH999" s="17"/>
      <c r="UQI999" s="17"/>
      <c r="UQJ999" s="17"/>
      <c r="UQK999" s="17"/>
      <c r="UQL999" s="17"/>
      <c r="UQM999" s="17"/>
      <c r="UQN999" s="17"/>
      <c r="UQO999" s="17"/>
      <c r="UQP999" s="17"/>
      <c r="UQQ999" s="17"/>
      <c r="UQR999" s="17"/>
      <c r="UQS999" s="17"/>
      <c r="UQT999" s="17"/>
      <c r="UQU999" s="17"/>
      <c r="UQV999" s="17"/>
      <c r="UQW999" s="17"/>
      <c r="UQX999" s="17"/>
      <c r="UQY999" s="17"/>
      <c r="UQZ999" s="17"/>
      <c r="URA999" s="17"/>
      <c r="URB999" s="17"/>
      <c r="URC999" s="17"/>
      <c r="URD999" s="17"/>
      <c r="URE999" s="17"/>
      <c r="URF999" s="17"/>
      <c r="URG999" s="17"/>
      <c r="URH999" s="17"/>
      <c r="URI999" s="17"/>
      <c r="URJ999" s="17"/>
      <c r="URK999" s="17"/>
      <c r="URL999" s="17"/>
      <c r="URM999" s="17"/>
      <c r="URN999" s="17"/>
      <c r="URO999" s="17"/>
      <c r="URP999" s="17"/>
      <c r="URQ999" s="17"/>
      <c r="URR999" s="17"/>
      <c r="URS999" s="17"/>
      <c r="URT999" s="17"/>
      <c r="URU999" s="17"/>
      <c r="URV999" s="17"/>
      <c r="URW999" s="17"/>
      <c r="URX999" s="17"/>
      <c r="URY999" s="17"/>
      <c r="URZ999" s="17"/>
      <c r="USA999" s="17"/>
      <c r="USB999" s="17"/>
      <c r="USC999" s="17"/>
      <c r="USD999" s="17"/>
      <c r="USE999" s="17"/>
      <c r="USF999" s="17"/>
      <c r="USG999" s="17"/>
      <c r="USH999" s="17"/>
      <c r="USI999" s="17"/>
      <c r="USJ999" s="17"/>
      <c r="USK999" s="17"/>
      <c r="USL999" s="17"/>
      <c r="USM999" s="17"/>
      <c r="USN999" s="17"/>
      <c r="USO999" s="17"/>
      <c r="USP999" s="17"/>
      <c r="USQ999" s="17"/>
      <c r="USR999" s="17"/>
      <c r="USS999" s="17"/>
      <c r="UST999" s="17"/>
      <c r="USU999" s="17"/>
      <c r="USV999" s="17"/>
      <c r="USW999" s="17"/>
      <c r="USX999" s="17"/>
      <c r="USY999" s="17"/>
      <c r="USZ999" s="17"/>
      <c r="UTA999" s="17"/>
      <c r="UTB999" s="17"/>
      <c r="UTC999" s="17"/>
      <c r="UTD999" s="17"/>
      <c r="UTE999" s="17"/>
      <c r="UTF999" s="17"/>
      <c r="UTG999" s="17"/>
      <c r="UTH999" s="17"/>
      <c r="UTI999" s="17"/>
      <c r="UTJ999" s="17"/>
      <c r="UTK999" s="17"/>
      <c r="UTL999" s="17"/>
      <c r="UTM999" s="17"/>
      <c r="UTN999" s="17"/>
      <c r="UTO999" s="17"/>
      <c r="UTP999" s="17"/>
      <c r="UTQ999" s="17"/>
      <c r="UTR999" s="17"/>
      <c r="UTS999" s="17"/>
      <c r="UTT999" s="17"/>
      <c r="UTU999" s="17"/>
      <c r="UTV999" s="17"/>
      <c r="UTW999" s="17"/>
      <c r="UTX999" s="17"/>
      <c r="UTY999" s="17"/>
      <c r="UTZ999" s="17"/>
      <c r="UUA999" s="17"/>
      <c r="UUB999" s="17"/>
      <c r="UUC999" s="17"/>
      <c r="UUD999" s="17"/>
      <c r="UUE999" s="17"/>
      <c r="UUF999" s="17"/>
      <c r="UUG999" s="17"/>
      <c r="UUH999" s="17"/>
      <c r="UUI999" s="17"/>
      <c r="UUJ999" s="17"/>
      <c r="UUK999" s="17"/>
      <c r="UUL999" s="17"/>
      <c r="UUM999" s="17"/>
      <c r="UUN999" s="17"/>
      <c r="UUO999" s="17"/>
      <c r="UUP999" s="17"/>
      <c r="UUQ999" s="17"/>
      <c r="UUR999" s="17"/>
      <c r="UUS999" s="17"/>
      <c r="UUT999" s="17"/>
      <c r="UUU999" s="17"/>
      <c r="UUV999" s="17"/>
      <c r="UUW999" s="17"/>
      <c r="UUX999" s="17"/>
      <c r="UUY999" s="17"/>
      <c r="UUZ999" s="17"/>
      <c r="UVA999" s="17"/>
      <c r="UVB999" s="17"/>
      <c r="UVC999" s="17"/>
      <c r="UVD999" s="17"/>
      <c r="UVE999" s="17"/>
      <c r="UVF999" s="17"/>
      <c r="UVG999" s="17"/>
      <c r="UVH999" s="17"/>
      <c r="UVI999" s="17"/>
      <c r="UVJ999" s="17"/>
      <c r="UVK999" s="17"/>
      <c r="UVL999" s="17"/>
      <c r="UVM999" s="17"/>
      <c r="UVN999" s="17"/>
      <c r="UVO999" s="17"/>
      <c r="UVP999" s="17"/>
      <c r="UVQ999" s="17"/>
      <c r="UVR999" s="17"/>
      <c r="UVS999" s="17"/>
      <c r="UVT999" s="17"/>
      <c r="UVU999" s="17"/>
      <c r="UVV999" s="17"/>
      <c r="UVW999" s="17"/>
      <c r="UVX999" s="17"/>
      <c r="UVY999" s="17"/>
      <c r="UVZ999" s="17"/>
      <c r="UWA999" s="17"/>
      <c r="UWB999" s="17"/>
      <c r="UWC999" s="17"/>
      <c r="UWD999" s="17"/>
      <c r="UWE999" s="17"/>
      <c r="UWF999" s="17"/>
      <c r="UWG999" s="17"/>
      <c r="UWH999" s="17"/>
      <c r="UWI999" s="17"/>
      <c r="UWJ999" s="17"/>
      <c r="UWK999" s="17"/>
      <c r="UWL999" s="17"/>
      <c r="UWM999" s="17"/>
      <c r="UWN999" s="17"/>
      <c r="UWO999" s="17"/>
      <c r="UWP999" s="17"/>
      <c r="UWQ999" s="17"/>
      <c r="UWR999" s="17"/>
      <c r="UWS999" s="17"/>
      <c r="UWT999" s="17"/>
      <c r="UWU999" s="17"/>
      <c r="UWV999" s="17"/>
      <c r="UWW999" s="17"/>
      <c r="UWX999" s="17"/>
      <c r="UWY999" s="17"/>
      <c r="UWZ999" s="17"/>
      <c r="UXA999" s="17"/>
      <c r="UXB999" s="17"/>
      <c r="UXC999" s="17"/>
      <c r="UXD999" s="17"/>
      <c r="UXE999" s="17"/>
      <c r="UXF999" s="17"/>
      <c r="UXG999" s="17"/>
      <c r="UXH999" s="17"/>
      <c r="UXI999" s="17"/>
      <c r="UXJ999" s="17"/>
      <c r="UXK999" s="17"/>
      <c r="UXL999" s="17"/>
      <c r="UXM999" s="17"/>
      <c r="UXN999" s="17"/>
      <c r="UXO999" s="17"/>
      <c r="UXP999" s="17"/>
      <c r="UXQ999" s="17"/>
      <c r="UXR999" s="17"/>
      <c r="UXS999" s="17"/>
      <c r="UXT999" s="17"/>
      <c r="UXU999" s="17"/>
      <c r="UXV999" s="17"/>
      <c r="UXW999" s="17"/>
      <c r="UXX999" s="17"/>
      <c r="UXY999" s="17"/>
      <c r="UXZ999" s="17"/>
      <c r="UYA999" s="17"/>
      <c r="UYB999" s="17"/>
      <c r="UYC999" s="17"/>
      <c r="UYD999" s="17"/>
      <c r="UYE999" s="17"/>
      <c r="UYF999" s="17"/>
      <c r="UYG999" s="17"/>
      <c r="UYH999" s="17"/>
      <c r="UYI999" s="17"/>
      <c r="UYJ999" s="17"/>
      <c r="UYK999" s="17"/>
      <c r="UYL999" s="17"/>
      <c r="UYM999" s="17"/>
      <c r="UYN999" s="17"/>
      <c r="UYO999" s="17"/>
      <c r="UYP999" s="17"/>
      <c r="UYQ999" s="17"/>
      <c r="UYR999" s="17"/>
      <c r="UYS999" s="17"/>
      <c r="UYT999" s="17"/>
      <c r="UYU999" s="17"/>
      <c r="UYV999" s="17"/>
      <c r="UYW999" s="17"/>
      <c r="UYX999" s="17"/>
      <c r="UYY999" s="17"/>
      <c r="UYZ999" s="17"/>
      <c r="UZA999" s="17"/>
      <c r="UZB999" s="17"/>
      <c r="UZC999" s="17"/>
      <c r="UZD999" s="17"/>
      <c r="UZE999" s="17"/>
      <c r="UZF999" s="17"/>
      <c r="UZG999" s="17"/>
      <c r="UZH999" s="17"/>
      <c r="UZI999" s="17"/>
      <c r="UZJ999" s="17"/>
      <c r="UZK999" s="17"/>
      <c r="UZL999" s="17"/>
      <c r="UZM999" s="17"/>
      <c r="UZN999" s="17"/>
      <c r="UZO999" s="17"/>
      <c r="UZP999" s="17"/>
      <c r="UZQ999" s="17"/>
      <c r="UZR999" s="17"/>
      <c r="UZS999" s="17"/>
      <c r="UZT999" s="17"/>
      <c r="UZU999" s="17"/>
      <c r="UZV999" s="17"/>
      <c r="UZW999" s="17"/>
      <c r="UZX999" s="17"/>
      <c r="UZY999" s="17"/>
      <c r="UZZ999" s="17"/>
      <c r="VAA999" s="17"/>
      <c r="VAB999" s="17"/>
      <c r="VAC999" s="17"/>
      <c r="VAD999" s="17"/>
      <c r="VAE999" s="17"/>
      <c r="VAF999" s="17"/>
      <c r="VAG999" s="17"/>
      <c r="VAH999" s="17"/>
      <c r="VAI999" s="17"/>
      <c r="VAJ999" s="17"/>
      <c r="VAK999" s="17"/>
      <c r="VAL999" s="17"/>
      <c r="VAM999" s="17"/>
      <c r="VAN999" s="17"/>
      <c r="VAO999" s="17"/>
      <c r="VAP999" s="17"/>
      <c r="VAQ999" s="17"/>
      <c r="VAR999" s="17"/>
      <c r="VAS999" s="17"/>
      <c r="VAT999" s="17"/>
      <c r="VAU999" s="17"/>
      <c r="VAV999" s="17"/>
      <c r="VAW999" s="17"/>
      <c r="VAX999" s="17"/>
      <c r="VAY999" s="17"/>
      <c r="VAZ999" s="17"/>
      <c r="VBA999" s="17"/>
      <c r="VBB999" s="17"/>
      <c r="VBC999" s="17"/>
      <c r="VBD999" s="17"/>
      <c r="VBE999" s="17"/>
      <c r="VBF999" s="17"/>
      <c r="VBG999" s="17"/>
      <c r="VBH999" s="17"/>
      <c r="VBI999" s="17"/>
      <c r="VBJ999" s="17"/>
      <c r="VBK999" s="17"/>
      <c r="VBL999" s="17"/>
      <c r="VBM999" s="17"/>
      <c r="VBN999" s="17"/>
      <c r="VBO999" s="17"/>
      <c r="VBP999" s="17"/>
      <c r="VBQ999" s="17"/>
      <c r="VBR999" s="17"/>
      <c r="VBS999" s="17"/>
      <c r="VBT999" s="17"/>
      <c r="VBU999" s="17"/>
      <c r="VBV999" s="17"/>
      <c r="VBW999" s="17"/>
      <c r="VBX999" s="17"/>
      <c r="VBY999" s="17"/>
      <c r="VBZ999" s="17"/>
      <c r="VCA999" s="17"/>
      <c r="VCB999" s="17"/>
      <c r="VCC999" s="17"/>
      <c r="VCD999" s="17"/>
      <c r="VCE999" s="17"/>
      <c r="VCF999" s="17"/>
      <c r="VCG999" s="17"/>
      <c r="VCH999" s="17"/>
      <c r="VCI999" s="17"/>
      <c r="VCJ999" s="17"/>
      <c r="VCK999" s="17"/>
      <c r="VCL999" s="17"/>
      <c r="VCM999" s="17"/>
      <c r="VCN999" s="17"/>
      <c r="VCO999" s="17"/>
      <c r="VCP999" s="17"/>
      <c r="VCQ999" s="17"/>
      <c r="VCR999" s="17"/>
      <c r="VCS999" s="17"/>
      <c r="VCT999" s="17"/>
      <c r="VCU999" s="17"/>
      <c r="VCV999" s="17"/>
      <c r="VCW999" s="17"/>
      <c r="VCX999" s="17"/>
      <c r="VCY999" s="17"/>
      <c r="VCZ999" s="17"/>
      <c r="VDA999" s="17"/>
      <c r="VDB999" s="17"/>
      <c r="VDC999" s="17"/>
      <c r="VDD999" s="17"/>
      <c r="VDE999" s="17"/>
      <c r="VDF999" s="17"/>
      <c r="VDG999" s="17"/>
      <c r="VDH999" s="17"/>
      <c r="VDI999" s="17"/>
      <c r="VDJ999" s="17"/>
      <c r="VDK999" s="17"/>
      <c r="VDL999" s="17"/>
      <c r="VDM999" s="17"/>
      <c r="VDN999" s="17"/>
      <c r="VDO999" s="17"/>
      <c r="VDP999" s="17"/>
      <c r="VDQ999" s="17"/>
      <c r="VDR999" s="17"/>
      <c r="VDS999" s="17"/>
      <c r="VDT999" s="17"/>
      <c r="VDU999" s="17"/>
      <c r="VDV999" s="17"/>
      <c r="VDW999" s="17"/>
      <c r="VDX999" s="17"/>
      <c r="VDY999" s="17"/>
      <c r="VDZ999" s="17"/>
      <c r="VEA999" s="17"/>
      <c r="VEB999" s="17"/>
      <c r="VEC999" s="17"/>
      <c r="VED999" s="17"/>
      <c r="VEE999" s="17"/>
      <c r="VEF999" s="17"/>
      <c r="VEG999" s="17"/>
      <c r="VEH999" s="17"/>
      <c r="VEI999" s="17"/>
      <c r="VEJ999" s="17"/>
      <c r="VEK999" s="17"/>
      <c r="VEL999" s="17"/>
      <c r="VEM999" s="17"/>
      <c r="VEN999" s="17"/>
      <c r="VEO999" s="17"/>
      <c r="VEP999" s="17"/>
      <c r="VEQ999" s="17"/>
      <c r="VER999" s="17"/>
      <c r="VES999" s="17"/>
      <c r="VET999" s="17"/>
      <c r="VEU999" s="17"/>
      <c r="VEV999" s="17"/>
      <c r="VEW999" s="17"/>
      <c r="VEX999" s="17"/>
      <c r="VEY999" s="17"/>
      <c r="VEZ999" s="17"/>
      <c r="VFA999" s="17"/>
      <c r="VFB999" s="17"/>
      <c r="VFC999" s="17"/>
      <c r="VFD999" s="17"/>
      <c r="VFE999" s="17"/>
      <c r="VFF999" s="17"/>
      <c r="VFG999" s="17"/>
      <c r="VFH999" s="17"/>
      <c r="VFI999" s="17"/>
      <c r="VFJ999" s="17"/>
      <c r="VFK999" s="17"/>
      <c r="VFL999" s="17"/>
      <c r="VFM999" s="17"/>
      <c r="VFN999" s="17"/>
      <c r="VFO999" s="17"/>
      <c r="VFP999" s="17"/>
      <c r="VFQ999" s="17"/>
      <c r="VFR999" s="17"/>
      <c r="VFS999" s="17"/>
      <c r="VFT999" s="17"/>
      <c r="VFU999" s="17"/>
      <c r="VFV999" s="17"/>
      <c r="VFW999" s="17"/>
      <c r="VFX999" s="17"/>
      <c r="VFY999" s="17"/>
      <c r="VFZ999" s="17"/>
      <c r="VGA999" s="17"/>
      <c r="VGB999" s="17"/>
      <c r="VGC999" s="17"/>
      <c r="VGD999" s="17"/>
      <c r="VGE999" s="17"/>
      <c r="VGF999" s="17"/>
      <c r="VGG999" s="17"/>
      <c r="VGH999" s="17"/>
      <c r="VGI999" s="17"/>
      <c r="VGJ999" s="17"/>
      <c r="VGK999" s="17"/>
      <c r="VGL999" s="17"/>
      <c r="VGM999" s="17"/>
      <c r="VGN999" s="17"/>
      <c r="VGO999" s="17"/>
      <c r="VGP999" s="17"/>
      <c r="VGQ999" s="17"/>
      <c r="VGR999" s="17"/>
      <c r="VGS999" s="17"/>
      <c r="VGT999" s="17"/>
      <c r="VGU999" s="17"/>
      <c r="VGV999" s="17"/>
      <c r="VGW999" s="17"/>
      <c r="VGX999" s="17"/>
      <c r="VGY999" s="17"/>
      <c r="VGZ999" s="17"/>
      <c r="VHA999" s="17"/>
      <c r="VHB999" s="17"/>
      <c r="VHC999" s="17"/>
      <c r="VHD999" s="17"/>
      <c r="VHE999" s="17"/>
      <c r="VHF999" s="17"/>
      <c r="VHG999" s="17"/>
      <c r="VHH999" s="17"/>
      <c r="VHI999" s="17"/>
      <c r="VHJ999" s="17"/>
      <c r="VHK999" s="17"/>
      <c r="VHL999" s="17"/>
      <c r="VHM999" s="17"/>
      <c r="VHN999" s="17"/>
      <c r="VHO999" s="17"/>
      <c r="VHP999" s="17"/>
      <c r="VHQ999" s="17"/>
      <c r="VHR999" s="17"/>
      <c r="VHS999" s="17"/>
      <c r="VHT999" s="17"/>
      <c r="VHU999" s="17"/>
      <c r="VHV999" s="17"/>
      <c r="VHW999" s="17"/>
      <c r="VHX999" s="17"/>
      <c r="VHY999" s="17"/>
      <c r="VHZ999" s="17"/>
      <c r="VIA999" s="17"/>
      <c r="VIB999" s="17"/>
      <c r="VIC999" s="17"/>
      <c r="VID999" s="17"/>
      <c r="VIE999" s="17"/>
      <c r="VIF999" s="17"/>
      <c r="VIG999" s="17"/>
      <c r="VIH999" s="17"/>
      <c r="VII999" s="17"/>
      <c r="VIJ999" s="17"/>
      <c r="VIK999" s="17"/>
      <c r="VIL999" s="17"/>
      <c r="VIM999" s="17"/>
      <c r="VIN999" s="17"/>
      <c r="VIO999" s="17"/>
      <c r="VIP999" s="17"/>
      <c r="VIQ999" s="17"/>
      <c r="VIR999" s="17"/>
      <c r="VIS999" s="17"/>
      <c r="VIT999" s="17"/>
      <c r="VIU999" s="17"/>
      <c r="VIV999" s="17"/>
      <c r="VIW999" s="17"/>
      <c r="VIX999" s="17"/>
      <c r="VIY999" s="17"/>
      <c r="VIZ999" s="17"/>
      <c r="VJA999" s="17"/>
      <c r="VJB999" s="17"/>
      <c r="VJC999" s="17"/>
      <c r="VJD999" s="17"/>
      <c r="VJE999" s="17"/>
      <c r="VJF999" s="17"/>
      <c r="VJG999" s="17"/>
      <c r="VJH999" s="17"/>
      <c r="VJI999" s="17"/>
      <c r="VJJ999" s="17"/>
      <c r="VJK999" s="17"/>
      <c r="VJL999" s="17"/>
      <c r="VJM999" s="17"/>
      <c r="VJN999" s="17"/>
      <c r="VJO999" s="17"/>
      <c r="VJP999" s="17"/>
      <c r="VJQ999" s="17"/>
      <c r="VJR999" s="17"/>
      <c r="VJS999" s="17"/>
      <c r="VJT999" s="17"/>
      <c r="VJU999" s="17"/>
      <c r="VJV999" s="17"/>
      <c r="VJW999" s="17"/>
      <c r="VJX999" s="17"/>
      <c r="VJY999" s="17"/>
      <c r="VJZ999" s="17"/>
      <c r="VKA999" s="17"/>
      <c r="VKB999" s="17"/>
      <c r="VKC999" s="17"/>
      <c r="VKD999" s="17"/>
      <c r="VKE999" s="17"/>
      <c r="VKF999" s="17"/>
      <c r="VKG999" s="17"/>
      <c r="VKH999" s="17"/>
      <c r="VKI999" s="17"/>
      <c r="VKJ999" s="17"/>
      <c r="VKK999" s="17"/>
      <c r="VKL999" s="17"/>
      <c r="VKM999" s="17"/>
      <c r="VKN999" s="17"/>
      <c r="VKO999" s="17"/>
      <c r="VKP999" s="17"/>
      <c r="VKQ999" s="17"/>
      <c r="VKR999" s="17"/>
      <c r="VKS999" s="17"/>
      <c r="VKT999" s="17"/>
      <c r="VKU999" s="17"/>
      <c r="VKV999" s="17"/>
      <c r="VKW999" s="17"/>
      <c r="VKX999" s="17"/>
      <c r="VKY999" s="17"/>
      <c r="VKZ999" s="17"/>
      <c r="VLA999" s="17"/>
      <c r="VLB999" s="17"/>
      <c r="VLC999" s="17"/>
      <c r="VLD999" s="17"/>
      <c r="VLE999" s="17"/>
      <c r="VLF999" s="17"/>
      <c r="VLG999" s="17"/>
      <c r="VLH999" s="17"/>
      <c r="VLI999" s="17"/>
      <c r="VLJ999" s="17"/>
      <c r="VLK999" s="17"/>
      <c r="VLL999" s="17"/>
      <c r="VLM999" s="17"/>
      <c r="VLN999" s="17"/>
      <c r="VLO999" s="17"/>
      <c r="VLP999" s="17"/>
      <c r="VLQ999" s="17"/>
      <c r="VLR999" s="17"/>
      <c r="VLS999" s="17"/>
      <c r="VLT999" s="17"/>
      <c r="VLU999" s="17"/>
      <c r="VLV999" s="17"/>
      <c r="VLW999" s="17"/>
      <c r="VLX999" s="17"/>
      <c r="VLY999" s="17"/>
      <c r="VLZ999" s="17"/>
      <c r="VMA999" s="17"/>
      <c r="VMB999" s="17"/>
      <c r="VMC999" s="17"/>
      <c r="VMD999" s="17"/>
      <c r="VME999" s="17"/>
      <c r="VMF999" s="17"/>
      <c r="VMG999" s="17"/>
      <c r="VMH999" s="17"/>
      <c r="VMI999" s="17"/>
      <c r="VMJ999" s="17"/>
      <c r="VMK999" s="17"/>
      <c r="VML999" s="17"/>
      <c r="VMM999" s="17"/>
      <c r="VMN999" s="17"/>
      <c r="VMO999" s="17"/>
      <c r="VMP999" s="17"/>
      <c r="VMQ999" s="17"/>
      <c r="VMR999" s="17"/>
      <c r="VMS999" s="17"/>
      <c r="VMT999" s="17"/>
      <c r="VMU999" s="17"/>
      <c r="VMV999" s="17"/>
      <c r="VMW999" s="17"/>
      <c r="VMX999" s="17"/>
      <c r="VMY999" s="17"/>
      <c r="VMZ999" s="17"/>
      <c r="VNA999" s="17"/>
      <c r="VNB999" s="17"/>
      <c r="VNC999" s="17"/>
      <c r="VND999" s="17"/>
      <c r="VNE999" s="17"/>
      <c r="VNF999" s="17"/>
      <c r="VNG999" s="17"/>
      <c r="VNH999" s="17"/>
      <c r="VNI999" s="17"/>
      <c r="VNJ999" s="17"/>
      <c r="VNK999" s="17"/>
      <c r="VNL999" s="17"/>
      <c r="VNM999" s="17"/>
      <c r="VNN999" s="17"/>
      <c r="VNO999" s="17"/>
      <c r="VNP999" s="17"/>
      <c r="VNQ999" s="17"/>
      <c r="VNR999" s="17"/>
      <c r="VNS999" s="17"/>
      <c r="VNT999" s="17"/>
      <c r="VNU999" s="17"/>
      <c r="VNV999" s="17"/>
      <c r="VNW999" s="17"/>
      <c r="VNX999" s="17"/>
      <c r="VNY999" s="17"/>
      <c r="VNZ999" s="17"/>
      <c r="VOA999" s="17"/>
      <c r="VOB999" s="17"/>
      <c r="VOC999" s="17"/>
      <c r="VOD999" s="17"/>
      <c r="VOE999" s="17"/>
      <c r="VOF999" s="17"/>
      <c r="VOG999" s="17"/>
      <c r="VOH999" s="17"/>
      <c r="VOI999" s="17"/>
      <c r="VOJ999" s="17"/>
      <c r="VOK999" s="17"/>
      <c r="VOL999" s="17"/>
      <c r="VOM999" s="17"/>
      <c r="VON999" s="17"/>
      <c r="VOO999" s="17"/>
      <c r="VOP999" s="17"/>
      <c r="VOQ999" s="17"/>
      <c r="VOR999" s="17"/>
      <c r="VOS999" s="17"/>
      <c r="VOT999" s="17"/>
      <c r="VOU999" s="17"/>
      <c r="VOV999" s="17"/>
      <c r="VOW999" s="17"/>
      <c r="VOX999" s="17"/>
      <c r="VOY999" s="17"/>
      <c r="VOZ999" s="17"/>
      <c r="VPA999" s="17"/>
      <c r="VPB999" s="17"/>
      <c r="VPC999" s="17"/>
      <c r="VPD999" s="17"/>
      <c r="VPE999" s="17"/>
      <c r="VPF999" s="17"/>
      <c r="VPG999" s="17"/>
      <c r="VPH999" s="17"/>
      <c r="VPI999" s="17"/>
      <c r="VPJ999" s="17"/>
      <c r="VPK999" s="17"/>
      <c r="VPL999" s="17"/>
      <c r="VPM999" s="17"/>
      <c r="VPN999" s="17"/>
      <c r="VPO999" s="17"/>
      <c r="VPP999" s="17"/>
      <c r="VPQ999" s="17"/>
      <c r="VPR999" s="17"/>
      <c r="VPS999" s="17"/>
      <c r="VPT999" s="17"/>
      <c r="VPU999" s="17"/>
      <c r="VPV999" s="17"/>
      <c r="VPW999" s="17"/>
      <c r="VPX999" s="17"/>
      <c r="VPY999" s="17"/>
      <c r="VPZ999" s="17"/>
      <c r="VQA999" s="17"/>
      <c r="VQB999" s="17"/>
      <c r="VQC999" s="17"/>
      <c r="VQD999" s="17"/>
      <c r="VQE999" s="17"/>
      <c r="VQF999" s="17"/>
      <c r="VQG999" s="17"/>
      <c r="VQH999" s="17"/>
      <c r="VQI999" s="17"/>
      <c r="VQJ999" s="17"/>
      <c r="VQK999" s="17"/>
      <c r="VQL999" s="17"/>
      <c r="VQM999" s="17"/>
      <c r="VQN999" s="17"/>
      <c r="VQO999" s="17"/>
      <c r="VQP999" s="17"/>
      <c r="VQQ999" s="17"/>
      <c r="VQR999" s="17"/>
      <c r="VQS999" s="17"/>
      <c r="VQT999" s="17"/>
      <c r="VQU999" s="17"/>
      <c r="VQV999" s="17"/>
      <c r="VQW999" s="17"/>
      <c r="VQX999" s="17"/>
      <c r="VQY999" s="17"/>
      <c r="VQZ999" s="17"/>
      <c r="VRA999" s="17"/>
      <c r="VRB999" s="17"/>
      <c r="VRC999" s="17"/>
      <c r="VRD999" s="17"/>
      <c r="VRE999" s="17"/>
      <c r="VRF999" s="17"/>
      <c r="VRG999" s="17"/>
      <c r="VRH999" s="17"/>
      <c r="VRI999" s="17"/>
      <c r="VRJ999" s="17"/>
      <c r="VRK999" s="17"/>
      <c r="VRL999" s="17"/>
      <c r="VRM999" s="17"/>
      <c r="VRN999" s="17"/>
      <c r="VRO999" s="17"/>
      <c r="VRP999" s="17"/>
      <c r="VRQ999" s="17"/>
      <c r="VRR999" s="17"/>
      <c r="VRS999" s="17"/>
      <c r="VRT999" s="17"/>
      <c r="VRU999" s="17"/>
      <c r="VRV999" s="17"/>
      <c r="VRW999" s="17"/>
      <c r="VRX999" s="17"/>
      <c r="VRY999" s="17"/>
      <c r="VRZ999" s="17"/>
      <c r="VSA999" s="17"/>
      <c r="VSB999" s="17"/>
      <c r="VSC999" s="17"/>
      <c r="VSD999" s="17"/>
      <c r="VSE999" s="17"/>
      <c r="VSF999" s="17"/>
      <c r="VSG999" s="17"/>
      <c r="VSH999" s="17"/>
      <c r="VSI999" s="17"/>
      <c r="VSJ999" s="17"/>
      <c r="VSK999" s="17"/>
      <c r="VSL999" s="17"/>
      <c r="VSM999" s="17"/>
      <c r="VSN999" s="17"/>
      <c r="VSO999" s="17"/>
      <c r="VSP999" s="17"/>
      <c r="VSQ999" s="17"/>
      <c r="VSR999" s="17"/>
      <c r="VSS999" s="17"/>
      <c r="VST999" s="17"/>
      <c r="VSU999" s="17"/>
      <c r="VSV999" s="17"/>
      <c r="VSW999" s="17"/>
      <c r="VSX999" s="17"/>
      <c r="VSY999" s="17"/>
      <c r="VSZ999" s="17"/>
      <c r="VTA999" s="17"/>
      <c r="VTB999" s="17"/>
      <c r="VTC999" s="17"/>
      <c r="VTD999" s="17"/>
      <c r="VTE999" s="17"/>
      <c r="VTF999" s="17"/>
      <c r="VTG999" s="17"/>
      <c r="VTH999" s="17"/>
      <c r="VTI999" s="17"/>
      <c r="VTJ999" s="17"/>
      <c r="VTK999" s="17"/>
      <c r="VTL999" s="17"/>
      <c r="VTM999" s="17"/>
      <c r="VTN999" s="17"/>
      <c r="VTO999" s="17"/>
      <c r="VTP999" s="17"/>
      <c r="VTQ999" s="17"/>
      <c r="VTR999" s="17"/>
      <c r="VTS999" s="17"/>
      <c r="VTT999" s="17"/>
      <c r="VTU999" s="17"/>
      <c r="VTV999" s="17"/>
      <c r="VTW999" s="17"/>
      <c r="VTX999" s="17"/>
      <c r="VTY999" s="17"/>
      <c r="VTZ999" s="17"/>
      <c r="VUA999" s="17"/>
      <c r="VUB999" s="17"/>
      <c r="VUC999" s="17"/>
      <c r="VUD999" s="17"/>
      <c r="VUE999" s="17"/>
      <c r="VUF999" s="17"/>
      <c r="VUG999" s="17"/>
      <c r="VUH999" s="17"/>
      <c r="VUI999" s="17"/>
      <c r="VUJ999" s="17"/>
      <c r="VUK999" s="17"/>
      <c r="VUL999" s="17"/>
      <c r="VUM999" s="17"/>
      <c r="VUN999" s="17"/>
      <c r="VUO999" s="17"/>
      <c r="VUP999" s="17"/>
      <c r="VUQ999" s="17"/>
      <c r="VUR999" s="17"/>
      <c r="VUS999" s="17"/>
      <c r="VUT999" s="17"/>
      <c r="VUU999" s="17"/>
      <c r="VUV999" s="17"/>
      <c r="VUW999" s="17"/>
      <c r="VUX999" s="17"/>
      <c r="VUY999" s="17"/>
      <c r="VUZ999" s="17"/>
      <c r="VVA999" s="17"/>
      <c r="VVB999" s="17"/>
      <c r="VVC999" s="17"/>
      <c r="VVD999" s="17"/>
      <c r="VVE999" s="17"/>
      <c r="VVF999" s="17"/>
      <c r="VVG999" s="17"/>
      <c r="VVH999" s="17"/>
      <c r="VVI999" s="17"/>
      <c r="VVJ999" s="17"/>
      <c r="VVK999" s="17"/>
      <c r="VVL999" s="17"/>
      <c r="VVM999" s="17"/>
      <c r="VVN999" s="17"/>
      <c r="VVO999" s="17"/>
      <c r="VVP999" s="17"/>
      <c r="VVQ999" s="17"/>
      <c r="VVR999" s="17"/>
      <c r="VVS999" s="17"/>
      <c r="VVT999" s="17"/>
      <c r="VVU999" s="17"/>
      <c r="VVV999" s="17"/>
      <c r="VVW999" s="17"/>
      <c r="VVX999" s="17"/>
      <c r="VVY999" s="17"/>
      <c r="VVZ999" s="17"/>
      <c r="VWA999" s="17"/>
      <c r="VWB999" s="17"/>
      <c r="VWC999" s="17"/>
      <c r="VWD999" s="17"/>
      <c r="VWE999" s="17"/>
      <c r="VWF999" s="17"/>
      <c r="VWG999" s="17"/>
      <c r="VWH999" s="17"/>
      <c r="VWI999" s="17"/>
      <c r="VWJ999" s="17"/>
      <c r="VWK999" s="17"/>
      <c r="VWL999" s="17"/>
      <c r="VWM999" s="17"/>
      <c r="VWN999" s="17"/>
      <c r="VWO999" s="17"/>
      <c r="VWP999" s="17"/>
      <c r="VWQ999" s="17"/>
      <c r="VWR999" s="17"/>
      <c r="VWS999" s="17"/>
      <c r="VWT999" s="17"/>
      <c r="VWU999" s="17"/>
      <c r="VWV999" s="17"/>
      <c r="VWW999" s="17"/>
      <c r="VWX999" s="17"/>
      <c r="VWY999" s="17"/>
      <c r="VWZ999" s="17"/>
      <c r="VXA999" s="17"/>
      <c r="VXB999" s="17"/>
      <c r="VXC999" s="17"/>
      <c r="VXD999" s="17"/>
      <c r="VXE999" s="17"/>
      <c r="VXF999" s="17"/>
      <c r="VXG999" s="17"/>
      <c r="VXH999" s="17"/>
      <c r="VXI999" s="17"/>
      <c r="VXJ999" s="17"/>
      <c r="VXK999" s="17"/>
      <c r="VXL999" s="17"/>
      <c r="VXM999" s="17"/>
      <c r="VXN999" s="17"/>
      <c r="VXO999" s="17"/>
      <c r="VXP999" s="17"/>
      <c r="VXQ999" s="17"/>
      <c r="VXR999" s="17"/>
      <c r="VXS999" s="17"/>
      <c r="VXT999" s="17"/>
      <c r="VXU999" s="17"/>
      <c r="VXV999" s="17"/>
      <c r="VXW999" s="17"/>
      <c r="VXX999" s="17"/>
      <c r="VXY999" s="17"/>
      <c r="VXZ999" s="17"/>
      <c r="VYA999" s="17"/>
      <c r="VYB999" s="17"/>
      <c r="VYC999" s="17"/>
      <c r="VYD999" s="17"/>
      <c r="VYE999" s="17"/>
      <c r="VYF999" s="17"/>
      <c r="VYG999" s="17"/>
      <c r="VYH999" s="17"/>
      <c r="VYI999" s="17"/>
      <c r="VYJ999" s="17"/>
      <c r="VYK999" s="17"/>
      <c r="VYL999" s="17"/>
      <c r="VYM999" s="17"/>
      <c r="VYN999" s="17"/>
      <c r="VYO999" s="17"/>
      <c r="VYP999" s="17"/>
      <c r="VYQ999" s="17"/>
      <c r="VYR999" s="17"/>
      <c r="VYS999" s="17"/>
      <c r="VYT999" s="17"/>
      <c r="VYU999" s="17"/>
      <c r="VYV999" s="17"/>
      <c r="VYW999" s="17"/>
      <c r="VYX999" s="17"/>
      <c r="VYY999" s="17"/>
      <c r="VYZ999" s="17"/>
      <c r="VZA999" s="17"/>
      <c r="VZB999" s="17"/>
      <c r="VZC999" s="17"/>
      <c r="VZD999" s="17"/>
      <c r="VZE999" s="17"/>
      <c r="VZF999" s="17"/>
      <c r="VZG999" s="17"/>
      <c r="VZH999" s="17"/>
      <c r="VZI999" s="17"/>
      <c r="VZJ999" s="17"/>
      <c r="VZK999" s="17"/>
      <c r="VZL999" s="17"/>
      <c r="VZM999" s="17"/>
      <c r="VZN999" s="17"/>
      <c r="VZO999" s="17"/>
      <c r="VZP999" s="17"/>
      <c r="VZQ999" s="17"/>
      <c r="VZR999" s="17"/>
      <c r="VZS999" s="17"/>
      <c r="VZT999" s="17"/>
      <c r="VZU999" s="17"/>
      <c r="VZV999" s="17"/>
      <c r="VZW999" s="17"/>
      <c r="VZX999" s="17"/>
      <c r="VZY999" s="17"/>
      <c r="VZZ999" s="17"/>
      <c r="WAA999" s="17"/>
      <c r="WAB999" s="17"/>
      <c r="WAC999" s="17"/>
      <c r="WAD999" s="17"/>
      <c r="WAE999" s="17"/>
      <c r="WAF999" s="17"/>
      <c r="WAG999" s="17"/>
      <c r="WAH999" s="17"/>
      <c r="WAI999" s="17"/>
      <c r="WAJ999" s="17"/>
      <c r="WAK999" s="17"/>
      <c r="WAL999" s="17"/>
      <c r="WAM999" s="17"/>
      <c r="WAN999" s="17"/>
      <c r="WAO999" s="17"/>
      <c r="WAP999" s="17"/>
      <c r="WAQ999" s="17"/>
      <c r="WAR999" s="17"/>
      <c r="WAS999" s="17"/>
      <c r="WAT999" s="17"/>
      <c r="WAU999" s="17"/>
      <c r="WAV999" s="17"/>
      <c r="WAW999" s="17"/>
      <c r="WAX999" s="17"/>
      <c r="WAY999" s="17"/>
      <c r="WAZ999" s="17"/>
      <c r="WBA999" s="17"/>
      <c r="WBB999" s="17"/>
      <c r="WBC999" s="17"/>
      <c r="WBD999" s="17"/>
      <c r="WBE999" s="17"/>
      <c r="WBF999" s="17"/>
      <c r="WBG999" s="17"/>
      <c r="WBH999" s="17"/>
      <c r="WBI999" s="17"/>
      <c r="WBJ999" s="17"/>
      <c r="WBK999" s="17"/>
      <c r="WBL999" s="17"/>
      <c r="WBM999" s="17"/>
      <c r="WBN999" s="17"/>
      <c r="WBO999" s="17"/>
      <c r="WBP999" s="17"/>
      <c r="WBQ999" s="17"/>
      <c r="WBR999" s="17"/>
      <c r="WBS999" s="17"/>
      <c r="WBT999" s="17"/>
      <c r="WBU999" s="17"/>
      <c r="WBV999" s="17"/>
      <c r="WBW999" s="17"/>
      <c r="WBX999" s="17"/>
      <c r="WBY999" s="17"/>
      <c r="WBZ999" s="17"/>
      <c r="WCA999" s="17"/>
      <c r="WCB999" s="17"/>
      <c r="WCC999" s="17"/>
      <c r="WCD999" s="17"/>
      <c r="WCE999" s="17"/>
      <c r="WCF999" s="17"/>
      <c r="WCG999" s="17"/>
      <c r="WCH999" s="17"/>
      <c r="WCI999" s="17"/>
      <c r="WCJ999" s="17"/>
      <c r="WCK999" s="17"/>
      <c r="WCL999" s="17"/>
      <c r="WCM999" s="17"/>
      <c r="WCN999" s="17"/>
      <c r="WCO999" s="17"/>
      <c r="WCP999" s="17"/>
      <c r="WCQ999" s="17"/>
      <c r="WCR999" s="17"/>
      <c r="WCS999" s="17"/>
      <c r="WCT999" s="17"/>
      <c r="WCU999" s="17"/>
      <c r="WCV999" s="17"/>
      <c r="WCW999" s="17"/>
      <c r="WCX999" s="17"/>
      <c r="WCY999" s="17"/>
      <c r="WCZ999" s="17"/>
      <c r="WDA999" s="17"/>
      <c r="WDB999" s="17"/>
      <c r="WDC999" s="17"/>
      <c r="WDD999" s="17"/>
      <c r="WDE999" s="17"/>
      <c r="WDF999" s="17"/>
      <c r="WDG999" s="17"/>
      <c r="WDH999" s="17"/>
      <c r="WDI999" s="17"/>
      <c r="WDJ999" s="17"/>
      <c r="WDK999" s="17"/>
      <c r="WDL999" s="17"/>
      <c r="WDM999" s="17"/>
      <c r="WDN999" s="17"/>
      <c r="WDO999" s="17"/>
      <c r="WDP999" s="17"/>
      <c r="WDQ999" s="17"/>
      <c r="WDR999" s="17"/>
      <c r="WDS999" s="17"/>
      <c r="WDT999" s="17"/>
      <c r="WDU999" s="17"/>
      <c r="WDV999" s="17"/>
      <c r="WDW999" s="17"/>
      <c r="WDX999" s="17"/>
      <c r="WDY999" s="17"/>
      <c r="WDZ999" s="17"/>
      <c r="WEA999" s="17"/>
      <c r="WEB999" s="17"/>
      <c r="WEC999" s="17"/>
      <c r="WED999" s="17"/>
      <c r="WEE999" s="17"/>
      <c r="WEF999" s="17"/>
      <c r="WEG999" s="17"/>
      <c r="WEH999" s="17"/>
      <c r="WEI999" s="17"/>
      <c r="WEJ999" s="17"/>
      <c r="WEK999" s="17"/>
      <c r="WEL999" s="17"/>
      <c r="WEM999" s="17"/>
      <c r="WEN999" s="17"/>
      <c r="WEO999" s="17"/>
      <c r="WEP999" s="17"/>
      <c r="WEQ999" s="17"/>
      <c r="WER999" s="17"/>
      <c r="WES999" s="17"/>
      <c r="WET999" s="17"/>
      <c r="WEU999" s="17"/>
      <c r="WEV999" s="17"/>
      <c r="WEW999" s="17"/>
      <c r="WEX999" s="17"/>
      <c r="WEY999" s="17"/>
      <c r="WEZ999" s="17"/>
      <c r="WFA999" s="17"/>
      <c r="WFB999" s="17"/>
      <c r="WFC999" s="17"/>
      <c r="WFD999" s="17"/>
      <c r="WFE999" s="17"/>
      <c r="WFF999" s="17"/>
      <c r="WFG999" s="17"/>
      <c r="WFH999" s="17"/>
      <c r="WFI999" s="17"/>
      <c r="WFJ999" s="17"/>
      <c r="WFK999" s="17"/>
      <c r="WFL999" s="17"/>
      <c r="WFM999" s="17"/>
      <c r="WFN999" s="17"/>
      <c r="WFO999" s="17"/>
      <c r="WFP999" s="17"/>
      <c r="WFQ999" s="17"/>
      <c r="WFR999" s="17"/>
      <c r="WFS999" s="17"/>
      <c r="WFT999" s="17"/>
      <c r="WFU999" s="17"/>
      <c r="WFV999" s="17"/>
      <c r="WFW999" s="17"/>
      <c r="WFX999" s="17"/>
      <c r="WFY999" s="17"/>
      <c r="WFZ999" s="17"/>
      <c r="WGA999" s="17"/>
      <c r="WGB999" s="17"/>
      <c r="WGC999" s="17"/>
      <c r="WGD999" s="17"/>
      <c r="WGE999" s="17"/>
      <c r="WGF999" s="17"/>
      <c r="WGG999" s="17"/>
      <c r="WGH999" s="17"/>
      <c r="WGI999" s="17"/>
      <c r="WGJ999" s="17"/>
      <c r="WGK999" s="17"/>
      <c r="WGL999" s="17"/>
      <c r="WGM999" s="17"/>
      <c r="WGN999" s="17"/>
      <c r="WGO999" s="17"/>
      <c r="WGP999" s="17"/>
      <c r="WGQ999" s="17"/>
      <c r="WGR999" s="17"/>
      <c r="WGS999" s="17"/>
      <c r="WGT999" s="17"/>
      <c r="WGU999" s="17"/>
      <c r="WGV999" s="17"/>
      <c r="WGW999" s="17"/>
      <c r="WGX999" s="17"/>
      <c r="WGY999" s="17"/>
      <c r="WGZ999" s="17"/>
      <c r="WHA999" s="17"/>
      <c r="WHB999" s="17"/>
      <c r="WHC999" s="17"/>
      <c r="WHD999" s="17"/>
      <c r="WHE999" s="17"/>
      <c r="WHF999" s="17"/>
      <c r="WHG999" s="17"/>
      <c r="WHH999" s="17"/>
      <c r="WHI999" s="17"/>
      <c r="WHJ999" s="17"/>
      <c r="WHK999" s="17"/>
      <c r="WHL999" s="17"/>
      <c r="WHM999" s="17"/>
      <c r="WHN999" s="17"/>
      <c r="WHO999" s="17"/>
      <c r="WHP999" s="17"/>
      <c r="WHQ999" s="17"/>
      <c r="WHR999" s="17"/>
      <c r="WHS999" s="17"/>
      <c r="WHT999" s="17"/>
      <c r="WHU999" s="17"/>
      <c r="WHV999" s="17"/>
      <c r="WHW999" s="17"/>
      <c r="WHX999" s="17"/>
      <c r="WHY999" s="17"/>
      <c r="WHZ999" s="17"/>
      <c r="WIA999" s="17"/>
      <c r="WIB999" s="17"/>
      <c r="WIC999" s="17"/>
      <c r="WID999" s="17"/>
      <c r="WIE999" s="17"/>
      <c r="WIF999" s="17"/>
      <c r="WIG999" s="17"/>
      <c r="WIH999" s="17"/>
      <c r="WII999" s="17"/>
      <c r="WIJ999" s="17"/>
      <c r="WIK999" s="17"/>
      <c r="WIL999" s="17"/>
      <c r="WIM999" s="17"/>
      <c r="WIN999" s="17"/>
      <c r="WIO999" s="17"/>
      <c r="WIP999" s="17"/>
      <c r="WIQ999" s="17"/>
      <c r="WIR999" s="17"/>
      <c r="WIS999" s="17"/>
      <c r="WIT999" s="17"/>
      <c r="WIU999" s="17"/>
      <c r="WIV999" s="17"/>
      <c r="WIW999" s="17"/>
      <c r="WIX999" s="17"/>
      <c r="WIY999" s="17"/>
      <c r="WIZ999" s="17"/>
      <c r="WJA999" s="17"/>
      <c r="WJB999" s="17"/>
      <c r="WJC999" s="17"/>
      <c r="WJD999" s="17"/>
      <c r="WJE999" s="17"/>
      <c r="WJF999" s="17"/>
      <c r="WJG999" s="17"/>
      <c r="WJH999" s="17"/>
      <c r="WJI999" s="17"/>
      <c r="WJJ999" s="17"/>
      <c r="WJK999" s="17"/>
      <c r="WJL999" s="17"/>
      <c r="WJM999" s="17"/>
      <c r="WJN999" s="17"/>
      <c r="WJO999" s="17"/>
      <c r="WJP999" s="17"/>
      <c r="WJQ999" s="17"/>
      <c r="WJR999" s="17"/>
      <c r="WJS999" s="17"/>
      <c r="WJT999" s="17"/>
      <c r="WJU999" s="17"/>
      <c r="WJV999" s="17"/>
      <c r="WJW999" s="17"/>
      <c r="WJX999" s="17"/>
      <c r="WJY999" s="17"/>
      <c r="WJZ999" s="17"/>
      <c r="WKA999" s="17"/>
      <c r="WKB999" s="17"/>
      <c r="WKC999" s="17"/>
      <c r="WKD999" s="17"/>
      <c r="WKE999" s="17"/>
      <c r="WKF999" s="17"/>
      <c r="WKG999" s="17"/>
      <c r="WKH999" s="17"/>
      <c r="WKI999" s="17"/>
      <c r="WKJ999" s="17"/>
      <c r="WKK999" s="17"/>
      <c r="WKL999" s="17"/>
      <c r="WKM999" s="17"/>
      <c r="WKN999" s="17"/>
      <c r="WKO999" s="17"/>
      <c r="WKP999" s="17"/>
      <c r="WKQ999" s="17"/>
      <c r="WKR999" s="17"/>
      <c r="WKS999" s="17"/>
      <c r="WKT999" s="17"/>
      <c r="WKU999" s="17"/>
      <c r="WKV999" s="17"/>
      <c r="WKW999" s="17"/>
      <c r="WKX999" s="17"/>
      <c r="WKY999" s="17"/>
      <c r="WKZ999" s="17"/>
      <c r="WLA999" s="17"/>
      <c r="WLB999" s="17"/>
      <c r="WLC999" s="17"/>
      <c r="WLD999" s="17"/>
      <c r="WLE999" s="17"/>
      <c r="WLF999" s="17"/>
      <c r="WLG999" s="17"/>
      <c r="WLH999" s="17"/>
      <c r="WLI999" s="17"/>
      <c r="WLJ999" s="17"/>
      <c r="WLK999" s="17"/>
      <c r="WLL999" s="17"/>
      <c r="WLM999" s="17"/>
      <c r="WLN999" s="17"/>
      <c r="WLO999" s="17"/>
      <c r="WLP999" s="17"/>
      <c r="WLQ999" s="17"/>
      <c r="WLR999" s="17"/>
      <c r="WLS999" s="17"/>
      <c r="WLT999" s="17"/>
      <c r="WLU999" s="17"/>
      <c r="WLV999" s="17"/>
      <c r="WLW999" s="17"/>
      <c r="WLX999" s="17"/>
      <c r="WLY999" s="17"/>
      <c r="WLZ999" s="17"/>
      <c r="WMA999" s="17"/>
      <c r="WMB999" s="17"/>
      <c r="WMC999" s="17"/>
      <c r="WMD999" s="17"/>
      <c r="WME999" s="17"/>
      <c r="WMF999" s="17"/>
      <c r="WMG999" s="17"/>
      <c r="WMH999" s="17"/>
      <c r="WMI999" s="17"/>
      <c r="WMJ999" s="17"/>
      <c r="WMK999" s="17"/>
      <c r="WML999" s="17"/>
      <c r="WMM999" s="17"/>
      <c r="WMN999" s="17"/>
      <c r="WMO999" s="17"/>
      <c r="WMP999" s="17"/>
      <c r="WMQ999" s="17"/>
      <c r="WMR999" s="17"/>
      <c r="WMS999" s="17"/>
      <c r="WMT999" s="17"/>
      <c r="WMU999" s="17"/>
      <c r="WMV999" s="17"/>
      <c r="WMW999" s="17"/>
      <c r="WMX999" s="17"/>
      <c r="WMY999" s="17"/>
      <c r="WMZ999" s="17"/>
      <c r="WNA999" s="17"/>
      <c r="WNB999" s="17"/>
      <c r="WNC999" s="17"/>
      <c r="WND999" s="17"/>
      <c r="WNE999" s="17"/>
      <c r="WNF999" s="17"/>
      <c r="WNG999" s="17"/>
      <c r="WNH999" s="17"/>
      <c r="WNI999" s="17"/>
      <c r="WNJ999" s="17"/>
      <c r="WNK999" s="17"/>
      <c r="WNL999" s="17"/>
      <c r="WNM999" s="17"/>
      <c r="WNN999" s="17"/>
      <c r="WNO999" s="17"/>
      <c r="WNP999" s="17"/>
      <c r="WNQ999" s="17"/>
      <c r="WNR999" s="17"/>
      <c r="WNS999" s="17"/>
      <c r="WNT999" s="17"/>
      <c r="WNU999" s="17"/>
      <c r="WNV999" s="17"/>
      <c r="WNW999" s="17"/>
      <c r="WNX999" s="17"/>
      <c r="WNY999" s="17"/>
      <c r="WNZ999" s="17"/>
      <c r="WOA999" s="17"/>
      <c r="WOB999" s="17"/>
      <c r="WOC999" s="17"/>
      <c r="WOD999" s="17"/>
      <c r="WOE999" s="17"/>
      <c r="WOF999" s="17"/>
      <c r="WOG999" s="17"/>
      <c r="WOH999" s="17"/>
      <c r="WOI999" s="17"/>
      <c r="WOJ999" s="17"/>
      <c r="WOK999" s="17"/>
      <c r="WOL999" s="17"/>
      <c r="WOM999" s="17"/>
      <c r="WON999" s="17"/>
      <c r="WOO999" s="17"/>
      <c r="WOP999" s="17"/>
      <c r="WOQ999" s="17"/>
      <c r="WOR999" s="17"/>
      <c r="WOS999" s="17"/>
      <c r="WOT999" s="17"/>
      <c r="WOU999" s="17"/>
      <c r="WOV999" s="17"/>
      <c r="WOW999" s="17"/>
      <c r="WOX999" s="17"/>
      <c r="WOY999" s="17"/>
      <c r="WOZ999" s="17"/>
      <c r="WPA999" s="17"/>
      <c r="WPB999" s="17"/>
      <c r="WPC999" s="17"/>
      <c r="WPD999" s="17"/>
      <c r="WPE999" s="17"/>
      <c r="WPF999" s="17"/>
      <c r="WPG999" s="17"/>
      <c r="WPH999" s="17"/>
      <c r="WPI999" s="17"/>
      <c r="WPJ999" s="17"/>
      <c r="WPK999" s="17"/>
      <c r="WPL999" s="17"/>
      <c r="WPM999" s="17"/>
      <c r="WPN999" s="17"/>
      <c r="WPO999" s="17"/>
      <c r="WPP999" s="17"/>
      <c r="WPQ999" s="17"/>
      <c r="WPR999" s="17"/>
      <c r="WPS999" s="17"/>
      <c r="WPT999" s="17"/>
      <c r="WPU999" s="17"/>
      <c r="WPV999" s="17"/>
      <c r="WPW999" s="17"/>
      <c r="WPX999" s="17"/>
      <c r="WPY999" s="17"/>
      <c r="WPZ999" s="17"/>
      <c r="WQA999" s="17"/>
      <c r="WQB999" s="17"/>
      <c r="WQC999" s="17"/>
      <c r="WQD999" s="17"/>
      <c r="WQE999" s="17"/>
      <c r="WQF999" s="17"/>
      <c r="WQG999" s="17"/>
      <c r="WQH999" s="17"/>
      <c r="WQI999" s="17"/>
      <c r="WQJ999" s="17"/>
      <c r="WQK999" s="17"/>
      <c r="WQL999" s="17"/>
      <c r="WQM999" s="17"/>
      <c r="WQN999" s="17"/>
      <c r="WQO999" s="17"/>
      <c r="WQP999" s="17"/>
      <c r="WQQ999" s="17"/>
      <c r="WQR999" s="17"/>
      <c r="WQS999" s="17"/>
      <c r="WQT999" s="17"/>
      <c r="WQU999" s="17"/>
      <c r="WQV999" s="17"/>
      <c r="WQW999" s="17"/>
      <c r="WQX999" s="17"/>
      <c r="WQY999" s="17"/>
      <c r="WQZ999" s="17"/>
      <c r="WRA999" s="17"/>
      <c r="WRB999" s="17"/>
      <c r="WRC999" s="17"/>
      <c r="WRD999" s="17"/>
      <c r="WRE999" s="17"/>
      <c r="WRF999" s="17"/>
      <c r="WRG999" s="17"/>
      <c r="WRH999" s="17"/>
      <c r="WRI999" s="17"/>
      <c r="WRJ999" s="17"/>
      <c r="WRK999" s="17"/>
      <c r="WRL999" s="17"/>
      <c r="WRM999" s="17"/>
      <c r="WRN999" s="17"/>
      <c r="WRO999" s="17"/>
      <c r="WRP999" s="17"/>
      <c r="WRQ999" s="17"/>
      <c r="WRR999" s="17"/>
      <c r="WRS999" s="17"/>
      <c r="WRT999" s="17"/>
      <c r="WRU999" s="17"/>
      <c r="WRV999" s="17"/>
      <c r="WRW999" s="17"/>
      <c r="WRX999" s="17"/>
      <c r="WRY999" s="17"/>
      <c r="WRZ999" s="17"/>
      <c r="WSA999" s="17"/>
      <c r="WSB999" s="17"/>
      <c r="WSC999" s="17"/>
      <c r="WSD999" s="17"/>
      <c r="WSE999" s="17"/>
      <c r="WSF999" s="17"/>
      <c r="WSG999" s="17"/>
      <c r="WSH999" s="17"/>
      <c r="WSI999" s="17"/>
      <c r="WSJ999" s="17"/>
      <c r="WSK999" s="17"/>
      <c r="WSL999" s="17"/>
      <c r="WSM999" s="17"/>
      <c r="WSN999" s="17"/>
      <c r="WSO999" s="17"/>
      <c r="WSP999" s="17"/>
      <c r="WSQ999" s="17"/>
      <c r="WSR999" s="17"/>
      <c r="WSS999" s="17"/>
      <c r="WST999" s="17"/>
      <c r="WSU999" s="17"/>
      <c r="WSV999" s="17"/>
      <c r="WSW999" s="17"/>
      <c r="WSX999" s="17"/>
      <c r="WSY999" s="17"/>
      <c r="WSZ999" s="17"/>
      <c r="WTA999" s="17"/>
      <c r="WTB999" s="17"/>
      <c r="WTC999" s="17"/>
      <c r="WTD999" s="17"/>
      <c r="WTE999" s="17"/>
      <c r="WTF999" s="17"/>
      <c r="WTG999" s="17"/>
      <c r="WTH999" s="17"/>
      <c r="WTI999" s="17"/>
      <c r="WTJ999" s="17"/>
      <c r="WTK999" s="17"/>
      <c r="WTL999" s="17"/>
      <c r="WTM999" s="17"/>
      <c r="WTN999" s="17"/>
      <c r="WTO999" s="17"/>
      <c r="WTP999" s="17"/>
      <c r="WTQ999" s="17"/>
      <c r="WTR999" s="17"/>
      <c r="WTS999" s="17"/>
      <c r="WTT999" s="17"/>
      <c r="WTU999" s="17"/>
      <c r="WTV999" s="17"/>
      <c r="WTW999" s="17"/>
      <c r="WTX999" s="17"/>
      <c r="WTY999" s="17"/>
      <c r="WTZ999" s="17"/>
      <c r="WUA999" s="17"/>
      <c r="WUB999" s="17"/>
      <c r="WUC999" s="17"/>
      <c r="WUD999" s="17"/>
      <c r="WUE999" s="17"/>
      <c r="WUF999" s="17"/>
      <c r="WUG999" s="17"/>
      <c r="WUH999" s="17"/>
      <c r="WUI999" s="17"/>
    </row>
    <row r="1000" spans="1:16103" s="18" customFormat="1" hidden="1" x14ac:dyDescent="0.25">
      <c r="A1000" s="17"/>
      <c r="B1000" s="17"/>
      <c r="C1000" s="17"/>
      <c r="D1000" s="17"/>
      <c r="E1000" s="17"/>
      <c r="G1000" s="19"/>
      <c r="H1000" s="20"/>
      <c r="J1000" s="22"/>
      <c r="K1000" s="22"/>
      <c r="L1000" s="22"/>
      <c r="M1000" s="21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17"/>
      <c r="DJ1000" s="17"/>
      <c r="DK1000" s="17"/>
      <c r="DL1000" s="17"/>
      <c r="DM1000" s="17"/>
      <c r="DN1000" s="17"/>
      <c r="DO1000" s="17"/>
      <c r="DP1000" s="17"/>
      <c r="DQ1000" s="17"/>
      <c r="DR1000" s="17"/>
      <c r="DS1000" s="17"/>
      <c r="DT1000" s="17"/>
      <c r="DU1000" s="17"/>
      <c r="DV1000" s="17"/>
      <c r="DW1000" s="17"/>
      <c r="DX1000" s="17"/>
      <c r="DY1000" s="17"/>
      <c r="DZ1000" s="17"/>
      <c r="EA1000" s="17"/>
      <c r="EB1000" s="17"/>
      <c r="EC1000" s="17"/>
      <c r="ED1000" s="17"/>
      <c r="EE1000" s="17"/>
      <c r="EF1000" s="17"/>
      <c r="EG1000" s="17"/>
      <c r="EH1000" s="17"/>
      <c r="EI1000" s="17"/>
      <c r="EJ1000" s="17"/>
      <c r="EK1000" s="17"/>
      <c r="EL1000" s="17"/>
      <c r="EM1000" s="17"/>
      <c r="EN1000" s="17"/>
      <c r="EO1000" s="17"/>
      <c r="EP1000" s="17"/>
      <c r="EQ1000" s="17"/>
      <c r="ER1000" s="17"/>
      <c r="ES1000" s="17"/>
      <c r="ET1000" s="17"/>
      <c r="EU1000" s="17"/>
      <c r="EV1000" s="17"/>
      <c r="EW1000" s="17"/>
      <c r="EX1000" s="17"/>
      <c r="EY1000" s="17"/>
      <c r="EZ1000" s="17"/>
      <c r="FA1000" s="17"/>
      <c r="FB1000" s="17"/>
      <c r="FC1000" s="17"/>
      <c r="FD1000" s="17"/>
      <c r="FE1000" s="17"/>
      <c r="FF1000" s="17"/>
      <c r="FG1000" s="17"/>
      <c r="FH1000" s="17"/>
      <c r="FI1000" s="17"/>
      <c r="FJ1000" s="17"/>
      <c r="FK1000" s="17"/>
      <c r="FL1000" s="17"/>
      <c r="FM1000" s="17"/>
      <c r="FN1000" s="17"/>
      <c r="FO1000" s="17"/>
      <c r="FP1000" s="17"/>
      <c r="FQ1000" s="17"/>
      <c r="FR1000" s="17"/>
      <c r="FS1000" s="17"/>
      <c r="FT1000" s="17"/>
      <c r="FU1000" s="17"/>
      <c r="FV1000" s="17"/>
      <c r="FW1000" s="17"/>
      <c r="FX1000" s="17"/>
      <c r="FY1000" s="17"/>
      <c r="FZ1000" s="17"/>
      <c r="GA1000" s="17"/>
      <c r="GB1000" s="17"/>
      <c r="GC1000" s="17"/>
      <c r="GD1000" s="17"/>
      <c r="GE1000" s="17"/>
      <c r="GF1000" s="17"/>
      <c r="GG1000" s="17"/>
      <c r="GH1000" s="17"/>
      <c r="GI1000" s="17"/>
      <c r="GJ1000" s="17"/>
      <c r="GK1000" s="17"/>
      <c r="GL1000" s="17"/>
      <c r="GM1000" s="17"/>
      <c r="GN1000" s="17"/>
      <c r="GO1000" s="17"/>
      <c r="GP1000" s="17"/>
      <c r="GQ1000" s="17"/>
      <c r="GR1000" s="17"/>
      <c r="GS1000" s="17"/>
      <c r="GT1000" s="17"/>
      <c r="GU1000" s="17"/>
      <c r="GV1000" s="17"/>
      <c r="GW1000" s="17"/>
      <c r="GX1000" s="17"/>
      <c r="GY1000" s="17"/>
      <c r="GZ1000" s="17"/>
      <c r="HA1000" s="17"/>
      <c r="HB1000" s="17"/>
      <c r="HC1000" s="17"/>
      <c r="HD1000" s="17"/>
      <c r="HE1000" s="17"/>
      <c r="HF1000" s="17"/>
      <c r="HG1000" s="17"/>
      <c r="HH1000" s="17"/>
      <c r="HI1000" s="17"/>
      <c r="HJ1000" s="17"/>
      <c r="HK1000" s="17"/>
      <c r="HL1000" s="17"/>
      <c r="HM1000" s="17"/>
      <c r="HN1000" s="17"/>
      <c r="HO1000" s="17"/>
      <c r="HP1000" s="17"/>
      <c r="HQ1000" s="17"/>
      <c r="HR1000" s="17"/>
      <c r="HS1000" s="17"/>
      <c r="HT1000" s="17"/>
      <c r="HU1000" s="17"/>
      <c r="HV1000" s="17"/>
      <c r="HW1000" s="17"/>
      <c r="HX1000" s="17"/>
      <c r="HY1000" s="17"/>
      <c r="HZ1000" s="17"/>
      <c r="IA1000" s="17"/>
      <c r="IB1000" s="17"/>
      <c r="IC1000" s="17"/>
      <c r="ID1000" s="17"/>
      <c r="IE1000" s="17"/>
      <c r="IF1000" s="17"/>
      <c r="IG1000" s="17"/>
      <c r="IH1000" s="17"/>
      <c r="II1000" s="17"/>
      <c r="IJ1000" s="17"/>
      <c r="IK1000" s="17"/>
      <c r="IL1000" s="17"/>
      <c r="IM1000" s="17"/>
      <c r="IN1000" s="17"/>
      <c r="IO1000" s="17"/>
      <c r="IP1000" s="17"/>
      <c r="IQ1000" s="17"/>
      <c r="IR1000" s="17"/>
      <c r="IS1000" s="17"/>
      <c r="IT1000" s="17"/>
      <c r="IU1000" s="17"/>
      <c r="IV1000" s="17"/>
      <c r="IW1000" s="17"/>
      <c r="IX1000" s="17"/>
      <c r="IY1000" s="17"/>
      <c r="IZ1000" s="17"/>
      <c r="JA1000" s="17"/>
      <c r="JB1000" s="17"/>
      <c r="JC1000" s="17"/>
      <c r="JD1000" s="17"/>
      <c r="JE1000" s="17"/>
      <c r="JF1000" s="17"/>
      <c r="JG1000" s="17"/>
      <c r="JH1000" s="17"/>
      <c r="JI1000" s="17"/>
      <c r="JJ1000" s="17"/>
      <c r="JK1000" s="17"/>
      <c r="JL1000" s="17"/>
      <c r="JM1000" s="17"/>
      <c r="JN1000" s="17"/>
      <c r="JO1000" s="17"/>
      <c r="JP1000" s="17"/>
      <c r="JQ1000" s="17"/>
      <c r="JR1000" s="17"/>
      <c r="JS1000" s="17"/>
      <c r="JT1000" s="17"/>
      <c r="JU1000" s="17"/>
      <c r="JV1000" s="17"/>
      <c r="JW1000" s="17"/>
      <c r="JX1000" s="17"/>
      <c r="JY1000" s="17"/>
      <c r="JZ1000" s="17"/>
      <c r="KA1000" s="17"/>
      <c r="KB1000" s="17"/>
      <c r="KC1000" s="17"/>
      <c r="KD1000" s="17"/>
      <c r="KE1000" s="17"/>
      <c r="KF1000" s="17"/>
      <c r="KG1000" s="17"/>
      <c r="KH1000" s="17"/>
      <c r="KI1000" s="17"/>
      <c r="KJ1000" s="17"/>
      <c r="KK1000" s="17"/>
      <c r="KL1000" s="17"/>
      <c r="KM1000" s="17"/>
      <c r="KN1000" s="17"/>
      <c r="KO1000" s="17"/>
      <c r="KP1000" s="17"/>
      <c r="KQ1000" s="17"/>
      <c r="KR1000" s="17"/>
      <c r="KS1000" s="17"/>
      <c r="KT1000" s="17"/>
      <c r="KU1000" s="17"/>
      <c r="KV1000" s="17"/>
      <c r="KW1000" s="17"/>
      <c r="KX1000" s="17"/>
      <c r="KY1000" s="17"/>
      <c r="KZ1000" s="17"/>
      <c r="LA1000" s="17"/>
      <c r="LB1000" s="17"/>
      <c r="LC1000" s="17"/>
      <c r="LD1000" s="17"/>
      <c r="LE1000" s="17"/>
      <c r="LF1000" s="17"/>
      <c r="LG1000" s="17"/>
      <c r="LH1000" s="17"/>
      <c r="LI1000" s="17"/>
      <c r="LJ1000" s="17"/>
      <c r="LK1000" s="17"/>
      <c r="LL1000" s="17"/>
      <c r="LM1000" s="17"/>
      <c r="LN1000" s="17"/>
      <c r="LO1000" s="17"/>
      <c r="LP1000" s="17"/>
      <c r="LQ1000" s="17"/>
      <c r="LR1000" s="17"/>
      <c r="LS1000" s="17"/>
      <c r="LT1000" s="17"/>
      <c r="LU1000" s="17"/>
      <c r="LV1000" s="17"/>
      <c r="LW1000" s="17"/>
      <c r="LX1000" s="17"/>
      <c r="LY1000" s="17"/>
      <c r="LZ1000" s="17"/>
      <c r="MA1000" s="17"/>
      <c r="MB1000" s="17"/>
      <c r="MC1000" s="17"/>
      <c r="MD1000" s="17"/>
      <c r="ME1000" s="17"/>
      <c r="MF1000" s="17"/>
      <c r="MG1000" s="17"/>
      <c r="MH1000" s="17"/>
      <c r="MI1000" s="17"/>
      <c r="MJ1000" s="17"/>
      <c r="MK1000" s="17"/>
      <c r="ML1000" s="17"/>
      <c r="MM1000" s="17"/>
      <c r="MN1000" s="17"/>
      <c r="MO1000" s="17"/>
      <c r="MP1000" s="17"/>
      <c r="MQ1000" s="17"/>
      <c r="MR1000" s="17"/>
      <c r="MS1000" s="17"/>
      <c r="MT1000" s="17"/>
      <c r="MU1000" s="17"/>
      <c r="MV1000" s="17"/>
      <c r="MW1000" s="17"/>
      <c r="MX1000" s="17"/>
      <c r="MY1000" s="17"/>
      <c r="MZ1000" s="17"/>
      <c r="NA1000" s="17"/>
      <c r="NB1000" s="17"/>
      <c r="NC1000" s="17"/>
      <c r="ND1000" s="17"/>
      <c r="NE1000" s="17"/>
      <c r="NF1000" s="17"/>
      <c r="NG1000" s="17"/>
      <c r="NH1000" s="17"/>
      <c r="NI1000" s="17"/>
      <c r="NJ1000" s="17"/>
      <c r="NK1000" s="17"/>
      <c r="NL1000" s="17"/>
      <c r="NM1000" s="17"/>
      <c r="NN1000" s="17"/>
      <c r="NO1000" s="17"/>
      <c r="NP1000" s="17"/>
      <c r="NQ1000" s="17"/>
      <c r="NR1000" s="17"/>
      <c r="NS1000" s="17"/>
      <c r="NT1000" s="17"/>
      <c r="NU1000" s="17"/>
      <c r="NV1000" s="17"/>
      <c r="NW1000" s="17"/>
      <c r="NX1000" s="17"/>
      <c r="NY1000" s="17"/>
      <c r="NZ1000" s="17"/>
      <c r="OA1000" s="17"/>
      <c r="OB1000" s="17"/>
      <c r="OC1000" s="17"/>
      <c r="OD1000" s="17"/>
      <c r="OE1000" s="17"/>
      <c r="OF1000" s="17"/>
      <c r="OG1000" s="17"/>
      <c r="OH1000" s="17"/>
      <c r="OI1000" s="17"/>
      <c r="OJ1000" s="17"/>
      <c r="OK1000" s="17"/>
      <c r="OL1000" s="17"/>
      <c r="OM1000" s="17"/>
      <c r="ON1000" s="17"/>
      <c r="OO1000" s="17"/>
      <c r="OP1000" s="17"/>
      <c r="OQ1000" s="17"/>
      <c r="OR1000" s="17"/>
      <c r="OS1000" s="17"/>
      <c r="OT1000" s="17"/>
      <c r="OU1000" s="17"/>
      <c r="OV1000" s="17"/>
      <c r="OW1000" s="17"/>
      <c r="OX1000" s="17"/>
      <c r="OY1000" s="17"/>
      <c r="OZ1000" s="17"/>
      <c r="PA1000" s="17"/>
      <c r="PB1000" s="17"/>
      <c r="PC1000" s="17"/>
      <c r="PD1000" s="17"/>
      <c r="PE1000" s="17"/>
      <c r="PF1000" s="17"/>
      <c r="PG1000" s="17"/>
      <c r="PH1000" s="17"/>
      <c r="PI1000" s="17"/>
      <c r="PJ1000" s="17"/>
      <c r="PK1000" s="17"/>
      <c r="PL1000" s="17"/>
      <c r="PM1000" s="17"/>
      <c r="PN1000" s="17"/>
      <c r="PO1000" s="17"/>
      <c r="PP1000" s="17"/>
      <c r="PQ1000" s="17"/>
      <c r="PR1000" s="17"/>
      <c r="PS1000" s="17"/>
      <c r="PT1000" s="17"/>
      <c r="PU1000" s="17"/>
      <c r="PV1000" s="17"/>
      <c r="PW1000" s="17"/>
      <c r="PX1000" s="17"/>
      <c r="PY1000" s="17"/>
      <c r="PZ1000" s="17"/>
      <c r="QA1000" s="17"/>
      <c r="QB1000" s="17"/>
      <c r="QC1000" s="17"/>
      <c r="QD1000" s="17"/>
      <c r="QE1000" s="17"/>
      <c r="QF1000" s="17"/>
      <c r="QG1000" s="17"/>
      <c r="QH1000" s="17"/>
      <c r="QI1000" s="17"/>
      <c r="QJ1000" s="17"/>
      <c r="QK1000" s="17"/>
      <c r="QL1000" s="17"/>
      <c r="QM1000" s="17"/>
      <c r="QN1000" s="17"/>
      <c r="QO1000" s="17"/>
      <c r="QP1000" s="17"/>
      <c r="QQ1000" s="17"/>
      <c r="QR1000" s="17"/>
      <c r="QS1000" s="17"/>
      <c r="QT1000" s="17"/>
      <c r="QU1000" s="17"/>
      <c r="QV1000" s="17"/>
      <c r="QW1000" s="17"/>
      <c r="QX1000" s="17"/>
      <c r="QY1000" s="17"/>
      <c r="QZ1000" s="17"/>
      <c r="RA1000" s="17"/>
      <c r="RB1000" s="17"/>
      <c r="RC1000" s="17"/>
      <c r="RD1000" s="17"/>
      <c r="RE1000" s="17"/>
      <c r="RF1000" s="17"/>
      <c r="RG1000" s="17"/>
      <c r="RH1000" s="17"/>
      <c r="RI1000" s="17"/>
      <c r="RJ1000" s="17"/>
      <c r="RK1000" s="17"/>
      <c r="RL1000" s="17"/>
      <c r="RM1000" s="17"/>
      <c r="RN1000" s="17"/>
      <c r="RO1000" s="17"/>
      <c r="RP1000" s="17"/>
      <c r="RQ1000" s="17"/>
      <c r="RR1000" s="17"/>
      <c r="RS1000" s="17"/>
      <c r="RT1000" s="17"/>
      <c r="RU1000" s="17"/>
      <c r="RV1000" s="17"/>
      <c r="RW1000" s="17"/>
      <c r="RX1000" s="17"/>
      <c r="RY1000" s="17"/>
      <c r="RZ1000" s="17"/>
      <c r="SA1000" s="17"/>
      <c r="SB1000" s="17"/>
      <c r="SC1000" s="17"/>
      <c r="SD1000" s="17"/>
      <c r="SE1000" s="17"/>
      <c r="SF1000" s="17"/>
      <c r="SG1000" s="17"/>
      <c r="SH1000" s="17"/>
      <c r="SI1000" s="17"/>
      <c r="SJ1000" s="17"/>
      <c r="SK1000" s="17"/>
      <c r="SL1000" s="17"/>
      <c r="SM1000" s="17"/>
      <c r="SN1000" s="17"/>
      <c r="SO1000" s="17"/>
      <c r="SP1000" s="17"/>
      <c r="SQ1000" s="17"/>
      <c r="SR1000" s="17"/>
      <c r="SS1000" s="17"/>
      <c r="ST1000" s="17"/>
      <c r="SU1000" s="17"/>
      <c r="SV1000" s="17"/>
      <c r="SW1000" s="17"/>
      <c r="SX1000" s="17"/>
      <c r="SY1000" s="17"/>
      <c r="SZ1000" s="17"/>
      <c r="TA1000" s="17"/>
      <c r="TB1000" s="17"/>
      <c r="TC1000" s="17"/>
      <c r="TD1000" s="17"/>
      <c r="TE1000" s="17"/>
      <c r="TF1000" s="17"/>
      <c r="TG1000" s="17"/>
      <c r="TH1000" s="17"/>
      <c r="TI1000" s="17"/>
      <c r="TJ1000" s="17"/>
      <c r="TK1000" s="17"/>
      <c r="TL1000" s="17"/>
      <c r="TM1000" s="17"/>
      <c r="TN1000" s="17"/>
      <c r="TO1000" s="17"/>
      <c r="TP1000" s="17"/>
      <c r="TQ1000" s="17"/>
      <c r="TR1000" s="17"/>
      <c r="TS1000" s="17"/>
      <c r="TT1000" s="17"/>
      <c r="TU1000" s="17"/>
      <c r="TV1000" s="17"/>
      <c r="TW1000" s="17"/>
      <c r="TX1000" s="17"/>
      <c r="TY1000" s="17"/>
      <c r="TZ1000" s="17"/>
      <c r="UA1000" s="17"/>
      <c r="UB1000" s="17"/>
      <c r="UC1000" s="17"/>
      <c r="UD1000" s="17"/>
      <c r="UE1000" s="17"/>
      <c r="UF1000" s="17"/>
      <c r="UG1000" s="17"/>
      <c r="UH1000" s="17"/>
      <c r="UI1000" s="17"/>
      <c r="UJ1000" s="17"/>
      <c r="UK1000" s="17"/>
      <c r="UL1000" s="17"/>
      <c r="UM1000" s="17"/>
      <c r="UN1000" s="17"/>
      <c r="UO1000" s="17"/>
      <c r="UP1000" s="17"/>
      <c r="UQ1000" s="17"/>
      <c r="UR1000" s="17"/>
      <c r="US1000" s="17"/>
      <c r="UT1000" s="17"/>
      <c r="UU1000" s="17"/>
      <c r="UV1000" s="17"/>
      <c r="UW1000" s="17"/>
      <c r="UX1000" s="17"/>
      <c r="UY1000" s="17"/>
      <c r="UZ1000" s="17"/>
      <c r="VA1000" s="17"/>
      <c r="VB1000" s="17"/>
      <c r="VC1000" s="17"/>
      <c r="VD1000" s="17"/>
      <c r="VE1000" s="17"/>
      <c r="VF1000" s="17"/>
      <c r="VG1000" s="17"/>
      <c r="VH1000" s="17"/>
      <c r="VI1000" s="17"/>
      <c r="VJ1000" s="17"/>
      <c r="VK1000" s="17"/>
      <c r="VL1000" s="17"/>
      <c r="VM1000" s="17"/>
      <c r="VN1000" s="17"/>
      <c r="VO1000" s="17"/>
      <c r="VP1000" s="17"/>
      <c r="VQ1000" s="17"/>
      <c r="VR1000" s="17"/>
      <c r="VS1000" s="17"/>
      <c r="VT1000" s="17"/>
      <c r="VU1000" s="17"/>
      <c r="VV1000" s="17"/>
      <c r="VW1000" s="17"/>
      <c r="VX1000" s="17"/>
      <c r="VY1000" s="17"/>
      <c r="VZ1000" s="17"/>
      <c r="WA1000" s="17"/>
      <c r="WB1000" s="17"/>
      <c r="WC1000" s="17"/>
      <c r="WD1000" s="17"/>
      <c r="WE1000" s="17"/>
      <c r="WF1000" s="17"/>
      <c r="WG1000" s="17"/>
      <c r="WH1000" s="17"/>
      <c r="WI1000" s="17"/>
      <c r="WJ1000" s="17"/>
      <c r="WK1000" s="17"/>
      <c r="WL1000" s="17"/>
      <c r="WM1000" s="17"/>
      <c r="WN1000" s="17"/>
      <c r="WO1000" s="17"/>
      <c r="WP1000" s="17"/>
      <c r="WQ1000" s="17"/>
      <c r="WR1000" s="17"/>
      <c r="WS1000" s="17"/>
      <c r="WT1000" s="17"/>
      <c r="WU1000" s="17"/>
      <c r="WV1000" s="17"/>
      <c r="WW1000" s="17"/>
      <c r="WX1000" s="17"/>
      <c r="WY1000" s="17"/>
      <c r="WZ1000" s="17"/>
      <c r="XA1000" s="17"/>
      <c r="XB1000" s="17"/>
      <c r="XC1000" s="17"/>
      <c r="XD1000" s="17"/>
      <c r="XE1000" s="17"/>
      <c r="XF1000" s="17"/>
      <c r="XG1000" s="17"/>
      <c r="XH1000" s="17"/>
      <c r="XI1000" s="17"/>
      <c r="XJ1000" s="17"/>
      <c r="XK1000" s="17"/>
      <c r="XL1000" s="17"/>
      <c r="XM1000" s="17"/>
      <c r="XN1000" s="17"/>
      <c r="XO1000" s="17"/>
      <c r="XP1000" s="17"/>
      <c r="XQ1000" s="17"/>
      <c r="XR1000" s="17"/>
      <c r="XS1000" s="17"/>
      <c r="XT1000" s="17"/>
      <c r="XU1000" s="17"/>
      <c r="XV1000" s="17"/>
      <c r="XW1000" s="17"/>
      <c r="XX1000" s="17"/>
      <c r="XY1000" s="17"/>
      <c r="XZ1000" s="17"/>
      <c r="YA1000" s="17"/>
      <c r="YB1000" s="17"/>
      <c r="YC1000" s="17"/>
      <c r="YD1000" s="17"/>
      <c r="YE1000" s="17"/>
      <c r="YF1000" s="17"/>
      <c r="YG1000" s="17"/>
      <c r="YH1000" s="17"/>
      <c r="YI1000" s="17"/>
      <c r="YJ1000" s="17"/>
      <c r="YK1000" s="17"/>
      <c r="YL1000" s="17"/>
      <c r="YM1000" s="17"/>
      <c r="YN1000" s="17"/>
      <c r="YO1000" s="17"/>
      <c r="YP1000" s="17"/>
      <c r="YQ1000" s="17"/>
      <c r="YR1000" s="17"/>
      <c r="YS1000" s="17"/>
      <c r="YT1000" s="17"/>
      <c r="YU1000" s="17"/>
      <c r="YV1000" s="17"/>
      <c r="YW1000" s="17"/>
      <c r="YX1000" s="17"/>
      <c r="YY1000" s="17"/>
      <c r="YZ1000" s="17"/>
      <c r="ZA1000" s="17"/>
      <c r="ZB1000" s="17"/>
      <c r="ZC1000" s="17"/>
      <c r="ZD1000" s="17"/>
      <c r="ZE1000" s="17"/>
      <c r="ZF1000" s="17"/>
      <c r="ZG1000" s="17"/>
      <c r="ZH1000" s="17"/>
      <c r="ZI1000" s="17"/>
      <c r="ZJ1000" s="17"/>
      <c r="ZK1000" s="17"/>
      <c r="ZL1000" s="17"/>
      <c r="ZM1000" s="17"/>
      <c r="ZN1000" s="17"/>
      <c r="ZO1000" s="17"/>
      <c r="ZP1000" s="17"/>
      <c r="ZQ1000" s="17"/>
      <c r="ZR1000" s="17"/>
      <c r="ZS1000" s="17"/>
      <c r="ZT1000" s="17"/>
      <c r="ZU1000" s="17"/>
      <c r="ZV1000" s="17"/>
      <c r="ZW1000" s="17"/>
      <c r="ZX1000" s="17"/>
      <c r="ZY1000" s="17"/>
      <c r="ZZ1000" s="17"/>
      <c r="AAA1000" s="17"/>
      <c r="AAB1000" s="17"/>
      <c r="AAC1000" s="17"/>
      <c r="AAD1000" s="17"/>
      <c r="AAE1000" s="17"/>
      <c r="AAF1000" s="17"/>
      <c r="AAG1000" s="17"/>
      <c r="AAH1000" s="17"/>
      <c r="AAI1000" s="17"/>
      <c r="AAJ1000" s="17"/>
      <c r="AAK1000" s="17"/>
      <c r="AAL1000" s="17"/>
      <c r="AAM1000" s="17"/>
      <c r="AAN1000" s="17"/>
      <c r="AAO1000" s="17"/>
      <c r="AAP1000" s="17"/>
      <c r="AAQ1000" s="17"/>
      <c r="AAR1000" s="17"/>
      <c r="AAS1000" s="17"/>
      <c r="AAT1000" s="17"/>
      <c r="AAU1000" s="17"/>
      <c r="AAV1000" s="17"/>
      <c r="AAW1000" s="17"/>
      <c r="AAX1000" s="17"/>
      <c r="AAY1000" s="17"/>
      <c r="AAZ1000" s="17"/>
      <c r="ABA1000" s="17"/>
      <c r="ABB1000" s="17"/>
      <c r="ABC1000" s="17"/>
      <c r="ABD1000" s="17"/>
      <c r="ABE1000" s="17"/>
      <c r="ABF1000" s="17"/>
      <c r="ABG1000" s="17"/>
      <c r="ABH1000" s="17"/>
      <c r="ABI1000" s="17"/>
      <c r="ABJ1000" s="17"/>
      <c r="ABK1000" s="17"/>
      <c r="ABL1000" s="17"/>
      <c r="ABM1000" s="17"/>
      <c r="ABN1000" s="17"/>
      <c r="ABO1000" s="17"/>
      <c r="ABP1000" s="17"/>
      <c r="ABQ1000" s="17"/>
      <c r="ABR1000" s="17"/>
      <c r="ABS1000" s="17"/>
      <c r="ABT1000" s="17"/>
      <c r="ABU1000" s="17"/>
      <c r="ABV1000" s="17"/>
      <c r="ABW1000" s="17"/>
      <c r="ABX1000" s="17"/>
      <c r="ABY1000" s="17"/>
      <c r="ABZ1000" s="17"/>
      <c r="ACA1000" s="17"/>
      <c r="ACB1000" s="17"/>
      <c r="ACC1000" s="17"/>
      <c r="ACD1000" s="17"/>
      <c r="ACE1000" s="17"/>
      <c r="ACF1000" s="17"/>
      <c r="ACG1000" s="17"/>
      <c r="ACH1000" s="17"/>
      <c r="ACI1000" s="17"/>
      <c r="ACJ1000" s="17"/>
      <c r="ACK1000" s="17"/>
      <c r="ACL1000" s="17"/>
      <c r="ACM1000" s="17"/>
      <c r="ACN1000" s="17"/>
      <c r="ACO1000" s="17"/>
      <c r="ACP1000" s="17"/>
      <c r="ACQ1000" s="17"/>
      <c r="ACR1000" s="17"/>
      <c r="ACS1000" s="17"/>
      <c r="ACT1000" s="17"/>
      <c r="ACU1000" s="17"/>
      <c r="ACV1000" s="17"/>
      <c r="ACW1000" s="17"/>
      <c r="ACX1000" s="17"/>
      <c r="ACY1000" s="17"/>
      <c r="ACZ1000" s="17"/>
      <c r="ADA1000" s="17"/>
      <c r="ADB1000" s="17"/>
      <c r="ADC1000" s="17"/>
      <c r="ADD1000" s="17"/>
      <c r="ADE1000" s="17"/>
      <c r="ADF1000" s="17"/>
      <c r="ADG1000" s="17"/>
      <c r="ADH1000" s="17"/>
      <c r="ADI1000" s="17"/>
      <c r="ADJ1000" s="17"/>
      <c r="ADK1000" s="17"/>
      <c r="ADL1000" s="17"/>
      <c r="ADM1000" s="17"/>
      <c r="ADN1000" s="17"/>
      <c r="ADO1000" s="17"/>
      <c r="ADP1000" s="17"/>
      <c r="ADQ1000" s="17"/>
      <c r="ADR1000" s="17"/>
      <c r="ADS1000" s="17"/>
      <c r="ADT1000" s="17"/>
      <c r="ADU1000" s="17"/>
      <c r="ADV1000" s="17"/>
      <c r="ADW1000" s="17"/>
      <c r="ADX1000" s="17"/>
      <c r="ADY1000" s="17"/>
      <c r="ADZ1000" s="17"/>
      <c r="AEA1000" s="17"/>
      <c r="AEB1000" s="17"/>
      <c r="AEC1000" s="17"/>
      <c r="AED1000" s="17"/>
      <c r="AEE1000" s="17"/>
      <c r="AEF1000" s="17"/>
      <c r="AEG1000" s="17"/>
      <c r="AEH1000" s="17"/>
      <c r="AEI1000" s="17"/>
      <c r="AEJ1000" s="17"/>
      <c r="AEK1000" s="17"/>
      <c r="AEL1000" s="17"/>
      <c r="AEM1000" s="17"/>
      <c r="AEN1000" s="17"/>
      <c r="AEO1000" s="17"/>
      <c r="AEP1000" s="17"/>
      <c r="AEQ1000" s="17"/>
      <c r="AER1000" s="17"/>
      <c r="AES1000" s="17"/>
      <c r="AET1000" s="17"/>
      <c r="AEU1000" s="17"/>
      <c r="AEV1000" s="17"/>
      <c r="AEW1000" s="17"/>
      <c r="AEX1000" s="17"/>
      <c r="AEY1000" s="17"/>
      <c r="AEZ1000" s="17"/>
      <c r="AFA1000" s="17"/>
      <c r="AFB1000" s="17"/>
      <c r="AFC1000" s="17"/>
      <c r="AFD1000" s="17"/>
      <c r="AFE1000" s="17"/>
      <c r="AFF1000" s="17"/>
      <c r="AFG1000" s="17"/>
      <c r="AFH1000" s="17"/>
      <c r="AFI1000" s="17"/>
      <c r="AFJ1000" s="17"/>
      <c r="AFK1000" s="17"/>
      <c r="AFL1000" s="17"/>
      <c r="AFM1000" s="17"/>
      <c r="AFN1000" s="17"/>
      <c r="AFO1000" s="17"/>
      <c r="AFP1000" s="17"/>
      <c r="AFQ1000" s="17"/>
      <c r="AFR1000" s="17"/>
      <c r="AFS1000" s="17"/>
      <c r="AFT1000" s="17"/>
      <c r="AFU1000" s="17"/>
      <c r="AFV1000" s="17"/>
      <c r="AFW1000" s="17"/>
      <c r="AFX1000" s="17"/>
      <c r="AFY1000" s="17"/>
      <c r="AFZ1000" s="17"/>
      <c r="AGA1000" s="17"/>
      <c r="AGB1000" s="17"/>
      <c r="AGC1000" s="17"/>
      <c r="AGD1000" s="17"/>
      <c r="AGE1000" s="17"/>
      <c r="AGF1000" s="17"/>
      <c r="AGG1000" s="17"/>
      <c r="AGH1000" s="17"/>
      <c r="AGI1000" s="17"/>
      <c r="AGJ1000" s="17"/>
      <c r="AGK1000" s="17"/>
      <c r="AGL1000" s="17"/>
      <c r="AGM1000" s="17"/>
      <c r="AGN1000" s="17"/>
      <c r="AGO1000" s="17"/>
      <c r="AGP1000" s="17"/>
      <c r="AGQ1000" s="17"/>
      <c r="AGR1000" s="17"/>
      <c r="AGS1000" s="17"/>
      <c r="AGT1000" s="17"/>
      <c r="AGU1000" s="17"/>
      <c r="AGV1000" s="17"/>
      <c r="AGW1000" s="17"/>
      <c r="AGX1000" s="17"/>
      <c r="AGY1000" s="17"/>
      <c r="AGZ1000" s="17"/>
      <c r="AHA1000" s="17"/>
      <c r="AHB1000" s="17"/>
      <c r="AHC1000" s="17"/>
      <c r="AHD1000" s="17"/>
      <c r="AHE1000" s="17"/>
      <c r="AHF1000" s="17"/>
      <c r="AHG1000" s="17"/>
      <c r="AHH1000" s="17"/>
      <c r="AHI1000" s="17"/>
      <c r="AHJ1000" s="17"/>
      <c r="AHK1000" s="17"/>
      <c r="AHL1000" s="17"/>
      <c r="AHM1000" s="17"/>
      <c r="AHN1000" s="17"/>
      <c r="AHO1000" s="17"/>
      <c r="AHP1000" s="17"/>
      <c r="AHQ1000" s="17"/>
      <c r="AHR1000" s="17"/>
      <c r="AHS1000" s="17"/>
      <c r="AHT1000" s="17"/>
      <c r="AHU1000" s="17"/>
      <c r="AHV1000" s="17"/>
      <c r="AHW1000" s="17"/>
      <c r="AHX1000" s="17"/>
      <c r="AHY1000" s="17"/>
      <c r="AHZ1000" s="17"/>
      <c r="AIA1000" s="17"/>
      <c r="AIB1000" s="17"/>
      <c r="AIC1000" s="17"/>
      <c r="AID1000" s="17"/>
      <c r="AIE1000" s="17"/>
      <c r="AIF1000" s="17"/>
      <c r="AIG1000" s="17"/>
      <c r="AIH1000" s="17"/>
      <c r="AII1000" s="17"/>
      <c r="AIJ1000" s="17"/>
      <c r="AIK1000" s="17"/>
      <c r="AIL1000" s="17"/>
      <c r="AIM1000" s="17"/>
      <c r="AIN1000" s="17"/>
      <c r="AIO1000" s="17"/>
      <c r="AIP1000" s="17"/>
      <c r="AIQ1000" s="17"/>
      <c r="AIR1000" s="17"/>
      <c r="AIS1000" s="17"/>
      <c r="AIT1000" s="17"/>
      <c r="AIU1000" s="17"/>
      <c r="AIV1000" s="17"/>
      <c r="AIW1000" s="17"/>
      <c r="AIX1000" s="17"/>
      <c r="AIY1000" s="17"/>
      <c r="AIZ1000" s="17"/>
      <c r="AJA1000" s="17"/>
      <c r="AJB1000" s="17"/>
      <c r="AJC1000" s="17"/>
      <c r="AJD1000" s="17"/>
      <c r="AJE1000" s="17"/>
      <c r="AJF1000" s="17"/>
      <c r="AJG1000" s="17"/>
      <c r="AJH1000" s="17"/>
      <c r="AJI1000" s="17"/>
      <c r="AJJ1000" s="17"/>
      <c r="AJK1000" s="17"/>
      <c r="AJL1000" s="17"/>
      <c r="AJM1000" s="17"/>
      <c r="AJN1000" s="17"/>
      <c r="AJO1000" s="17"/>
      <c r="AJP1000" s="17"/>
      <c r="AJQ1000" s="17"/>
      <c r="AJR1000" s="17"/>
      <c r="AJS1000" s="17"/>
      <c r="AJT1000" s="17"/>
      <c r="AJU1000" s="17"/>
      <c r="AJV1000" s="17"/>
      <c r="AJW1000" s="17"/>
      <c r="AJX1000" s="17"/>
      <c r="AJY1000" s="17"/>
      <c r="AJZ1000" s="17"/>
      <c r="AKA1000" s="17"/>
      <c r="AKB1000" s="17"/>
      <c r="AKC1000" s="17"/>
      <c r="AKD1000" s="17"/>
      <c r="AKE1000" s="17"/>
      <c r="AKF1000" s="17"/>
      <c r="AKG1000" s="17"/>
      <c r="AKH1000" s="17"/>
      <c r="AKI1000" s="17"/>
      <c r="AKJ1000" s="17"/>
      <c r="AKK1000" s="17"/>
      <c r="AKL1000" s="17"/>
      <c r="AKM1000" s="17"/>
      <c r="AKN1000" s="17"/>
      <c r="AKO1000" s="17"/>
      <c r="AKP1000" s="17"/>
      <c r="AKQ1000" s="17"/>
      <c r="AKR1000" s="17"/>
      <c r="AKS1000" s="17"/>
      <c r="AKT1000" s="17"/>
      <c r="AKU1000" s="17"/>
      <c r="AKV1000" s="17"/>
      <c r="AKW1000" s="17"/>
      <c r="AKX1000" s="17"/>
      <c r="AKY1000" s="17"/>
      <c r="AKZ1000" s="17"/>
      <c r="ALA1000" s="17"/>
      <c r="ALB1000" s="17"/>
      <c r="ALC1000" s="17"/>
      <c r="ALD1000" s="17"/>
      <c r="ALE1000" s="17"/>
      <c r="ALF1000" s="17"/>
      <c r="ALG1000" s="17"/>
      <c r="ALH1000" s="17"/>
      <c r="ALI1000" s="17"/>
      <c r="ALJ1000" s="17"/>
      <c r="ALK1000" s="17"/>
      <c r="ALL1000" s="17"/>
      <c r="ALM1000" s="17"/>
      <c r="ALN1000" s="17"/>
      <c r="ALO1000" s="17"/>
      <c r="ALP1000" s="17"/>
      <c r="ALQ1000" s="17"/>
      <c r="ALR1000" s="17"/>
      <c r="ALS1000" s="17"/>
      <c r="ALT1000" s="17"/>
      <c r="ALU1000" s="17"/>
      <c r="ALV1000" s="17"/>
      <c r="ALW1000" s="17"/>
      <c r="ALX1000" s="17"/>
      <c r="ALY1000" s="17"/>
      <c r="ALZ1000" s="17"/>
      <c r="AMA1000" s="17"/>
      <c r="AMB1000" s="17"/>
      <c r="AMC1000" s="17"/>
      <c r="AMD1000" s="17"/>
      <c r="AME1000" s="17"/>
      <c r="AMF1000" s="17"/>
      <c r="AMG1000" s="17"/>
      <c r="AMH1000" s="17"/>
      <c r="AMI1000" s="17"/>
      <c r="AMJ1000" s="17"/>
      <c r="AMK1000" s="17"/>
      <c r="AML1000" s="17"/>
      <c r="AMM1000" s="17"/>
      <c r="AMN1000" s="17"/>
      <c r="AMO1000" s="17"/>
      <c r="AMP1000" s="17"/>
      <c r="AMQ1000" s="17"/>
      <c r="AMR1000" s="17"/>
      <c r="AMS1000" s="17"/>
      <c r="AMT1000" s="17"/>
      <c r="AMU1000" s="17"/>
      <c r="AMV1000" s="17"/>
      <c r="AMW1000" s="17"/>
      <c r="AMX1000" s="17"/>
      <c r="AMY1000" s="17"/>
      <c r="AMZ1000" s="17"/>
      <c r="ANA1000" s="17"/>
      <c r="ANB1000" s="17"/>
      <c r="ANC1000" s="17"/>
      <c r="AND1000" s="17"/>
      <c r="ANE1000" s="17"/>
      <c r="ANF1000" s="17"/>
      <c r="ANG1000" s="17"/>
      <c r="ANH1000" s="17"/>
      <c r="ANI1000" s="17"/>
      <c r="ANJ1000" s="17"/>
      <c r="ANK1000" s="17"/>
      <c r="ANL1000" s="17"/>
      <c r="ANM1000" s="17"/>
      <c r="ANN1000" s="17"/>
      <c r="ANO1000" s="17"/>
      <c r="ANP1000" s="17"/>
      <c r="ANQ1000" s="17"/>
      <c r="ANR1000" s="17"/>
      <c r="ANS1000" s="17"/>
      <c r="ANT1000" s="17"/>
      <c r="ANU1000" s="17"/>
      <c r="ANV1000" s="17"/>
      <c r="ANW1000" s="17"/>
      <c r="ANX1000" s="17"/>
      <c r="ANY1000" s="17"/>
      <c r="ANZ1000" s="17"/>
      <c r="AOA1000" s="17"/>
      <c r="AOB1000" s="17"/>
      <c r="AOC1000" s="17"/>
      <c r="AOD1000" s="17"/>
      <c r="AOE1000" s="17"/>
      <c r="AOF1000" s="17"/>
      <c r="AOG1000" s="17"/>
      <c r="AOH1000" s="17"/>
      <c r="AOI1000" s="17"/>
      <c r="AOJ1000" s="17"/>
      <c r="AOK1000" s="17"/>
      <c r="AOL1000" s="17"/>
      <c r="AOM1000" s="17"/>
      <c r="AON1000" s="17"/>
      <c r="AOO1000" s="17"/>
      <c r="AOP1000" s="17"/>
      <c r="AOQ1000" s="17"/>
      <c r="AOR1000" s="17"/>
      <c r="AOS1000" s="17"/>
      <c r="AOT1000" s="17"/>
      <c r="AOU1000" s="17"/>
      <c r="AOV1000" s="17"/>
      <c r="AOW1000" s="17"/>
      <c r="AOX1000" s="17"/>
      <c r="AOY1000" s="17"/>
      <c r="AOZ1000" s="17"/>
      <c r="APA1000" s="17"/>
      <c r="APB1000" s="17"/>
      <c r="APC1000" s="17"/>
      <c r="APD1000" s="17"/>
      <c r="APE1000" s="17"/>
      <c r="APF1000" s="17"/>
      <c r="APG1000" s="17"/>
      <c r="APH1000" s="17"/>
      <c r="API1000" s="17"/>
      <c r="APJ1000" s="17"/>
      <c r="APK1000" s="17"/>
      <c r="APL1000" s="17"/>
      <c r="APM1000" s="17"/>
      <c r="APN1000" s="17"/>
      <c r="APO1000" s="17"/>
      <c r="APP1000" s="17"/>
      <c r="APQ1000" s="17"/>
      <c r="APR1000" s="17"/>
      <c r="APS1000" s="17"/>
      <c r="APT1000" s="17"/>
      <c r="APU1000" s="17"/>
      <c r="APV1000" s="17"/>
      <c r="APW1000" s="17"/>
      <c r="APX1000" s="17"/>
      <c r="APY1000" s="17"/>
      <c r="APZ1000" s="17"/>
      <c r="AQA1000" s="17"/>
      <c r="AQB1000" s="17"/>
      <c r="AQC1000" s="17"/>
      <c r="AQD1000" s="17"/>
      <c r="AQE1000" s="17"/>
      <c r="AQF1000" s="17"/>
      <c r="AQG1000" s="17"/>
      <c r="AQH1000" s="17"/>
      <c r="AQI1000" s="17"/>
      <c r="AQJ1000" s="17"/>
      <c r="AQK1000" s="17"/>
      <c r="AQL1000" s="17"/>
      <c r="AQM1000" s="17"/>
      <c r="AQN1000" s="17"/>
      <c r="AQO1000" s="17"/>
      <c r="AQP1000" s="17"/>
      <c r="AQQ1000" s="17"/>
      <c r="AQR1000" s="17"/>
      <c r="AQS1000" s="17"/>
      <c r="AQT1000" s="17"/>
      <c r="AQU1000" s="17"/>
      <c r="AQV1000" s="17"/>
      <c r="AQW1000" s="17"/>
      <c r="AQX1000" s="17"/>
      <c r="AQY1000" s="17"/>
      <c r="AQZ1000" s="17"/>
      <c r="ARA1000" s="17"/>
      <c r="ARB1000" s="17"/>
      <c r="ARC1000" s="17"/>
      <c r="ARD1000" s="17"/>
      <c r="ARE1000" s="17"/>
      <c r="ARF1000" s="17"/>
      <c r="ARG1000" s="17"/>
      <c r="ARH1000" s="17"/>
      <c r="ARI1000" s="17"/>
      <c r="ARJ1000" s="17"/>
      <c r="ARK1000" s="17"/>
      <c r="ARL1000" s="17"/>
      <c r="ARM1000" s="17"/>
      <c r="ARN1000" s="17"/>
      <c r="ARO1000" s="17"/>
      <c r="ARP1000" s="17"/>
      <c r="ARQ1000" s="17"/>
      <c r="ARR1000" s="17"/>
      <c r="ARS1000" s="17"/>
      <c r="ART1000" s="17"/>
      <c r="ARU1000" s="17"/>
      <c r="ARV1000" s="17"/>
      <c r="ARW1000" s="17"/>
      <c r="ARX1000" s="17"/>
      <c r="ARY1000" s="17"/>
      <c r="ARZ1000" s="17"/>
      <c r="ASA1000" s="17"/>
      <c r="ASB1000" s="17"/>
      <c r="ASC1000" s="17"/>
      <c r="ASD1000" s="17"/>
      <c r="ASE1000" s="17"/>
      <c r="ASF1000" s="17"/>
      <c r="ASG1000" s="17"/>
      <c r="ASH1000" s="17"/>
      <c r="ASI1000" s="17"/>
      <c r="ASJ1000" s="17"/>
      <c r="ASK1000" s="17"/>
      <c r="ASL1000" s="17"/>
      <c r="ASM1000" s="17"/>
      <c r="ASN1000" s="17"/>
      <c r="ASO1000" s="17"/>
      <c r="ASP1000" s="17"/>
      <c r="ASQ1000" s="17"/>
      <c r="ASR1000" s="17"/>
      <c r="ASS1000" s="17"/>
      <c r="AST1000" s="17"/>
      <c r="ASU1000" s="17"/>
      <c r="ASV1000" s="17"/>
      <c r="ASW1000" s="17"/>
      <c r="ASX1000" s="17"/>
      <c r="ASY1000" s="17"/>
      <c r="ASZ1000" s="17"/>
      <c r="ATA1000" s="17"/>
      <c r="ATB1000" s="17"/>
      <c r="ATC1000" s="17"/>
      <c r="ATD1000" s="17"/>
      <c r="ATE1000" s="17"/>
      <c r="ATF1000" s="17"/>
      <c r="ATG1000" s="17"/>
      <c r="ATH1000" s="17"/>
      <c r="ATI1000" s="17"/>
      <c r="ATJ1000" s="17"/>
      <c r="ATK1000" s="17"/>
      <c r="ATL1000" s="17"/>
      <c r="ATM1000" s="17"/>
      <c r="ATN1000" s="17"/>
      <c r="ATO1000" s="17"/>
      <c r="ATP1000" s="17"/>
      <c r="ATQ1000" s="17"/>
      <c r="ATR1000" s="17"/>
      <c r="ATS1000" s="17"/>
      <c r="ATT1000" s="17"/>
      <c r="ATU1000" s="17"/>
      <c r="ATV1000" s="17"/>
      <c r="ATW1000" s="17"/>
      <c r="ATX1000" s="17"/>
      <c r="ATY1000" s="17"/>
      <c r="ATZ1000" s="17"/>
      <c r="AUA1000" s="17"/>
      <c r="AUB1000" s="17"/>
      <c r="AUC1000" s="17"/>
      <c r="AUD1000" s="17"/>
      <c r="AUE1000" s="17"/>
      <c r="AUF1000" s="17"/>
      <c r="AUG1000" s="17"/>
      <c r="AUH1000" s="17"/>
      <c r="AUI1000" s="17"/>
      <c r="AUJ1000" s="17"/>
      <c r="AUK1000" s="17"/>
      <c r="AUL1000" s="17"/>
      <c r="AUM1000" s="17"/>
      <c r="AUN1000" s="17"/>
      <c r="AUO1000" s="17"/>
      <c r="AUP1000" s="17"/>
      <c r="AUQ1000" s="17"/>
      <c r="AUR1000" s="17"/>
      <c r="AUS1000" s="17"/>
      <c r="AUT1000" s="17"/>
      <c r="AUU1000" s="17"/>
      <c r="AUV1000" s="17"/>
      <c r="AUW1000" s="17"/>
      <c r="AUX1000" s="17"/>
      <c r="AUY1000" s="17"/>
      <c r="AUZ1000" s="17"/>
      <c r="AVA1000" s="17"/>
      <c r="AVB1000" s="17"/>
      <c r="AVC1000" s="17"/>
      <c r="AVD1000" s="17"/>
      <c r="AVE1000" s="17"/>
      <c r="AVF1000" s="17"/>
      <c r="AVG1000" s="17"/>
      <c r="AVH1000" s="17"/>
      <c r="AVI1000" s="17"/>
      <c r="AVJ1000" s="17"/>
      <c r="AVK1000" s="17"/>
      <c r="AVL1000" s="17"/>
      <c r="AVM1000" s="17"/>
      <c r="AVN1000" s="17"/>
      <c r="AVO1000" s="17"/>
      <c r="AVP1000" s="17"/>
      <c r="AVQ1000" s="17"/>
      <c r="AVR1000" s="17"/>
      <c r="AVS1000" s="17"/>
      <c r="AVT1000" s="17"/>
      <c r="AVU1000" s="17"/>
      <c r="AVV1000" s="17"/>
      <c r="AVW1000" s="17"/>
      <c r="AVX1000" s="17"/>
      <c r="AVY1000" s="17"/>
      <c r="AVZ1000" s="17"/>
      <c r="AWA1000" s="17"/>
      <c r="AWB1000" s="17"/>
      <c r="AWC1000" s="17"/>
      <c r="AWD1000" s="17"/>
      <c r="AWE1000" s="17"/>
      <c r="AWF1000" s="17"/>
      <c r="AWG1000" s="17"/>
      <c r="AWH1000" s="17"/>
      <c r="AWI1000" s="17"/>
      <c r="AWJ1000" s="17"/>
      <c r="AWK1000" s="17"/>
      <c r="AWL1000" s="17"/>
      <c r="AWM1000" s="17"/>
      <c r="AWN1000" s="17"/>
      <c r="AWO1000" s="17"/>
      <c r="AWP1000" s="17"/>
      <c r="AWQ1000" s="17"/>
      <c r="AWR1000" s="17"/>
      <c r="AWS1000" s="17"/>
      <c r="AWT1000" s="17"/>
      <c r="AWU1000" s="17"/>
      <c r="AWV1000" s="17"/>
      <c r="AWW1000" s="17"/>
      <c r="AWX1000" s="17"/>
      <c r="AWY1000" s="17"/>
      <c r="AWZ1000" s="17"/>
      <c r="AXA1000" s="17"/>
      <c r="AXB1000" s="17"/>
      <c r="AXC1000" s="17"/>
      <c r="AXD1000" s="17"/>
      <c r="AXE1000" s="17"/>
      <c r="AXF1000" s="17"/>
      <c r="AXG1000" s="17"/>
      <c r="AXH1000" s="17"/>
      <c r="AXI1000" s="17"/>
      <c r="AXJ1000" s="17"/>
      <c r="AXK1000" s="17"/>
      <c r="AXL1000" s="17"/>
      <c r="AXM1000" s="17"/>
      <c r="AXN1000" s="17"/>
      <c r="AXO1000" s="17"/>
      <c r="AXP1000" s="17"/>
      <c r="AXQ1000" s="17"/>
      <c r="AXR1000" s="17"/>
      <c r="AXS1000" s="17"/>
      <c r="AXT1000" s="17"/>
      <c r="AXU1000" s="17"/>
      <c r="AXV1000" s="17"/>
      <c r="AXW1000" s="17"/>
      <c r="AXX1000" s="17"/>
      <c r="AXY1000" s="17"/>
      <c r="AXZ1000" s="17"/>
      <c r="AYA1000" s="17"/>
      <c r="AYB1000" s="17"/>
      <c r="AYC1000" s="17"/>
      <c r="AYD1000" s="17"/>
      <c r="AYE1000" s="17"/>
      <c r="AYF1000" s="17"/>
      <c r="AYG1000" s="17"/>
      <c r="AYH1000" s="17"/>
      <c r="AYI1000" s="17"/>
      <c r="AYJ1000" s="17"/>
      <c r="AYK1000" s="17"/>
      <c r="AYL1000" s="17"/>
      <c r="AYM1000" s="17"/>
      <c r="AYN1000" s="17"/>
      <c r="AYO1000" s="17"/>
      <c r="AYP1000" s="17"/>
      <c r="AYQ1000" s="17"/>
      <c r="AYR1000" s="17"/>
      <c r="AYS1000" s="17"/>
      <c r="AYT1000" s="17"/>
      <c r="AYU1000" s="17"/>
      <c r="AYV1000" s="17"/>
      <c r="AYW1000" s="17"/>
      <c r="AYX1000" s="17"/>
      <c r="AYY1000" s="17"/>
      <c r="AYZ1000" s="17"/>
      <c r="AZA1000" s="17"/>
      <c r="AZB1000" s="17"/>
      <c r="AZC1000" s="17"/>
      <c r="AZD1000" s="17"/>
      <c r="AZE1000" s="17"/>
      <c r="AZF1000" s="17"/>
      <c r="AZG1000" s="17"/>
      <c r="AZH1000" s="17"/>
      <c r="AZI1000" s="17"/>
      <c r="AZJ1000" s="17"/>
      <c r="AZK1000" s="17"/>
      <c r="AZL1000" s="17"/>
      <c r="AZM1000" s="17"/>
      <c r="AZN1000" s="17"/>
      <c r="AZO1000" s="17"/>
      <c r="AZP1000" s="17"/>
      <c r="AZQ1000" s="17"/>
      <c r="AZR1000" s="17"/>
      <c r="AZS1000" s="17"/>
      <c r="AZT1000" s="17"/>
      <c r="AZU1000" s="17"/>
      <c r="AZV1000" s="17"/>
      <c r="AZW1000" s="17"/>
      <c r="AZX1000" s="17"/>
      <c r="AZY1000" s="17"/>
      <c r="AZZ1000" s="17"/>
      <c r="BAA1000" s="17"/>
      <c r="BAB1000" s="17"/>
      <c r="BAC1000" s="17"/>
      <c r="BAD1000" s="17"/>
      <c r="BAE1000" s="17"/>
      <c r="BAF1000" s="17"/>
      <c r="BAG1000" s="17"/>
      <c r="BAH1000" s="17"/>
      <c r="BAI1000" s="17"/>
      <c r="BAJ1000" s="17"/>
      <c r="BAK1000" s="17"/>
      <c r="BAL1000" s="17"/>
      <c r="BAM1000" s="17"/>
      <c r="BAN1000" s="17"/>
      <c r="BAO1000" s="17"/>
      <c r="BAP1000" s="17"/>
      <c r="BAQ1000" s="17"/>
      <c r="BAR1000" s="17"/>
      <c r="BAS1000" s="17"/>
      <c r="BAT1000" s="17"/>
      <c r="BAU1000" s="17"/>
      <c r="BAV1000" s="17"/>
      <c r="BAW1000" s="17"/>
      <c r="BAX1000" s="17"/>
      <c r="BAY1000" s="17"/>
      <c r="BAZ1000" s="17"/>
      <c r="BBA1000" s="17"/>
      <c r="BBB1000" s="17"/>
      <c r="BBC1000" s="17"/>
      <c r="BBD1000" s="17"/>
      <c r="BBE1000" s="17"/>
      <c r="BBF1000" s="17"/>
      <c r="BBG1000" s="17"/>
      <c r="BBH1000" s="17"/>
      <c r="BBI1000" s="17"/>
      <c r="BBJ1000" s="17"/>
      <c r="BBK1000" s="17"/>
      <c r="BBL1000" s="17"/>
      <c r="BBM1000" s="17"/>
      <c r="BBN1000" s="17"/>
      <c r="BBO1000" s="17"/>
      <c r="BBP1000" s="17"/>
      <c r="BBQ1000" s="17"/>
      <c r="BBR1000" s="17"/>
      <c r="BBS1000" s="17"/>
      <c r="BBT1000" s="17"/>
      <c r="BBU1000" s="17"/>
      <c r="BBV1000" s="17"/>
      <c r="BBW1000" s="17"/>
      <c r="BBX1000" s="17"/>
      <c r="BBY1000" s="17"/>
      <c r="BBZ1000" s="17"/>
      <c r="BCA1000" s="17"/>
      <c r="BCB1000" s="17"/>
      <c r="BCC1000" s="17"/>
      <c r="BCD1000" s="17"/>
      <c r="BCE1000" s="17"/>
      <c r="BCF1000" s="17"/>
      <c r="BCG1000" s="17"/>
      <c r="BCH1000" s="17"/>
      <c r="BCI1000" s="17"/>
      <c r="BCJ1000" s="17"/>
      <c r="BCK1000" s="17"/>
      <c r="BCL1000" s="17"/>
      <c r="BCM1000" s="17"/>
      <c r="BCN1000" s="17"/>
      <c r="BCO1000" s="17"/>
      <c r="BCP1000" s="17"/>
      <c r="BCQ1000" s="17"/>
      <c r="BCR1000" s="17"/>
      <c r="BCS1000" s="17"/>
      <c r="BCT1000" s="17"/>
      <c r="BCU1000" s="17"/>
      <c r="BCV1000" s="17"/>
      <c r="BCW1000" s="17"/>
      <c r="BCX1000" s="17"/>
      <c r="BCY1000" s="17"/>
      <c r="BCZ1000" s="17"/>
      <c r="BDA1000" s="17"/>
      <c r="BDB1000" s="17"/>
      <c r="BDC1000" s="17"/>
      <c r="BDD1000" s="17"/>
      <c r="BDE1000" s="17"/>
      <c r="BDF1000" s="17"/>
      <c r="BDG1000" s="17"/>
      <c r="BDH1000" s="17"/>
      <c r="BDI1000" s="17"/>
      <c r="BDJ1000" s="17"/>
      <c r="BDK1000" s="17"/>
      <c r="BDL1000" s="17"/>
      <c r="BDM1000" s="17"/>
      <c r="BDN1000" s="17"/>
      <c r="BDO1000" s="17"/>
      <c r="BDP1000" s="17"/>
      <c r="BDQ1000" s="17"/>
      <c r="BDR1000" s="17"/>
      <c r="BDS1000" s="17"/>
      <c r="BDT1000" s="17"/>
      <c r="BDU1000" s="17"/>
      <c r="BDV1000" s="17"/>
      <c r="BDW1000" s="17"/>
      <c r="BDX1000" s="17"/>
      <c r="BDY1000" s="17"/>
      <c r="BDZ1000" s="17"/>
      <c r="BEA1000" s="17"/>
      <c r="BEB1000" s="17"/>
      <c r="BEC1000" s="17"/>
      <c r="BED1000" s="17"/>
      <c r="BEE1000" s="17"/>
      <c r="BEF1000" s="17"/>
      <c r="BEG1000" s="17"/>
      <c r="BEH1000" s="17"/>
      <c r="BEI1000" s="17"/>
      <c r="BEJ1000" s="17"/>
      <c r="BEK1000" s="17"/>
      <c r="BEL1000" s="17"/>
      <c r="BEM1000" s="17"/>
      <c r="BEN1000" s="17"/>
      <c r="BEO1000" s="17"/>
      <c r="BEP1000" s="17"/>
      <c r="BEQ1000" s="17"/>
      <c r="BER1000" s="17"/>
      <c r="BES1000" s="17"/>
      <c r="BET1000" s="17"/>
      <c r="BEU1000" s="17"/>
      <c r="BEV1000" s="17"/>
      <c r="BEW1000" s="17"/>
      <c r="BEX1000" s="17"/>
      <c r="BEY1000" s="17"/>
      <c r="BEZ1000" s="17"/>
      <c r="BFA1000" s="17"/>
      <c r="BFB1000" s="17"/>
      <c r="BFC1000" s="17"/>
      <c r="BFD1000" s="17"/>
      <c r="BFE1000" s="17"/>
      <c r="BFF1000" s="17"/>
      <c r="BFG1000" s="17"/>
      <c r="BFH1000" s="17"/>
      <c r="BFI1000" s="17"/>
      <c r="BFJ1000" s="17"/>
      <c r="BFK1000" s="17"/>
      <c r="BFL1000" s="17"/>
      <c r="BFM1000" s="17"/>
      <c r="BFN1000" s="17"/>
      <c r="BFO1000" s="17"/>
      <c r="BFP1000" s="17"/>
      <c r="BFQ1000" s="17"/>
      <c r="BFR1000" s="17"/>
      <c r="BFS1000" s="17"/>
      <c r="BFT1000" s="17"/>
      <c r="BFU1000" s="17"/>
      <c r="BFV1000" s="17"/>
      <c r="BFW1000" s="17"/>
      <c r="BFX1000" s="17"/>
      <c r="BFY1000" s="17"/>
      <c r="BFZ1000" s="17"/>
      <c r="BGA1000" s="17"/>
      <c r="BGB1000" s="17"/>
      <c r="BGC1000" s="17"/>
      <c r="BGD1000" s="17"/>
      <c r="BGE1000" s="17"/>
      <c r="BGF1000" s="17"/>
      <c r="BGG1000" s="17"/>
      <c r="BGH1000" s="17"/>
      <c r="BGI1000" s="17"/>
      <c r="BGJ1000" s="17"/>
      <c r="BGK1000" s="17"/>
      <c r="BGL1000" s="17"/>
      <c r="BGM1000" s="17"/>
      <c r="BGN1000" s="17"/>
      <c r="BGO1000" s="17"/>
      <c r="BGP1000" s="17"/>
      <c r="BGQ1000" s="17"/>
      <c r="BGR1000" s="17"/>
      <c r="BGS1000" s="17"/>
      <c r="BGT1000" s="17"/>
      <c r="BGU1000" s="17"/>
      <c r="BGV1000" s="17"/>
      <c r="BGW1000" s="17"/>
      <c r="BGX1000" s="17"/>
      <c r="BGY1000" s="17"/>
      <c r="BGZ1000" s="17"/>
      <c r="BHA1000" s="17"/>
      <c r="BHB1000" s="17"/>
      <c r="BHC1000" s="17"/>
      <c r="BHD1000" s="17"/>
      <c r="BHE1000" s="17"/>
      <c r="BHF1000" s="17"/>
      <c r="BHG1000" s="17"/>
      <c r="BHH1000" s="17"/>
      <c r="BHI1000" s="17"/>
      <c r="BHJ1000" s="17"/>
      <c r="BHK1000" s="17"/>
      <c r="BHL1000" s="17"/>
      <c r="BHM1000" s="17"/>
      <c r="BHN1000" s="17"/>
      <c r="BHO1000" s="17"/>
      <c r="BHP1000" s="17"/>
      <c r="BHQ1000" s="17"/>
      <c r="BHR1000" s="17"/>
      <c r="BHS1000" s="17"/>
      <c r="BHT1000" s="17"/>
      <c r="BHU1000" s="17"/>
      <c r="BHV1000" s="17"/>
      <c r="BHW1000" s="17"/>
      <c r="BHX1000" s="17"/>
      <c r="BHY1000" s="17"/>
      <c r="BHZ1000" s="17"/>
      <c r="BIA1000" s="17"/>
      <c r="BIB1000" s="17"/>
      <c r="BIC1000" s="17"/>
      <c r="BID1000" s="17"/>
      <c r="BIE1000" s="17"/>
      <c r="BIF1000" s="17"/>
      <c r="BIG1000" s="17"/>
      <c r="BIH1000" s="17"/>
      <c r="BII1000" s="17"/>
      <c r="BIJ1000" s="17"/>
      <c r="BIK1000" s="17"/>
      <c r="BIL1000" s="17"/>
      <c r="BIM1000" s="17"/>
      <c r="BIN1000" s="17"/>
      <c r="BIO1000" s="17"/>
      <c r="BIP1000" s="17"/>
      <c r="BIQ1000" s="17"/>
      <c r="BIR1000" s="17"/>
      <c r="BIS1000" s="17"/>
      <c r="BIT1000" s="17"/>
      <c r="BIU1000" s="17"/>
      <c r="BIV1000" s="17"/>
      <c r="BIW1000" s="17"/>
      <c r="BIX1000" s="17"/>
      <c r="BIY1000" s="17"/>
      <c r="BIZ1000" s="17"/>
      <c r="BJA1000" s="17"/>
      <c r="BJB1000" s="17"/>
      <c r="BJC1000" s="17"/>
      <c r="BJD1000" s="17"/>
      <c r="BJE1000" s="17"/>
      <c r="BJF1000" s="17"/>
      <c r="BJG1000" s="17"/>
      <c r="BJH1000" s="17"/>
      <c r="BJI1000" s="17"/>
      <c r="BJJ1000" s="17"/>
      <c r="BJK1000" s="17"/>
      <c r="BJL1000" s="17"/>
      <c r="BJM1000" s="17"/>
      <c r="BJN1000" s="17"/>
      <c r="BJO1000" s="17"/>
      <c r="BJP1000" s="17"/>
      <c r="BJQ1000" s="17"/>
      <c r="BJR1000" s="17"/>
      <c r="BJS1000" s="17"/>
      <c r="BJT1000" s="17"/>
      <c r="BJU1000" s="17"/>
      <c r="BJV1000" s="17"/>
      <c r="BJW1000" s="17"/>
      <c r="BJX1000" s="17"/>
      <c r="BJY1000" s="17"/>
      <c r="BJZ1000" s="17"/>
      <c r="BKA1000" s="17"/>
      <c r="BKB1000" s="17"/>
      <c r="BKC1000" s="17"/>
      <c r="BKD1000" s="17"/>
      <c r="BKE1000" s="17"/>
      <c r="BKF1000" s="17"/>
      <c r="BKG1000" s="17"/>
      <c r="BKH1000" s="17"/>
      <c r="BKI1000" s="17"/>
      <c r="BKJ1000" s="17"/>
      <c r="BKK1000" s="17"/>
      <c r="BKL1000" s="17"/>
      <c r="BKM1000" s="17"/>
      <c r="BKN1000" s="17"/>
      <c r="BKO1000" s="17"/>
      <c r="BKP1000" s="17"/>
      <c r="BKQ1000" s="17"/>
      <c r="BKR1000" s="17"/>
      <c r="BKS1000" s="17"/>
      <c r="BKT1000" s="17"/>
      <c r="BKU1000" s="17"/>
      <c r="BKV1000" s="17"/>
      <c r="BKW1000" s="17"/>
      <c r="BKX1000" s="17"/>
      <c r="BKY1000" s="17"/>
      <c r="BKZ1000" s="17"/>
      <c r="BLA1000" s="17"/>
      <c r="BLB1000" s="17"/>
      <c r="BLC1000" s="17"/>
      <c r="BLD1000" s="17"/>
      <c r="BLE1000" s="17"/>
      <c r="BLF1000" s="17"/>
      <c r="BLG1000" s="17"/>
      <c r="BLH1000" s="17"/>
      <c r="BLI1000" s="17"/>
      <c r="BLJ1000" s="17"/>
      <c r="BLK1000" s="17"/>
      <c r="BLL1000" s="17"/>
      <c r="BLM1000" s="17"/>
      <c r="BLN1000" s="17"/>
      <c r="BLO1000" s="17"/>
      <c r="BLP1000" s="17"/>
      <c r="BLQ1000" s="17"/>
      <c r="BLR1000" s="17"/>
      <c r="BLS1000" s="17"/>
      <c r="BLT1000" s="17"/>
      <c r="BLU1000" s="17"/>
      <c r="BLV1000" s="17"/>
      <c r="BLW1000" s="17"/>
      <c r="BLX1000" s="17"/>
      <c r="BLY1000" s="17"/>
      <c r="BLZ1000" s="17"/>
      <c r="BMA1000" s="17"/>
      <c r="BMB1000" s="17"/>
      <c r="BMC1000" s="17"/>
      <c r="BMD1000" s="17"/>
      <c r="BME1000" s="17"/>
      <c r="BMF1000" s="17"/>
      <c r="BMG1000" s="17"/>
      <c r="BMH1000" s="17"/>
      <c r="BMI1000" s="17"/>
      <c r="BMJ1000" s="17"/>
      <c r="BMK1000" s="17"/>
      <c r="BML1000" s="17"/>
      <c r="BMM1000" s="17"/>
      <c r="BMN1000" s="17"/>
      <c r="BMO1000" s="17"/>
      <c r="BMP1000" s="17"/>
      <c r="BMQ1000" s="17"/>
      <c r="BMR1000" s="17"/>
      <c r="BMS1000" s="17"/>
      <c r="BMT1000" s="17"/>
      <c r="BMU1000" s="17"/>
      <c r="BMV1000" s="17"/>
      <c r="BMW1000" s="17"/>
      <c r="BMX1000" s="17"/>
      <c r="BMY1000" s="17"/>
      <c r="BMZ1000" s="17"/>
      <c r="BNA1000" s="17"/>
      <c r="BNB1000" s="17"/>
      <c r="BNC1000" s="17"/>
      <c r="BND1000" s="17"/>
      <c r="BNE1000" s="17"/>
      <c r="BNF1000" s="17"/>
      <c r="BNG1000" s="17"/>
      <c r="BNH1000" s="17"/>
      <c r="BNI1000" s="17"/>
      <c r="BNJ1000" s="17"/>
      <c r="BNK1000" s="17"/>
      <c r="BNL1000" s="17"/>
      <c r="BNM1000" s="17"/>
      <c r="BNN1000" s="17"/>
      <c r="BNO1000" s="17"/>
      <c r="BNP1000" s="17"/>
      <c r="BNQ1000" s="17"/>
      <c r="BNR1000" s="17"/>
      <c r="BNS1000" s="17"/>
      <c r="BNT1000" s="17"/>
      <c r="BNU1000" s="17"/>
      <c r="BNV1000" s="17"/>
      <c r="BNW1000" s="17"/>
      <c r="BNX1000" s="17"/>
      <c r="BNY1000" s="17"/>
      <c r="BNZ1000" s="17"/>
      <c r="BOA1000" s="17"/>
      <c r="BOB1000" s="17"/>
      <c r="BOC1000" s="17"/>
      <c r="BOD1000" s="17"/>
      <c r="BOE1000" s="17"/>
      <c r="BOF1000" s="17"/>
      <c r="BOG1000" s="17"/>
      <c r="BOH1000" s="17"/>
      <c r="BOI1000" s="17"/>
      <c r="BOJ1000" s="17"/>
      <c r="BOK1000" s="17"/>
      <c r="BOL1000" s="17"/>
      <c r="BOM1000" s="17"/>
      <c r="BON1000" s="17"/>
      <c r="BOO1000" s="17"/>
      <c r="BOP1000" s="17"/>
      <c r="BOQ1000" s="17"/>
      <c r="BOR1000" s="17"/>
      <c r="BOS1000" s="17"/>
      <c r="BOT1000" s="17"/>
      <c r="BOU1000" s="17"/>
      <c r="BOV1000" s="17"/>
      <c r="BOW1000" s="17"/>
      <c r="BOX1000" s="17"/>
      <c r="BOY1000" s="17"/>
      <c r="BOZ1000" s="17"/>
      <c r="BPA1000" s="17"/>
      <c r="BPB1000" s="17"/>
      <c r="BPC1000" s="17"/>
      <c r="BPD1000" s="17"/>
      <c r="BPE1000" s="17"/>
      <c r="BPF1000" s="17"/>
      <c r="BPG1000" s="17"/>
      <c r="BPH1000" s="17"/>
      <c r="BPI1000" s="17"/>
      <c r="BPJ1000" s="17"/>
      <c r="BPK1000" s="17"/>
      <c r="BPL1000" s="17"/>
      <c r="BPM1000" s="17"/>
      <c r="BPN1000" s="17"/>
      <c r="BPO1000" s="17"/>
      <c r="BPP1000" s="17"/>
      <c r="BPQ1000" s="17"/>
      <c r="BPR1000" s="17"/>
      <c r="BPS1000" s="17"/>
      <c r="BPT1000" s="17"/>
      <c r="BPU1000" s="17"/>
      <c r="BPV1000" s="17"/>
      <c r="BPW1000" s="17"/>
      <c r="BPX1000" s="17"/>
      <c r="BPY1000" s="17"/>
      <c r="BPZ1000" s="17"/>
      <c r="BQA1000" s="17"/>
      <c r="BQB1000" s="17"/>
      <c r="BQC1000" s="17"/>
      <c r="BQD1000" s="17"/>
      <c r="BQE1000" s="17"/>
      <c r="BQF1000" s="17"/>
      <c r="BQG1000" s="17"/>
      <c r="BQH1000" s="17"/>
      <c r="BQI1000" s="17"/>
      <c r="BQJ1000" s="17"/>
      <c r="BQK1000" s="17"/>
      <c r="BQL1000" s="17"/>
      <c r="BQM1000" s="17"/>
      <c r="BQN1000" s="17"/>
      <c r="BQO1000" s="17"/>
      <c r="BQP1000" s="17"/>
      <c r="BQQ1000" s="17"/>
      <c r="BQR1000" s="17"/>
      <c r="BQS1000" s="17"/>
      <c r="BQT1000" s="17"/>
      <c r="BQU1000" s="17"/>
      <c r="BQV1000" s="17"/>
      <c r="BQW1000" s="17"/>
      <c r="BQX1000" s="17"/>
      <c r="BQY1000" s="17"/>
      <c r="BQZ1000" s="17"/>
      <c r="BRA1000" s="17"/>
      <c r="BRB1000" s="17"/>
      <c r="BRC1000" s="17"/>
      <c r="BRD1000" s="17"/>
      <c r="BRE1000" s="17"/>
      <c r="BRF1000" s="17"/>
      <c r="BRG1000" s="17"/>
      <c r="BRH1000" s="17"/>
      <c r="BRI1000" s="17"/>
      <c r="BRJ1000" s="17"/>
      <c r="BRK1000" s="17"/>
      <c r="BRL1000" s="17"/>
      <c r="BRM1000" s="17"/>
      <c r="BRN1000" s="17"/>
      <c r="BRO1000" s="17"/>
      <c r="BRP1000" s="17"/>
      <c r="BRQ1000" s="17"/>
      <c r="BRR1000" s="17"/>
      <c r="BRS1000" s="17"/>
      <c r="BRT1000" s="17"/>
      <c r="BRU1000" s="17"/>
      <c r="BRV1000" s="17"/>
      <c r="BRW1000" s="17"/>
      <c r="BRX1000" s="17"/>
      <c r="BRY1000" s="17"/>
      <c r="BRZ1000" s="17"/>
      <c r="BSA1000" s="17"/>
      <c r="BSB1000" s="17"/>
      <c r="BSC1000" s="17"/>
      <c r="BSD1000" s="17"/>
      <c r="BSE1000" s="17"/>
      <c r="BSF1000" s="17"/>
      <c r="BSG1000" s="17"/>
      <c r="BSH1000" s="17"/>
      <c r="BSI1000" s="17"/>
      <c r="BSJ1000" s="17"/>
      <c r="BSK1000" s="17"/>
      <c r="BSL1000" s="17"/>
      <c r="BSM1000" s="17"/>
      <c r="BSN1000" s="17"/>
      <c r="BSO1000" s="17"/>
      <c r="BSP1000" s="17"/>
      <c r="BSQ1000" s="17"/>
      <c r="BSR1000" s="17"/>
      <c r="BSS1000" s="17"/>
      <c r="BST1000" s="17"/>
      <c r="BSU1000" s="17"/>
      <c r="BSV1000" s="17"/>
      <c r="BSW1000" s="17"/>
      <c r="BSX1000" s="17"/>
      <c r="BSY1000" s="17"/>
      <c r="BSZ1000" s="17"/>
      <c r="BTA1000" s="17"/>
      <c r="BTB1000" s="17"/>
      <c r="BTC1000" s="17"/>
      <c r="BTD1000" s="17"/>
      <c r="BTE1000" s="17"/>
      <c r="BTF1000" s="17"/>
      <c r="BTG1000" s="17"/>
      <c r="BTH1000" s="17"/>
      <c r="BTI1000" s="17"/>
      <c r="BTJ1000" s="17"/>
      <c r="BTK1000" s="17"/>
      <c r="BTL1000" s="17"/>
      <c r="BTM1000" s="17"/>
      <c r="BTN1000" s="17"/>
      <c r="BTO1000" s="17"/>
      <c r="BTP1000" s="17"/>
      <c r="BTQ1000" s="17"/>
      <c r="BTR1000" s="17"/>
      <c r="BTS1000" s="17"/>
      <c r="BTT1000" s="17"/>
      <c r="BTU1000" s="17"/>
      <c r="BTV1000" s="17"/>
      <c r="BTW1000" s="17"/>
      <c r="BTX1000" s="17"/>
      <c r="BTY1000" s="17"/>
      <c r="BTZ1000" s="17"/>
      <c r="BUA1000" s="17"/>
      <c r="BUB1000" s="17"/>
      <c r="BUC1000" s="17"/>
      <c r="BUD1000" s="17"/>
      <c r="BUE1000" s="17"/>
      <c r="BUF1000" s="17"/>
      <c r="BUG1000" s="17"/>
      <c r="BUH1000" s="17"/>
      <c r="BUI1000" s="17"/>
      <c r="BUJ1000" s="17"/>
      <c r="BUK1000" s="17"/>
      <c r="BUL1000" s="17"/>
      <c r="BUM1000" s="17"/>
      <c r="BUN1000" s="17"/>
      <c r="BUO1000" s="17"/>
      <c r="BUP1000" s="17"/>
      <c r="BUQ1000" s="17"/>
      <c r="BUR1000" s="17"/>
      <c r="BUS1000" s="17"/>
      <c r="BUT1000" s="17"/>
      <c r="BUU1000" s="17"/>
      <c r="BUV1000" s="17"/>
      <c r="BUW1000" s="17"/>
      <c r="BUX1000" s="17"/>
      <c r="BUY1000" s="17"/>
      <c r="BUZ1000" s="17"/>
      <c r="BVA1000" s="17"/>
      <c r="BVB1000" s="17"/>
      <c r="BVC1000" s="17"/>
      <c r="BVD1000" s="17"/>
      <c r="BVE1000" s="17"/>
      <c r="BVF1000" s="17"/>
      <c r="BVG1000" s="17"/>
      <c r="BVH1000" s="17"/>
      <c r="BVI1000" s="17"/>
      <c r="BVJ1000" s="17"/>
      <c r="BVK1000" s="17"/>
      <c r="BVL1000" s="17"/>
      <c r="BVM1000" s="17"/>
      <c r="BVN1000" s="17"/>
      <c r="BVO1000" s="17"/>
      <c r="BVP1000" s="17"/>
      <c r="BVQ1000" s="17"/>
      <c r="BVR1000" s="17"/>
      <c r="BVS1000" s="17"/>
      <c r="BVT1000" s="17"/>
      <c r="BVU1000" s="17"/>
      <c r="BVV1000" s="17"/>
      <c r="BVW1000" s="17"/>
      <c r="BVX1000" s="17"/>
      <c r="BVY1000" s="17"/>
      <c r="BVZ1000" s="17"/>
      <c r="BWA1000" s="17"/>
      <c r="BWB1000" s="17"/>
      <c r="BWC1000" s="17"/>
      <c r="BWD1000" s="17"/>
      <c r="BWE1000" s="17"/>
      <c r="BWF1000" s="17"/>
      <c r="BWG1000" s="17"/>
      <c r="BWH1000" s="17"/>
      <c r="BWI1000" s="17"/>
      <c r="BWJ1000" s="17"/>
      <c r="BWK1000" s="17"/>
      <c r="BWL1000" s="17"/>
      <c r="BWM1000" s="17"/>
      <c r="BWN1000" s="17"/>
      <c r="BWO1000" s="17"/>
      <c r="BWP1000" s="17"/>
      <c r="BWQ1000" s="17"/>
      <c r="BWR1000" s="17"/>
      <c r="BWS1000" s="17"/>
      <c r="BWT1000" s="17"/>
      <c r="BWU1000" s="17"/>
      <c r="BWV1000" s="17"/>
      <c r="BWW1000" s="17"/>
      <c r="BWX1000" s="17"/>
      <c r="BWY1000" s="17"/>
      <c r="BWZ1000" s="17"/>
      <c r="BXA1000" s="17"/>
      <c r="BXB1000" s="17"/>
      <c r="BXC1000" s="17"/>
      <c r="BXD1000" s="17"/>
      <c r="BXE1000" s="17"/>
      <c r="BXF1000" s="17"/>
      <c r="BXG1000" s="17"/>
      <c r="BXH1000" s="17"/>
      <c r="BXI1000" s="17"/>
      <c r="BXJ1000" s="17"/>
      <c r="BXK1000" s="17"/>
      <c r="BXL1000" s="17"/>
      <c r="BXM1000" s="17"/>
      <c r="BXN1000" s="17"/>
      <c r="BXO1000" s="17"/>
      <c r="BXP1000" s="17"/>
      <c r="BXQ1000" s="17"/>
      <c r="BXR1000" s="17"/>
      <c r="BXS1000" s="17"/>
      <c r="BXT1000" s="17"/>
      <c r="BXU1000" s="17"/>
      <c r="BXV1000" s="17"/>
      <c r="BXW1000" s="17"/>
      <c r="BXX1000" s="17"/>
      <c r="BXY1000" s="17"/>
      <c r="BXZ1000" s="17"/>
      <c r="BYA1000" s="17"/>
      <c r="BYB1000" s="17"/>
      <c r="BYC1000" s="17"/>
      <c r="BYD1000" s="17"/>
      <c r="BYE1000" s="17"/>
      <c r="BYF1000" s="17"/>
      <c r="BYG1000" s="17"/>
      <c r="BYH1000" s="17"/>
      <c r="BYI1000" s="17"/>
      <c r="BYJ1000" s="17"/>
      <c r="BYK1000" s="17"/>
      <c r="BYL1000" s="17"/>
      <c r="BYM1000" s="17"/>
      <c r="BYN1000" s="17"/>
      <c r="BYO1000" s="17"/>
      <c r="BYP1000" s="17"/>
      <c r="BYQ1000" s="17"/>
      <c r="BYR1000" s="17"/>
      <c r="BYS1000" s="17"/>
      <c r="BYT1000" s="17"/>
      <c r="BYU1000" s="17"/>
      <c r="BYV1000" s="17"/>
      <c r="BYW1000" s="17"/>
      <c r="BYX1000" s="17"/>
      <c r="BYY1000" s="17"/>
      <c r="BYZ1000" s="17"/>
      <c r="BZA1000" s="17"/>
      <c r="BZB1000" s="17"/>
      <c r="BZC1000" s="17"/>
      <c r="BZD1000" s="17"/>
      <c r="BZE1000" s="17"/>
      <c r="BZF1000" s="17"/>
      <c r="BZG1000" s="17"/>
      <c r="BZH1000" s="17"/>
      <c r="BZI1000" s="17"/>
      <c r="BZJ1000" s="17"/>
      <c r="BZK1000" s="17"/>
      <c r="BZL1000" s="17"/>
      <c r="BZM1000" s="17"/>
      <c r="BZN1000" s="17"/>
      <c r="BZO1000" s="17"/>
      <c r="BZP1000" s="17"/>
      <c r="BZQ1000" s="17"/>
      <c r="BZR1000" s="17"/>
      <c r="BZS1000" s="17"/>
      <c r="BZT1000" s="17"/>
      <c r="BZU1000" s="17"/>
      <c r="BZV1000" s="17"/>
      <c r="BZW1000" s="17"/>
      <c r="BZX1000" s="17"/>
      <c r="BZY1000" s="17"/>
      <c r="BZZ1000" s="17"/>
      <c r="CAA1000" s="17"/>
      <c r="CAB1000" s="17"/>
      <c r="CAC1000" s="17"/>
      <c r="CAD1000" s="17"/>
      <c r="CAE1000" s="17"/>
      <c r="CAF1000" s="17"/>
      <c r="CAG1000" s="17"/>
      <c r="CAH1000" s="17"/>
      <c r="CAI1000" s="17"/>
      <c r="CAJ1000" s="17"/>
      <c r="CAK1000" s="17"/>
      <c r="CAL1000" s="17"/>
      <c r="CAM1000" s="17"/>
      <c r="CAN1000" s="17"/>
      <c r="CAO1000" s="17"/>
      <c r="CAP1000" s="17"/>
      <c r="CAQ1000" s="17"/>
      <c r="CAR1000" s="17"/>
      <c r="CAS1000" s="17"/>
      <c r="CAT1000" s="17"/>
      <c r="CAU1000" s="17"/>
      <c r="CAV1000" s="17"/>
      <c r="CAW1000" s="17"/>
      <c r="CAX1000" s="17"/>
      <c r="CAY1000" s="17"/>
      <c r="CAZ1000" s="17"/>
      <c r="CBA1000" s="17"/>
      <c r="CBB1000" s="17"/>
      <c r="CBC1000" s="17"/>
      <c r="CBD1000" s="17"/>
      <c r="CBE1000" s="17"/>
      <c r="CBF1000" s="17"/>
      <c r="CBG1000" s="17"/>
      <c r="CBH1000" s="17"/>
      <c r="CBI1000" s="17"/>
      <c r="CBJ1000" s="17"/>
      <c r="CBK1000" s="17"/>
      <c r="CBL1000" s="17"/>
      <c r="CBM1000" s="17"/>
      <c r="CBN1000" s="17"/>
      <c r="CBO1000" s="17"/>
      <c r="CBP1000" s="17"/>
      <c r="CBQ1000" s="17"/>
      <c r="CBR1000" s="17"/>
      <c r="CBS1000" s="17"/>
      <c r="CBT1000" s="17"/>
      <c r="CBU1000" s="17"/>
      <c r="CBV1000" s="17"/>
      <c r="CBW1000" s="17"/>
      <c r="CBX1000" s="17"/>
      <c r="CBY1000" s="17"/>
      <c r="CBZ1000" s="17"/>
      <c r="CCA1000" s="17"/>
      <c r="CCB1000" s="17"/>
      <c r="CCC1000" s="17"/>
      <c r="CCD1000" s="17"/>
      <c r="CCE1000" s="17"/>
      <c r="CCF1000" s="17"/>
      <c r="CCG1000" s="17"/>
      <c r="CCH1000" s="17"/>
      <c r="CCI1000" s="17"/>
      <c r="CCJ1000" s="17"/>
      <c r="CCK1000" s="17"/>
      <c r="CCL1000" s="17"/>
      <c r="CCM1000" s="17"/>
      <c r="CCN1000" s="17"/>
      <c r="CCO1000" s="17"/>
      <c r="CCP1000" s="17"/>
      <c r="CCQ1000" s="17"/>
      <c r="CCR1000" s="17"/>
      <c r="CCS1000" s="17"/>
      <c r="CCT1000" s="17"/>
      <c r="CCU1000" s="17"/>
      <c r="CCV1000" s="17"/>
      <c r="CCW1000" s="17"/>
      <c r="CCX1000" s="17"/>
      <c r="CCY1000" s="17"/>
      <c r="CCZ1000" s="17"/>
      <c r="CDA1000" s="17"/>
      <c r="CDB1000" s="17"/>
      <c r="CDC1000" s="17"/>
      <c r="CDD1000" s="17"/>
      <c r="CDE1000" s="17"/>
      <c r="CDF1000" s="17"/>
      <c r="CDG1000" s="17"/>
      <c r="CDH1000" s="17"/>
      <c r="CDI1000" s="17"/>
      <c r="CDJ1000" s="17"/>
      <c r="CDK1000" s="17"/>
      <c r="CDL1000" s="17"/>
      <c r="CDM1000" s="17"/>
      <c r="CDN1000" s="17"/>
      <c r="CDO1000" s="17"/>
      <c r="CDP1000" s="17"/>
      <c r="CDQ1000" s="17"/>
      <c r="CDR1000" s="17"/>
      <c r="CDS1000" s="17"/>
      <c r="CDT1000" s="17"/>
      <c r="CDU1000" s="17"/>
      <c r="CDV1000" s="17"/>
      <c r="CDW1000" s="17"/>
      <c r="CDX1000" s="17"/>
      <c r="CDY1000" s="17"/>
      <c r="CDZ1000" s="17"/>
      <c r="CEA1000" s="17"/>
      <c r="CEB1000" s="17"/>
      <c r="CEC1000" s="17"/>
      <c r="CED1000" s="17"/>
      <c r="CEE1000" s="17"/>
      <c r="CEF1000" s="17"/>
      <c r="CEG1000" s="17"/>
      <c r="CEH1000" s="17"/>
      <c r="CEI1000" s="17"/>
      <c r="CEJ1000" s="17"/>
      <c r="CEK1000" s="17"/>
      <c r="CEL1000" s="17"/>
      <c r="CEM1000" s="17"/>
      <c r="CEN1000" s="17"/>
      <c r="CEO1000" s="17"/>
      <c r="CEP1000" s="17"/>
      <c r="CEQ1000" s="17"/>
      <c r="CER1000" s="17"/>
      <c r="CES1000" s="17"/>
      <c r="CET1000" s="17"/>
      <c r="CEU1000" s="17"/>
      <c r="CEV1000" s="17"/>
      <c r="CEW1000" s="17"/>
      <c r="CEX1000" s="17"/>
      <c r="CEY1000" s="17"/>
      <c r="CEZ1000" s="17"/>
      <c r="CFA1000" s="17"/>
      <c r="CFB1000" s="17"/>
      <c r="CFC1000" s="17"/>
      <c r="CFD1000" s="17"/>
      <c r="CFE1000" s="17"/>
      <c r="CFF1000" s="17"/>
      <c r="CFG1000" s="17"/>
      <c r="CFH1000" s="17"/>
      <c r="CFI1000" s="17"/>
      <c r="CFJ1000" s="17"/>
      <c r="CFK1000" s="17"/>
      <c r="CFL1000" s="17"/>
      <c r="CFM1000" s="17"/>
      <c r="CFN1000" s="17"/>
      <c r="CFO1000" s="17"/>
      <c r="CFP1000" s="17"/>
      <c r="CFQ1000" s="17"/>
      <c r="CFR1000" s="17"/>
      <c r="CFS1000" s="17"/>
      <c r="CFT1000" s="17"/>
      <c r="CFU1000" s="17"/>
      <c r="CFV1000" s="17"/>
      <c r="CFW1000" s="17"/>
      <c r="CFX1000" s="17"/>
      <c r="CFY1000" s="17"/>
      <c r="CFZ1000" s="17"/>
      <c r="CGA1000" s="17"/>
      <c r="CGB1000" s="17"/>
      <c r="CGC1000" s="17"/>
      <c r="CGD1000" s="17"/>
      <c r="CGE1000" s="17"/>
      <c r="CGF1000" s="17"/>
      <c r="CGG1000" s="17"/>
      <c r="CGH1000" s="17"/>
      <c r="CGI1000" s="17"/>
      <c r="CGJ1000" s="17"/>
      <c r="CGK1000" s="17"/>
      <c r="CGL1000" s="17"/>
      <c r="CGM1000" s="17"/>
      <c r="CGN1000" s="17"/>
      <c r="CGO1000" s="17"/>
      <c r="CGP1000" s="17"/>
      <c r="CGQ1000" s="17"/>
      <c r="CGR1000" s="17"/>
      <c r="CGS1000" s="17"/>
      <c r="CGT1000" s="17"/>
      <c r="CGU1000" s="17"/>
      <c r="CGV1000" s="17"/>
      <c r="CGW1000" s="17"/>
      <c r="CGX1000" s="17"/>
      <c r="CGY1000" s="17"/>
      <c r="CGZ1000" s="17"/>
      <c r="CHA1000" s="17"/>
      <c r="CHB1000" s="17"/>
      <c r="CHC1000" s="17"/>
      <c r="CHD1000" s="17"/>
      <c r="CHE1000" s="17"/>
      <c r="CHF1000" s="17"/>
      <c r="CHG1000" s="17"/>
      <c r="CHH1000" s="17"/>
      <c r="CHI1000" s="17"/>
      <c r="CHJ1000" s="17"/>
      <c r="CHK1000" s="17"/>
      <c r="CHL1000" s="17"/>
      <c r="CHM1000" s="17"/>
      <c r="CHN1000" s="17"/>
      <c r="CHO1000" s="17"/>
      <c r="CHP1000" s="17"/>
      <c r="CHQ1000" s="17"/>
      <c r="CHR1000" s="17"/>
      <c r="CHS1000" s="17"/>
      <c r="CHT1000" s="17"/>
      <c r="CHU1000" s="17"/>
      <c r="CHV1000" s="17"/>
      <c r="CHW1000" s="17"/>
      <c r="CHX1000" s="17"/>
      <c r="CHY1000" s="17"/>
      <c r="CHZ1000" s="17"/>
      <c r="CIA1000" s="17"/>
      <c r="CIB1000" s="17"/>
      <c r="CIC1000" s="17"/>
      <c r="CID1000" s="17"/>
      <c r="CIE1000" s="17"/>
      <c r="CIF1000" s="17"/>
      <c r="CIG1000" s="17"/>
      <c r="CIH1000" s="17"/>
      <c r="CII1000" s="17"/>
      <c r="CIJ1000" s="17"/>
      <c r="CIK1000" s="17"/>
      <c r="CIL1000" s="17"/>
      <c r="CIM1000" s="17"/>
      <c r="CIN1000" s="17"/>
      <c r="CIO1000" s="17"/>
      <c r="CIP1000" s="17"/>
      <c r="CIQ1000" s="17"/>
      <c r="CIR1000" s="17"/>
      <c r="CIS1000" s="17"/>
      <c r="CIT1000" s="17"/>
      <c r="CIU1000" s="17"/>
      <c r="CIV1000" s="17"/>
      <c r="CIW1000" s="17"/>
      <c r="CIX1000" s="17"/>
      <c r="CIY1000" s="17"/>
      <c r="CIZ1000" s="17"/>
      <c r="CJA1000" s="17"/>
      <c r="CJB1000" s="17"/>
      <c r="CJC1000" s="17"/>
      <c r="CJD1000" s="17"/>
      <c r="CJE1000" s="17"/>
      <c r="CJF1000" s="17"/>
      <c r="CJG1000" s="17"/>
      <c r="CJH1000" s="17"/>
      <c r="CJI1000" s="17"/>
      <c r="CJJ1000" s="17"/>
      <c r="CJK1000" s="17"/>
      <c r="CJL1000" s="17"/>
      <c r="CJM1000" s="17"/>
      <c r="CJN1000" s="17"/>
      <c r="CJO1000" s="17"/>
      <c r="CJP1000" s="17"/>
      <c r="CJQ1000" s="17"/>
      <c r="CJR1000" s="17"/>
      <c r="CJS1000" s="17"/>
      <c r="CJT1000" s="17"/>
      <c r="CJU1000" s="17"/>
      <c r="CJV1000" s="17"/>
      <c r="CJW1000" s="17"/>
      <c r="CJX1000" s="17"/>
      <c r="CJY1000" s="17"/>
      <c r="CJZ1000" s="17"/>
      <c r="CKA1000" s="17"/>
      <c r="CKB1000" s="17"/>
      <c r="CKC1000" s="17"/>
      <c r="CKD1000" s="17"/>
      <c r="CKE1000" s="17"/>
      <c r="CKF1000" s="17"/>
      <c r="CKG1000" s="17"/>
      <c r="CKH1000" s="17"/>
      <c r="CKI1000" s="17"/>
      <c r="CKJ1000" s="17"/>
      <c r="CKK1000" s="17"/>
      <c r="CKL1000" s="17"/>
      <c r="CKM1000" s="17"/>
      <c r="CKN1000" s="17"/>
      <c r="CKO1000" s="17"/>
      <c r="CKP1000" s="17"/>
      <c r="CKQ1000" s="17"/>
      <c r="CKR1000" s="17"/>
      <c r="CKS1000" s="17"/>
      <c r="CKT1000" s="17"/>
      <c r="CKU1000" s="17"/>
      <c r="CKV1000" s="17"/>
      <c r="CKW1000" s="17"/>
      <c r="CKX1000" s="17"/>
      <c r="CKY1000" s="17"/>
      <c r="CKZ1000" s="17"/>
      <c r="CLA1000" s="17"/>
      <c r="CLB1000" s="17"/>
      <c r="CLC1000" s="17"/>
      <c r="CLD1000" s="17"/>
      <c r="CLE1000" s="17"/>
      <c r="CLF1000" s="17"/>
      <c r="CLG1000" s="17"/>
      <c r="CLH1000" s="17"/>
      <c r="CLI1000" s="17"/>
      <c r="CLJ1000" s="17"/>
      <c r="CLK1000" s="17"/>
      <c r="CLL1000" s="17"/>
      <c r="CLM1000" s="17"/>
      <c r="CLN1000" s="17"/>
      <c r="CLO1000" s="17"/>
      <c r="CLP1000" s="17"/>
      <c r="CLQ1000" s="17"/>
      <c r="CLR1000" s="17"/>
      <c r="CLS1000" s="17"/>
      <c r="CLT1000" s="17"/>
      <c r="CLU1000" s="17"/>
      <c r="CLV1000" s="17"/>
      <c r="CLW1000" s="17"/>
      <c r="CLX1000" s="17"/>
      <c r="CLY1000" s="17"/>
      <c r="CLZ1000" s="17"/>
      <c r="CMA1000" s="17"/>
      <c r="CMB1000" s="17"/>
      <c r="CMC1000" s="17"/>
      <c r="CMD1000" s="17"/>
      <c r="CME1000" s="17"/>
      <c r="CMF1000" s="17"/>
      <c r="CMG1000" s="17"/>
      <c r="CMH1000" s="17"/>
      <c r="CMI1000" s="17"/>
      <c r="CMJ1000" s="17"/>
      <c r="CMK1000" s="17"/>
      <c r="CML1000" s="17"/>
      <c r="CMM1000" s="17"/>
      <c r="CMN1000" s="17"/>
      <c r="CMO1000" s="17"/>
      <c r="CMP1000" s="17"/>
      <c r="CMQ1000" s="17"/>
      <c r="CMR1000" s="17"/>
      <c r="CMS1000" s="17"/>
      <c r="CMT1000" s="17"/>
      <c r="CMU1000" s="17"/>
      <c r="CMV1000" s="17"/>
      <c r="CMW1000" s="17"/>
      <c r="CMX1000" s="17"/>
      <c r="CMY1000" s="17"/>
      <c r="CMZ1000" s="17"/>
      <c r="CNA1000" s="17"/>
      <c r="CNB1000" s="17"/>
      <c r="CNC1000" s="17"/>
      <c r="CND1000" s="17"/>
      <c r="CNE1000" s="17"/>
      <c r="CNF1000" s="17"/>
      <c r="CNG1000" s="17"/>
      <c r="CNH1000" s="17"/>
      <c r="CNI1000" s="17"/>
      <c r="CNJ1000" s="17"/>
      <c r="CNK1000" s="17"/>
      <c r="CNL1000" s="17"/>
      <c r="CNM1000" s="17"/>
      <c r="CNN1000" s="17"/>
      <c r="CNO1000" s="17"/>
      <c r="CNP1000" s="17"/>
      <c r="CNQ1000" s="17"/>
      <c r="CNR1000" s="17"/>
      <c r="CNS1000" s="17"/>
      <c r="CNT1000" s="17"/>
      <c r="CNU1000" s="17"/>
      <c r="CNV1000" s="17"/>
      <c r="CNW1000" s="17"/>
      <c r="CNX1000" s="17"/>
      <c r="CNY1000" s="17"/>
      <c r="CNZ1000" s="17"/>
      <c r="COA1000" s="17"/>
      <c r="COB1000" s="17"/>
      <c r="COC1000" s="17"/>
      <c r="COD1000" s="17"/>
      <c r="COE1000" s="17"/>
      <c r="COF1000" s="17"/>
      <c r="COG1000" s="17"/>
      <c r="COH1000" s="17"/>
      <c r="COI1000" s="17"/>
      <c r="COJ1000" s="17"/>
      <c r="COK1000" s="17"/>
      <c r="COL1000" s="17"/>
      <c r="COM1000" s="17"/>
      <c r="CON1000" s="17"/>
      <c r="COO1000" s="17"/>
      <c r="COP1000" s="17"/>
      <c r="COQ1000" s="17"/>
      <c r="COR1000" s="17"/>
      <c r="COS1000" s="17"/>
      <c r="COT1000" s="17"/>
      <c r="COU1000" s="17"/>
      <c r="COV1000" s="17"/>
      <c r="COW1000" s="17"/>
      <c r="COX1000" s="17"/>
      <c r="COY1000" s="17"/>
      <c r="COZ1000" s="17"/>
      <c r="CPA1000" s="17"/>
      <c r="CPB1000" s="17"/>
      <c r="CPC1000" s="17"/>
      <c r="CPD1000" s="17"/>
      <c r="CPE1000" s="17"/>
      <c r="CPF1000" s="17"/>
      <c r="CPG1000" s="17"/>
      <c r="CPH1000" s="17"/>
      <c r="CPI1000" s="17"/>
      <c r="CPJ1000" s="17"/>
      <c r="CPK1000" s="17"/>
      <c r="CPL1000" s="17"/>
      <c r="CPM1000" s="17"/>
      <c r="CPN1000" s="17"/>
      <c r="CPO1000" s="17"/>
      <c r="CPP1000" s="17"/>
      <c r="CPQ1000" s="17"/>
      <c r="CPR1000" s="17"/>
      <c r="CPS1000" s="17"/>
      <c r="CPT1000" s="17"/>
      <c r="CPU1000" s="17"/>
      <c r="CPV1000" s="17"/>
      <c r="CPW1000" s="17"/>
      <c r="CPX1000" s="17"/>
      <c r="CPY1000" s="17"/>
      <c r="CPZ1000" s="17"/>
      <c r="CQA1000" s="17"/>
      <c r="CQB1000" s="17"/>
      <c r="CQC1000" s="17"/>
      <c r="CQD1000" s="17"/>
      <c r="CQE1000" s="17"/>
      <c r="CQF1000" s="17"/>
      <c r="CQG1000" s="17"/>
      <c r="CQH1000" s="17"/>
      <c r="CQI1000" s="17"/>
      <c r="CQJ1000" s="17"/>
      <c r="CQK1000" s="17"/>
      <c r="CQL1000" s="17"/>
      <c r="CQM1000" s="17"/>
      <c r="CQN1000" s="17"/>
      <c r="CQO1000" s="17"/>
      <c r="CQP1000" s="17"/>
      <c r="CQQ1000" s="17"/>
      <c r="CQR1000" s="17"/>
      <c r="CQS1000" s="17"/>
      <c r="CQT1000" s="17"/>
      <c r="CQU1000" s="17"/>
      <c r="CQV1000" s="17"/>
      <c r="CQW1000" s="17"/>
      <c r="CQX1000" s="17"/>
      <c r="CQY1000" s="17"/>
      <c r="CQZ1000" s="17"/>
      <c r="CRA1000" s="17"/>
      <c r="CRB1000" s="17"/>
      <c r="CRC1000" s="17"/>
      <c r="CRD1000" s="17"/>
      <c r="CRE1000" s="17"/>
      <c r="CRF1000" s="17"/>
      <c r="CRG1000" s="17"/>
      <c r="CRH1000" s="17"/>
      <c r="CRI1000" s="17"/>
      <c r="CRJ1000" s="17"/>
      <c r="CRK1000" s="17"/>
      <c r="CRL1000" s="17"/>
      <c r="CRM1000" s="17"/>
      <c r="CRN1000" s="17"/>
      <c r="CRO1000" s="17"/>
      <c r="CRP1000" s="17"/>
      <c r="CRQ1000" s="17"/>
      <c r="CRR1000" s="17"/>
      <c r="CRS1000" s="17"/>
      <c r="CRT1000" s="17"/>
      <c r="CRU1000" s="17"/>
      <c r="CRV1000" s="17"/>
      <c r="CRW1000" s="17"/>
      <c r="CRX1000" s="17"/>
      <c r="CRY1000" s="17"/>
      <c r="CRZ1000" s="17"/>
      <c r="CSA1000" s="17"/>
      <c r="CSB1000" s="17"/>
      <c r="CSC1000" s="17"/>
      <c r="CSD1000" s="17"/>
      <c r="CSE1000" s="17"/>
      <c r="CSF1000" s="17"/>
      <c r="CSG1000" s="17"/>
      <c r="CSH1000" s="17"/>
      <c r="CSI1000" s="17"/>
      <c r="CSJ1000" s="17"/>
      <c r="CSK1000" s="17"/>
      <c r="CSL1000" s="17"/>
      <c r="CSM1000" s="17"/>
      <c r="CSN1000" s="17"/>
      <c r="CSO1000" s="17"/>
      <c r="CSP1000" s="17"/>
      <c r="CSQ1000" s="17"/>
      <c r="CSR1000" s="17"/>
      <c r="CSS1000" s="17"/>
      <c r="CST1000" s="17"/>
      <c r="CSU1000" s="17"/>
      <c r="CSV1000" s="17"/>
      <c r="CSW1000" s="17"/>
      <c r="CSX1000" s="17"/>
      <c r="CSY1000" s="17"/>
      <c r="CSZ1000" s="17"/>
      <c r="CTA1000" s="17"/>
      <c r="CTB1000" s="17"/>
      <c r="CTC1000" s="17"/>
      <c r="CTD1000" s="17"/>
      <c r="CTE1000" s="17"/>
      <c r="CTF1000" s="17"/>
      <c r="CTG1000" s="17"/>
      <c r="CTH1000" s="17"/>
      <c r="CTI1000" s="17"/>
      <c r="CTJ1000" s="17"/>
      <c r="CTK1000" s="17"/>
      <c r="CTL1000" s="17"/>
      <c r="CTM1000" s="17"/>
      <c r="CTN1000" s="17"/>
      <c r="CTO1000" s="17"/>
      <c r="CTP1000" s="17"/>
      <c r="CTQ1000" s="17"/>
      <c r="CTR1000" s="17"/>
      <c r="CTS1000" s="17"/>
      <c r="CTT1000" s="17"/>
      <c r="CTU1000" s="17"/>
      <c r="CTV1000" s="17"/>
      <c r="CTW1000" s="17"/>
      <c r="CTX1000" s="17"/>
      <c r="CTY1000" s="17"/>
      <c r="CTZ1000" s="17"/>
      <c r="CUA1000" s="17"/>
      <c r="CUB1000" s="17"/>
      <c r="CUC1000" s="17"/>
      <c r="CUD1000" s="17"/>
      <c r="CUE1000" s="17"/>
      <c r="CUF1000" s="17"/>
      <c r="CUG1000" s="17"/>
      <c r="CUH1000" s="17"/>
      <c r="CUI1000" s="17"/>
      <c r="CUJ1000" s="17"/>
      <c r="CUK1000" s="17"/>
      <c r="CUL1000" s="17"/>
      <c r="CUM1000" s="17"/>
      <c r="CUN1000" s="17"/>
      <c r="CUO1000" s="17"/>
      <c r="CUP1000" s="17"/>
      <c r="CUQ1000" s="17"/>
      <c r="CUR1000" s="17"/>
      <c r="CUS1000" s="17"/>
      <c r="CUT1000" s="17"/>
      <c r="CUU1000" s="17"/>
      <c r="CUV1000" s="17"/>
      <c r="CUW1000" s="17"/>
      <c r="CUX1000" s="17"/>
      <c r="CUY1000" s="17"/>
      <c r="CUZ1000" s="17"/>
      <c r="CVA1000" s="17"/>
      <c r="CVB1000" s="17"/>
      <c r="CVC1000" s="17"/>
      <c r="CVD1000" s="17"/>
      <c r="CVE1000" s="17"/>
      <c r="CVF1000" s="17"/>
      <c r="CVG1000" s="17"/>
      <c r="CVH1000" s="17"/>
      <c r="CVI1000" s="17"/>
      <c r="CVJ1000" s="17"/>
      <c r="CVK1000" s="17"/>
      <c r="CVL1000" s="17"/>
      <c r="CVM1000" s="17"/>
      <c r="CVN1000" s="17"/>
      <c r="CVO1000" s="17"/>
      <c r="CVP1000" s="17"/>
      <c r="CVQ1000" s="17"/>
      <c r="CVR1000" s="17"/>
      <c r="CVS1000" s="17"/>
      <c r="CVT1000" s="17"/>
      <c r="CVU1000" s="17"/>
      <c r="CVV1000" s="17"/>
      <c r="CVW1000" s="17"/>
      <c r="CVX1000" s="17"/>
      <c r="CVY1000" s="17"/>
      <c r="CVZ1000" s="17"/>
      <c r="CWA1000" s="17"/>
      <c r="CWB1000" s="17"/>
      <c r="CWC1000" s="17"/>
      <c r="CWD1000" s="17"/>
      <c r="CWE1000" s="17"/>
      <c r="CWF1000" s="17"/>
      <c r="CWG1000" s="17"/>
      <c r="CWH1000" s="17"/>
      <c r="CWI1000" s="17"/>
      <c r="CWJ1000" s="17"/>
      <c r="CWK1000" s="17"/>
      <c r="CWL1000" s="17"/>
      <c r="CWM1000" s="17"/>
      <c r="CWN1000" s="17"/>
      <c r="CWO1000" s="17"/>
      <c r="CWP1000" s="17"/>
      <c r="CWQ1000" s="17"/>
      <c r="CWR1000" s="17"/>
      <c r="CWS1000" s="17"/>
      <c r="CWT1000" s="17"/>
      <c r="CWU1000" s="17"/>
      <c r="CWV1000" s="17"/>
      <c r="CWW1000" s="17"/>
      <c r="CWX1000" s="17"/>
      <c r="CWY1000" s="17"/>
      <c r="CWZ1000" s="17"/>
      <c r="CXA1000" s="17"/>
      <c r="CXB1000" s="17"/>
      <c r="CXC1000" s="17"/>
      <c r="CXD1000" s="17"/>
      <c r="CXE1000" s="17"/>
      <c r="CXF1000" s="17"/>
      <c r="CXG1000" s="17"/>
      <c r="CXH1000" s="17"/>
      <c r="CXI1000" s="17"/>
      <c r="CXJ1000" s="17"/>
      <c r="CXK1000" s="17"/>
      <c r="CXL1000" s="17"/>
      <c r="CXM1000" s="17"/>
      <c r="CXN1000" s="17"/>
      <c r="CXO1000" s="17"/>
      <c r="CXP1000" s="17"/>
      <c r="CXQ1000" s="17"/>
      <c r="CXR1000" s="17"/>
      <c r="CXS1000" s="17"/>
      <c r="CXT1000" s="17"/>
      <c r="CXU1000" s="17"/>
      <c r="CXV1000" s="17"/>
      <c r="CXW1000" s="17"/>
      <c r="CXX1000" s="17"/>
      <c r="CXY1000" s="17"/>
      <c r="CXZ1000" s="17"/>
      <c r="CYA1000" s="17"/>
      <c r="CYB1000" s="17"/>
      <c r="CYC1000" s="17"/>
      <c r="CYD1000" s="17"/>
      <c r="CYE1000" s="17"/>
      <c r="CYF1000" s="17"/>
      <c r="CYG1000" s="17"/>
      <c r="CYH1000" s="17"/>
      <c r="CYI1000" s="17"/>
      <c r="CYJ1000" s="17"/>
      <c r="CYK1000" s="17"/>
      <c r="CYL1000" s="17"/>
      <c r="CYM1000" s="17"/>
      <c r="CYN1000" s="17"/>
      <c r="CYO1000" s="17"/>
      <c r="CYP1000" s="17"/>
      <c r="CYQ1000" s="17"/>
      <c r="CYR1000" s="17"/>
      <c r="CYS1000" s="17"/>
      <c r="CYT1000" s="17"/>
      <c r="CYU1000" s="17"/>
      <c r="CYV1000" s="17"/>
      <c r="CYW1000" s="17"/>
      <c r="CYX1000" s="17"/>
      <c r="CYY1000" s="17"/>
      <c r="CYZ1000" s="17"/>
      <c r="CZA1000" s="17"/>
      <c r="CZB1000" s="17"/>
      <c r="CZC1000" s="17"/>
      <c r="CZD1000" s="17"/>
      <c r="CZE1000" s="17"/>
      <c r="CZF1000" s="17"/>
      <c r="CZG1000" s="17"/>
      <c r="CZH1000" s="17"/>
      <c r="CZI1000" s="17"/>
      <c r="CZJ1000" s="17"/>
      <c r="CZK1000" s="17"/>
      <c r="CZL1000" s="17"/>
      <c r="CZM1000" s="17"/>
      <c r="CZN1000" s="17"/>
      <c r="CZO1000" s="17"/>
      <c r="CZP1000" s="17"/>
      <c r="CZQ1000" s="17"/>
      <c r="CZR1000" s="17"/>
      <c r="CZS1000" s="17"/>
      <c r="CZT1000" s="17"/>
      <c r="CZU1000" s="17"/>
      <c r="CZV1000" s="17"/>
      <c r="CZW1000" s="17"/>
      <c r="CZX1000" s="17"/>
      <c r="CZY1000" s="17"/>
      <c r="CZZ1000" s="17"/>
      <c r="DAA1000" s="17"/>
      <c r="DAB1000" s="17"/>
      <c r="DAC1000" s="17"/>
      <c r="DAD1000" s="17"/>
      <c r="DAE1000" s="17"/>
      <c r="DAF1000" s="17"/>
      <c r="DAG1000" s="17"/>
      <c r="DAH1000" s="17"/>
      <c r="DAI1000" s="17"/>
      <c r="DAJ1000" s="17"/>
      <c r="DAK1000" s="17"/>
      <c r="DAL1000" s="17"/>
      <c r="DAM1000" s="17"/>
      <c r="DAN1000" s="17"/>
      <c r="DAO1000" s="17"/>
      <c r="DAP1000" s="17"/>
      <c r="DAQ1000" s="17"/>
      <c r="DAR1000" s="17"/>
      <c r="DAS1000" s="17"/>
      <c r="DAT1000" s="17"/>
      <c r="DAU1000" s="17"/>
      <c r="DAV1000" s="17"/>
      <c r="DAW1000" s="17"/>
      <c r="DAX1000" s="17"/>
      <c r="DAY1000" s="17"/>
      <c r="DAZ1000" s="17"/>
      <c r="DBA1000" s="17"/>
      <c r="DBB1000" s="17"/>
      <c r="DBC1000" s="17"/>
      <c r="DBD1000" s="17"/>
      <c r="DBE1000" s="17"/>
      <c r="DBF1000" s="17"/>
      <c r="DBG1000" s="17"/>
      <c r="DBH1000" s="17"/>
      <c r="DBI1000" s="17"/>
      <c r="DBJ1000" s="17"/>
      <c r="DBK1000" s="17"/>
      <c r="DBL1000" s="17"/>
      <c r="DBM1000" s="17"/>
      <c r="DBN1000" s="17"/>
      <c r="DBO1000" s="17"/>
      <c r="DBP1000" s="17"/>
      <c r="DBQ1000" s="17"/>
      <c r="DBR1000" s="17"/>
      <c r="DBS1000" s="17"/>
      <c r="DBT1000" s="17"/>
      <c r="DBU1000" s="17"/>
      <c r="DBV1000" s="17"/>
      <c r="DBW1000" s="17"/>
      <c r="DBX1000" s="17"/>
      <c r="DBY1000" s="17"/>
      <c r="DBZ1000" s="17"/>
      <c r="DCA1000" s="17"/>
      <c r="DCB1000" s="17"/>
      <c r="DCC1000" s="17"/>
      <c r="DCD1000" s="17"/>
      <c r="DCE1000" s="17"/>
      <c r="DCF1000" s="17"/>
      <c r="DCG1000" s="17"/>
      <c r="DCH1000" s="17"/>
      <c r="DCI1000" s="17"/>
      <c r="DCJ1000" s="17"/>
      <c r="DCK1000" s="17"/>
      <c r="DCL1000" s="17"/>
      <c r="DCM1000" s="17"/>
      <c r="DCN1000" s="17"/>
      <c r="DCO1000" s="17"/>
      <c r="DCP1000" s="17"/>
      <c r="DCQ1000" s="17"/>
      <c r="DCR1000" s="17"/>
      <c r="DCS1000" s="17"/>
      <c r="DCT1000" s="17"/>
      <c r="DCU1000" s="17"/>
      <c r="DCV1000" s="17"/>
      <c r="DCW1000" s="17"/>
      <c r="DCX1000" s="17"/>
      <c r="DCY1000" s="17"/>
      <c r="DCZ1000" s="17"/>
      <c r="DDA1000" s="17"/>
      <c r="DDB1000" s="17"/>
      <c r="DDC1000" s="17"/>
      <c r="DDD1000" s="17"/>
      <c r="DDE1000" s="17"/>
      <c r="DDF1000" s="17"/>
      <c r="DDG1000" s="17"/>
      <c r="DDH1000" s="17"/>
      <c r="DDI1000" s="17"/>
      <c r="DDJ1000" s="17"/>
      <c r="DDK1000" s="17"/>
      <c r="DDL1000" s="17"/>
      <c r="DDM1000" s="17"/>
      <c r="DDN1000" s="17"/>
      <c r="DDO1000" s="17"/>
      <c r="DDP1000" s="17"/>
      <c r="DDQ1000" s="17"/>
      <c r="DDR1000" s="17"/>
      <c r="DDS1000" s="17"/>
      <c r="DDT1000" s="17"/>
      <c r="DDU1000" s="17"/>
      <c r="DDV1000" s="17"/>
      <c r="DDW1000" s="17"/>
      <c r="DDX1000" s="17"/>
      <c r="DDY1000" s="17"/>
      <c r="DDZ1000" s="17"/>
      <c r="DEA1000" s="17"/>
      <c r="DEB1000" s="17"/>
      <c r="DEC1000" s="17"/>
      <c r="DED1000" s="17"/>
      <c r="DEE1000" s="17"/>
      <c r="DEF1000" s="17"/>
      <c r="DEG1000" s="17"/>
      <c r="DEH1000" s="17"/>
      <c r="DEI1000" s="17"/>
      <c r="DEJ1000" s="17"/>
      <c r="DEK1000" s="17"/>
      <c r="DEL1000" s="17"/>
      <c r="DEM1000" s="17"/>
      <c r="DEN1000" s="17"/>
      <c r="DEO1000" s="17"/>
      <c r="DEP1000" s="17"/>
      <c r="DEQ1000" s="17"/>
      <c r="DER1000" s="17"/>
      <c r="DES1000" s="17"/>
      <c r="DET1000" s="17"/>
      <c r="DEU1000" s="17"/>
      <c r="DEV1000" s="17"/>
      <c r="DEW1000" s="17"/>
      <c r="DEX1000" s="17"/>
      <c r="DEY1000" s="17"/>
      <c r="DEZ1000" s="17"/>
      <c r="DFA1000" s="17"/>
      <c r="DFB1000" s="17"/>
      <c r="DFC1000" s="17"/>
      <c r="DFD1000" s="17"/>
      <c r="DFE1000" s="17"/>
      <c r="DFF1000" s="17"/>
      <c r="DFG1000" s="17"/>
      <c r="DFH1000" s="17"/>
      <c r="DFI1000" s="17"/>
      <c r="DFJ1000" s="17"/>
      <c r="DFK1000" s="17"/>
      <c r="DFL1000" s="17"/>
      <c r="DFM1000" s="17"/>
      <c r="DFN1000" s="17"/>
      <c r="DFO1000" s="17"/>
      <c r="DFP1000" s="17"/>
      <c r="DFQ1000" s="17"/>
      <c r="DFR1000" s="17"/>
      <c r="DFS1000" s="17"/>
      <c r="DFT1000" s="17"/>
      <c r="DFU1000" s="17"/>
      <c r="DFV1000" s="17"/>
      <c r="DFW1000" s="17"/>
      <c r="DFX1000" s="17"/>
      <c r="DFY1000" s="17"/>
      <c r="DFZ1000" s="17"/>
      <c r="DGA1000" s="17"/>
      <c r="DGB1000" s="17"/>
      <c r="DGC1000" s="17"/>
      <c r="DGD1000" s="17"/>
      <c r="DGE1000" s="17"/>
      <c r="DGF1000" s="17"/>
      <c r="DGG1000" s="17"/>
      <c r="DGH1000" s="17"/>
      <c r="DGI1000" s="17"/>
      <c r="DGJ1000" s="17"/>
      <c r="DGK1000" s="17"/>
      <c r="DGL1000" s="17"/>
      <c r="DGM1000" s="17"/>
      <c r="DGN1000" s="17"/>
      <c r="DGO1000" s="17"/>
      <c r="DGP1000" s="17"/>
      <c r="DGQ1000" s="17"/>
      <c r="DGR1000" s="17"/>
      <c r="DGS1000" s="17"/>
      <c r="DGT1000" s="17"/>
      <c r="DGU1000" s="17"/>
      <c r="DGV1000" s="17"/>
      <c r="DGW1000" s="17"/>
      <c r="DGX1000" s="17"/>
      <c r="DGY1000" s="17"/>
      <c r="DGZ1000" s="17"/>
      <c r="DHA1000" s="17"/>
      <c r="DHB1000" s="17"/>
      <c r="DHC1000" s="17"/>
      <c r="DHD1000" s="17"/>
      <c r="DHE1000" s="17"/>
      <c r="DHF1000" s="17"/>
      <c r="DHG1000" s="17"/>
      <c r="DHH1000" s="17"/>
      <c r="DHI1000" s="17"/>
      <c r="DHJ1000" s="17"/>
      <c r="DHK1000" s="17"/>
      <c r="DHL1000" s="17"/>
      <c r="DHM1000" s="17"/>
      <c r="DHN1000" s="17"/>
      <c r="DHO1000" s="17"/>
      <c r="DHP1000" s="17"/>
      <c r="DHQ1000" s="17"/>
      <c r="DHR1000" s="17"/>
      <c r="DHS1000" s="17"/>
      <c r="DHT1000" s="17"/>
      <c r="DHU1000" s="17"/>
      <c r="DHV1000" s="17"/>
      <c r="DHW1000" s="17"/>
      <c r="DHX1000" s="17"/>
      <c r="DHY1000" s="17"/>
      <c r="DHZ1000" s="17"/>
      <c r="DIA1000" s="17"/>
      <c r="DIB1000" s="17"/>
      <c r="DIC1000" s="17"/>
      <c r="DID1000" s="17"/>
      <c r="DIE1000" s="17"/>
      <c r="DIF1000" s="17"/>
      <c r="DIG1000" s="17"/>
      <c r="DIH1000" s="17"/>
      <c r="DII1000" s="17"/>
      <c r="DIJ1000" s="17"/>
      <c r="DIK1000" s="17"/>
      <c r="DIL1000" s="17"/>
      <c r="DIM1000" s="17"/>
      <c r="DIN1000" s="17"/>
      <c r="DIO1000" s="17"/>
      <c r="DIP1000" s="17"/>
      <c r="DIQ1000" s="17"/>
      <c r="DIR1000" s="17"/>
      <c r="DIS1000" s="17"/>
      <c r="DIT1000" s="17"/>
      <c r="DIU1000" s="17"/>
      <c r="DIV1000" s="17"/>
      <c r="DIW1000" s="17"/>
      <c r="DIX1000" s="17"/>
      <c r="DIY1000" s="17"/>
      <c r="DIZ1000" s="17"/>
      <c r="DJA1000" s="17"/>
      <c r="DJB1000" s="17"/>
      <c r="DJC1000" s="17"/>
      <c r="DJD1000" s="17"/>
      <c r="DJE1000" s="17"/>
      <c r="DJF1000" s="17"/>
      <c r="DJG1000" s="17"/>
      <c r="DJH1000" s="17"/>
      <c r="DJI1000" s="17"/>
      <c r="DJJ1000" s="17"/>
      <c r="DJK1000" s="17"/>
      <c r="DJL1000" s="17"/>
      <c r="DJM1000" s="17"/>
      <c r="DJN1000" s="17"/>
      <c r="DJO1000" s="17"/>
      <c r="DJP1000" s="17"/>
      <c r="DJQ1000" s="17"/>
      <c r="DJR1000" s="17"/>
      <c r="DJS1000" s="17"/>
      <c r="DJT1000" s="17"/>
      <c r="DJU1000" s="17"/>
      <c r="DJV1000" s="17"/>
      <c r="DJW1000" s="17"/>
      <c r="DJX1000" s="17"/>
      <c r="DJY1000" s="17"/>
      <c r="DJZ1000" s="17"/>
      <c r="DKA1000" s="17"/>
      <c r="DKB1000" s="17"/>
      <c r="DKC1000" s="17"/>
      <c r="DKD1000" s="17"/>
      <c r="DKE1000" s="17"/>
      <c r="DKF1000" s="17"/>
      <c r="DKG1000" s="17"/>
      <c r="DKH1000" s="17"/>
      <c r="DKI1000" s="17"/>
      <c r="DKJ1000" s="17"/>
      <c r="DKK1000" s="17"/>
      <c r="DKL1000" s="17"/>
      <c r="DKM1000" s="17"/>
      <c r="DKN1000" s="17"/>
      <c r="DKO1000" s="17"/>
      <c r="DKP1000" s="17"/>
      <c r="DKQ1000" s="17"/>
      <c r="DKR1000" s="17"/>
      <c r="DKS1000" s="17"/>
      <c r="DKT1000" s="17"/>
      <c r="DKU1000" s="17"/>
      <c r="DKV1000" s="17"/>
      <c r="DKW1000" s="17"/>
      <c r="DKX1000" s="17"/>
      <c r="DKY1000" s="17"/>
      <c r="DKZ1000" s="17"/>
      <c r="DLA1000" s="17"/>
      <c r="DLB1000" s="17"/>
      <c r="DLC1000" s="17"/>
      <c r="DLD1000" s="17"/>
      <c r="DLE1000" s="17"/>
      <c r="DLF1000" s="17"/>
      <c r="DLG1000" s="17"/>
      <c r="DLH1000" s="17"/>
      <c r="DLI1000" s="17"/>
      <c r="DLJ1000" s="17"/>
      <c r="DLK1000" s="17"/>
      <c r="DLL1000" s="17"/>
      <c r="DLM1000" s="17"/>
      <c r="DLN1000" s="17"/>
      <c r="DLO1000" s="17"/>
      <c r="DLP1000" s="17"/>
      <c r="DLQ1000" s="17"/>
      <c r="DLR1000" s="17"/>
      <c r="DLS1000" s="17"/>
      <c r="DLT1000" s="17"/>
      <c r="DLU1000" s="17"/>
      <c r="DLV1000" s="17"/>
      <c r="DLW1000" s="17"/>
      <c r="DLX1000" s="17"/>
      <c r="DLY1000" s="17"/>
      <c r="DLZ1000" s="17"/>
      <c r="DMA1000" s="17"/>
      <c r="DMB1000" s="17"/>
      <c r="DMC1000" s="17"/>
      <c r="DMD1000" s="17"/>
      <c r="DME1000" s="17"/>
      <c r="DMF1000" s="17"/>
      <c r="DMG1000" s="17"/>
      <c r="DMH1000" s="17"/>
      <c r="DMI1000" s="17"/>
      <c r="DMJ1000" s="17"/>
      <c r="DMK1000" s="17"/>
      <c r="DML1000" s="17"/>
      <c r="DMM1000" s="17"/>
      <c r="DMN1000" s="17"/>
      <c r="DMO1000" s="17"/>
      <c r="DMP1000" s="17"/>
      <c r="DMQ1000" s="17"/>
      <c r="DMR1000" s="17"/>
      <c r="DMS1000" s="17"/>
      <c r="DMT1000" s="17"/>
      <c r="DMU1000" s="17"/>
      <c r="DMV1000" s="17"/>
      <c r="DMW1000" s="17"/>
      <c r="DMX1000" s="17"/>
      <c r="DMY1000" s="17"/>
      <c r="DMZ1000" s="17"/>
      <c r="DNA1000" s="17"/>
      <c r="DNB1000" s="17"/>
      <c r="DNC1000" s="17"/>
      <c r="DND1000" s="17"/>
      <c r="DNE1000" s="17"/>
      <c r="DNF1000" s="17"/>
      <c r="DNG1000" s="17"/>
      <c r="DNH1000" s="17"/>
      <c r="DNI1000" s="17"/>
      <c r="DNJ1000" s="17"/>
      <c r="DNK1000" s="17"/>
      <c r="DNL1000" s="17"/>
      <c r="DNM1000" s="17"/>
      <c r="DNN1000" s="17"/>
      <c r="DNO1000" s="17"/>
      <c r="DNP1000" s="17"/>
      <c r="DNQ1000" s="17"/>
      <c r="DNR1000" s="17"/>
      <c r="DNS1000" s="17"/>
      <c r="DNT1000" s="17"/>
      <c r="DNU1000" s="17"/>
      <c r="DNV1000" s="17"/>
      <c r="DNW1000" s="17"/>
      <c r="DNX1000" s="17"/>
      <c r="DNY1000" s="17"/>
      <c r="DNZ1000" s="17"/>
      <c r="DOA1000" s="17"/>
      <c r="DOB1000" s="17"/>
      <c r="DOC1000" s="17"/>
      <c r="DOD1000" s="17"/>
      <c r="DOE1000" s="17"/>
      <c r="DOF1000" s="17"/>
      <c r="DOG1000" s="17"/>
      <c r="DOH1000" s="17"/>
      <c r="DOI1000" s="17"/>
      <c r="DOJ1000" s="17"/>
      <c r="DOK1000" s="17"/>
      <c r="DOL1000" s="17"/>
      <c r="DOM1000" s="17"/>
      <c r="DON1000" s="17"/>
      <c r="DOO1000" s="17"/>
      <c r="DOP1000" s="17"/>
      <c r="DOQ1000" s="17"/>
      <c r="DOR1000" s="17"/>
      <c r="DOS1000" s="17"/>
      <c r="DOT1000" s="17"/>
      <c r="DOU1000" s="17"/>
      <c r="DOV1000" s="17"/>
      <c r="DOW1000" s="17"/>
      <c r="DOX1000" s="17"/>
      <c r="DOY1000" s="17"/>
      <c r="DOZ1000" s="17"/>
      <c r="DPA1000" s="17"/>
      <c r="DPB1000" s="17"/>
      <c r="DPC1000" s="17"/>
      <c r="DPD1000" s="17"/>
      <c r="DPE1000" s="17"/>
      <c r="DPF1000" s="17"/>
      <c r="DPG1000" s="17"/>
      <c r="DPH1000" s="17"/>
      <c r="DPI1000" s="17"/>
      <c r="DPJ1000" s="17"/>
      <c r="DPK1000" s="17"/>
      <c r="DPL1000" s="17"/>
      <c r="DPM1000" s="17"/>
      <c r="DPN1000" s="17"/>
      <c r="DPO1000" s="17"/>
      <c r="DPP1000" s="17"/>
      <c r="DPQ1000" s="17"/>
      <c r="DPR1000" s="17"/>
      <c r="DPS1000" s="17"/>
      <c r="DPT1000" s="17"/>
      <c r="DPU1000" s="17"/>
      <c r="DPV1000" s="17"/>
      <c r="DPW1000" s="17"/>
      <c r="DPX1000" s="17"/>
      <c r="DPY1000" s="17"/>
      <c r="DPZ1000" s="17"/>
      <c r="DQA1000" s="17"/>
      <c r="DQB1000" s="17"/>
      <c r="DQC1000" s="17"/>
      <c r="DQD1000" s="17"/>
      <c r="DQE1000" s="17"/>
      <c r="DQF1000" s="17"/>
      <c r="DQG1000" s="17"/>
      <c r="DQH1000" s="17"/>
      <c r="DQI1000" s="17"/>
      <c r="DQJ1000" s="17"/>
      <c r="DQK1000" s="17"/>
      <c r="DQL1000" s="17"/>
      <c r="DQM1000" s="17"/>
      <c r="DQN1000" s="17"/>
      <c r="DQO1000" s="17"/>
      <c r="DQP1000" s="17"/>
      <c r="DQQ1000" s="17"/>
      <c r="DQR1000" s="17"/>
      <c r="DQS1000" s="17"/>
      <c r="DQT1000" s="17"/>
      <c r="DQU1000" s="17"/>
      <c r="DQV1000" s="17"/>
      <c r="DQW1000" s="17"/>
      <c r="DQX1000" s="17"/>
      <c r="DQY1000" s="17"/>
      <c r="DQZ1000" s="17"/>
      <c r="DRA1000" s="17"/>
      <c r="DRB1000" s="17"/>
      <c r="DRC1000" s="17"/>
      <c r="DRD1000" s="17"/>
      <c r="DRE1000" s="17"/>
      <c r="DRF1000" s="17"/>
      <c r="DRG1000" s="17"/>
      <c r="DRH1000" s="17"/>
      <c r="DRI1000" s="17"/>
      <c r="DRJ1000" s="17"/>
      <c r="DRK1000" s="17"/>
      <c r="DRL1000" s="17"/>
      <c r="DRM1000" s="17"/>
      <c r="DRN1000" s="17"/>
      <c r="DRO1000" s="17"/>
      <c r="DRP1000" s="17"/>
      <c r="DRQ1000" s="17"/>
      <c r="DRR1000" s="17"/>
      <c r="DRS1000" s="17"/>
      <c r="DRT1000" s="17"/>
      <c r="DRU1000" s="17"/>
      <c r="DRV1000" s="17"/>
      <c r="DRW1000" s="17"/>
      <c r="DRX1000" s="17"/>
      <c r="DRY1000" s="17"/>
      <c r="DRZ1000" s="17"/>
      <c r="DSA1000" s="17"/>
      <c r="DSB1000" s="17"/>
      <c r="DSC1000" s="17"/>
      <c r="DSD1000" s="17"/>
      <c r="DSE1000" s="17"/>
      <c r="DSF1000" s="17"/>
      <c r="DSG1000" s="17"/>
      <c r="DSH1000" s="17"/>
      <c r="DSI1000" s="17"/>
      <c r="DSJ1000" s="17"/>
      <c r="DSK1000" s="17"/>
      <c r="DSL1000" s="17"/>
      <c r="DSM1000" s="17"/>
      <c r="DSN1000" s="17"/>
      <c r="DSO1000" s="17"/>
      <c r="DSP1000" s="17"/>
      <c r="DSQ1000" s="17"/>
      <c r="DSR1000" s="17"/>
      <c r="DSS1000" s="17"/>
      <c r="DST1000" s="17"/>
      <c r="DSU1000" s="17"/>
      <c r="DSV1000" s="17"/>
      <c r="DSW1000" s="17"/>
      <c r="DSX1000" s="17"/>
      <c r="DSY1000" s="17"/>
      <c r="DSZ1000" s="17"/>
      <c r="DTA1000" s="17"/>
      <c r="DTB1000" s="17"/>
      <c r="DTC1000" s="17"/>
      <c r="DTD1000" s="17"/>
      <c r="DTE1000" s="17"/>
      <c r="DTF1000" s="17"/>
      <c r="DTG1000" s="17"/>
      <c r="DTH1000" s="17"/>
      <c r="DTI1000" s="17"/>
      <c r="DTJ1000" s="17"/>
      <c r="DTK1000" s="17"/>
      <c r="DTL1000" s="17"/>
      <c r="DTM1000" s="17"/>
      <c r="DTN1000" s="17"/>
      <c r="DTO1000" s="17"/>
      <c r="DTP1000" s="17"/>
      <c r="DTQ1000" s="17"/>
      <c r="DTR1000" s="17"/>
      <c r="DTS1000" s="17"/>
      <c r="DTT1000" s="17"/>
      <c r="DTU1000" s="17"/>
      <c r="DTV1000" s="17"/>
      <c r="DTW1000" s="17"/>
      <c r="DTX1000" s="17"/>
      <c r="DTY1000" s="17"/>
      <c r="DTZ1000" s="17"/>
      <c r="DUA1000" s="17"/>
      <c r="DUB1000" s="17"/>
      <c r="DUC1000" s="17"/>
      <c r="DUD1000" s="17"/>
      <c r="DUE1000" s="17"/>
      <c r="DUF1000" s="17"/>
      <c r="DUG1000" s="17"/>
      <c r="DUH1000" s="17"/>
      <c r="DUI1000" s="17"/>
      <c r="DUJ1000" s="17"/>
      <c r="DUK1000" s="17"/>
      <c r="DUL1000" s="17"/>
      <c r="DUM1000" s="17"/>
      <c r="DUN1000" s="17"/>
      <c r="DUO1000" s="17"/>
      <c r="DUP1000" s="17"/>
      <c r="DUQ1000" s="17"/>
      <c r="DUR1000" s="17"/>
      <c r="DUS1000" s="17"/>
      <c r="DUT1000" s="17"/>
      <c r="DUU1000" s="17"/>
      <c r="DUV1000" s="17"/>
      <c r="DUW1000" s="17"/>
      <c r="DUX1000" s="17"/>
      <c r="DUY1000" s="17"/>
      <c r="DUZ1000" s="17"/>
      <c r="DVA1000" s="17"/>
      <c r="DVB1000" s="17"/>
      <c r="DVC1000" s="17"/>
      <c r="DVD1000" s="17"/>
      <c r="DVE1000" s="17"/>
      <c r="DVF1000" s="17"/>
      <c r="DVG1000" s="17"/>
      <c r="DVH1000" s="17"/>
      <c r="DVI1000" s="17"/>
      <c r="DVJ1000" s="17"/>
      <c r="DVK1000" s="17"/>
      <c r="DVL1000" s="17"/>
      <c r="DVM1000" s="17"/>
      <c r="DVN1000" s="17"/>
      <c r="DVO1000" s="17"/>
      <c r="DVP1000" s="17"/>
      <c r="DVQ1000" s="17"/>
      <c r="DVR1000" s="17"/>
      <c r="DVS1000" s="17"/>
      <c r="DVT1000" s="17"/>
      <c r="DVU1000" s="17"/>
      <c r="DVV1000" s="17"/>
      <c r="DVW1000" s="17"/>
      <c r="DVX1000" s="17"/>
      <c r="DVY1000" s="17"/>
      <c r="DVZ1000" s="17"/>
      <c r="DWA1000" s="17"/>
      <c r="DWB1000" s="17"/>
      <c r="DWC1000" s="17"/>
      <c r="DWD1000" s="17"/>
      <c r="DWE1000" s="17"/>
      <c r="DWF1000" s="17"/>
      <c r="DWG1000" s="17"/>
      <c r="DWH1000" s="17"/>
      <c r="DWI1000" s="17"/>
      <c r="DWJ1000" s="17"/>
      <c r="DWK1000" s="17"/>
      <c r="DWL1000" s="17"/>
      <c r="DWM1000" s="17"/>
      <c r="DWN1000" s="17"/>
      <c r="DWO1000" s="17"/>
      <c r="DWP1000" s="17"/>
      <c r="DWQ1000" s="17"/>
      <c r="DWR1000" s="17"/>
      <c r="DWS1000" s="17"/>
      <c r="DWT1000" s="17"/>
      <c r="DWU1000" s="17"/>
      <c r="DWV1000" s="17"/>
      <c r="DWW1000" s="17"/>
      <c r="DWX1000" s="17"/>
      <c r="DWY1000" s="17"/>
      <c r="DWZ1000" s="17"/>
      <c r="DXA1000" s="17"/>
      <c r="DXB1000" s="17"/>
      <c r="DXC1000" s="17"/>
      <c r="DXD1000" s="17"/>
      <c r="DXE1000" s="17"/>
      <c r="DXF1000" s="17"/>
      <c r="DXG1000" s="17"/>
      <c r="DXH1000" s="17"/>
      <c r="DXI1000" s="17"/>
      <c r="DXJ1000" s="17"/>
      <c r="DXK1000" s="17"/>
      <c r="DXL1000" s="17"/>
      <c r="DXM1000" s="17"/>
      <c r="DXN1000" s="17"/>
      <c r="DXO1000" s="17"/>
      <c r="DXP1000" s="17"/>
      <c r="DXQ1000" s="17"/>
      <c r="DXR1000" s="17"/>
      <c r="DXS1000" s="17"/>
      <c r="DXT1000" s="17"/>
      <c r="DXU1000" s="17"/>
      <c r="DXV1000" s="17"/>
      <c r="DXW1000" s="17"/>
      <c r="DXX1000" s="17"/>
      <c r="DXY1000" s="17"/>
      <c r="DXZ1000" s="17"/>
      <c r="DYA1000" s="17"/>
      <c r="DYB1000" s="17"/>
      <c r="DYC1000" s="17"/>
      <c r="DYD1000" s="17"/>
      <c r="DYE1000" s="17"/>
      <c r="DYF1000" s="17"/>
      <c r="DYG1000" s="17"/>
      <c r="DYH1000" s="17"/>
      <c r="DYI1000" s="17"/>
      <c r="DYJ1000" s="17"/>
      <c r="DYK1000" s="17"/>
      <c r="DYL1000" s="17"/>
      <c r="DYM1000" s="17"/>
      <c r="DYN1000" s="17"/>
      <c r="DYO1000" s="17"/>
      <c r="DYP1000" s="17"/>
      <c r="DYQ1000" s="17"/>
      <c r="DYR1000" s="17"/>
      <c r="DYS1000" s="17"/>
      <c r="DYT1000" s="17"/>
      <c r="DYU1000" s="17"/>
      <c r="DYV1000" s="17"/>
      <c r="DYW1000" s="17"/>
      <c r="DYX1000" s="17"/>
      <c r="DYY1000" s="17"/>
      <c r="DYZ1000" s="17"/>
      <c r="DZA1000" s="17"/>
      <c r="DZB1000" s="17"/>
      <c r="DZC1000" s="17"/>
      <c r="DZD1000" s="17"/>
      <c r="DZE1000" s="17"/>
      <c r="DZF1000" s="17"/>
      <c r="DZG1000" s="17"/>
      <c r="DZH1000" s="17"/>
      <c r="DZI1000" s="17"/>
      <c r="DZJ1000" s="17"/>
      <c r="DZK1000" s="17"/>
      <c r="DZL1000" s="17"/>
      <c r="DZM1000" s="17"/>
      <c r="DZN1000" s="17"/>
      <c r="DZO1000" s="17"/>
      <c r="DZP1000" s="17"/>
      <c r="DZQ1000" s="17"/>
      <c r="DZR1000" s="17"/>
      <c r="DZS1000" s="17"/>
      <c r="DZT1000" s="17"/>
      <c r="DZU1000" s="17"/>
      <c r="DZV1000" s="17"/>
      <c r="DZW1000" s="17"/>
      <c r="DZX1000" s="17"/>
      <c r="DZY1000" s="17"/>
      <c r="DZZ1000" s="17"/>
      <c r="EAA1000" s="17"/>
      <c r="EAB1000" s="17"/>
      <c r="EAC1000" s="17"/>
      <c r="EAD1000" s="17"/>
      <c r="EAE1000" s="17"/>
      <c r="EAF1000" s="17"/>
      <c r="EAG1000" s="17"/>
      <c r="EAH1000" s="17"/>
      <c r="EAI1000" s="17"/>
      <c r="EAJ1000" s="17"/>
      <c r="EAK1000" s="17"/>
      <c r="EAL1000" s="17"/>
      <c r="EAM1000" s="17"/>
      <c r="EAN1000" s="17"/>
      <c r="EAO1000" s="17"/>
      <c r="EAP1000" s="17"/>
      <c r="EAQ1000" s="17"/>
      <c r="EAR1000" s="17"/>
      <c r="EAS1000" s="17"/>
      <c r="EAT1000" s="17"/>
      <c r="EAU1000" s="17"/>
      <c r="EAV1000" s="17"/>
      <c r="EAW1000" s="17"/>
      <c r="EAX1000" s="17"/>
      <c r="EAY1000" s="17"/>
      <c r="EAZ1000" s="17"/>
      <c r="EBA1000" s="17"/>
      <c r="EBB1000" s="17"/>
      <c r="EBC1000" s="17"/>
      <c r="EBD1000" s="17"/>
      <c r="EBE1000" s="17"/>
      <c r="EBF1000" s="17"/>
      <c r="EBG1000" s="17"/>
      <c r="EBH1000" s="17"/>
      <c r="EBI1000" s="17"/>
      <c r="EBJ1000" s="17"/>
      <c r="EBK1000" s="17"/>
      <c r="EBL1000" s="17"/>
      <c r="EBM1000" s="17"/>
      <c r="EBN1000" s="17"/>
      <c r="EBO1000" s="17"/>
      <c r="EBP1000" s="17"/>
      <c r="EBQ1000" s="17"/>
      <c r="EBR1000" s="17"/>
      <c r="EBS1000" s="17"/>
      <c r="EBT1000" s="17"/>
      <c r="EBU1000" s="17"/>
      <c r="EBV1000" s="17"/>
      <c r="EBW1000" s="17"/>
      <c r="EBX1000" s="17"/>
      <c r="EBY1000" s="17"/>
      <c r="EBZ1000" s="17"/>
      <c r="ECA1000" s="17"/>
      <c r="ECB1000" s="17"/>
      <c r="ECC1000" s="17"/>
      <c r="ECD1000" s="17"/>
      <c r="ECE1000" s="17"/>
      <c r="ECF1000" s="17"/>
      <c r="ECG1000" s="17"/>
      <c r="ECH1000" s="17"/>
      <c r="ECI1000" s="17"/>
      <c r="ECJ1000" s="17"/>
      <c r="ECK1000" s="17"/>
      <c r="ECL1000" s="17"/>
      <c r="ECM1000" s="17"/>
      <c r="ECN1000" s="17"/>
      <c r="ECO1000" s="17"/>
      <c r="ECP1000" s="17"/>
      <c r="ECQ1000" s="17"/>
      <c r="ECR1000" s="17"/>
      <c r="ECS1000" s="17"/>
      <c r="ECT1000" s="17"/>
      <c r="ECU1000" s="17"/>
      <c r="ECV1000" s="17"/>
      <c r="ECW1000" s="17"/>
      <c r="ECX1000" s="17"/>
      <c r="ECY1000" s="17"/>
      <c r="ECZ1000" s="17"/>
      <c r="EDA1000" s="17"/>
      <c r="EDB1000" s="17"/>
      <c r="EDC1000" s="17"/>
      <c r="EDD1000" s="17"/>
      <c r="EDE1000" s="17"/>
      <c r="EDF1000" s="17"/>
      <c r="EDG1000" s="17"/>
      <c r="EDH1000" s="17"/>
      <c r="EDI1000" s="17"/>
      <c r="EDJ1000" s="17"/>
      <c r="EDK1000" s="17"/>
      <c r="EDL1000" s="17"/>
      <c r="EDM1000" s="17"/>
      <c r="EDN1000" s="17"/>
      <c r="EDO1000" s="17"/>
      <c r="EDP1000" s="17"/>
      <c r="EDQ1000" s="17"/>
      <c r="EDR1000" s="17"/>
      <c r="EDS1000" s="17"/>
      <c r="EDT1000" s="17"/>
      <c r="EDU1000" s="17"/>
      <c r="EDV1000" s="17"/>
      <c r="EDW1000" s="17"/>
      <c r="EDX1000" s="17"/>
      <c r="EDY1000" s="17"/>
      <c r="EDZ1000" s="17"/>
      <c r="EEA1000" s="17"/>
      <c r="EEB1000" s="17"/>
      <c r="EEC1000" s="17"/>
      <c r="EED1000" s="17"/>
      <c r="EEE1000" s="17"/>
      <c r="EEF1000" s="17"/>
      <c r="EEG1000" s="17"/>
      <c r="EEH1000" s="17"/>
      <c r="EEI1000" s="17"/>
      <c r="EEJ1000" s="17"/>
      <c r="EEK1000" s="17"/>
      <c r="EEL1000" s="17"/>
      <c r="EEM1000" s="17"/>
      <c r="EEN1000" s="17"/>
      <c r="EEO1000" s="17"/>
      <c r="EEP1000" s="17"/>
      <c r="EEQ1000" s="17"/>
      <c r="EER1000" s="17"/>
      <c r="EES1000" s="17"/>
      <c r="EET1000" s="17"/>
      <c r="EEU1000" s="17"/>
      <c r="EEV1000" s="17"/>
      <c r="EEW1000" s="17"/>
      <c r="EEX1000" s="17"/>
      <c r="EEY1000" s="17"/>
      <c r="EEZ1000" s="17"/>
      <c r="EFA1000" s="17"/>
      <c r="EFB1000" s="17"/>
      <c r="EFC1000" s="17"/>
      <c r="EFD1000" s="17"/>
      <c r="EFE1000" s="17"/>
      <c r="EFF1000" s="17"/>
      <c r="EFG1000" s="17"/>
      <c r="EFH1000" s="17"/>
      <c r="EFI1000" s="17"/>
      <c r="EFJ1000" s="17"/>
      <c r="EFK1000" s="17"/>
      <c r="EFL1000" s="17"/>
      <c r="EFM1000" s="17"/>
      <c r="EFN1000" s="17"/>
      <c r="EFO1000" s="17"/>
      <c r="EFP1000" s="17"/>
      <c r="EFQ1000" s="17"/>
      <c r="EFR1000" s="17"/>
      <c r="EFS1000" s="17"/>
      <c r="EFT1000" s="17"/>
      <c r="EFU1000" s="17"/>
      <c r="EFV1000" s="17"/>
      <c r="EFW1000" s="17"/>
      <c r="EFX1000" s="17"/>
      <c r="EFY1000" s="17"/>
      <c r="EFZ1000" s="17"/>
      <c r="EGA1000" s="17"/>
      <c r="EGB1000" s="17"/>
      <c r="EGC1000" s="17"/>
      <c r="EGD1000" s="17"/>
      <c r="EGE1000" s="17"/>
      <c r="EGF1000" s="17"/>
      <c r="EGG1000" s="17"/>
      <c r="EGH1000" s="17"/>
      <c r="EGI1000" s="17"/>
      <c r="EGJ1000" s="17"/>
      <c r="EGK1000" s="17"/>
      <c r="EGL1000" s="17"/>
      <c r="EGM1000" s="17"/>
      <c r="EGN1000" s="17"/>
      <c r="EGO1000" s="17"/>
      <c r="EGP1000" s="17"/>
      <c r="EGQ1000" s="17"/>
      <c r="EGR1000" s="17"/>
      <c r="EGS1000" s="17"/>
      <c r="EGT1000" s="17"/>
      <c r="EGU1000" s="17"/>
      <c r="EGV1000" s="17"/>
      <c r="EGW1000" s="17"/>
      <c r="EGX1000" s="17"/>
      <c r="EGY1000" s="17"/>
      <c r="EGZ1000" s="17"/>
      <c r="EHA1000" s="17"/>
      <c r="EHB1000" s="17"/>
      <c r="EHC1000" s="17"/>
      <c r="EHD1000" s="17"/>
      <c r="EHE1000" s="17"/>
      <c r="EHF1000" s="17"/>
      <c r="EHG1000" s="17"/>
      <c r="EHH1000" s="17"/>
      <c r="EHI1000" s="17"/>
      <c r="EHJ1000" s="17"/>
      <c r="EHK1000" s="17"/>
      <c r="EHL1000" s="17"/>
      <c r="EHM1000" s="17"/>
      <c r="EHN1000" s="17"/>
      <c r="EHO1000" s="17"/>
      <c r="EHP1000" s="17"/>
      <c r="EHQ1000" s="17"/>
      <c r="EHR1000" s="17"/>
      <c r="EHS1000" s="17"/>
      <c r="EHT1000" s="17"/>
      <c r="EHU1000" s="17"/>
      <c r="EHV1000" s="17"/>
      <c r="EHW1000" s="17"/>
      <c r="EHX1000" s="17"/>
      <c r="EHY1000" s="17"/>
      <c r="EHZ1000" s="17"/>
      <c r="EIA1000" s="17"/>
      <c r="EIB1000" s="17"/>
      <c r="EIC1000" s="17"/>
      <c r="EID1000" s="17"/>
      <c r="EIE1000" s="17"/>
      <c r="EIF1000" s="17"/>
      <c r="EIG1000" s="17"/>
      <c r="EIH1000" s="17"/>
      <c r="EII1000" s="17"/>
      <c r="EIJ1000" s="17"/>
      <c r="EIK1000" s="17"/>
      <c r="EIL1000" s="17"/>
      <c r="EIM1000" s="17"/>
      <c r="EIN1000" s="17"/>
      <c r="EIO1000" s="17"/>
      <c r="EIP1000" s="17"/>
      <c r="EIQ1000" s="17"/>
      <c r="EIR1000" s="17"/>
      <c r="EIS1000" s="17"/>
      <c r="EIT1000" s="17"/>
      <c r="EIU1000" s="17"/>
      <c r="EIV1000" s="17"/>
      <c r="EIW1000" s="17"/>
      <c r="EIX1000" s="17"/>
      <c r="EIY1000" s="17"/>
      <c r="EIZ1000" s="17"/>
      <c r="EJA1000" s="17"/>
      <c r="EJB1000" s="17"/>
      <c r="EJC1000" s="17"/>
      <c r="EJD1000" s="17"/>
      <c r="EJE1000" s="17"/>
      <c r="EJF1000" s="17"/>
      <c r="EJG1000" s="17"/>
      <c r="EJH1000" s="17"/>
      <c r="EJI1000" s="17"/>
      <c r="EJJ1000" s="17"/>
      <c r="EJK1000" s="17"/>
      <c r="EJL1000" s="17"/>
      <c r="EJM1000" s="17"/>
      <c r="EJN1000" s="17"/>
      <c r="EJO1000" s="17"/>
      <c r="EJP1000" s="17"/>
      <c r="EJQ1000" s="17"/>
      <c r="EJR1000" s="17"/>
      <c r="EJS1000" s="17"/>
      <c r="EJT1000" s="17"/>
      <c r="EJU1000" s="17"/>
      <c r="EJV1000" s="17"/>
      <c r="EJW1000" s="17"/>
      <c r="EJX1000" s="17"/>
      <c r="EJY1000" s="17"/>
      <c r="EJZ1000" s="17"/>
      <c r="EKA1000" s="17"/>
      <c r="EKB1000" s="17"/>
      <c r="EKC1000" s="17"/>
      <c r="EKD1000" s="17"/>
      <c r="EKE1000" s="17"/>
      <c r="EKF1000" s="17"/>
      <c r="EKG1000" s="17"/>
      <c r="EKH1000" s="17"/>
      <c r="EKI1000" s="17"/>
      <c r="EKJ1000" s="17"/>
      <c r="EKK1000" s="17"/>
      <c r="EKL1000" s="17"/>
      <c r="EKM1000" s="17"/>
      <c r="EKN1000" s="17"/>
      <c r="EKO1000" s="17"/>
      <c r="EKP1000" s="17"/>
      <c r="EKQ1000" s="17"/>
      <c r="EKR1000" s="17"/>
      <c r="EKS1000" s="17"/>
      <c r="EKT1000" s="17"/>
      <c r="EKU1000" s="17"/>
      <c r="EKV1000" s="17"/>
      <c r="EKW1000" s="17"/>
      <c r="EKX1000" s="17"/>
      <c r="EKY1000" s="17"/>
      <c r="EKZ1000" s="17"/>
      <c r="ELA1000" s="17"/>
      <c r="ELB1000" s="17"/>
      <c r="ELC1000" s="17"/>
      <c r="ELD1000" s="17"/>
      <c r="ELE1000" s="17"/>
      <c r="ELF1000" s="17"/>
      <c r="ELG1000" s="17"/>
      <c r="ELH1000" s="17"/>
      <c r="ELI1000" s="17"/>
      <c r="ELJ1000" s="17"/>
      <c r="ELK1000" s="17"/>
      <c r="ELL1000" s="17"/>
      <c r="ELM1000" s="17"/>
      <c r="ELN1000" s="17"/>
      <c r="ELO1000" s="17"/>
      <c r="ELP1000" s="17"/>
      <c r="ELQ1000" s="17"/>
      <c r="ELR1000" s="17"/>
      <c r="ELS1000" s="17"/>
      <c r="ELT1000" s="17"/>
      <c r="ELU1000" s="17"/>
      <c r="ELV1000" s="17"/>
      <c r="ELW1000" s="17"/>
      <c r="ELX1000" s="17"/>
      <c r="ELY1000" s="17"/>
      <c r="ELZ1000" s="17"/>
      <c r="EMA1000" s="17"/>
      <c r="EMB1000" s="17"/>
      <c r="EMC1000" s="17"/>
      <c r="EMD1000" s="17"/>
      <c r="EME1000" s="17"/>
      <c r="EMF1000" s="17"/>
      <c r="EMG1000" s="17"/>
      <c r="EMH1000" s="17"/>
      <c r="EMI1000" s="17"/>
      <c r="EMJ1000" s="17"/>
      <c r="EMK1000" s="17"/>
      <c r="EML1000" s="17"/>
      <c r="EMM1000" s="17"/>
      <c r="EMN1000" s="17"/>
      <c r="EMO1000" s="17"/>
      <c r="EMP1000" s="17"/>
      <c r="EMQ1000" s="17"/>
      <c r="EMR1000" s="17"/>
      <c r="EMS1000" s="17"/>
      <c r="EMT1000" s="17"/>
      <c r="EMU1000" s="17"/>
      <c r="EMV1000" s="17"/>
      <c r="EMW1000" s="17"/>
      <c r="EMX1000" s="17"/>
      <c r="EMY1000" s="17"/>
      <c r="EMZ1000" s="17"/>
      <c r="ENA1000" s="17"/>
      <c r="ENB1000" s="17"/>
      <c r="ENC1000" s="17"/>
      <c r="END1000" s="17"/>
      <c r="ENE1000" s="17"/>
      <c r="ENF1000" s="17"/>
      <c r="ENG1000" s="17"/>
      <c r="ENH1000" s="17"/>
      <c r="ENI1000" s="17"/>
      <c r="ENJ1000" s="17"/>
      <c r="ENK1000" s="17"/>
      <c r="ENL1000" s="17"/>
      <c r="ENM1000" s="17"/>
      <c r="ENN1000" s="17"/>
      <c r="ENO1000" s="17"/>
      <c r="ENP1000" s="17"/>
      <c r="ENQ1000" s="17"/>
      <c r="ENR1000" s="17"/>
      <c r="ENS1000" s="17"/>
      <c r="ENT1000" s="17"/>
      <c r="ENU1000" s="17"/>
      <c r="ENV1000" s="17"/>
      <c r="ENW1000" s="17"/>
      <c r="ENX1000" s="17"/>
      <c r="ENY1000" s="17"/>
      <c r="ENZ1000" s="17"/>
      <c r="EOA1000" s="17"/>
      <c r="EOB1000" s="17"/>
      <c r="EOC1000" s="17"/>
      <c r="EOD1000" s="17"/>
      <c r="EOE1000" s="17"/>
      <c r="EOF1000" s="17"/>
      <c r="EOG1000" s="17"/>
      <c r="EOH1000" s="17"/>
      <c r="EOI1000" s="17"/>
      <c r="EOJ1000" s="17"/>
      <c r="EOK1000" s="17"/>
      <c r="EOL1000" s="17"/>
      <c r="EOM1000" s="17"/>
      <c r="EON1000" s="17"/>
      <c r="EOO1000" s="17"/>
      <c r="EOP1000" s="17"/>
      <c r="EOQ1000" s="17"/>
      <c r="EOR1000" s="17"/>
      <c r="EOS1000" s="17"/>
      <c r="EOT1000" s="17"/>
      <c r="EOU1000" s="17"/>
      <c r="EOV1000" s="17"/>
      <c r="EOW1000" s="17"/>
      <c r="EOX1000" s="17"/>
      <c r="EOY1000" s="17"/>
      <c r="EOZ1000" s="17"/>
      <c r="EPA1000" s="17"/>
      <c r="EPB1000" s="17"/>
      <c r="EPC1000" s="17"/>
      <c r="EPD1000" s="17"/>
      <c r="EPE1000" s="17"/>
      <c r="EPF1000" s="17"/>
      <c r="EPG1000" s="17"/>
      <c r="EPH1000" s="17"/>
      <c r="EPI1000" s="17"/>
      <c r="EPJ1000" s="17"/>
      <c r="EPK1000" s="17"/>
      <c r="EPL1000" s="17"/>
      <c r="EPM1000" s="17"/>
      <c r="EPN1000" s="17"/>
      <c r="EPO1000" s="17"/>
      <c r="EPP1000" s="17"/>
      <c r="EPQ1000" s="17"/>
      <c r="EPR1000" s="17"/>
      <c r="EPS1000" s="17"/>
      <c r="EPT1000" s="17"/>
      <c r="EPU1000" s="17"/>
      <c r="EPV1000" s="17"/>
      <c r="EPW1000" s="17"/>
      <c r="EPX1000" s="17"/>
      <c r="EPY1000" s="17"/>
      <c r="EPZ1000" s="17"/>
      <c r="EQA1000" s="17"/>
      <c r="EQB1000" s="17"/>
      <c r="EQC1000" s="17"/>
      <c r="EQD1000" s="17"/>
      <c r="EQE1000" s="17"/>
      <c r="EQF1000" s="17"/>
      <c r="EQG1000" s="17"/>
      <c r="EQH1000" s="17"/>
      <c r="EQI1000" s="17"/>
      <c r="EQJ1000" s="17"/>
      <c r="EQK1000" s="17"/>
      <c r="EQL1000" s="17"/>
      <c r="EQM1000" s="17"/>
      <c r="EQN1000" s="17"/>
      <c r="EQO1000" s="17"/>
      <c r="EQP1000" s="17"/>
      <c r="EQQ1000" s="17"/>
      <c r="EQR1000" s="17"/>
      <c r="EQS1000" s="17"/>
      <c r="EQT1000" s="17"/>
      <c r="EQU1000" s="17"/>
      <c r="EQV1000" s="17"/>
      <c r="EQW1000" s="17"/>
      <c r="EQX1000" s="17"/>
      <c r="EQY1000" s="17"/>
      <c r="EQZ1000" s="17"/>
      <c r="ERA1000" s="17"/>
      <c r="ERB1000" s="17"/>
      <c r="ERC1000" s="17"/>
      <c r="ERD1000" s="17"/>
      <c r="ERE1000" s="17"/>
      <c r="ERF1000" s="17"/>
      <c r="ERG1000" s="17"/>
      <c r="ERH1000" s="17"/>
      <c r="ERI1000" s="17"/>
      <c r="ERJ1000" s="17"/>
      <c r="ERK1000" s="17"/>
      <c r="ERL1000" s="17"/>
      <c r="ERM1000" s="17"/>
      <c r="ERN1000" s="17"/>
      <c r="ERO1000" s="17"/>
      <c r="ERP1000" s="17"/>
      <c r="ERQ1000" s="17"/>
      <c r="ERR1000" s="17"/>
      <c r="ERS1000" s="17"/>
      <c r="ERT1000" s="17"/>
      <c r="ERU1000" s="17"/>
      <c r="ERV1000" s="17"/>
      <c r="ERW1000" s="17"/>
      <c r="ERX1000" s="17"/>
      <c r="ERY1000" s="17"/>
      <c r="ERZ1000" s="17"/>
      <c r="ESA1000" s="17"/>
      <c r="ESB1000" s="17"/>
      <c r="ESC1000" s="17"/>
      <c r="ESD1000" s="17"/>
      <c r="ESE1000" s="17"/>
      <c r="ESF1000" s="17"/>
      <c r="ESG1000" s="17"/>
      <c r="ESH1000" s="17"/>
      <c r="ESI1000" s="17"/>
      <c r="ESJ1000" s="17"/>
      <c r="ESK1000" s="17"/>
      <c r="ESL1000" s="17"/>
      <c r="ESM1000" s="17"/>
      <c r="ESN1000" s="17"/>
      <c r="ESO1000" s="17"/>
      <c r="ESP1000" s="17"/>
      <c r="ESQ1000" s="17"/>
      <c r="ESR1000" s="17"/>
      <c r="ESS1000" s="17"/>
      <c r="EST1000" s="17"/>
      <c r="ESU1000" s="17"/>
      <c r="ESV1000" s="17"/>
      <c r="ESW1000" s="17"/>
      <c r="ESX1000" s="17"/>
      <c r="ESY1000" s="17"/>
      <c r="ESZ1000" s="17"/>
      <c r="ETA1000" s="17"/>
      <c r="ETB1000" s="17"/>
      <c r="ETC1000" s="17"/>
      <c r="ETD1000" s="17"/>
      <c r="ETE1000" s="17"/>
      <c r="ETF1000" s="17"/>
      <c r="ETG1000" s="17"/>
      <c r="ETH1000" s="17"/>
      <c r="ETI1000" s="17"/>
      <c r="ETJ1000" s="17"/>
      <c r="ETK1000" s="17"/>
      <c r="ETL1000" s="17"/>
      <c r="ETM1000" s="17"/>
      <c r="ETN1000" s="17"/>
      <c r="ETO1000" s="17"/>
      <c r="ETP1000" s="17"/>
      <c r="ETQ1000" s="17"/>
      <c r="ETR1000" s="17"/>
      <c r="ETS1000" s="17"/>
      <c r="ETT1000" s="17"/>
      <c r="ETU1000" s="17"/>
      <c r="ETV1000" s="17"/>
      <c r="ETW1000" s="17"/>
      <c r="ETX1000" s="17"/>
      <c r="ETY1000" s="17"/>
      <c r="ETZ1000" s="17"/>
      <c r="EUA1000" s="17"/>
      <c r="EUB1000" s="17"/>
      <c r="EUC1000" s="17"/>
      <c r="EUD1000" s="17"/>
      <c r="EUE1000" s="17"/>
      <c r="EUF1000" s="17"/>
      <c r="EUG1000" s="17"/>
      <c r="EUH1000" s="17"/>
      <c r="EUI1000" s="17"/>
      <c r="EUJ1000" s="17"/>
      <c r="EUK1000" s="17"/>
      <c r="EUL1000" s="17"/>
      <c r="EUM1000" s="17"/>
      <c r="EUN1000" s="17"/>
      <c r="EUO1000" s="17"/>
      <c r="EUP1000" s="17"/>
      <c r="EUQ1000" s="17"/>
      <c r="EUR1000" s="17"/>
      <c r="EUS1000" s="17"/>
      <c r="EUT1000" s="17"/>
      <c r="EUU1000" s="17"/>
      <c r="EUV1000" s="17"/>
      <c r="EUW1000" s="17"/>
      <c r="EUX1000" s="17"/>
      <c r="EUY1000" s="17"/>
      <c r="EUZ1000" s="17"/>
      <c r="EVA1000" s="17"/>
      <c r="EVB1000" s="17"/>
      <c r="EVC1000" s="17"/>
      <c r="EVD1000" s="17"/>
      <c r="EVE1000" s="17"/>
      <c r="EVF1000" s="17"/>
      <c r="EVG1000" s="17"/>
      <c r="EVH1000" s="17"/>
      <c r="EVI1000" s="17"/>
      <c r="EVJ1000" s="17"/>
      <c r="EVK1000" s="17"/>
      <c r="EVL1000" s="17"/>
      <c r="EVM1000" s="17"/>
      <c r="EVN1000" s="17"/>
      <c r="EVO1000" s="17"/>
      <c r="EVP1000" s="17"/>
      <c r="EVQ1000" s="17"/>
      <c r="EVR1000" s="17"/>
      <c r="EVS1000" s="17"/>
      <c r="EVT1000" s="17"/>
      <c r="EVU1000" s="17"/>
      <c r="EVV1000" s="17"/>
      <c r="EVW1000" s="17"/>
      <c r="EVX1000" s="17"/>
      <c r="EVY1000" s="17"/>
      <c r="EVZ1000" s="17"/>
      <c r="EWA1000" s="17"/>
      <c r="EWB1000" s="17"/>
      <c r="EWC1000" s="17"/>
      <c r="EWD1000" s="17"/>
      <c r="EWE1000" s="17"/>
      <c r="EWF1000" s="17"/>
      <c r="EWG1000" s="17"/>
      <c r="EWH1000" s="17"/>
      <c r="EWI1000" s="17"/>
      <c r="EWJ1000" s="17"/>
      <c r="EWK1000" s="17"/>
      <c r="EWL1000" s="17"/>
      <c r="EWM1000" s="17"/>
      <c r="EWN1000" s="17"/>
      <c r="EWO1000" s="17"/>
      <c r="EWP1000" s="17"/>
      <c r="EWQ1000" s="17"/>
      <c r="EWR1000" s="17"/>
      <c r="EWS1000" s="17"/>
      <c r="EWT1000" s="17"/>
      <c r="EWU1000" s="17"/>
      <c r="EWV1000" s="17"/>
      <c r="EWW1000" s="17"/>
      <c r="EWX1000" s="17"/>
      <c r="EWY1000" s="17"/>
      <c r="EWZ1000" s="17"/>
      <c r="EXA1000" s="17"/>
      <c r="EXB1000" s="17"/>
      <c r="EXC1000" s="17"/>
      <c r="EXD1000" s="17"/>
      <c r="EXE1000" s="17"/>
      <c r="EXF1000" s="17"/>
      <c r="EXG1000" s="17"/>
      <c r="EXH1000" s="17"/>
      <c r="EXI1000" s="17"/>
      <c r="EXJ1000" s="17"/>
      <c r="EXK1000" s="17"/>
      <c r="EXL1000" s="17"/>
      <c r="EXM1000" s="17"/>
      <c r="EXN1000" s="17"/>
      <c r="EXO1000" s="17"/>
      <c r="EXP1000" s="17"/>
      <c r="EXQ1000" s="17"/>
      <c r="EXR1000" s="17"/>
      <c r="EXS1000" s="17"/>
      <c r="EXT1000" s="17"/>
      <c r="EXU1000" s="17"/>
      <c r="EXV1000" s="17"/>
      <c r="EXW1000" s="17"/>
      <c r="EXX1000" s="17"/>
      <c r="EXY1000" s="17"/>
      <c r="EXZ1000" s="17"/>
      <c r="EYA1000" s="17"/>
      <c r="EYB1000" s="17"/>
      <c r="EYC1000" s="17"/>
      <c r="EYD1000" s="17"/>
      <c r="EYE1000" s="17"/>
      <c r="EYF1000" s="17"/>
      <c r="EYG1000" s="17"/>
      <c r="EYH1000" s="17"/>
      <c r="EYI1000" s="17"/>
      <c r="EYJ1000" s="17"/>
      <c r="EYK1000" s="17"/>
      <c r="EYL1000" s="17"/>
      <c r="EYM1000" s="17"/>
      <c r="EYN1000" s="17"/>
      <c r="EYO1000" s="17"/>
      <c r="EYP1000" s="17"/>
      <c r="EYQ1000" s="17"/>
      <c r="EYR1000" s="17"/>
      <c r="EYS1000" s="17"/>
      <c r="EYT1000" s="17"/>
      <c r="EYU1000" s="17"/>
      <c r="EYV1000" s="17"/>
      <c r="EYW1000" s="17"/>
      <c r="EYX1000" s="17"/>
      <c r="EYY1000" s="17"/>
      <c r="EYZ1000" s="17"/>
      <c r="EZA1000" s="17"/>
      <c r="EZB1000" s="17"/>
      <c r="EZC1000" s="17"/>
      <c r="EZD1000" s="17"/>
      <c r="EZE1000" s="17"/>
      <c r="EZF1000" s="17"/>
      <c r="EZG1000" s="17"/>
      <c r="EZH1000" s="17"/>
      <c r="EZI1000" s="17"/>
      <c r="EZJ1000" s="17"/>
      <c r="EZK1000" s="17"/>
      <c r="EZL1000" s="17"/>
      <c r="EZM1000" s="17"/>
      <c r="EZN1000" s="17"/>
      <c r="EZO1000" s="17"/>
      <c r="EZP1000" s="17"/>
      <c r="EZQ1000" s="17"/>
      <c r="EZR1000" s="17"/>
      <c r="EZS1000" s="17"/>
      <c r="EZT1000" s="17"/>
      <c r="EZU1000" s="17"/>
      <c r="EZV1000" s="17"/>
      <c r="EZW1000" s="17"/>
      <c r="EZX1000" s="17"/>
      <c r="EZY1000" s="17"/>
      <c r="EZZ1000" s="17"/>
      <c r="FAA1000" s="17"/>
      <c r="FAB1000" s="17"/>
      <c r="FAC1000" s="17"/>
      <c r="FAD1000" s="17"/>
      <c r="FAE1000" s="17"/>
      <c r="FAF1000" s="17"/>
      <c r="FAG1000" s="17"/>
      <c r="FAH1000" s="17"/>
      <c r="FAI1000" s="17"/>
      <c r="FAJ1000" s="17"/>
      <c r="FAK1000" s="17"/>
      <c r="FAL1000" s="17"/>
      <c r="FAM1000" s="17"/>
      <c r="FAN1000" s="17"/>
      <c r="FAO1000" s="17"/>
      <c r="FAP1000" s="17"/>
      <c r="FAQ1000" s="17"/>
      <c r="FAR1000" s="17"/>
      <c r="FAS1000" s="17"/>
      <c r="FAT1000" s="17"/>
      <c r="FAU1000" s="17"/>
      <c r="FAV1000" s="17"/>
      <c r="FAW1000" s="17"/>
      <c r="FAX1000" s="17"/>
      <c r="FAY1000" s="17"/>
      <c r="FAZ1000" s="17"/>
      <c r="FBA1000" s="17"/>
      <c r="FBB1000" s="17"/>
      <c r="FBC1000" s="17"/>
      <c r="FBD1000" s="17"/>
      <c r="FBE1000" s="17"/>
      <c r="FBF1000" s="17"/>
      <c r="FBG1000" s="17"/>
      <c r="FBH1000" s="17"/>
      <c r="FBI1000" s="17"/>
      <c r="FBJ1000" s="17"/>
      <c r="FBK1000" s="17"/>
      <c r="FBL1000" s="17"/>
      <c r="FBM1000" s="17"/>
      <c r="FBN1000" s="17"/>
      <c r="FBO1000" s="17"/>
      <c r="FBP1000" s="17"/>
      <c r="FBQ1000" s="17"/>
      <c r="FBR1000" s="17"/>
      <c r="FBS1000" s="17"/>
      <c r="FBT1000" s="17"/>
      <c r="FBU1000" s="17"/>
      <c r="FBV1000" s="17"/>
      <c r="FBW1000" s="17"/>
      <c r="FBX1000" s="17"/>
      <c r="FBY1000" s="17"/>
      <c r="FBZ1000" s="17"/>
      <c r="FCA1000" s="17"/>
      <c r="FCB1000" s="17"/>
      <c r="FCC1000" s="17"/>
      <c r="FCD1000" s="17"/>
      <c r="FCE1000" s="17"/>
      <c r="FCF1000" s="17"/>
      <c r="FCG1000" s="17"/>
      <c r="FCH1000" s="17"/>
      <c r="FCI1000" s="17"/>
      <c r="FCJ1000" s="17"/>
      <c r="FCK1000" s="17"/>
      <c r="FCL1000" s="17"/>
      <c r="FCM1000" s="17"/>
      <c r="FCN1000" s="17"/>
      <c r="FCO1000" s="17"/>
      <c r="FCP1000" s="17"/>
      <c r="FCQ1000" s="17"/>
      <c r="FCR1000" s="17"/>
      <c r="FCS1000" s="17"/>
      <c r="FCT1000" s="17"/>
      <c r="FCU1000" s="17"/>
      <c r="FCV1000" s="17"/>
      <c r="FCW1000" s="17"/>
      <c r="FCX1000" s="17"/>
      <c r="FCY1000" s="17"/>
      <c r="FCZ1000" s="17"/>
      <c r="FDA1000" s="17"/>
      <c r="FDB1000" s="17"/>
      <c r="FDC1000" s="17"/>
      <c r="FDD1000" s="17"/>
      <c r="FDE1000" s="17"/>
      <c r="FDF1000" s="17"/>
      <c r="FDG1000" s="17"/>
      <c r="FDH1000" s="17"/>
      <c r="FDI1000" s="17"/>
      <c r="FDJ1000" s="17"/>
      <c r="FDK1000" s="17"/>
      <c r="FDL1000" s="17"/>
      <c r="FDM1000" s="17"/>
      <c r="FDN1000" s="17"/>
      <c r="FDO1000" s="17"/>
      <c r="FDP1000" s="17"/>
      <c r="FDQ1000" s="17"/>
      <c r="FDR1000" s="17"/>
      <c r="FDS1000" s="17"/>
      <c r="FDT1000" s="17"/>
      <c r="FDU1000" s="17"/>
      <c r="FDV1000" s="17"/>
      <c r="FDW1000" s="17"/>
      <c r="FDX1000" s="17"/>
      <c r="FDY1000" s="17"/>
      <c r="FDZ1000" s="17"/>
      <c r="FEA1000" s="17"/>
      <c r="FEB1000" s="17"/>
      <c r="FEC1000" s="17"/>
      <c r="FED1000" s="17"/>
      <c r="FEE1000" s="17"/>
      <c r="FEF1000" s="17"/>
      <c r="FEG1000" s="17"/>
      <c r="FEH1000" s="17"/>
      <c r="FEI1000" s="17"/>
      <c r="FEJ1000" s="17"/>
      <c r="FEK1000" s="17"/>
      <c r="FEL1000" s="17"/>
      <c r="FEM1000" s="17"/>
      <c r="FEN1000" s="17"/>
      <c r="FEO1000" s="17"/>
      <c r="FEP1000" s="17"/>
      <c r="FEQ1000" s="17"/>
      <c r="FER1000" s="17"/>
      <c r="FES1000" s="17"/>
      <c r="FET1000" s="17"/>
      <c r="FEU1000" s="17"/>
      <c r="FEV1000" s="17"/>
      <c r="FEW1000" s="17"/>
      <c r="FEX1000" s="17"/>
      <c r="FEY1000" s="17"/>
      <c r="FEZ1000" s="17"/>
      <c r="FFA1000" s="17"/>
      <c r="FFB1000" s="17"/>
      <c r="FFC1000" s="17"/>
      <c r="FFD1000" s="17"/>
      <c r="FFE1000" s="17"/>
      <c r="FFF1000" s="17"/>
      <c r="FFG1000" s="17"/>
      <c r="FFH1000" s="17"/>
      <c r="FFI1000" s="17"/>
      <c r="FFJ1000" s="17"/>
      <c r="FFK1000" s="17"/>
      <c r="FFL1000" s="17"/>
      <c r="FFM1000" s="17"/>
      <c r="FFN1000" s="17"/>
      <c r="FFO1000" s="17"/>
      <c r="FFP1000" s="17"/>
      <c r="FFQ1000" s="17"/>
      <c r="FFR1000" s="17"/>
      <c r="FFS1000" s="17"/>
      <c r="FFT1000" s="17"/>
      <c r="FFU1000" s="17"/>
      <c r="FFV1000" s="17"/>
      <c r="FFW1000" s="17"/>
      <c r="FFX1000" s="17"/>
      <c r="FFY1000" s="17"/>
      <c r="FFZ1000" s="17"/>
      <c r="FGA1000" s="17"/>
      <c r="FGB1000" s="17"/>
      <c r="FGC1000" s="17"/>
      <c r="FGD1000" s="17"/>
      <c r="FGE1000" s="17"/>
      <c r="FGF1000" s="17"/>
      <c r="FGG1000" s="17"/>
      <c r="FGH1000" s="17"/>
      <c r="FGI1000" s="17"/>
      <c r="FGJ1000" s="17"/>
      <c r="FGK1000" s="17"/>
      <c r="FGL1000" s="17"/>
      <c r="FGM1000" s="17"/>
      <c r="FGN1000" s="17"/>
      <c r="FGO1000" s="17"/>
      <c r="FGP1000" s="17"/>
      <c r="FGQ1000" s="17"/>
      <c r="FGR1000" s="17"/>
      <c r="FGS1000" s="17"/>
      <c r="FGT1000" s="17"/>
      <c r="FGU1000" s="17"/>
      <c r="FGV1000" s="17"/>
      <c r="FGW1000" s="17"/>
      <c r="FGX1000" s="17"/>
      <c r="FGY1000" s="17"/>
      <c r="FGZ1000" s="17"/>
      <c r="FHA1000" s="17"/>
      <c r="FHB1000" s="17"/>
      <c r="FHC1000" s="17"/>
      <c r="FHD1000" s="17"/>
      <c r="FHE1000" s="17"/>
      <c r="FHF1000" s="17"/>
      <c r="FHG1000" s="17"/>
      <c r="FHH1000" s="17"/>
      <c r="FHI1000" s="17"/>
      <c r="FHJ1000" s="17"/>
      <c r="FHK1000" s="17"/>
      <c r="FHL1000" s="17"/>
      <c r="FHM1000" s="17"/>
      <c r="FHN1000" s="17"/>
      <c r="FHO1000" s="17"/>
      <c r="FHP1000" s="17"/>
      <c r="FHQ1000" s="17"/>
      <c r="FHR1000" s="17"/>
      <c r="FHS1000" s="17"/>
      <c r="FHT1000" s="17"/>
      <c r="FHU1000" s="17"/>
      <c r="FHV1000" s="17"/>
      <c r="FHW1000" s="17"/>
      <c r="FHX1000" s="17"/>
      <c r="FHY1000" s="17"/>
      <c r="FHZ1000" s="17"/>
      <c r="FIA1000" s="17"/>
      <c r="FIB1000" s="17"/>
      <c r="FIC1000" s="17"/>
      <c r="FID1000" s="17"/>
      <c r="FIE1000" s="17"/>
      <c r="FIF1000" s="17"/>
      <c r="FIG1000" s="17"/>
      <c r="FIH1000" s="17"/>
      <c r="FII1000" s="17"/>
      <c r="FIJ1000" s="17"/>
      <c r="FIK1000" s="17"/>
      <c r="FIL1000" s="17"/>
      <c r="FIM1000" s="17"/>
      <c r="FIN1000" s="17"/>
      <c r="FIO1000" s="17"/>
      <c r="FIP1000" s="17"/>
      <c r="FIQ1000" s="17"/>
      <c r="FIR1000" s="17"/>
      <c r="FIS1000" s="17"/>
      <c r="FIT1000" s="17"/>
      <c r="FIU1000" s="17"/>
      <c r="FIV1000" s="17"/>
      <c r="FIW1000" s="17"/>
      <c r="FIX1000" s="17"/>
      <c r="FIY1000" s="17"/>
      <c r="FIZ1000" s="17"/>
      <c r="FJA1000" s="17"/>
      <c r="FJB1000" s="17"/>
      <c r="FJC1000" s="17"/>
      <c r="FJD1000" s="17"/>
      <c r="FJE1000" s="17"/>
      <c r="FJF1000" s="17"/>
      <c r="FJG1000" s="17"/>
      <c r="FJH1000" s="17"/>
      <c r="FJI1000" s="17"/>
      <c r="FJJ1000" s="17"/>
      <c r="FJK1000" s="17"/>
      <c r="FJL1000" s="17"/>
      <c r="FJM1000" s="17"/>
      <c r="FJN1000" s="17"/>
      <c r="FJO1000" s="17"/>
      <c r="FJP1000" s="17"/>
      <c r="FJQ1000" s="17"/>
      <c r="FJR1000" s="17"/>
      <c r="FJS1000" s="17"/>
      <c r="FJT1000" s="17"/>
      <c r="FJU1000" s="17"/>
      <c r="FJV1000" s="17"/>
      <c r="FJW1000" s="17"/>
      <c r="FJX1000" s="17"/>
      <c r="FJY1000" s="17"/>
      <c r="FJZ1000" s="17"/>
      <c r="FKA1000" s="17"/>
      <c r="FKB1000" s="17"/>
      <c r="FKC1000" s="17"/>
      <c r="FKD1000" s="17"/>
      <c r="FKE1000" s="17"/>
      <c r="FKF1000" s="17"/>
      <c r="FKG1000" s="17"/>
      <c r="FKH1000" s="17"/>
      <c r="FKI1000" s="17"/>
      <c r="FKJ1000" s="17"/>
      <c r="FKK1000" s="17"/>
      <c r="FKL1000" s="17"/>
      <c r="FKM1000" s="17"/>
      <c r="FKN1000" s="17"/>
      <c r="FKO1000" s="17"/>
      <c r="FKP1000" s="17"/>
      <c r="FKQ1000" s="17"/>
      <c r="FKR1000" s="17"/>
      <c r="FKS1000" s="17"/>
      <c r="FKT1000" s="17"/>
      <c r="FKU1000" s="17"/>
      <c r="FKV1000" s="17"/>
      <c r="FKW1000" s="17"/>
      <c r="FKX1000" s="17"/>
      <c r="FKY1000" s="17"/>
      <c r="FKZ1000" s="17"/>
      <c r="FLA1000" s="17"/>
      <c r="FLB1000" s="17"/>
      <c r="FLC1000" s="17"/>
      <c r="FLD1000" s="17"/>
      <c r="FLE1000" s="17"/>
      <c r="FLF1000" s="17"/>
      <c r="FLG1000" s="17"/>
      <c r="FLH1000" s="17"/>
      <c r="FLI1000" s="17"/>
      <c r="FLJ1000" s="17"/>
      <c r="FLK1000" s="17"/>
      <c r="FLL1000" s="17"/>
      <c r="FLM1000" s="17"/>
      <c r="FLN1000" s="17"/>
      <c r="FLO1000" s="17"/>
      <c r="FLP1000" s="17"/>
      <c r="FLQ1000" s="17"/>
      <c r="FLR1000" s="17"/>
      <c r="FLS1000" s="17"/>
      <c r="FLT1000" s="17"/>
      <c r="FLU1000" s="17"/>
      <c r="FLV1000" s="17"/>
      <c r="FLW1000" s="17"/>
      <c r="FLX1000" s="17"/>
      <c r="FLY1000" s="17"/>
      <c r="FLZ1000" s="17"/>
      <c r="FMA1000" s="17"/>
      <c r="FMB1000" s="17"/>
      <c r="FMC1000" s="17"/>
      <c r="FMD1000" s="17"/>
      <c r="FME1000" s="17"/>
      <c r="FMF1000" s="17"/>
      <c r="FMG1000" s="17"/>
      <c r="FMH1000" s="17"/>
      <c r="FMI1000" s="17"/>
      <c r="FMJ1000" s="17"/>
      <c r="FMK1000" s="17"/>
      <c r="FML1000" s="17"/>
      <c r="FMM1000" s="17"/>
      <c r="FMN1000" s="17"/>
      <c r="FMO1000" s="17"/>
      <c r="FMP1000" s="17"/>
      <c r="FMQ1000" s="17"/>
      <c r="FMR1000" s="17"/>
      <c r="FMS1000" s="17"/>
      <c r="FMT1000" s="17"/>
      <c r="FMU1000" s="17"/>
      <c r="FMV1000" s="17"/>
      <c r="FMW1000" s="17"/>
      <c r="FMX1000" s="17"/>
      <c r="FMY1000" s="17"/>
      <c r="FMZ1000" s="17"/>
      <c r="FNA1000" s="17"/>
      <c r="FNB1000" s="17"/>
      <c r="FNC1000" s="17"/>
      <c r="FND1000" s="17"/>
      <c r="FNE1000" s="17"/>
      <c r="FNF1000" s="17"/>
      <c r="FNG1000" s="17"/>
      <c r="FNH1000" s="17"/>
      <c r="FNI1000" s="17"/>
      <c r="FNJ1000" s="17"/>
      <c r="FNK1000" s="17"/>
      <c r="FNL1000" s="17"/>
      <c r="FNM1000" s="17"/>
      <c r="FNN1000" s="17"/>
      <c r="FNO1000" s="17"/>
      <c r="FNP1000" s="17"/>
      <c r="FNQ1000" s="17"/>
      <c r="FNR1000" s="17"/>
      <c r="FNS1000" s="17"/>
      <c r="FNT1000" s="17"/>
      <c r="FNU1000" s="17"/>
      <c r="FNV1000" s="17"/>
      <c r="FNW1000" s="17"/>
      <c r="FNX1000" s="17"/>
      <c r="FNY1000" s="17"/>
      <c r="FNZ1000" s="17"/>
      <c r="FOA1000" s="17"/>
      <c r="FOB1000" s="17"/>
      <c r="FOC1000" s="17"/>
      <c r="FOD1000" s="17"/>
      <c r="FOE1000" s="17"/>
      <c r="FOF1000" s="17"/>
      <c r="FOG1000" s="17"/>
      <c r="FOH1000" s="17"/>
      <c r="FOI1000" s="17"/>
      <c r="FOJ1000" s="17"/>
      <c r="FOK1000" s="17"/>
      <c r="FOL1000" s="17"/>
      <c r="FOM1000" s="17"/>
      <c r="FON1000" s="17"/>
      <c r="FOO1000" s="17"/>
      <c r="FOP1000" s="17"/>
      <c r="FOQ1000" s="17"/>
      <c r="FOR1000" s="17"/>
      <c r="FOS1000" s="17"/>
      <c r="FOT1000" s="17"/>
      <c r="FOU1000" s="17"/>
      <c r="FOV1000" s="17"/>
      <c r="FOW1000" s="17"/>
      <c r="FOX1000" s="17"/>
      <c r="FOY1000" s="17"/>
      <c r="FOZ1000" s="17"/>
      <c r="FPA1000" s="17"/>
      <c r="FPB1000" s="17"/>
      <c r="FPC1000" s="17"/>
      <c r="FPD1000" s="17"/>
      <c r="FPE1000" s="17"/>
      <c r="FPF1000" s="17"/>
      <c r="FPG1000" s="17"/>
      <c r="FPH1000" s="17"/>
      <c r="FPI1000" s="17"/>
      <c r="FPJ1000" s="17"/>
      <c r="FPK1000" s="17"/>
      <c r="FPL1000" s="17"/>
      <c r="FPM1000" s="17"/>
      <c r="FPN1000" s="17"/>
      <c r="FPO1000" s="17"/>
      <c r="FPP1000" s="17"/>
      <c r="FPQ1000" s="17"/>
      <c r="FPR1000" s="17"/>
      <c r="FPS1000" s="17"/>
      <c r="FPT1000" s="17"/>
      <c r="FPU1000" s="17"/>
      <c r="FPV1000" s="17"/>
      <c r="FPW1000" s="17"/>
      <c r="FPX1000" s="17"/>
      <c r="FPY1000" s="17"/>
      <c r="FPZ1000" s="17"/>
      <c r="FQA1000" s="17"/>
      <c r="FQB1000" s="17"/>
      <c r="FQC1000" s="17"/>
      <c r="FQD1000" s="17"/>
      <c r="FQE1000" s="17"/>
      <c r="FQF1000" s="17"/>
      <c r="FQG1000" s="17"/>
      <c r="FQH1000" s="17"/>
      <c r="FQI1000" s="17"/>
      <c r="FQJ1000" s="17"/>
      <c r="FQK1000" s="17"/>
      <c r="FQL1000" s="17"/>
      <c r="FQM1000" s="17"/>
      <c r="FQN1000" s="17"/>
      <c r="FQO1000" s="17"/>
      <c r="FQP1000" s="17"/>
      <c r="FQQ1000" s="17"/>
      <c r="FQR1000" s="17"/>
      <c r="FQS1000" s="17"/>
      <c r="FQT1000" s="17"/>
      <c r="FQU1000" s="17"/>
      <c r="FQV1000" s="17"/>
      <c r="FQW1000" s="17"/>
      <c r="FQX1000" s="17"/>
      <c r="FQY1000" s="17"/>
      <c r="FQZ1000" s="17"/>
      <c r="FRA1000" s="17"/>
      <c r="FRB1000" s="17"/>
      <c r="FRC1000" s="17"/>
      <c r="FRD1000" s="17"/>
      <c r="FRE1000" s="17"/>
      <c r="FRF1000" s="17"/>
      <c r="FRG1000" s="17"/>
      <c r="FRH1000" s="17"/>
      <c r="FRI1000" s="17"/>
      <c r="FRJ1000" s="17"/>
      <c r="FRK1000" s="17"/>
      <c r="FRL1000" s="17"/>
      <c r="FRM1000" s="17"/>
      <c r="FRN1000" s="17"/>
      <c r="FRO1000" s="17"/>
      <c r="FRP1000" s="17"/>
      <c r="FRQ1000" s="17"/>
      <c r="FRR1000" s="17"/>
      <c r="FRS1000" s="17"/>
      <c r="FRT1000" s="17"/>
      <c r="FRU1000" s="17"/>
      <c r="FRV1000" s="17"/>
      <c r="FRW1000" s="17"/>
      <c r="FRX1000" s="17"/>
      <c r="FRY1000" s="17"/>
      <c r="FRZ1000" s="17"/>
      <c r="FSA1000" s="17"/>
      <c r="FSB1000" s="17"/>
      <c r="FSC1000" s="17"/>
      <c r="FSD1000" s="17"/>
      <c r="FSE1000" s="17"/>
      <c r="FSF1000" s="17"/>
      <c r="FSG1000" s="17"/>
      <c r="FSH1000" s="17"/>
      <c r="FSI1000" s="17"/>
      <c r="FSJ1000" s="17"/>
      <c r="FSK1000" s="17"/>
      <c r="FSL1000" s="17"/>
      <c r="FSM1000" s="17"/>
      <c r="FSN1000" s="17"/>
      <c r="FSO1000" s="17"/>
      <c r="FSP1000" s="17"/>
      <c r="FSQ1000" s="17"/>
      <c r="FSR1000" s="17"/>
      <c r="FSS1000" s="17"/>
      <c r="FST1000" s="17"/>
      <c r="FSU1000" s="17"/>
      <c r="FSV1000" s="17"/>
      <c r="FSW1000" s="17"/>
      <c r="FSX1000" s="17"/>
      <c r="FSY1000" s="17"/>
      <c r="FSZ1000" s="17"/>
      <c r="FTA1000" s="17"/>
      <c r="FTB1000" s="17"/>
      <c r="FTC1000" s="17"/>
      <c r="FTD1000" s="17"/>
      <c r="FTE1000" s="17"/>
      <c r="FTF1000" s="17"/>
      <c r="FTG1000" s="17"/>
      <c r="FTH1000" s="17"/>
      <c r="FTI1000" s="17"/>
      <c r="FTJ1000" s="17"/>
      <c r="FTK1000" s="17"/>
      <c r="FTL1000" s="17"/>
      <c r="FTM1000" s="17"/>
      <c r="FTN1000" s="17"/>
      <c r="FTO1000" s="17"/>
      <c r="FTP1000" s="17"/>
      <c r="FTQ1000" s="17"/>
      <c r="FTR1000" s="17"/>
      <c r="FTS1000" s="17"/>
      <c r="FTT1000" s="17"/>
      <c r="FTU1000" s="17"/>
      <c r="FTV1000" s="17"/>
      <c r="FTW1000" s="17"/>
      <c r="FTX1000" s="17"/>
      <c r="FTY1000" s="17"/>
      <c r="FTZ1000" s="17"/>
      <c r="FUA1000" s="17"/>
      <c r="FUB1000" s="17"/>
      <c r="FUC1000" s="17"/>
      <c r="FUD1000" s="17"/>
      <c r="FUE1000" s="17"/>
      <c r="FUF1000" s="17"/>
      <c r="FUG1000" s="17"/>
      <c r="FUH1000" s="17"/>
      <c r="FUI1000" s="17"/>
      <c r="FUJ1000" s="17"/>
      <c r="FUK1000" s="17"/>
      <c r="FUL1000" s="17"/>
      <c r="FUM1000" s="17"/>
      <c r="FUN1000" s="17"/>
      <c r="FUO1000" s="17"/>
      <c r="FUP1000" s="17"/>
      <c r="FUQ1000" s="17"/>
      <c r="FUR1000" s="17"/>
      <c r="FUS1000" s="17"/>
      <c r="FUT1000" s="17"/>
      <c r="FUU1000" s="17"/>
      <c r="FUV1000" s="17"/>
      <c r="FUW1000" s="17"/>
      <c r="FUX1000" s="17"/>
      <c r="FUY1000" s="17"/>
      <c r="FUZ1000" s="17"/>
      <c r="FVA1000" s="17"/>
      <c r="FVB1000" s="17"/>
      <c r="FVC1000" s="17"/>
      <c r="FVD1000" s="17"/>
      <c r="FVE1000" s="17"/>
      <c r="FVF1000" s="17"/>
      <c r="FVG1000" s="17"/>
      <c r="FVH1000" s="17"/>
      <c r="FVI1000" s="17"/>
      <c r="FVJ1000" s="17"/>
      <c r="FVK1000" s="17"/>
      <c r="FVL1000" s="17"/>
      <c r="FVM1000" s="17"/>
      <c r="FVN1000" s="17"/>
      <c r="FVO1000" s="17"/>
      <c r="FVP1000" s="17"/>
      <c r="FVQ1000" s="17"/>
      <c r="FVR1000" s="17"/>
      <c r="FVS1000" s="17"/>
      <c r="FVT1000" s="17"/>
      <c r="FVU1000" s="17"/>
      <c r="FVV1000" s="17"/>
      <c r="FVW1000" s="17"/>
      <c r="FVX1000" s="17"/>
      <c r="FVY1000" s="17"/>
      <c r="FVZ1000" s="17"/>
      <c r="FWA1000" s="17"/>
      <c r="FWB1000" s="17"/>
      <c r="FWC1000" s="17"/>
      <c r="FWD1000" s="17"/>
      <c r="FWE1000" s="17"/>
      <c r="FWF1000" s="17"/>
      <c r="FWG1000" s="17"/>
      <c r="FWH1000" s="17"/>
      <c r="FWI1000" s="17"/>
      <c r="FWJ1000" s="17"/>
      <c r="FWK1000" s="17"/>
      <c r="FWL1000" s="17"/>
      <c r="FWM1000" s="17"/>
      <c r="FWN1000" s="17"/>
      <c r="FWO1000" s="17"/>
      <c r="FWP1000" s="17"/>
      <c r="FWQ1000" s="17"/>
      <c r="FWR1000" s="17"/>
      <c r="FWS1000" s="17"/>
      <c r="FWT1000" s="17"/>
      <c r="FWU1000" s="17"/>
      <c r="FWV1000" s="17"/>
      <c r="FWW1000" s="17"/>
      <c r="FWX1000" s="17"/>
      <c r="FWY1000" s="17"/>
      <c r="FWZ1000" s="17"/>
      <c r="FXA1000" s="17"/>
      <c r="FXB1000" s="17"/>
      <c r="FXC1000" s="17"/>
      <c r="FXD1000" s="17"/>
      <c r="FXE1000" s="17"/>
      <c r="FXF1000" s="17"/>
      <c r="FXG1000" s="17"/>
      <c r="FXH1000" s="17"/>
      <c r="FXI1000" s="17"/>
      <c r="FXJ1000" s="17"/>
      <c r="FXK1000" s="17"/>
      <c r="FXL1000" s="17"/>
      <c r="FXM1000" s="17"/>
      <c r="FXN1000" s="17"/>
      <c r="FXO1000" s="17"/>
      <c r="FXP1000" s="17"/>
      <c r="FXQ1000" s="17"/>
      <c r="FXR1000" s="17"/>
      <c r="FXS1000" s="17"/>
      <c r="FXT1000" s="17"/>
      <c r="FXU1000" s="17"/>
      <c r="FXV1000" s="17"/>
      <c r="FXW1000" s="17"/>
      <c r="FXX1000" s="17"/>
      <c r="FXY1000" s="17"/>
      <c r="FXZ1000" s="17"/>
      <c r="FYA1000" s="17"/>
      <c r="FYB1000" s="17"/>
      <c r="FYC1000" s="17"/>
      <c r="FYD1000" s="17"/>
      <c r="FYE1000" s="17"/>
      <c r="FYF1000" s="17"/>
      <c r="FYG1000" s="17"/>
      <c r="FYH1000" s="17"/>
      <c r="FYI1000" s="17"/>
      <c r="FYJ1000" s="17"/>
      <c r="FYK1000" s="17"/>
      <c r="FYL1000" s="17"/>
      <c r="FYM1000" s="17"/>
      <c r="FYN1000" s="17"/>
      <c r="FYO1000" s="17"/>
      <c r="FYP1000" s="17"/>
      <c r="FYQ1000" s="17"/>
      <c r="FYR1000" s="17"/>
      <c r="FYS1000" s="17"/>
      <c r="FYT1000" s="17"/>
      <c r="FYU1000" s="17"/>
      <c r="FYV1000" s="17"/>
      <c r="FYW1000" s="17"/>
      <c r="FYX1000" s="17"/>
      <c r="FYY1000" s="17"/>
      <c r="FYZ1000" s="17"/>
      <c r="FZA1000" s="17"/>
      <c r="FZB1000" s="17"/>
      <c r="FZC1000" s="17"/>
      <c r="FZD1000" s="17"/>
      <c r="FZE1000" s="17"/>
      <c r="FZF1000" s="17"/>
      <c r="FZG1000" s="17"/>
      <c r="FZH1000" s="17"/>
      <c r="FZI1000" s="17"/>
      <c r="FZJ1000" s="17"/>
      <c r="FZK1000" s="17"/>
      <c r="FZL1000" s="17"/>
      <c r="FZM1000" s="17"/>
      <c r="FZN1000" s="17"/>
      <c r="FZO1000" s="17"/>
      <c r="FZP1000" s="17"/>
      <c r="FZQ1000" s="17"/>
      <c r="FZR1000" s="17"/>
      <c r="FZS1000" s="17"/>
      <c r="FZT1000" s="17"/>
      <c r="FZU1000" s="17"/>
      <c r="FZV1000" s="17"/>
      <c r="FZW1000" s="17"/>
      <c r="FZX1000" s="17"/>
      <c r="FZY1000" s="17"/>
      <c r="FZZ1000" s="17"/>
      <c r="GAA1000" s="17"/>
      <c r="GAB1000" s="17"/>
      <c r="GAC1000" s="17"/>
      <c r="GAD1000" s="17"/>
      <c r="GAE1000" s="17"/>
      <c r="GAF1000" s="17"/>
      <c r="GAG1000" s="17"/>
      <c r="GAH1000" s="17"/>
      <c r="GAI1000" s="17"/>
      <c r="GAJ1000" s="17"/>
      <c r="GAK1000" s="17"/>
      <c r="GAL1000" s="17"/>
      <c r="GAM1000" s="17"/>
      <c r="GAN1000" s="17"/>
      <c r="GAO1000" s="17"/>
      <c r="GAP1000" s="17"/>
      <c r="GAQ1000" s="17"/>
      <c r="GAR1000" s="17"/>
      <c r="GAS1000" s="17"/>
      <c r="GAT1000" s="17"/>
      <c r="GAU1000" s="17"/>
      <c r="GAV1000" s="17"/>
      <c r="GAW1000" s="17"/>
      <c r="GAX1000" s="17"/>
      <c r="GAY1000" s="17"/>
      <c r="GAZ1000" s="17"/>
      <c r="GBA1000" s="17"/>
      <c r="GBB1000" s="17"/>
      <c r="GBC1000" s="17"/>
      <c r="GBD1000" s="17"/>
      <c r="GBE1000" s="17"/>
      <c r="GBF1000" s="17"/>
      <c r="GBG1000" s="17"/>
      <c r="GBH1000" s="17"/>
      <c r="GBI1000" s="17"/>
      <c r="GBJ1000" s="17"/>
      <c r="GBK1000" s="17"/>
      <c r="GBL1000" s="17"/>
      <c r="GBM1000" s="17"/>
      <c r="GBN1000" s="17"/>
      <c r="GBO1000" s="17"/>
      <c r="GBP1000" s="17"/>
      <c r="GBQ1000" s="17"/>
      <c r="GBR1000" s="17"/>
      <c r="GBS1000" s="17"/>
      <c r="GBT1000" s="17"/>
      <c r="GBU1000" s="17"/>
      <c r="GBV1000" s="17"/>
      <c r="GBW1000" s="17"/>
      <c r="GBX1000" s="17"/>
      <c r="GBY1000" s="17"/>
      <c r="GBZ1000" s="17"/>
      <c r="GCA1000" s="17"/>
      <c r="GCB1000" s="17"/>
      <c r="GCC1000" s="17"/>
      <c r="GCD1000" s="17"/>
      <c r="GCE1000" s="17"/>
      <c r="GCF1000" s="17"/>
      <c r="GCG1000" s="17"/>
      <c r="GCH1000" s="17"/>
      <c r="GCI1000" s="17"/>
      <c r="GCJ1000" s="17"/>
      <c r="GCK1000" s="17"/>
      <c r="GCL1000" s="17"/>
      <c r="GCM1000" s="17"/>
      <c r="GCN1000" s="17"/>
      <c r="GCO1000" s="17"/>
      <c r="GCP1000" s="17"/>
      <c r="GCQ1000" s="17"/>
      <c r="GCR1000" s="17"/>
      <c r="GCS1000" s="17"/>
      <c r="GCT1000" s="17"/>
      <c r="GCU1000" s="17"/>
      <c r="GCV1000" s="17"/>
      <c r="GCW1000" s="17"/>
      <c r="GCX1000" s="17"/>
      <c r="GCY1000" s="17"/>
      <c r="GCZ1000" s="17"/>
      <c r="GDA1000" s="17"/>
      <c r="GDB1000" s="17"/>
      <c r="GDC1000" s="17"/>
      <c r="GDD1000" s="17"/>
      <c r="GDE1000" s="17"/>
      <c r="GDF1000" s="17"/>
      <c r="GDG1000" s="17"/>
      <c r="GDH1000" s="17"/>
      <c r="GDI1000" s="17"/>
      <c r="GDJ1000" s="17"/>
      <c r="GDK1000" s="17"/>
      <c r="GDL1000" s="17"/>
      <c r="GDM1000" s="17"/>
      <c r="GDN1000" s="17"/>
      <c r="GDO1000" s="17"/>
      <c r="GDP1000" s="17"/>
      <c r="GDQ1000" s="17"/>
      <c r="GDR1000" s="17"/>
      <c r="GDS1000" s="17"/>
      <c r="GDT1000" s="17"/>
      <c r="GDU1000" s="17"/>
      <c r="GDV1000" s="17"/>
      <c r="GDW1000" s="17"/>
      <c r="GDX1000" s="17"/>
      <c r="GDY1000" s="17"/>
      <c r="GDZ1000" s="17"/>
      <c r="GEA1000" s="17"/>
      <c r="GEB1000" s="17"/>
      <c r="GEC1000" s="17"/>
      <c r="GED1000" s="17"/>
      <c r="GEE1000" s="17"/>
      <c r="GEF1000" s="17"/>
      <c r="GEG1000" s="17"/>
      <c r="GEH1000" s="17"/>
      <c r="GEI1000" s="17"/>
      <c r="GEJ1000" s="17"/>
      <c r="GEK1000" s="17"/>
      <c r="GEL1000" s="17"/>
      <c r="GEM1000" s="17"/>
      <c r="GEN1000" s="17"/>
      <c r="GEO1000" s="17"/>
      <c r="GEP1000" s="17"/>
      <c r="GEQ1000" s="17"/>
      <c r="GER1000" s="17"/>
      <c r="GES1000" s="17"/>
      <c r="GET1000" s="17"/>
      <c r="GEU1000" s="17"/>
      <c r="GEV1000" s="17"/>
      <c r="GEW1000" s="17"/>
      <c r="GEX1000" s="17"/>
      <c r="GEY1000" s="17"/>
      <c r="GEZ1000" s="17"/>
      <c r="GFA1000" s="17"/>
      <c r="GFB1000" s="17"/>
      <c r="GFC1000" s="17"/>
      <c r="GFD1000" s="17"/>
      <c r="GFE1000" s="17"/>
      <c r="GFF1000" s="17"/>
      <c r="GFG1000" s="17"/>
      <c r="GFH1000" s="17"/>
      <c r="GFI1000" s="17"/>
      <c r="GFJ1000" s="17"/>
      <c r="GFK1000" s="17"/>
      <c r="GFL1000" s="17"/>
      <c r="GFM1000" s="17"/>
      <c r="GFN1000" s="17"/>
      <c r="GFO1000" s="17"/>
      <c r="GFP1000" s="17"/>
      <c r="GFQ1000" s="17"/>
      <c r="GFR1000" s="17"/>
      <c r="GFS1000" s="17"/>
      <c r="GFT1000" s="17"/>
      <c r="GFU1000" s="17"/>
      <c r="GFV1000" s="17"/>
      <c r="GFW1000" s="17"/>
      <c r="GFX1000" s="17"/>
      <c r="GFY1000" s="17"/>
      <c r="GFZ1000" s="17"/>
      <c r="GGA1000" s="17"/>
      <c r="GGB1000" s="17"/>
      <c r="GGC1000" s="17"/>
      <c r="GGD1000" s="17"/>
      <c r="GGE1000" s="17"/>
      <c r="GGF1000" s="17"/>
      <c r="GGG1000" s="17"/>
      <c r="GGH1000" s="17"/>
      <c r="GGI1000" s="17"/>
      <c r="GGJ1000" s="17"/>
      <c r="GGK1000" s="17"/>
      <c r="GGL1000" s="17"/>
      <c r="GGM1000" s="17"/>
      <c r="GGN1000" s="17"/>
      <c r="GGO1000" s="17"/>
      <c r="GGP1000" s="17"/>
      <c r="GGQ1000" s="17"/>
      <c r="GGR1000" s="17"/>
      <c r="GGS1000" s="17"/>
      <c r="GGT1000" s="17"/>
      <c r="GGU1000" s="17"/>
      <c r="GGV1000" s="17"/>
      <c r="GGW1000" s="17"/>
      <c r="GGX1000" s="17"/>
      <c r="GGY1000" s="17"/>
      <c r="GGZ1000" s="17"/>
      <c r="GHA1000" s="17"/>
      <c r="GHB1000" s="17"/>
      <c r="GHC1000" s="17"/>
      <c r="GHD1000" s="17"/>
      <c r="GHE1000" s="17"/>
      <c r="GHF1000" s="17"/>
      <c r="GHG1000" s="17"/>
      <c r="GHH1000" s="17"/>
      <c r="GHI1000" s="17"/>
      <c r="GHJ1000" s="17"/>
      <c r="GHK1000" s="17"/>
      <c r="GHL1000" s="17"/>
      <c r="GHM1000" s="17"/>
      <c r="GHN1000" s="17"/>
      <c r="GHO1000" s="17"/>
      <c r="GHP1000" s="17"/>
      <c r="GHQ1000" s="17"/>
      <c r="GHR1000" s="17"/>
      <c r="GHS1000" s="17"/>
      <c r="GHT1000" s="17"/>
      <c r="GHU1000" s="17"/>
      <c r="GHV1000" s="17"/>
      <c r="GHW1000" s="17"/>
      <c r="GHX1000" s="17"/>
      <c r="GHY1000" s="17"/>
      <c r="GHZ1000" s="17"/>
      <c r="GIA1000" s="17"/>
      <c r="GIB1000" s="17"/>
      <c r="GIC1000" s="17"/>
      <c r="GID1000" s="17"/>
      <c r="GIE1000" s="17"/>
      <c r="GIF1000" s="17"/>
      <c r="GIG1000" s="17"/>
      <c r="GIH1000" s="17"/>
      <c r="GII1000" s="17"/>
      <c r="GIJ1000" s="17"/>
      <c r="GIK1000" s="17"/>
      <c r="GIL1000" s="17"/>
      <c r="GIM1000" s="17"/>
      <c r="GIN1000" s="17"/>
      <c r="GIO1000" s="17"/>
      <c r="GIP1000" s="17"/>
      <c r="GIQ1000" s="17"/>
      <c r="GIR1000" s="17"/>
      <c r="GIS1000" s="17"/>
      <c r="GIT1000" s="17"/>
      <c r="GIU1000" s="17"/>
      <c r="GIV1000" s="17"/>
      <c r="GIW1000" s="17"/>
      <c r="GIX1000" s="17"/>
      <c r="GIY1000" s="17"/>
      <c r="GIZ1000" s="17"/>
      <c r="GJA1000" s="17"/>
      <c r="GJB1000" s="17"/>
      <c r="GJC1000" s="17"/>
      <c r="GJD1000" s="17"/>
      <c r="GJE1000" s="17"/>
      <c r="GJF1000" s="17"/>
      <c r="GJG1000" s="17"/>
      <c r="GJH1000" s="17"/>
      <c r="GJI1000" s="17"/>
      <c r="GJJ1000" s="17"/>
      <c r="GJK1000" s="17"/>
      <c r="GJL1000" s="17"/>
      <c r="GJM1000" s="17"/>
      <c r="GJN1000" s="17"/>
      <c r="GJO1000" s="17"/>
      <c r="GJP1000" s="17"/>
      <c r="GJQ1000" s="17"/>
      <c r="GJR1000" s="17"/>
      <c r="GJS1000" s="17"/>
      <c r="GJT1000" s="17"/>
      <c r="GJU1000" s="17"/>
      <c r="GJV1000" s="17"/>
      <c r="GJW1000" s="17"/>
      <c r="GJX1000" s="17"/>
      <c r="GJY1000" s="17"/>
      <c r="GJZ1000" s="17"/>
      <c r="GKA1000" s="17"/>
      <c r="GKB1000" s="17"/>
      <c r="GKC1000" s="17"/>
      <c r="GKD1000" s="17"/>
      <c r="GKE1000" s="17"/>
      <c r="GKF1000" s="17"/>
      <c r="GKG1000" s="17"/>
      <c r="GKH1000" s="17"/>
      <c r="GKI1000" s="17"/>
      <c r="GKJ1000" s="17"/>
      <c r="GKK1000" s="17"/>
      <c r="GKL1000" s="17"/>
      <c r="GKM1000" s="17"/>
      <c r="GKN1000" s="17"/>
      <c r="GKO1000" s="17"/>
      <c r="GKP1000" s="17"/>
      <c r="GKQ1000" s="17"/>
      <c r="GKR1000" s="17"/>
      <c r="GKS1000" s="17"/>
      <c r="GKT1000" s="17"/>
      <c r="GKU1000" s="17"/>
      <c r="GKV1000" s="17"/>
      <c r="GKW1000" s="17"/>
      <c r="GKX1000" s="17"/>
      <c r="GKY1000" s="17"/>
      <c r="GKZ1000" s="17"/>
      <c r="GLA1000" s="17"/>
      <c r="GLB1000" s="17"/>
      <c r="GLC1000" s="17"/>
      <c r="GLD1000" s="17"/>
      <c r="GLE1000" s="17"/>
      <c r="GLF1000" s="17"/>
      <c r="GLG1000" s="17"/>
      <c r="GLH1000" s="17"/>
      <c r="GLI1000" s="17"/>
      <c r="GLJ1000" s="17"/>
      <c r="GLK1000" s="17"/>
      <c r="GLL1000" s="17"/>
      <c r="GLM1000" s="17"/>
      <c r="GLN1000" s="17"/>
      <c r="GLO1000" s="17"/>
      <c r="GLP1000" s="17"/>
      <c r="GLQ1000" s="17"/>
      <c r="GLR1000" s="17"/>
      <c r="GLS1000" s="17"/>
      <c r="GLT1000" s="17"/>
      <c r="GLU1000" s="17"/>
      <c r="GLV1000" s="17"/>
      <c r="GLW1000" s="17"/>
      <c r="GLX1000" s="17"/>
      <c r="GLY1000" s="17"/>
      <c r="GLZ1000" s="17"/>
      <c r="GMA1000" s="17"/>
      <c r="GMB1000" s="17"/>
      <c r="GMC1000" s="17"/>
      <c r="GMD1000" s="17"/>
      <c r="GME1000" s="17"/>
      <c r="GMF1000" s="17"/>
      <c r="GMG1000" s="17"/>
      <c r="GMH1000" s="17"/>
      <c r="GMI1000" s="17"/>
      <c r="GMJ1000" s="17"/>
      <c r="GMK1000" s="17"/>
      <c r="GML1000" s="17"/>
      <c r="GMM1000" s="17"/>
      <c r="GMN1000" s="17"/>
      <c r="GMO1000" s="17"/>
      <c r="GMP1000" s="17"/>
      <c r="GMQ1000" s="17"/>
      <c r="GMR1000" s="17"/>
      <c r="GMS1000" s="17"/>
      <c r="GMT1000" s="17"/>
      <c r="GMU1000" s="17"/>
      <c r="GMV1000" s="17"/>
      <c r="GMW1000" s="17"/>
      <c r="GMX1000" s="17"/>
      <c r="GMY1000" s="17"/>
      <c r="GMZ1000" s="17"/>
      <c r="GNA1000" s="17"/>
      <c r="GNB1000" s="17"/>
      <c r="GNC1000" s="17"/>
      <c r="GND1000" s="17"/>
      <c r="GNE1000" s="17"/>
      <c r="GNF1000" s="17"/>
      <c r="GNG1000" s="17"/>
      <c r="GNH1000" s="17"/>
      <c r="GNI1000" s="17"/>
      <c r="GNJ1000" s="17"/>
      <c r="GNK1000" s="17"/>
      <c r="GNL1000" s="17"/>
      <c r="GNM1000" s="17"/>
      <c r="GNN1000" s="17"/>
      <c r="GNO1000" s="17"/>
      <c r="GNP1000" s="17"/>
      <c r="GNQ1000" s="17"/>
      <c r="GNR1000" s="17"/>
      <c r="GNS1000" s="17"/>
      <c r="GNT1000" s="17"/>
      <c r="GNU1000" s="17"/>
      <c r="GNV1000" s="17"/>
      <c r="GNW1000" s="17"/>
      <c r="GNX1000" s="17"/>
      <c r="GNY1000" s="17"/>
      <c r="GNZ1000" s="17"/>
      <c r="GOA1000" s="17"/>
      <c r="GOB1000" s="17"/>
      <c r="GOC1000" s="17"/>
      <c r="GOD1000" s="17"/>
      <c r="GOE1000" s="17"/>
      <c r="GOF1000" s="17"/>
      <c r="GOG1000" s="17"/>
      <c r="GOH1000" s="17"/>
      <c r="GOI1000" s="17"/>
      <c r="GOJ1000" s="17"/>
      <c r="GOK1000" s="17"/>
      <c r="GOL1000" s="17"/>
      <c r="GOM1000" s="17"/>
      <c r="GON1000" s="17"/>
      <c r="GOO1000" s="17"/>
      <c r="GOP1000" s="17"/>
      <c r="GOQ1000" s="17"/>
      <c r="GOR1000" s="17"/>
      <c r="GOS1000" s="17"/>
      <c r="GOT1000" s="17"/>
      <c r="GOU1000" s="17"/>
      <c r="GOV1000" s="17"/>
      <c r="GOW1000" s="17"/>
      <c r="GOX1000" s="17"/>
      <c r="GOY1000" s="17"/>
      <c r="GOZ1000" s="17"/>
      <c r="GPA1000" s="17"/>
      <c r="GPB1000" s="17"/>
      <c r="GPC1000" s="17"/>
      <c r="GPD1000" s="17"/>
      <c r="GPE1000" s="17"/>
      <c r="GPF1000" s="17"/>
      <c r="GPG1000" s="17"/>
      <c r="GPH1000" s="17"/>
      <c r="GPI1000" s="17"/>
      <c r="GPJ1000" s="17"/>
      <c r="GPK1000" s="17"/>
      <c r="GPL1000" s="17"/>
      <c r="GPM1000" s="17"/>
      <c r="GPN1000" s="17"/>
      <c r="GPO1000" s="17"/>
      <c r="GPP1000" s="17"/>
      <c r="GPQ1000" s="17"/>
      <c r="GPR1000" s="17"/>
      <c r="GPS1000" s="17"/>
      <c r="GPT1000" s="17"/>
      <c r="GPU1000" s="17"/>
      <c r="GPV1000" s="17"/>
      <c r="GPW1000" s="17"/>
      <c r="GPX1000" s="17"/>
      <c r="GPY1000" s="17"/>
      <c r="GPZ1000" s="17"/>
      <c r="GQA1000" s="17"/>
      <c r="GQB1000" s="17"/>
      <c r="GQC1000" s="17"/>
      <c r="GQD1000" s="17"/>
      <c r="GQE1000" s="17"/>
      <c r="GQF1000" s="17"/>
      <c r="GQG1000" s="17"/>
      <c r="GQH1000" s="17"/>
      <c r="GQI1000" s="17"/>
      <c r="GQJ1000" s="17"/>
      <c r="GQK1000" s="17"/>
      <c r="GQL1000" s="17"/>
      <c r="GQM1000" s="17"/>
      <c r="GQN1000" s="17"/>
      <c r="GQO1000" s="17"/>
      <c r="GQP1000" s="17"/>
      <c r="GQQ1000" s="17"/>
      <c r="GQR1000" s="17"/>
      <c r="GQS1000" s="17"/>
      <c r="GQT1000" s="17"/>
      <c r="GQU1000" s="17"/>
      <c r="GQV1000" s="17"/>
      <c r="GQW1000" s="17"/>
      <c r="GQX1000" s="17"/>
      <c r="GQY1000" s="17"/>
      <c r="GQZ1000" s="17"/>
      <c r="GRA1000" s="17"/>
      <c r="GRB1000" s="17"/>
      <c r="GRC1000" s="17"/>
      <c r="GRD1000" s="17"/>
      <c r="GRE1000" s="17"/>
      <c r="GRF1000" s="17"/>
      <c r="GRG1000" s="17"/>
      <c r="GRH1000" s="17"/>
      <c r="GRI1000" s="17"/>
      <c r="GRJ1000" s="17"/>
      <c r="GRK1000" s="17"/>
      <c r="GRL1000" s="17"/>
      <c r="GRM1000" s="17"/>
      <c r="GRN1000" s="17"/>
      <c r="GRO1000" s="17"/>
      <c r="GRP1000" s="17"/>
      <c r="GRQ1000" s="17"/>
      <c r="GRR1000" s="17"/>
      <c r="GRS1000" s="17"/>
      <c r="GRT1000" s="17"/>
      <c r="GRU1000" s="17"/>
      <c r="GRV1000" s="17"/>
      <c r="GRW1000" s="17"/>
      <c r="GRX1000" s="17"/>
      <c r="GRY1000" s="17"/>
      <c r="GRZ1000" s="17"/>
      <c r="GSA1000" s="17"/>
      <c r="GSB1000" s="17"/>
      <c r="GSC1000" s="17"/>
      <c r="GSD1000" s="17"/>
      <c r="GSE1000" s="17"/>
      <c r="GSF1000" s="17"/>
      <c r="GSG1000" s="17"/>
      <c r="GSH1000" s="17"/>
      <c r="GSI1000" s="17"/>
      <c r="GSJ1000" s="17"/>
      <c r="GSK1000" s="17"/>
      <c r="GSL1000" s="17"/>
      <c r="GSM1000" s="17"/>
      <c r="GSN1000" s="17"/>
      <c r="GSO1000" s="17"/>
      <c r="GSP1000" s="17"/>
      <c r="GSQ1000" s="17"/>
      <c r="GSR1000" s="17"/>
      <c r="GSS1000" s="17"/>
      <c r="GST1000" s="17"/>
      <c r="GSU1000" s="17"/>
      <c r="GSV1000" s="17"/>
      <c r="GSW1000" s="17"/>
      <c r="GSX1000" s="17"/>
      <c r="GSY1000" s="17"/>
      <c r="GSZ1000" s="17"/>
      <c r="GTA1000" s="17"/>
      <c r="GTB1000" s="17"/>
      <c r="GTC1000" s="17"/>
      <c r="GTD1000" s="17"/>
      <c r="GTE1000" s="17"/>
      <c r="GTF1000" s="17"/>
      <c r="GTG1000" s="17"/>
      <c r="GTH1000" s="17"/>
      <c r="GTI1000" s="17"/>
      <c r="GTJ1000" s="17"/>
      <c r="GTK1000" s="17"/>
      <c r="GTL1000" s="17"/>
      <c r="GTM1000" s="17"/>
      <c r="GTN1000" s="17"/>
      <c r="GTO1000" s="17"/>
      <c r="GTP1000" s="17"/>
      <c r="GTQ1000" s="17"/>
      <c r="GTR1000" s="17"/>
      <c r="GTS1000" s="17"/>
      <c r="GTT1000" s="17"/>
      <c r="GTU1000" s="17"/>
      <c r="GTV1000" s="17"/>
      <c r="GTW1000" s="17"/>
      <c r="GTX1000" s="17"/>
      <c r="GTY1000" s="17"/>
      <c r="GTZ1000" s="17"/>
      <c r="GUA1000" s="17"/>
      <c r="GUB1000" s="17"/>
      <c r="GUC1000" s="17"/>
      <c r="GUD1000" s="17"/>
      <c r="GUE1000" s="17"/>
      <c r="GUF1000" s="17"/>
      <c r="GUG1000" s="17"/>
      <c r="GUH1000" s="17"/>
      <c r="GUI1000" s="17"/>
      <c r="GUJ1000" s="17"/>
      <c r="GUK1000" s="17"/>
      <c r="GUL1000" s="17"/>
      <c r="GUM1000" s="17"/>
      <c r="GUN1000" s="17"/>
      <c r="GUO1000" s="17"/>
      <c r="GUP1000" s="17"/>
      <c r="GUQ1000" s="17"/>
      <c r="GUR1000" s="17"/>
      <c r="GUS1000" s="17"/>
      <c r="GUT1000" s="17"/>
      <c r="GUU1000" s="17"/>
      <c r="GUV1000" s="17"/>
      <c r="GUW1000" s="17"/>
      <c r="GUX1000" s="17"/>
      <c r="GUY1000" s="17"/>
      <c r="GUZ1000" s="17"/>
      <c r="GVA1000" s="17"/>
      <c r="GVB1000" s="17"/>
      <c r="GVC1000" s="17"/>
      <c r="GVD1000" s="17"/>
      <c r="GVE1000" s="17"/>
      <c r="GVF1000" s="17"/>
      <c r="GVG1000" s="17"/>
      <c r="GVH1000" s="17"/>
      <c r="GVI1000" s="17"/>
      <c r="GVJ1000" s="17"/>
      <c r="GVK1000" s="17"/>
      <c r="GVL1000" s="17"/>
      <c r="GVM1000" s="17"/>
      <c r="GVN1000" s="17"/>
      <c r="GVO1000" s="17"/>
      <c r="GVP1000" s="17"/>
      <c r="GVQ1000" s="17"/>
      <c r="GVR1000" s="17"/>
      <c r="GVS1000" s="17"/>
      <c r="GVT1000" s="17"/>
      <c r="GVU1000" s="17"/>
      <c r="GVV1000" s="17"/>
      <c r="GVW1000" s="17"/>
      <c r="GVX1000" s="17"/>
      <c r="GVY1000" s="17"/>
      <c r="GVZ1000" s="17"/>
      <c r="GWA1000" s="17"/>
      <c r="GWB1000" s="17"/>
      <c r="GWC1000" s="17"/>
      <c r="GWD1000" s="17"/>
      <c r="GWE1000" s="17"/>
      <c r="GWF1000" s="17"/>
      <c r="GWG1000" s="17"/>
      <c r="GWH1000" s="17"/>
      <c r="GWI1000" s="17"/>
      <c r="GWJ1000" s="17"/>
      <c r="GWK1000" s="17"/>
      <c r="GWL1000" s="17"/>
      <c r="GWM1000" s="17"/>
      <c r="GWN1000" s="17"/>
      <c r="GWO1000" s="17"/>
      <c r="GWP1000" s="17"/>
      <c r="GWQ1000" s="17"/>
      <c r="GWR1000" s="17"/>
      <c r="GWS1000" s="17"/>
      <c r="GWT1000" s="17"/>
      <c r="GWU1000" s="17"/>
      <c r="GWV1000" s="17"/>
      <c r="GWW1000" s="17"/>
      <c r="GWX1000" s="17"/>
      <c r="GWY1000" s="17"/>
      <c r="GWZ1000" s="17"/>
      <c r="GXA1000" s="17"/>
      <c r="GXB1000" s="17"/>
      <c r="GXC1000" s="17"/>
      <c r="GXD1000" s="17"/>
      <c r="GXE1000" s="17"/>
      <c r="GXF1000" s="17"/>
      <c r="GXG1000" s="17"/>
      <c r="GXH1000" s="17"/>
      <c r="GXI1000" s="17"/>
      <c r="GXJ1000" s="17"/>
      <c r="GXK1000" s="17"/>
      <c r="GXL1000" s="17"/>
      <c r="GXM1000" s="17"/>
      <c r="GXN1000" s="17"/>
      <c r="GXO1000" s="17"/>
      <c r="GXP1000" s="17"/>
      <c r="GXQ1000" s="17"/>
      <c r="GXR1000" s="17"/>
      <c r="GXS1000" s="17"/>
      <c r="GXT1000" s="17"/>
      <c r="GXU1000" s="17"/>
      <c r="GXV1000" s="17"/>
      <c r="GXW1000" s="17"/>
      <c r="GXX1000" s="17"/>
      <c r="GXY1000" s="17"/>
      <c r="GXZ1000" s="17"/>
      <c r="GYA1000" s="17"/>
      <c r="GYB1000" s="17"/>
      <c r="GYC1000" s="17"/>
      <c r="GYD1000" s="17"/>
      <c r="GYE1000" s="17"/>
      <c r="GYF1000" s="17"/>
      <c r="GYG1000" s="17"/>
      <c r="GYH1000" s="17"/>
      <c r="GYI1000" s="17"/>
      <c r="GYJ1000" s="17"/>
      <c r="GYK1000" s="17"/>
      <c r="GYL1000" s="17"/>
      <c r="GYM1000" s="17"/>
      <c r="GYN1000" s="17"/>
      <c r="GYO1000" s="17"/>
      <c r="GYP1000" s="17"/>
      <c r="GYQ1000" s="17"/>
      <c r="GYR1000" s="17"/>
      <c r="GYS1000" s="17"/>
      <c r="GYT1000" s="17"/>
      <c r="GYU1000" s="17"/>
      <c r="GYV1000" s="17"/>
      <c r="GYW1000" s="17"/>
      <c r="GYX1000" s="17"/>
      <c r="GYY1000" s="17"/>
      <c r="GYZ1000" s="17"/>
      <c r="GZA1000" s="17"/>
      <c r="GZB1000" s="17"/>
      <c r="GZC1000" s="17"/>
      <c r="GZD1000" s="17"/>
      <c r="GZE1000" s="17"/>
      <c r="GZF1000" s="17"/>
      <c r="GZG1000" s="17"/>
      <c r="GZH1000" s="17"/>
      <c r="GZI1000" s="17"/>
      <c r="GZJ1000" s="17"/>
      <c r="GZK1000" s="17"/>
      <c r="GZL1000" s="17"/>
      <c r="GZM1000" s="17"/>
      <c r="GZN1000" s="17"/>
      <c r="GZO1000" s="17"/>
      <c r="GZP1000" s="17"/>
      <c r="GZQ1000" s="17"/>
      <c r="GZR1000" s="17"/>
      <c r="GZS1000" s="17"/>
      <c r="GZT1000" s="17"/>
      <c r="GZU1000" s="17"/>
      <c r="GZV1000" s="17"/>
      <c r="GZW1000" s="17"/>
      <c r="GZX1000" s="17"/>
      <c r="GZY1000" s="17"/>
      <c r="GZZ1000" s="17"/>
      <c r="HAA1000" s="17"/>
      <c r="HAB1000" s="17"/>
      <c r="HAC1000" s="17"/>
      <c r="HAD1000" s="17"/>
      <c r="HAE1000" s="17"/>
      <c r="HAF1000" s="17"/>
      <c r="HAG1000" s="17"/>
      <c r="HAH1000" s="17"/>
      <c r="HAI1000" s="17"/>
      <c r="HAJ1000" s="17"/>
      <c r="HAK1000" s="17"/>
      <c r="HAL1000" s="17"/>
      <c r="HAM1000" s="17"/>
      <c r="HAN1000" s="17"/>
      <c r="HAO1000" s="17"/>
      <c r="HAP1000" s="17"/>
      <c r="HAQ1000" s="17"/>
      <c r="HAR1000" s="17"/>
      <c r="HAS1000" s="17"/>
      <c r="HAT1000" s="17"/>
      <c r="HAU1000" s="17"/>
      <c r="HAV1000" s="17"/>
      <c r="HAW1000" s="17"/>
      <c r="HAX1000" s="17"/>
      <c r="HAY1000" s="17"/>
      <c r="HAZ1000" s="17"/>
      <c r="HBA1000" s="17"/>
      <c r="HBB1000" s="17"/>
      <c r="HBC1000" s="17"/>
      <c r="HBD1000" s="17"/>
      <c r="HBE1000" s="17"/>
      <c r="HBF1000" s="17"/>
      <c r="HBG1000" s="17"/>
      <c r="HBH1000" s="17"/>
      <c r="HBI1000" s="17"/>
      <c r="HBJ1000" s="17"/>
      <c r="HBK1000" s="17"/>
      <c r="HBL1000" s="17"/>
      <c r="HBM1000" s="17"/>
      <c r="HBN1000" s="17"/>
      <c r="HBO1000" s="17"/>
      <c r="HBP1000" s="17"/>
      <c r="HBQ1000" s="17"/>
      <c r="HBR1000" s="17"/>
      <c r="HBS1000" s="17"/>
      <c r="HBT1000" s="17"/>
      <c r="HBU1000" s="17"/>
      <c r="HBV1000" s="17"/>
      <c r="HBW1000" s="17"/>
      <c r="HBX1000" s="17"/>
      <c r="HBY1000" s="17"/>
      <c r="HBZ1000" s="17"/>
      <c r="HCA1000" s="17"/>
      <c r="HCB1000" s="17"/>
      <c r="HCC1000" s="17"/>
      <c r="HCD1000" s="17"/>
      <c r="HCE1000" s="17"/>
      <c r="HCF1000" s="17"/>
      <c r="HCG1000" s="17"/>
      <c r="HCH1000" s="17"/>
      <c r="HCI1000" s="17"/>
      <c r="HCJ1000" s="17"/>
      <c r="HCK1000" s="17"/>
      <c r="HCL1000" s="17"/>
      <c r="HCM1000" s="17"/>
      <c r="HCN1000" s="17"/>
      <c r="HCO1000" s="17"/>
      <c r="HCP1000" s="17"/>
      <c r="HCQ1000" s="17"/>
      <c r="HCR1000" s="17"/>
      <c r="HCS1000" s="17"/>
      <c r="HCT1000" s="17"/>
      <c r="HCU1000" s="17"/>
      <c r="HCV1000" s="17"/>
      <c r="HCW1000" s="17"/>
      <c r="HCX1000" s="17"/>
      <c r="HCY1000" s="17"/>
      <c r="HCZ1000" s="17"/>
      <c r="HDA1000" s="17"/>
      <c r="HDB1000" s="17"/>
      <c r="HDC1000" s="17"/>
      <c r="HDD1000" s="17"/>
      <c r="HDE1000" s="17"/>
      <c r="HDF1000" s="17"/>
      <c r="HDG1000" s="17"/>
      <c r="HDH1000" s="17"/>
      <c r="HDI1000" s="17"/>
      <c r="HDJ1000" s="17"/>
      <c r="HDK1000" s="17"/>
      <c r="HDL1000" s="17"/>
      <c r="HDM1000" s="17"/>
      <c r="HDN1000" s="17"/>
      <c r="HDO1000" s="17"/>
      <c r="HDP1000" s="17"/>
      <c r="HDQ1000" s="17"/>
      <c r="HDR1000" s="17"/>
      <c r="HDS1000" s="17"/>
      <c r="HDT1000" s="17"/>
      <c r="HDU1000" s="17"/>
      <c r="HDV1000" s="17"/>
      <c r="HDW1000" s="17"/>
      <c r="HDX1000" s="17"/>
      <c r="HDY1000" s="17"/>
      <c r="HDZ1000" s="17"/>
      <c r="HEA1000" s="17"/>
      <c r="HEB1000" s="17"/>
      <c r="HEC1000" s="17"/>
      <c r="HED1000" s="17"/>
      <c r="HEE1000" s="17"/>
      <c r="HEF1000" s="17"/>
      <c r="HEG1000" s="17"/>
      <c r="HEH1000" s="17"/>
      <c r="HEI1000" s="17"/>
      <c r="HEJ1000" s="17"/>
      <c r="HEK1000" s="17"/>
      <c r="HEL1000" s="17"/>
      <c r="HEM1000" s="17"/>
      <c r="HEN1000" s="17"/>
      <c r="HEO1000" s="17"/>
      <c r="HEP1000" s="17"/>
      <c r="HEQ1000" s="17"/>
      <c r="HER1000" s="17"/>
      <c r="HES1000" s="17"/>
      <c r="HET1000" s="17"/>
      <c r="HEU1000" s="17"/>
      <c r="HEV1000" s="17"/>
      <c r="HEW1000" s="17"/>
      <c r="HEX1000" s="17"/>
      <c r="HEY1000" s="17"/>
      <c r="HEZ1000" s="17"/>
      <c r="HFA1000" s="17"/>
      <c r="HFB1000" s="17"/>
      <c r="HFC1000" s="17"/>
      <c r="HFD1000" s="17"/>
      <c r="HFE1000" s="17"/>
      <c r="HFF1000" s="17"/>
      <c r="HFG1000" s="17"/>
      <c r="HFH1000" s="17"/>
      <c r="HFI1000" s="17"/>
      <c r="HFJ1000" s="17"/>
      <c r="HFK1000" s="17"/>
      <c r="HFL1000" s="17"/>
      <c r="HFM1000" s="17"/>
      <c r="HFN1000" s="17"/>
      <c r="HFO1000" s="17"/>
      <c r="HFP1000" s="17"/>
      <c r="HFQ1000" s="17"/>
      <c r="HFR1000" s="17"/>
      <c r="HFS1000" s="17"/>
      <c r="HFT1000" s="17"/>
      <c r="HFU1000" s="17"/>
      <c r="HFV1000" s="17"/>
      <c r="HFW1000" s="17"/>
      <c r="HFX1000" s="17"/>
      <c r="HFY1000" s="17"/>
      <c r="HFZ1000" s="17"/>
      <c r="HGA1000" s="17"/>
      <c r="HGB1000" s="17"/>
      <c r="HGC1000" s="17"/>
      <c r="HGD1000" s="17"/>
      <c r="HGE1000" s="17"/>
      <c r="HGF1000" s="17"/>
      <c r="HGG1000" s="17"/>
      <c r="HGH1000" s="17"/>
      <c r="HGI1000" s="17"/>
      <c r="HGJ1000" s="17"/>
      <c r="HGK1000" s="17"/>
      <c r="HGL1000" s="17"/>
      <c r="HGM1000" s="17"/>
      <c r="HGN1000" s="17"/>
      <c r="HGO1000" s="17"/>
      <c r="HGP1000" s="17"/>
      <c r="HGQ1000" s="17"/>
      <c r="HGR1000" s="17"/>
      <c r="HGS1000" s="17"/>
      <c r="HGT1000" s="17"/>
      <c r="HGU1000" s="17"/>
      <c r="HGV1000" s="17"/>
      <c r="HGW1000" s="17"/>
      <c r="HGX1000" s="17"/>
      <c r="HGY1000" s="17"/>
      <c r="HGZ1000" s="17"/>
      <c r="HHA1000" s="17"/>
      <c r="HHB1000" s="17"/>
      <c r="HHC1000" s="17"/>
      <c r="HHD1000" s="17"/>
      <c r="HHE1000" s="17"/>
      <c r="HHF1000" s="17"/>
      <c r="HHG1000" s="17"/>
      <c r="HHH1000" s="17"/>
      <c r="HHI1000" s="17"/>
      <c r="HHJ1000" s="17"/>
      <c r="HHK1000" s="17"/>
      <c r="HHL1000" s="17"/>
      <c r="HHM1000" s="17"/>
      <c r="HHN1000" s="17"/>
      <c r="HHO1000" s="17"/>
      <c r="HHP1000" s="17"/>
      <c r="HHQ1000" s="17"/>
      <c r="HHR1000" s="17"/>
      <c r="HHS1000" s="17"/>
      <c r="HHT1000" s="17"/>
      <c r="HHU1000" s="17"/>
      <c r="HHV1000" s="17"/>
      <c r="HHW1000" s="17"/>
      <c r="HHX1000" s="17"/>
      <c r="HHY1000" s="17"/>
      <c r="HHZ1000" s="17"/>
      <c r="HIA1000" s="17"/>
      <c r="HIB1000" s="17"/>
      <c r="HIC1000" s="17"/>
      <c r="HID1000" s="17"/>
      <c r="HIE1000" s="17"/>
      <c r="HIF1000" s="17"/>
      <c r="HIG1000" s="17"/>
      <c r="HIH1000" s="17"/>
      <c r="HII1000" s="17"/>
      <c r="HIJ1000" s="17"/>
      <c r="HIK1000" s="17"/>
      <c r="HIL1000" s="17"/>
      <c r="HIM1000" s="17"/>
      <c r="HIN1000" s="17"/>
      <c r="HIO1000" s="17"/>
      <c r="HIP1000" s="17"/>
      <c r="HIQ1000" s="17"/>
      <c r="HIR1000" s="17"/>
      <c r="HIS1000" s="17"/>
      <c r="HIT1000" s="17"/>
      <c r="HIU1000" s="17"/>
      <c r="HIV1000" s="17"/>
      <c r="HIW1000" s="17"/>
      <c r="HIX1000" s="17"/>
      <c r="HIY1000" s="17"/>
      <c r="HIZ1000" s="17"/>
      <c r="HJA1000" s="17"/>
      <c r="HJB1000" s="17"/>
      <c r="HJC1000" s="17"/>
      <c r="HJD1000" s="17"/>
      <c r="HJE1000" s="17"/>
      <c r="HJF1000" s="17"/>
      <c r="HJG1000" s="17"/>
      <c r="HJH1000" s="17"/>
      <c r="HJI1000" s="17"/>
      <c r="HJJ1000" s="17"/>
      <c r="HJK1000" s="17"/>
      <c r="HJL1000" s="17"/>
      <c r="HJM1000" s="17"/>
      <c r="HJN1000" s="17"/>
      <c r="HJO1000" s="17"/>
      <c r="HJP1000" s="17"/>
      <c r="HJQ1000" s="17"/>
      <c r="HJR1000" s="17"/>
      <c r="HJS1000" s="17"/>
      <c r="HJT1000" s="17"/>
      <c r="HJU1000" s="17"/>
      <c r="HJV1000" s="17"/>
      <c r="HJW1000" s="17"/>
      <c r="HJX1000" s="17"/>
      <c r="HJY1000" s="17"/>
      <c r="HJZ1000" s="17"/>
      <c r="HKA1000" s="17"/>
      <c r="HKB1000" s="17"/>
      <c r="HKC1000" s="17"/>
      <c r="HKD1000" s="17"/>
      <c r="HKE1000" s="17"/>
      <c r="HKF1000" s="17"/>
      <c r="HKG1000" s="17"/>
      <c r="HKH1000" s="17"/>
      <c r="HKI1000" s="17"/>
      <c r="HKJ1000" s="17"/>
      <c r="HKK1000" s="17"/>
      <c r="HKL1000" s="17"/>
      <c r="HKM1000" s="17"/>
      <c r="HKN1000" s="17"/>
      <c r="HKO1000" s="17"/>
      <c r="HKP1000" s="17"/>
      <c r="HKQ1000" s="17"/>
      <c r="HKR1000" s="17"/>
      <c r="HKS1000" s="17"/>
      <c r="HKT1000" s="17"/>
      <c r="HKU1000" s="17"/>
      <c r="HKV1000" s="17"/>
      <c r="HKW1000" s="17"/>
      <c r="HKX1000" s="17"/>
      <c r="HKY1000" s="17"/>
      <c r="HKZ1000" s="17"/>
      <c r="HLA1000" s="17"/>
      <c r="HLB1000" s="17"/>
      <c r="HLC1000" s="17"/>
      <c r="HLD1000" s="17"/>
      <c r="HLE1000" s="17"/>
      <c r="HLF1000" s="17"/>
      <c r="HLG1000" s="17"/>
      <c r="HLH1000" s="17"/>
      <c r="HLI1000" s="17"/>
      <c r="HLJ1000" s="17"/>
      <c r="HLK1000" s="17"/>
      <c r="HLL1000" s="17"/>
      <c r="HLM1000" s="17"/>
      <c r="HLN1000" s="17"/>
      <c r="HLO1000" s="17"/>
      <c r="HLP1000" s="17"/>
      <c r="HLQ1000" s="17"/>
      <c r="HLR1000" s="17"/>
      <c r="HLS1000" s="17"/>
      <c r="HLT1000" s="17"/>
      <c r="HLU1000" s="17"/>
      <c r="HLV1000" s="17"/>
      <c r="HLW1000" s="17"/>
      <c r="HLX1000" s="17"/>
      <c r="HLY1000" s="17"/>
      <c r="HLZ1000" s="17"/>
      <c r="HMA1000" s="17"/>
      <c r="HMB1000" s="17"/>
      <c r="HMC1000" s="17"/>
      <c r="HMD1000" s="17"/>
      <c r="HME1000" s="17"/>
      <c r="HMF1000" s="17"/>
      <c r="HMG1000" s="17"/>
      <c r="HMH1000" s="17"/>
      <c r="HMI1000" s="17"/>
      <c r="HMJ1000" s="17"/>
      <c r="HMK1000" s="17"/>
      <c r="HML1000" s="17"/>
      <c r="HMM1000" s="17"/>
      <c r="HMN1000" s="17"/>
      <c r="HMO1000" s="17"/>
      <c r="HMP1000" s="17"/>
      <c r="HMQ1000" s="17"/>
      <c r="HMR1000" s="17"/>
      <c r="HMS1000" s="17"/>
      <c r="HMT1000" s="17"/>
      <c r="HMU1000" s="17"/>
      <c r="HMV1000" s="17"/>
      <c r="HMW1000" s="17"/>
      <c r="HMX1000" s="17"/>
      <c r="HMY1000" s="17"/>
      <c r="HMZ1000" s="17"/>
      <c r="HNA1000" s="17"/>
      <c r="HNB1000" s="17"/>
      <c r="HNC1000" s="17"/>
      <c r="HND1000" s="17"/>
      <c r="HNE1000" s="17"/>
      <c r="HNF1000" s="17"/>
      <c r="HNG1000" s="17"/>
      <c r="HNH1000" s="17"/>
      <c r="HNI1000" s="17"/>
      <c r="HNJ1000" s="17"/>
      <c r="HNK1000" s="17"/>
      <c r="HNL1000" s="17"/>
      <c r="HNM1000" s="17"/>
      <c r="HNN1000" s="17"/>
      <c r="HNO1000" s="17"/>
      <c r="HNP1000" s="17"/>
      <c r="HNQ1000" s="17"/>
      <c r="HNR1000" s="17"/>
      <c r="HNS1000" s="17"/>
      <c r="HNT1000" s="17"/>
      <c r="HNU1000" s="17"/>
      <c r="HNV1000" s="17"/>
      <c r="HNW1000" s="17"/>
      <c r="HNX1000" s="17"/>
      <c r="HNY1000" s="17"/>
      <c r="HNZ1000" s="17"/>
      <c r="HOA1000" s="17"/>
      <c r="HOB1000" s="17"/>
      <c r="HOC1000" s="17"/>
      <c r="HOD1000" s="17"/>
      <c r="HOE1000" s="17"/>
      <c r="HOF1000" s="17"/>
      <c r="HOG1000" s="17"/>
      <c r="HOH1000" s="17"/>
      <c r="HOI1000" s="17"/>
      <c r="HOJ1000" s="17"/>
      <c r="HOK1000" s="17"/>
      <c r="HOL1000" s="17"/>
      <c r="HOM1000" s="17"/>
      <c r="HON1000" s="17"/>
      <c r="HOO1000" s="17"/>
      <c r="HOP1000" s="17"/>
      <c r="HOQ1000" s="17"/>
      <c r="HOR1000" s="17"/>
      <c r="HOS1000" s="17"/>
      <c r="HOT1000" s="17"/>
      <c r="HOU1000" s="17"/>
      <c r="HOV1000" s="17"/>
      <c r="HOW1000" s="17"/>
      <c r="HOX1000" s="17"/>
      <c r="HOY1000" s="17"/>
      <c r="HOZ1000" s="17"/>
      <c r="HPA1000" s="17"/>
      <c r="HPB1000" s="17"/>
      <c r="HPC1000" s="17"/>
      <c r="HPD1000" s="17"/>
      <c r="HPE1000" s="17"/>
      <c r="HPF1000" s="17"/>
      <c r="HPG1000" s="17"/>
      <c r="HPH1000" s="17"/>
      <c r="HPI1000" s="17"/>
      <c r="HPJ1000" s="17"/>
      <c r="HPK1000" s="17"/>
      <c r="HPL1000" s="17"/>
      <c r="HPM1000" s="17"/>
      <c r="HPN1000" s="17"/>
      <c r="HPO1000" s="17"/>
      <c r="HPP1000" s="17"/>
      <c r="HPQ1000" s="17"/>
      <c r="HPR1000" s="17"/>
      <c r="HPS1000" s="17"/>
      <c r="HPT1000" s="17"/>
      <c r="HPU1000" s="17"/>
      <c r="HPV1000" s="17"/>
      <c r="HPW1000" s="17"/>
      <c r="HPX1000" s="17"/>
      <c r="HPY1000" s="17"/>
      <c r="HPZ1000" s="17"/>
      <c r="HQA1000" s="17"/>
      <c r="HQB1000" s="17"/>
      <c r="HQC1000" s="17"/>
      <c r="HQD1000" s="17"/>
      <c r="HQE1000" s="17"/>
      <c r="HQF1000" s="17"/>
      <c r="HQG1000" s="17"/>
      <c r="HQH1000" s="17"/>
      <c r="HQI1000" s="17"/>
      <c r="HQJ1000" s="17"/>
      <c r="HQK1000" s="17"/>
      <c r="HQL1000" s="17"/>
      <c r="HQM1000" s="17"/>
      <c r="HQN1000" s="17"/>
      <c r="HQO1000" s="17"/>
      <c r="HQP1000" s="17"/>
      <c r="HQQ1000" s="17"/>
      <c r="HQR1000" s="17"/>
      <c r="HQS1000" s="17"/>
      <c r="HQT1000" s="17"/>
      <c r="HQU1000" s="17"/>
      <c r="HQV1000" s="17"/>
      <c r="HQW1000" s="17"/>
      <c r="HQX1000" s="17"/>
      <c r="HQY1000" s="17"/>
      <c r="HQZ1000" s="17"/>
      <c r="HRA1000" s="17"/>
      <c r="HRB1000" s="17"/>
      <c r="HRC1000" s="17"/>
      <c r="HRD1000" s="17"/>
      <c r="HRE1000" s="17"/>
      <c r="HRF1000" s="17"/>
      <c r="HRG1000" s="17"/>
      <c r="HRH1000" s="17"/>
      <c r="HRI1000" s="17"/>
      <c r="HRJ1000" s="17"/>
      <c r="HRK1000" s="17"/>
      <c r="HRL1000" s="17"/>
      <c r="HRM1000" s="17"/>
      <c r="HRN1000" s="17"/>
      <c r="HRO1000" s="17"/>
      <c r="HRP1000" s="17"/>
      <c r="HRQ1000" s="17"/>
      <c r="HRR1000" s="17"/>
      <c r="HRS1000" s="17"/>
      <c r="HRT1000" s="17"/>
      <c r="HRU1000" s="17"/>
      <c r="HRV1000" s="17"/>
      <c r="HRW1000" s="17"/>
      <c r="HRX1000" s="17"/>
      <c r="HRY1000" s="17"/>
      <c r="HRZ1000" s="17"/>
      <c r="HSA1000" s="17"/>
      <c r="HSB1000" s="17"/>
      <c r="HSC1000" s="17"/>
      <c r="HSD1000" s="17"/>
      <c r="HSE1000" s="17"/>
      <c r="HSF1000" s="17"/>
      <c r="HSG1000" s="17"/>
      <c r="HSH1000" s="17"/>
      <c r="HSI1000" s="17"/>
      <c r="HSJ1000" s="17"/>
      <c r="HSK1000" s="17"/>
      <c r="HSL1000" s="17"/>
      <c r="HSM1000" s="17"/>
      <c r="HSN1000" s="17"/>
      <c r="HSO1000" s="17"/>
      <c r="HSP1000" s="17"/>
      <c r="HSQ1000" s="17"/>
      <c r="HSR1000" s="17"/>
      <c r="HSS1000" s="17"/>
      <c r="HST1000" s="17"/>
      <c r="HSU1000" s="17"/>
      <c r="HSV1000" s="17"/>
      <c r="HSW1000" s="17"/>
      <c r="HSX1000" s="17"/>
      <c r="HSY1000" s="17"/>
      <c r="HSZ1000" s="17"/>
      <c r="HTA1000" s="17"/>
      <c r="HTB1000" s="17"/>
      <c r="HTC1000" s="17"/>
      <c r="HTD1000" s="17"/>
      <c r="HTE1000" s="17"/>
      <c r="HTF1000" s="17"/>
      <c r="HTG1000" s="17"/>
      <c r="HTH1000" s="17"/>
      <c r="HTI1000" s="17"/>
      <c r="HTJ1000" s="17"/>
      <c r="HTK1000" s="17"/>
      <c r="HTL1000" s="17"/>
      <c r="HTM1000" s="17"/>
      <c r="HTN1000" s="17"/>
      <c r="HTO1000" s="17"/>
      <c r="HTP1000" s="17"/>
      <c r="HTQ1000" s="17"/>
      <c r="HTR1000" s="17"/>
      <c r="HTS1000" s="17"/>
      <c r="HTT1000" s="17"/>
      <c r="HTU1000" s="17"/>
      <c r="HTV1000" s="17"/>
      <c r="HTW1000" s="17"/>
      <c r="HTX1000" s="17"/>
      <c r="HTY1000" s="17"/>
      <c r="HTZ1000" s="17"/>
      <c r="HUA1000" s="17"/>
      <c r="HUB1000" s="17"/>
      <c r="HUC1000" s="17"/>
      <c r="HUD1000" s="17"/>
      <c r="HUE1000" s="17"/>
      <c r="HUF1000" s="17"/>
      <c r="HUG1000" s="17"/>
      <c r="HUH1000" s="17"/>
      <c r="HUI1000" s="17"/>
      <c r="HUJ1000" s="17"/>
      <c r="HUK1000" s="17"/>
      <c r="HUL1000" s="17"/>
      <c r="HUM1000" s="17"/>
      <c r="HUN1000" s="17"/>
      <c r="HUO1000" s="17"/>
      <c r="HUP1000" s="17"/>
      <c r="HUQ1000" s="17"/>
      <c r="HUR1000" s="17"/>
      <c r="HUS1000" s="17"/>
      <c r="HUT1000" s="17"/>
      <c r="HUU1000" s="17"/>
      <c r="HUV1000" s="17"/>
      <c r="HUW1000" s="17"/>
      <c r="HUX1000" s="17"/>
      <c r="HUY1000" s="17"/>
      <c r="HUZ1000" s="17"/>
      <c r="HVA1000" s="17"/>
      <c r="HVB1000" s="17"/>
      <c r="HVC1000" s="17"/>
      <c r="HVD1000" s="17"/>
      <c r="HVE1000" s="17"/>
      <c r="HVF1000" s="17"/>
      <c r="HVG1000" s="17"/>
      <c r="HVH1000" s="17"/>
      <c r="HVI1000" s="17"/>
      <c r="HVJ1000" s="17"/>
      <c r="HVK1000" s="17"/>
      <c r="HVL1000" s="17"/>
      <c r="HVM1000" s="17"/>
      <c r="HVN1000" s="17"/>
      <c r="HVO1000" s="17"/>
      <c r="HVP1000" s="17"/>
      <c r="HVQ1000" s="17"/>
      <c r="HVR1000" s="17"/>
      <c r="HVS1000" s="17"/>
      <c r="HVT1000" s="17"/>
      <c r="HVU1000" s="17"/>
      <c r="HVV1000" s="17"/>
      <c r="HVW1000" s="17"/>
      <c r="HVX1000" s="17"/>
      <c r="HVY1000" s="17"/>
      <c r="HVZ1000" s="17"/>
      <c r="HWA1000" s="17"/>
      <c r="HWB1000" s="17"/>
      <c r="HWC1000" s="17"/>
      <c r="HWD1000" s="17"/>
      <c r="HWE1000" s="17"/>
      <c r="HWF1000" s="17"/>
      <c r="HWG1000" s="17"/>
      <c r="HWH1000" s="17"/>
      <c r="HWI1000" s="17"/>
      <c r="HWJ1000" s="17"/>
      <c r="HWK1000" s="17"/>
      <c r="HWL1000" s="17"/>
      <c r="HWM1000" s="17"/>
      <c r="HWN1000" s="17"/>
      <c r="HWO1000" s="17"/>
      <c r="HWP1000" s="17"/>
      <c r="HWQ1000" s="17"/>
      <c r="HWR1000" s="17"/>
      <c r="HWS1000" s="17"/>
      <c r="HWT1000" s="17"/>
      <c r="HWU1000" s="17"/>
      <c r="HWV1000" s="17"/>
      <c r="HWW1000" s="17"/>
      <c r="HWX1000" s="17"/>
      <c r="HWY1000" s="17"/>
      <c r="HWZ1000" s="17"/>
      <c r="HXA1000" s="17"/>
      <c r="HXB1000" s="17"/>
      <c r="HXC1000" s="17"/>
      <c r="HXD1000" s="17"/>
      <c r="HXE1000" s="17"/>
      <c r="HXF1000" s="17"/>
      <c r="HXG1000" s="17"/>
      <c r="HXH1000" s="17"/>
      <c r="HXI1000" s="17"/>
      <c r="HXJ1000" s="17"/>
      <c r="HXK1000" s="17"/>
      <c r="HXL1000" s="17"/>
      <c r="HXM1000" s="17"/>
      <c r="HXN1000" s="17"/>
      <c r="HXO1000" s="17"/>
      <c r="HXP1000" s="17"/>
      <c r="HXQ1000" s="17"/>
      <c r="HXR1000" s="17"/>
      <c r="HXS1000" s="17"/>
      <c r="HXT1000" s="17"/>
      <c r="HXU1000" s="17"/>
      <c r="HXV1000" s="17"/>
      <c r="HXW1000" s="17"/>
      <c r="HXX1000" s="17"/>
      <c r="HXY1000" s="17"/>
      <c r="HXZ1000" s="17"/>
      <c r="HYA1000" s="17"/>
      <c r="HYB1000" s="17"/>
      <c r="HYC1000" s="17"/>
      <c r="HYD1000" s="17"/>
      <c r="HYE1000" s="17"/>
      <c r="HYF1000" s="17"/>
      <c r="HYG1000" s="17"/>
      <c r="HYH1000" s="17"/>
      <c r="HYI1000" s="17"/>
      <c r="HYJ1000" s="17"/>
      <c r="HYK1000" s="17"/>
      <c r="HYL1000" s="17"/>
      <c r="HYM1000" s="17"/>
      <c r="HYN1000" s="17"/>
      <c r="HYO1000" s="17"/>
      <c r="HYP1000" s="17"/>
      <c r="HYQ1000" s="17"/>
      <c r="HYR1000" s="17"/>
      <c r="HYS1000" s="17"/>
      <c r="HYT1000" s="17"/>
      <c r="HYU1000" s="17"/>
      <c r="HYV1000" s="17"/>
      <c r="HYW1000" s="17"/>
      <c r="HYX1000" s="17"/>
      <c r="HYY1000" s="17"/>
      <c r="HYZ1000" s="17"/>
      <c r="HZA1000" s="17"/>
      <c r="HZB1000" s="17"/>
      <c r="HZC1000" s="17"/>
      <c r="HZD1000" s="17"/>
      <c r="HZE1000" s="17"/>
      <c r="HZF1000" s="17"/>
      <c r="HZG1000" s="17"/>
      <c r="HZH1000" s="17"/>
      <c r="HZI1000" s="17"/>
      <c r="HZJ1000" s="17"/>
      <c r="HZK1000" s="17"/>
      <c r="HZL1000" s="17"/>
      <c r="HZM1000" s="17"/>
      <c r="HZN1000" s="17"/>
      <c r="HZO1000" s="17"/>
      <c r="HZP1000" s="17"/>
      <c r="HZQ1000" s="17"/>
      <c r="HZR1000" s="17"/>
      <c r="HZS1000" s="17"/>
      <c r="HZT1000" s="17"/>
      <c r="HZU1000" s="17"/>
      <c r="HZV1000" s="17"/>
      <c r="HZW1000" s="17"/>
      <c r="HZX1000" s="17"/>
      <c r="HZY1000" s="17"/>
      <c r="HZZ1000" s="17"/>
      <c r="IAA1000" s="17"/>
      <c r="IAB1000" s="17"/>
      <c r="IAC1000" s="17"/>
      <c r="IAD1000" s="17"/>
      <c r="IAE1000" s="17"/>
      <c r="IAF1000" s="17"/>
      <c r="IAG1000" s="17"/>
      <c r="IAH1000" s="17"/>
      <c r="IAI1000" s="17"/>
      <c r="IAJ1000" s="17"/>
      <c r="IAK1000" s="17"/>
      <c r="IAL1000" s="17"/>
      <c r="IAM1000" s="17"/>
      <c r="IAN1000" s="17"/>
      <c r="IAO1000" s="17"/>
      <c r="IAP1000" s="17"/>
      <c r="IAQ1000" s="17"/>
      <c r="IAR1000" s="17"/>
      <c r="IAS1000" s="17"/>
      <c r="IAT1000" s="17"/>
      <c r="IAU1000" s="17"/>
      <c r="IAV1000" s="17"/>
      <c r="IAW1000" s="17"/>
      <c r="IAX1000" s="17"/>
      <c r="IAY1000" s="17"/>
      <c r="IAZ1000" s="17"/>
      <c r="IBA1000" s="17"/>
      <c r="IBB1000" s="17"/>
      <c r="IBC1000" s="17"/>
      <c r="IBD1000" s="17"/>
      <c r="IBE1000" s="17"/>
      <c r="IBF1000" s="17"/>
      <c r="IBG1000" s="17"/>
      <c r="IBH1000" s="17"/>
      <c r="IBI1000" s="17"/>
      <c r="IBJ1000" s="17"/>
      <c r="IBK1000" s="17"/>
      <c r="IBL1000" s="17"/>
      <c r="IBM1000" s="17"/>
      <c r="IBN1000" s="17"/>
      <c r="IBO1000" s="17"/>
      <c r="IBP1000" s="17"/>
      <c r="IBQ1000" s="17"/>
      <c r="IBR1000" s="17"/>
      <c r="IBS1000" s="17"/>
      <c r="IBT1000" s="17"/>
      <c r="IBU1000" s="17"/>
      <c r="IBV1000" s="17"/>
      <c r="IBW1000" s="17"/>
      <c r="IBX1000" s="17"/>
      <c r="IBY1000" s="17"/>
      <c r="IBZ1000" s="17"/>
      <c r="ICA1000" s="17"/>
      <c r="ICB1000" s="17"/>
      <c r="ICC1000" s="17"/>
      <c r="ICD1000" s="17"/>
      <c r="ICE1000" s="17"/>
      <c r="ICF1000" s="17"/>
      <c r="ICG1000" s="17"/>
      <c r="ICH1000" s="17"/>
      <c r="ICI1000" s="17"/>
      <c r="ICJ1000" s="17"/>
      <c r="ICK1000" s="17"/>
      <c r="ICL1000" s="17"/>
      <c r="ICM1000" s="17"/>
      <c r="ICN1000" s="17"/>
      <c r="ICO1000" s="17"/>
      <c r="ICP1000" s="17"/>
      <c r="ICQ1000" s="17"/>
      <c r="ICR1000" s="17"/>
      <c r="ICS1000" s="17"/>
      <c r="ICT1000" s="17"/>
      <c r="ICU1000" s="17"/>
      <c r="ICV1000" s="17"/>
      <c r="ICW1000" s="17"/>
      <c r="ICX1000" s="17"/>
      <c r="ICY1000" s="17"/>
      <c r="ICZ1000" s="17"/>
      <c r="IDA1000" s="17"/>
      <c r="IDB1000" s="17"/>
      <c r="IDC1000" s="17"/>
      <c r="IDD1000" s="17"/>
      <c r="IDE1000" s="17"/>
      <c r="IDF1000" s="17"/>
      <c r="IDG1000" s="17"/>
      <c r="IDH1000" s="17"/>
      <c r="IDI1000" s="17"/>
      <c r="IDJ1000" s="17"/>
      <c r="IDK1000" s="17"/>
      <c r="IDL1000" s="17"/>
      <c r="IDM1000" s="17"/>
      <c r="IDN1000" s="17"/>
      <c r="IDO1000" s="17"/>
      <c r="IDP1000" s="17"/>
      <c r="IDQ1000" s="17"/>
      <c r="IDR1000" s="17"/>
      <c r="IDS1000" s="17"/>
      <c r="IDT1000" s="17"/>
      <c r="IDU1000" s="17"/>
      <c r="IDV1000" s="17"/>
      <c r="IDW1000" s="17"/>
      <c r="IDX1000" s="17"/>
      <c r="IDY1000" s="17"/>
      <c r="IDZ1000" s="17"/>
      <c r="IEA1000" s="17"/>
      <c r="IEB1000" s="17"/>
      <c r="IEC1000" s="17"/>
      <c r="IED1000" s="17"/>
      <c r="IEE1000" s="17"/>
      <c r="IEF1000" s="17"/>
      <c r="IEG1000" s="17"/>
      <c r="IEH1000" s="17"/>
      <c r="IEI1000" s="17"/>
      <c r="IEJ1000" s="17"/>
      <c r="IEK1000" s="17"/>
      <c r="IEL1000" s="17"/>
      <c r="IEM1000" s="17"/>
      <c r="IEN1000" s="17"/>
      <c r="IEO1000" s="17"/>
      <c r="IEP1000" s="17"/>
      <c r="IEQ1000" s="17"/>
      <c r="IER1000" s="17"/>
      <c r="IES1000" s="17"/>
      <c r="IET1000" s="17"/>
      <c r="IEU1000" s="17"/>
      <c r="IEV1000" s="17"/>
      <c r="IEW1000" s="17"/>
      <c r="IEX1000" s="17"/>
      <c r="IEY1000" s="17"/>
      <c r="IEZ1000" s="17"/>
      <c r="IFA1000" s="17"/>
      <c r="IFB1000" s="17"/>
      <c r="IFC1000" s="17"/>
      <c r="IFD1000" s="17"/>
      <c r="IFE1000" s="17"/>
      <c r="IFF1000" s="17"/>
      <c r="IFG1000" s="17"/>
      <c r="IFH1000" s="17"/>
      <c r="IFI1000" s="17"/>
      <c r="IFJ1000" s="17"/>
      <c r="IFK1000" s="17"/>
      <c r="IFL1000" s="17"/>
      <c r="IFM1000" s="17"/>
      <c r="IFN1000" s="17"/>
      <c r="IFO1000" s="17"/>
      <c r="IFP1000" s="17"/>
      <c r="IFQ1000" s="17"/>
      <c r="IFR1000" s="17"/>
      <c r="IFS1000" s="17"/>
      <c r="IFT1000" s="17"/>
      <c r="IFU1000" s="17"/>
      <c r="IFV1000" s="17"/>
      <c r="IFW1000" s="17"/>
      <c r="IFX1000" s="17"/>
      <c r="IFY1000" s="17"/>
      <c r="IFZ1000" s="17"/>
      <c r="IGA1000" s="17"/>
      <c r="IGB1000" s="17"/>
      <c r="IGC1000" s="17"/>
      <c r="IGD1000" s="17"/>
      <c r="IGE1000" s="17"/>
      <c r="IGF1000" s="17"/>
      <c r="IGG1000" s="17"/>
      <c r="IGH1000" s="17"/>
      <c r="IGI1000" s="17"/>
      <c r="IGJ1000" s="17"/>
      <c r="IGK1000" s="17"/>
      <c r="IGL1000" s="17"/>
      <c r="IGM1000" s="17"/>
      <c r="IGN1000" s="17"/>
      <c r="IGO1000" s="17"/>
      <c r="IGP1000" s="17"/>
      <c r="IGQ1000" s="17"/>
      <c r="IGR1000" s="17"/>
      <c r="IGS1000" s="17"/>
      <c r="IGT1000" s="17"/>
      <c r="IGU1000" s="17"/>
      <c r="IGV1000" s="17"/>
      <c r="IGW1000" s="17"/>
      <c r="IGX1000" s="17"/>
      <c r="IGY1000" s="17"/>
      <c r="IGZ1000" s="17"/>
      <c r="IHA1000" s="17"/>
      <c r="IHB1000" s="17"/>
      <c r="IHC1000" s="17"/>
      <c r="IHD1000" s="17"/>
      <c r="IHE1000" s="17"/>
      <c r="IHF1000" s="17"/>
      <c r="IHG1000" s="17"/>
      <c r="IHH1000" s="17"/>
      <c r="IHI1000" s="17"/>
      <c r="IHJ1000" s="17"/>
      <c r="IHK1000" s="17"/>
      <c r="IHL1000" s="17"/>
      <c r="IHM1000" s="17"/>
      <c r="IHN1000" s="17"/>
      <c r="IHO1000" s="17"/>
      <c r="IHP1000" s="17"/>
      <c r="IHQ1000" s="17"/>
      <c r="IHR1000" s="17"/>
      <c r="IHS1000" s="17"/>
      <c r="IHT1000" s="17"/>
      <c r="IHU1000" s="17"/>
      <c r="IHV1000" s="17"/>
      <c r="IHW1000" s="17"/>
      <c r="IHX1000" s="17"/>
      <c r="IHY1000" s="17"/>
      <c r="IHZ1000" s="17"/>
      <c r="IIA1000" s="17"/>
      <c r="IIB1000" s="17"/>
      <c r="IIC1000" s="17"/>
      <c r="IID1000" s="17"/>
      <c r="IIE1000" s="17"/>
      <c r="IIF1000" s="17"/>
      <c r="IIG1000" s="17"/>
      <c r="IIH1000" s="17"/>
      <c r="III1000" s="17"/>
      <c r="IIJ1000" s="17"/>
      <c r="IIK1000" s="17"/>
      <c r="IIL1000" s="17"/>
      <c r="IIM1000" s="17"/>
      <c r="IIN1000" s="17"/>
      <c r="IIO1000" s="17"/>
      <c r="IIP1000" s="17"/>
      <c r="IIQ1000" s="17"/>
      <c r="IIR1000" s="17"/>
      <c r="IIS1000" s="17"/>
      <c r="IIT1000" s="17"/>
      <c r="IIU1000" s="17"/>
      <c r="IIV1000" s="17"/>
      <c r="IIW1000" s="17"/>
      <c r="IIX1000" s="17"/>
      <c r="IIY1000" s="17"/>
      <c r="IIZ1000" s="17"/>
      <c r="IJA1000" s="17"/>
      <c r="IJB1000" s="17"/>
      <c r="IJC1000" s="17"/>
      <c r="IJD1000" s="17"/>
      <c r="IJE1000" s="17"/>
      <c r="IJF1000" s="17"/>
      <c r="IJG1000" s="17"/>
      <c r="IJH1000" s="17"/>
      <c r="IJI1000" s="17"/>
      <c r="IJJ1000" s="17"/>
      <c r="IJK1000" s="17"/>
      <c r="IJL1000" s="17"/>
      <c r="IJM1000" s="17"/>
      <c r="IJN1000" s="17"/>
      <c r="IJO1000" s="17"/>
      <c r="IJP1000" s="17"/>
      <c r="IJQ1000" s="17"/>
      <c r="IJR1000" s="17"/>
      <c r="IJS1000" s="17"/>
      <c r="IJT1000" s="17"/>
      <c r="IJU1000" s="17"/>
      <c r="IJV1000" s="17"/>
      <c r="IJW1000" s="17"/>
      <c r="IJX1000" s="17"/>
      <c r="IJY1000" s="17"/>
      <c r="IJZ1000" s="17"/>
      <c r="IKA1000" s="17"/>
      <c r="IKB1000" s="17"/>
      <c r="IKC1000" s="17"/>
      <c r="IKD1000" s="17"/>
      <c r="IKE1000" s="17"/>
      <c r="IKF1000" s="17"/>
      <c r="IKG1000" s="17"/>
      <c r="IKH1000" s="17"/>
      <c r="IKI1000" s="17"/>
      <c r="IKJ1000" s="17"/>
      <c r="IKK1000" s="17"/>
      <c r="IKL1000" s="17"/>
      <c r="IKM1000" s="17"/>
      <c r="IKN1000" s="17"/>
      <c r="IKO1000" s="17"/>
      <c r="IKP1000" s="17"/>
      <c r="IKQ1000" s="17"/>
      <c r="IKR1000" s="17"/>
      <c r="IKS1000" s="17"/>
      <c r="IKT1000" s="17"/>
      <c r="IKU1000" s="17"/>
      <c r="IKV1000" s="17"/>
      <c r="IKW1000" s="17"/>
      <c r="IKX1000" s="17"/>
      <c r="IKY1000" s="17"/>
      <c r="IKZ1000" s="17"/>
      <c r="ILA1000" s="17"/>
      <c r="ILB1000" s="17"/>
      <c r="ILC1000" s="17"/>
      <c r="ILD1000" s="17"/>
      <c r="ILE1000" s="17"/>
      <c r="ILF1000" s="17"/>
      <c r="ILG1000" s="17"/>
      <c r="ILH1000" s="17"/>
      <c r="ILI1000" s="17"/>
      <c r="ILJ1000" s="17"/>
      <c r="ILK1000" s="17"/>
      <c r="ILL1000" s="17"/>
      <c r="ILM1000" s="17"/>
      <c r="ILN1000" s="17"/>
      <c r="ILO1000" s="17"/>
      <c r="ILP1000" s="17"/>
      <c r="ILQ1000" s="17"/>
      <c r="ILR1000" s="17"/>
      <c r="ILS1000" s="17"/>
      <c r="ILT1000" s="17"/>
      <c r="ILU1000" s="17"/>
      <c r="ILV1000" s="17"/>
      <c r="ILW1000" s="17"/>
      <c r="ILX1000" s="17"/>
      <c r="ILY1000" s="17"/>
      <c r="ILZ1000" s="17"/>
      <c r="IMA1000" s="17"/>
      <c r="IMB1000" s="17"/>
      <c r="IMC1000" s="17"/>
      <c r="IMD1000" s="17"/>
      <c r="IME1000" s="17"/>
      <c r="IMF1000" s="17"/>
      <c r="IMG1000" s="17"/>
      <c r="IMH1000" s="17"/>
      <c r="IMI1000" s="17"/>
      <c r="IMJ1000" s="17"/>
      <c r="IMK1000" s="17"/>
      <c r="IML1000" s="17"/>
      <c r="IMM1000" s="17"/>
      <c r="IMN1000" s="17"/>
      <c r="IMO1000" s="17"/>
      <c r="IMP1000" s="17"/>
      <c r="IMQ1000" s="17"/>
      <c r="IMR1000" s="17"/>
      <c r="IMS1000" s="17"/>
      <c r="IMT1000" s="17"/>
      <c r="IMU1000" s="17"/>
      <c r="IMV1000" s="17"/>
      <c r="IMW1000" s="17"/>
      <c r="IMX1000" s="17"/>
      <c r="IMY1000" s="17"/>
      <c r="IMZ1000" s="17"/>
      <c r="INA1000" s="17"/>
      <c r="INB1000" s="17"/>
      <c r="INC1000" s="17"/>
      <c r="IND1000" s="17"/>
      <c r="INE1000" s="17"/>
      <c r="INF1000" s="17"/>
      <c r="ING1000" s="17"/>
      <c r="INH1000" s="17"/>
      <c r="INI1000" s="17"/>
      <c r="INJ1000" s="17"/>
      <c r="INK1000" s="17"/>
      <c r="INL1000" s="17"/>
      <c r="INM1000" s="17"/>
      <c r="INN1000" s="17"/>
      <c r="INO1000" s="17"/>
      <c r="INP1000" s="17"/>
      <c r="INQ1000" s="17"/>
      <c r="INR1000" s="17"/>
      <c r="INS1000" s="17"/>
      <c r="INT1000" s="17"/>
      <c r="INU1000" s="17"/>
      <c r="INV1000" s="17"/>
      <c r="INW1000" s="17"/>
      <c r="INX1000" s="17"/>
      <c r="INY1000" s="17"/>
      <c r="INZ1000" s="17"/>
      <c r="IOA1000" s="17"/>
      <c r="IOB1000" s="17"/>
      <c r="IOC1000" s="17"/>
      <c r="IOD1000" s="17"/>
      <c r="IOE1000" s="17"/>
      <c r="IOF1000" s="17"/>
      <c r="IOG1000" s="17"/>
      <c r="IOH1000" s="17"/>
      <c r="IOI1000" s="17"/>
      <c r="IOJ1000" s="17"/>
      <c r="IOK1000" s="17"/>
      <c r="IOL1000" s="17"/>
      <c r="IOM1000" s="17"/>
      <c r="ION1000" s="17"/>
      <c r="IOO1000" s="17"/>
      <c r="IOP1000" s="17"/>
      <c r="IOQ1000" s="17"/>
      <c r="IOR1000" s="17"/>
      <c r="IOS1000" s="17"/>
      <c r="IOT1000" s="17"/>
      <c r="IOU1000" s="17"/>
      <c r="IOV1000" s="17"/>
      <c r="IOW1000" s="17"/>
      <c r="IOX1000" s="17"/>
      <c r="IOY1000" s="17"/>
      <c r="IOZ1000" s="17"/>
      <c r="IPA1000" s="17"/>
      <c r="IPB1000" s="17"/>
      <c r="IPC1000" s="17"/>
      <c r="IPD1000" s="17"/>
      <c r="IPE1000" s="17"/>
      <c r="IPF1000" s="17"/>
      <c r="IPG1000" s="17"/>
      <c r="IPH1000" s="17"/>
      <c r="IPI1000" s="17"/>
      <c r="IPJ1000" s="17"/>
      <c r="IPK1000" s="17"/>
      <c r="IPL1000" s="17"/>
      <c r="IPM1000" s="17"/>
      <c r="IPN1000" s="17"/>
      <c r="IPO1000" s="17"/>
      <c r="IPP1000" s="17"/>
      <c r="IPQ1000" s="17"/>
      <c r="IPR1000" s="17"/>
      <c r="IPS1000" s="17"/>
      <c r="IPT1000" s="17"/>
      <c r="IPU1000" s="17"/>
      <c r="IPV1000" s="17"/>
      <c r="IPW1000" s="17"/>
      <c r="IPX1000" s="17"/>
      <c r="IPY1000" s="17"/>
      <c r="IPZ1000" s="17"/>
      <c r="IQA1000" s="17"/>
      <c r="IQB1000" s="17"/>
      <c r="IQC1000" s="17"/>
      <c r="IQD1000" s="17"/>
      <c r="IQE1000" s="17"/>
      <c r="IQF1000" s="17"/>
      <c r="IQG1000" s="17"/>
      <c r="IQH1000" s="17"/>
      <c r="IQI1000" s="17"/>
      <c r="IQJ1000" s="17"/>
      <c r="IQK1000" s="17"/>
      <c r="IQL1000" s="17"/>
      <c r="IQM1000" s="17"/>
      <c r="IQN1000" s="17"/>
      <c r="IQO1000" s="17"/>
      <c r="IQP1000" s="17"/>
      <c r="IQQ1000" s="17"/>
      <c r="IQR1000" s="17"/>
      <c r="IQS1000" s="17"/>
      <c r="IQT1000" s="17"/>
      <c r="IQU1000" s="17"/>
      <c r="IQV1000" s="17"/>
      <c r="IQW1000" s="17"/>
      <c r="IQX1000" s="17"/>
      <c r="IQY1000" s="17"/>
      <c r="IQZ1000" s="17"/>
      <c r="IRA1000" s="17"/>
      <c r="IRB1000" s="17"/>
      <c r="IRC1000" s="17"/>
      <c r="IRD1000" s="17"/>
      <c r="IRE1000" s="17"/>
      <c r="IRF1000" s="17"/>
      <c r="IRG1000" s="17"/>
      <c r="IRH1000" s="17"/>
      <c r="IRI1000" s="17"/>
      <c r="IRJ1000" s="17"/>
      <c r="IRK1000" s="17"/>
      <c r="IRL1000" s="17"/>
      <c r="IRM1000" s="17"/>
      <c r="IRN1000" s="17"/>
      <c r="IRO1000" s="17"/>
      <c r="IRP1000" s="17"/>
      <c r="IRQ1000" s="17"/>
      <c r="IRR1000" s="17"/>
      <c r="IRS1000" s="17"/>
      <c r="IRT1000" s="17"/>
      <c r="IRU1000" s="17"/>
      <c r="IRV1000" s="17"/>
      <c r="IRW1000" s="17"/>
      <c r="IRX1000" s="17"/>
      <c r="IRY1000" s="17"/>
      <c r="IRZ1000" s="17"/>
      <c r="ISA1000" s="17"/>
      <c r="ISB1000" s="17"/>
      <c r="ISC1000" s="17"/>
      <c r="ISD1000" s="17"/>
      <c r="ISE1000" s="17"/>
      <c r="ISF1000" s="17"/>
      <c r="ISG1000" s="17"/>
      <c r="ISH1000" s="17"/>
      <c r="ISI1000" s="17"/>
      <c r="ISJ1000" s="17"/>
      <c r="ISK1000" s="17"/>
      <c r="ISL1000" s="17"/>
      <c r="ISM1000" s="17"/>
      <c r="ISN1000" s="17"/>
      <c r="ISO1000" s="17"/>
      <c r="ISP1000" s="17"/>
      <c r="ISQ1000" s="17"/>
      <c r="ISR1000" s="17"/>
      <c r="ISS1000" s="17"/>
      <c r="IST1000" s="17"/>
      <c r="ISU1000" s="17"/>
      <c r="ISV1000" s="17"/>
      <c r="ISW1000" s="17"/>
      <c r="ISX1000" s="17"/>
      <c r="ISY1000" s="17"/>
      <c r="ISZ1000" s="17"/>
      <c r="ITA1000" s="17"/>
      <c r="ITB1000" s="17"/>
      <c r="ITC1000" s="17"/>
      <c r="ITD1000" s="17"/>
      <c r="ITE1000" s="17"/>
      <c r="ITF1000" s="17"/>
      <c r="ITG1000" s="17"/>
      <c r="ITH1000" s="17"/>
      <c r="ITI1000" s="17"/>
      <c r="ITJ1000" s="17"/>
      <c r="ITK1000" s="17"/>
      <c r="ITL1000" s="17"/>
      <c r="ITM1000" s="17"/>
      <c r="ITN1000" s="17"/>
      <c r="ITO1000" s="17"/>
      <c r="ITP1000" s="17"/>
      <c r="ITQ1000" s="17"/>
      <c r="ITR1000" s="17"/>
      <c r="ITS1000" s="17"/>
      <c r="ITT1000" s="17"/>
      <c r="ITU1000" s="17"/>
      <c r="ITV1000" s="17"/>
      <c r="ITW1000" s="17"/>
      <c r="ITX1000" s="17"/>
      <c r="ITY1000" s="17"/>
      <c r="ITZ1000" s="17"/>
      <c r="IUA1000" s="17"/>
      <c r="IUB1000" s="17"/>
      <c r="IUC1000" s="17"/>
      <c r="IUD1000" s="17"/>
      <c r="IUE1000" s="17"/>
      <c r="IUF1000" s="17"/>
      <c r="IUG1000" s="17"/>
      <c r="IUH1000" s="17"/>
      <c r="IUI1000" s="17"/>
      <c r="IUJ1000" s="17"/>
      <c r="IUK1000" s="17"/>
      <c r="IUL1000" s="17"/>
      <c r="IUM1000" s="17"/>
      <c r="IUN1000" s="17"/>
      <c r="IUO1000" s="17"/>
      <c r="IUP1000" s="17"/>
      <c r="IUQ1000" s="17"/>
      <c r="IUR1000" s="17"/>
      <c r="IUS1000" s="17"/>
      <c r="IUT1000" s="17"/>
      <c r="IUU1000" s="17"/>
      <c r="IUV1000" s="17"/>
      <c r="IUW1000" s="17"/>
      <c r="IUX1000" s="17"/>
      <c r="IUY1000" s="17"/>
      <c r="IUZ1000" s="17"/>
      <c r="IVA1000" s="17"/>
      <c r="IVB1000" s="17"/>
      <c r="IVC1000" s="17"/>
      <c r="IVD1000" s="17"/>
      <c r="IVE1000" s="17"/>
      <c r="IVF1000" s="17"/>
      <c r="IVG1000" s="17"/>
      <c r="IVH1000" s="17"/>
      <c r="IVI1000" s="17"/>
      <c r="IVJ1000" s="17"/>
      <c r="IVK1000" s="17"/>
      <c r="IVL1000" s="17"/>
      <c r="IVM1000" s="17"/>
      <c r="IVN1000" s="17"/>
      <c r="IVO1000" s="17"/>
      <c r="IVP1000" s="17"/>
      <c r="IVQ1000" s="17"/>
      <c r="IVR1000" s="17"/>
      <c r="IVS1000" s="17"/>
      <c r="IVT1000" s="17"/>
      <c r="IVU1000" s="17"/>
      <c r="IVV1000" s="17"/>
      <c r="IVW1000" s="17"/>
      <c r="IVX1000" s="17"/>
      <c r="IVY1000" s="17"/>
      <c r="IVZ1000" s="17"/>
      <c r="IWA1000" s="17"/>
      <c r="IWB1000" s="17"/>
      <c r="IWC1000" s="17"/>
      <c r="IWD1000" s="17"/>
      <c r="IWE1000" s="17"/>
      <c r="IWF1000" s="17"/>
      <c r="IWG1000" s="17"/>
      <c r="IWH1000" s="17"/>
      <c r="IWI1000" s="17"/>
      <c r="IWJ1000" s="17"/>
      <c r="IWK1000" s="17"/>
      <c r="IWL1000" s="17"/>
      <c r="IWM1000" s="17"/>
      <c r="IWN1000" s="17"/>
      <c r="IWO1000" s="17"/>
      <c r="IWP1000" s="17"/>
      <c r="IWQ1000" s="17"/>
      <c r="IWR1000" s="17"/>
      <c r="IWS1000" s="17"/>
      <c r="IWT1000" s="17"/>
      <c r="IWU1000" s="17"/>
      <c r="IWV1000" s="17"/>
      <c r="IWW1000" s="17"/>
      <c r="IWX1000" s="17"/>
      <c r="IWY1000" s="17"/>
      <c r="IWZ1000" s="17"/>
      <c r="IXA1000" s="17"/>
      <c r="IXB1000" s="17"/>
      <c r="IXC1000" s="17"/>
      <c r="IXD1000" s="17"/>
      <c r="IXE1000" s="17"/>
      <c r="IXF1000" s="17"/>
      <c r="IXG1000" s="17"/>
      <c r="IXH1000" s="17"/>
      <c r="IXI1000" s="17"/>
      <c r="IXJ1000" s="17"/>
      <c r="IXK1000" s="17"/>
      <c r="IXL1000" s="17"/>
      <c r="IXM1000" s="17"/>
      <c r="IXN1000" s="17"/>
      <c r="IXO1000" s="17"/>
      <c r="IXP1000" s="17"/>
      <c r="IXQ1000" s="17"/>
      <c r="IXR1000" s="17"/>
      <c r="IXS1000" s="17"/>
      <c r="IXT1000" s="17"/>
      <c r="IXU1000" s="17"/>
      <c r="IXV1000" s="17"/>
      <c r="IXW1000" s="17"/>
      <c r="IXX1000" s="17"/>
      <c r="IXY1000" s="17"/>
      <c r="IXZ1000" s="17"/>
      <c r="IYA1000" s="17"/>
      <c r="IYB1000" s="17"/>
      <c r="IYC1000" s="17"/>
      <c r="IYD1000" s="17"/>
      <c r="IYE1000" s="17"/>
      <c r="IYF1000" s="17"/>
      <c r="IYG1000" s="17"/>
      <c r="IYH1000" s="17"/>
      <c r="IYI1000" s="17"/>
      <c r="IYJ1000" s="17"/>
      <c r="IYK1000" s="17"/>
      <c r="IYL1000" s="17"/>
      <c r="IYM1000" s="17"/>
      <c r="IYN1000" s="17"/>
      <c r="IYO1000" s="17"/>
      <c r="IYP1000" s="17"/>
      <c r="IYQ1000" s="17"/>
      <c r="IYR1000" s="17"/>
      <c r="IYS1000" s="17"/>
      <c r="IYT1000" s="17"/>
      <c r="IYU1000" s="17"/>
      <c r="IYV1000" s="17"/>
      <c r="IYW1000" s="17"/>
      <c r="IYX1000" s="17"/>
      <c r="IYY1000" s="17"/>
      <c r="IYZ1000" s="17"/>
      <c r="IZA1000" s="17"/>
      <c r="IZB1000" s="17"/>
      <c r="IZC1000" s="17"/>
      <c r="IZD1000" s="17"/>
      <c r="IZE1000" s="17"/>
      <c r="IZF1000" s="17"/>
      <c r="IZG1000" s="17"/>
      <c r="IZH1000" s="17"/>
      <c r="IZI1000" s="17"/>
      <c r="IZJ1000" s="17"/>
      <c r="IZK1000" s="17"/>
      <c r="IZL1000" s="17"/>
      <c r="IZM1000" s="17"/>
      <c r="IZN1000" s="17"/>
      <c r="IZO1000" s="17"/>
      <c r="IZP1000" s="17"/>
      <c r="IZQ1000" s="17"/>
      <c r="IZR1000" s="17"/>
      <c r="IZS1000" s="17"/>
      <c r="IZT1000" s="17"/>
      <c r="IZU1000" s="17"/>
      <c r="IZV1000" s="17"/>
      <c r="IZW1000" s="17"/>
      <c r="IZX1000" s="17"/>
      <c r="IZY1000" s="17"/>
      <c r="IZZ1000" s="17"/>
      <c r="JAA1000" s="17"/>
      <c r="JAB1000" s="17"/>
      <c r="JAC1000" s="17"/>
      <c r="JAD1000" s="17"/>
      <c r="JAE1000" s="17"/>
      <c r="JAF1000" s="17"/>
      <c r="JAG1000" s="17"/>
      <c r="JAH1000" s="17"/>
      <c r="JAI1000" s="17"/>
      <c r="JAJ1000" s="17"/>
      <c r="JAK1000" s="17"/>
      <c r="JAL1000" s="17"/>
      <c r="JAM1000" s="17"/>
      <c r="JAN1000" s="17"/>
      <c r="JAO1000" s="17"/>
      <c r="JAP1000" s="17"/>
      <c r="JAQ1000" s="17"/>
      <c r="JAR1000" s="17"/>
      <c r="JAS1000" s="17"/>
      <c r="JAT1000" s="17"/>
      <c r="JAU1000" s="17"/>
      <c r="JAV1000" s="17"/>
      <c r="JAW1000" s="17"/>
      <c r="JAX1000" s="17"/>
      <c r="JAY1000" s="17"/>
      <c r="JAZ1000" s="17"/>
      <c r="JBA1000" s="17"/>
      <c r="JBB1000" s="17"/>
      <c r="JBC1000" s="17"/>
      <c r="JBD1000" s="17"/>
      <c r="JBE1000" s="17"/>
      <c r="JBF1000" s="17"/>
      <c r="JBG1000" s="17"/>
      <c r="JBH1000" s="17"/>
      <c r="JBI1000" s="17"/>
      <c r="JBJ1000" s="17"/>
      <c r="JBK1000" s="17"/>
      <c r="JBL1000" s="17"/>
      <c r="JBM1000" s="17"/>
      <c r="JBN1000" s="17"/>
      <c r="JBO1000" s="17"/>
      <c r="JBP1000" s="17"/>
      <c r="JBQ1000" s="17"/>
      <c r="JBR1000" s="17"/>
      <c r="JBS1000" s="17"/>
      <c r="JBT1000" s="17"/>
      <c r="JBU1000" s="17"/>
      <c r="JBV1000" s="17"/>
      <c r="JBW1000" s="17"/>
      <c r="JBX1000" s="17"/>
      <c r="JBY1000" s="17"/>
      <c r="JBZ1000" s="17"/>
      <c r="JCA1000" s="17"/>
      <c r="JCB1000" s="17"/>
      <c r="JCC1000" s="17"/>
      <c r="JCD1000" s="17"/>
      <c r="JCE1000" s="17"/>
      <c r="JCF1000" s="17"/>
      <c r="JCG1000" s="17"/>
      <c r="JCH1000" s="17"/>
      <c r="JCI1000" s="17"/>
      <c r="JCJ1000" s="17"/>
      <c r="JCK1000" s="17"/>
      <c r="JCL1000" s="17"/>
      <c r="JCM1000" s="17"/>
      <c r="JCN1000" s="17"/>
      <c r="JCO1000" s="17"/>
      <c r="JCP1000" s="17"/>
      <c r="JCQ1000" s="17"/>
      <c r="JCR1000" s="17"/>
      <c r="JCS1000" s="17"/>
      <c r="JCT1000" s="17"/>
      <c r="JCU1000" s="17"/>
      <c r="JCV1000" s="17"/>
      <c r="JCW1000" s="17"/>
      <c r="JCX1000" s="17"/>
      <c r="JCY1000" s="17"/>
      <c r="JCZ1000" s="17"/>
      <c r="JDA1000" s="17"/>
      <c r="JDB1000" s="17"/>
      <c r="JDC1000" s="17"/>
      <c r="JDD1000" s="17"/>
      <c r="JDE1000" s="17"/>
      <c r="JDF1000" s="17"/>
      <c r="JDG1000" s="17"/>
      <c r="JDH1000" s="17"/>
      <c r="JDI1000" s="17"/>
      <c r="JDJ1000" s="17"/>
      <c r="JDK1000" s="17"/>
      <c r="JDL1000" s="17"/>
      <c r="JDM1000" s="17"/>
      <c r="JDN1000" s="17"/>
      <c r="JDO1000" s="17"/>
      <c r="JDP1000" s="17"/>
      <c r="JDQ1000" s="17"/>
      <c r="JDR1000" s="17"/>
      <c r="JDS1000" s="17"/>
      <c r="JDT1000" s="17"/>
      <c r="JDU1000" s="17"/>
      <c r="JDV1000" s="17"/>
      <c r="JDW1000" s="17"/>
      <c r="JDX1000" s="17"/>
      <c r="JDY1000" s="17"/>
      <c r="JDZ1000" s="17"/>
      <c r="JEA1000" s="17"/>
      <c r="JEB1000" s="17"/>
      <c r="JEC1000" s="17"/>
      <c r="JED1000" s="17"/>
      <c r="JEE1000" s="17"/>
      <c r="JEF1000" s="17"/>
      <c r="JEG1000" s="17"/>
      <c r="JEH1000" s="17"/>
      <c r="JEI1000" s="17"/>
      <c r="JEJ1000" s="17"/>
      <c r="JEK1000" s="17"/>
      <c r="JEL1000" s="17"/>
      <c r="JEM1000" s="17"/>
      <c r="JEN1000" s="17"/>
      <c r="JEO1000" s="17"/>
      <c r="JEP1000" s="17"/>
      <c r="JEQ1000" s="17"/>
      <c r="JER1000" s="17"/>
      <c r="JES1000" s="17"/>
      <c r="JET1000" s="17"/>
      <c r="JEU1000" s="17"/>
      <c r="JEV1000" s="17"/>
      <c r="JEW1000" s="17"/>
      <c r="JEX1000" s="17"/>
      <c r="JEY1000" s="17"/>
      <c r="JEZ1000" s="17"/>
      <c r="JFA1000" s="17"/>
      <c r="JFB1000" s="17"/>
      <c r="JFC1000" s="17"/>
      <c r="JFD1000" s="17"/>
      <c r="JFE1000" s="17"/>
      <c r="JFF1000" s="17"/>
      <c r="JFG1000" s="17"/>
      <c r="JFH1000" s="17"/>
      <c r="JFI1000" s="17"/>
      <c r="JFJ1000" s="17"/>
      <c r="JFK1000" s="17"/>
      <c r="JFL1000" s="17"/>
      <c r="JFM1000" s="17"/>
      <c r="JFN1000" s="17"/>
      <c r="JFO1000" s="17"/>
      <c r="JFP1000" s="17"/>
      <c r="JFQ1000" s="17"/>
      <c r="JFR1000" s="17"/>
      <c r="JFS1000" s="17"/>
      <c r="JFT1000" s="17"/>
      <c r="JFU1000" s="17"/>
      <c r="JFV1000" s="17"/>
      <c r="JFW1000" s="17"/>
      <c r="JFX1000" s="17"/>
      <c r="JFY1000" s="17"/>
      <c r="JFZ1000" s="17"/>
      <c r="JGA1000" s="17"/>
      <c r="JGB1000" s="17"/>
      <c r="JGC1000" s="17"/>
      <c r="JGD1000" s="17"/>
      <c r="JGE1000" s="17"/>
      <c r="JGF1000" s="17"/>
      <c r="JGG1000" s="17"/>
      <c r="JGH1000" s="17"/>
      <c r="JGI1000" s="17"/>
      <c r="JGJ1000" s="17"/>
      <c r="JGK1000" s="17"/>
      <c r="JGL1000" s="17"/>
      <c r="JGM1000" s="17"/>
      <c r="JGN1000" s="17"/>
      <c r="JGO1000" s="17"/>
      <c r="JGP1000" s="17"/>
      <c r="JGQ1000" s="17"/>
      <c r="JGR1000" s="17"/>
      <c r="JGS1000" s="17"/>
      <c r="JGT1000" s="17"/>
      <c r="JGU1000" s="17"/>
      <c r="JGV1000" s="17"/>
      <c r="JGW1000" s="17"/>
      <c r="JGX1000" s="17"/>
      <c r="JGY1000" s="17"/>
      <c r="JGZ1000" s="17"/>
      <c r="JHA1000" s="17"/>
      <c r="JHB1000" s="17"/>
      <c r="JHC1000" s="17"/>
      <c r="JHD1000" s="17"/>
      <c r="JHE1000" s="17"/>
      <c r="JHF1000" s="17"/>
      <c r="JHG1000" s="17"/>
      <c r="JHH1000" s="17"/>
      <c r="JHI1000" s="17"/>
      <c r="JHJ1000" s="17"/>
      <c r="JHK1000" s="17"/>
      <c r="JHL1000" s="17"/>
      <c r="JHM1000" s="17"/>
      <c r="JHN1000" s="17"/>
      <c r="JHO1000" s="17"/>
      <c r="JHP1000" s="17"/>
      <c r="JHQ1000" s="17"/>
      <c r="JHR1000" s="17"/>
      <c r="JHS1000" s="17"/>
      <c r="JHT1000" s="17"/>
      <c r="JHU1000" s="17"/>
      <c r="JHV1000" s="17"/>
      <c r="JHW1000" s="17"/>
      <c r="JHX1000" s="17"/>
      <c r="JHY1000" s="17"/>
      <c r="JHZ1000" s="17"/>
      <c r="JIA1000" s="17"/>
      <c r="JIB1000" s="17"/>
      <c r="JIC1000" s="17"/>
      <c r="JID1000" s="17"/>
      <c r="JIE1000" s="17"/>
      <c r="JIF1000" s="17"/>
      <c r="JIG1000" s="17"/>
      <c r="JIH1000" s="17"/>
      <c r="JII1000" s="17"/>
      <c r="JIJ1000" s="17"/>
      <c r="JIK1000" s="17"/>
      <c r="JIL1000" s="17"/>
      <c r="JIM1000" s="17"/>
      <c r="JIN1000" s="17"/>
      <c r="JIO1000" s="17"/>
      <c r="JIP1000" s="17"/>
      <c r="JIQ1000" s="17"/>
      <c r="JIR1000" s="17"/>
      <c r="JIS1000" s="17"/>
      <c r="JIT1000" s="17"/>
      <c r="JIU1000" s="17"/>
      <c r="JIV1000" s="17"/>
      <c r="JIW1000" s="17"/>
      <c r="JIX1000" s="17"/>
      <c r="JIY1000" s="17"/>
      <c r="JIZ1000" s="17"/>
      <c r="JJA1000" s="17"/>
      <c r="JJB1000" s="17"/>
      <c r="JJC1000" s="17"/>
      <c r="JJD1000" s="17"/>
      <c r="JJE1000" s="17"/>
      <c r="JJF1000" s="17"/>
      <c r="JJG1000" s="17"/>
      <c r="JJH1000" s="17"/>
      <c r="JJI1000" s="17"/>
      <c r="JJJ1000" s="17"/>
      <c r="JJK1000" s="17"/>
      <c r="JJL1000" s="17"/>
      <c r="JJM1000" s="17"/>
      <c r="JJN1000" s="17"/>
      <c r="JJO1000" s="17"/>
      <c r="JJP1000" s="17"/>
      <c r="JJQ1000" s="17"/>
      <c r="JJR1000" s="17"/>
      <c r="JJS1000" s="17"/>
      <c r="JJT1000" s="17"/>
      <c r="JJU1000" s="17"/>
      <c r="JJV1000" s="17"/>
      <c r="JJW1000" s="17"/>
      <c r="JJX1000" s="17"/>
      <c r="JJY1000" s="17"/>
      <c r="JJZ1000" s="17"/>
      <c r="JKA1000" s="17"/>
      <c r="JKB1000" s="17"/>
      <c r="JKC1000" s="17"/>
      <c r="JKD1000" s="17"/>
      <c r="JKE1000" s="17"/>
      <c r="JKF1000" s="17"/>
      <c r="JKG1000" s="17"/>
      <c r="JKH1000" s="17"/>
      <c r="JKI1000" s="17"/>
      <c r="JKJ1000" s="17"/>
      <c r="JKK1000" s="17"/>
      <c r="JKL1000" s="17"/>
      <c r="JKM1000" s="17"/>
      <c r="JKN1000" s="17"/>
      <c r="JKO1000" s="17"/>
      <c r="JKP1000" s="17"/>
      <c r="JKQ1000" s="17"/>
      <c r="JKR1000" s="17"/>
      <c r="JKS1000" s="17"/>
      <c r="JKT1000" s="17"/>
      <c r="JKU1000" s="17"/>
      <c r="JKV1000" s="17"/>
      <c r="JKW1000" s="17"/>
      <c r="JKX1000" s="17"/>
      <c r="JKY1000" s="17"/>
      <c r="JKZ1000" s="17"/>
      <c r="JLA1000" s="17"/>
      <c r="JLB1000" s="17"/>
      <c r="JLC1000" s="17"/>
      <c r="JLD1000" s="17"/>
      <c r="JLE1000" s="17"/>
      <c r="JLF1000" s="17"/>
      <c r="JLG1000" s="17"/>
      <c r="JLH1000" s="17"/>
      <c r="JLI1000" s="17"/>
      <c r="JLJ1000" s="17"/>
      <c r="JLK1000" s="17"/>
      <c r="JLL1000" s="17"/>
      <c r="JLM1000" s="17"/>
      <c r="JLN1000" s="17"/>
      <c r="JLO1000" s="17"/>
      <c r="JLP1000" s="17"/>
      <c r="JLQ1000" s="17"/>
      <c r="JLR1000" s="17"/>
      <c r="JLS1000" s="17"/>
      <c r="JLT1000" s="17"/>
      <c r="JLU1000" s="17"/>
      <c r="JLV1000" s="17"/>
      <c r="JLW1000" s="17"/>
      <c r="JLX1000" s="17"/>
      <c r="JLY1000" s="17"/>
      <c r="JLZ1000" s="17"/>
      <c r="JMA1000" s="17"/>
      <c r="JMB1000" s="17"/>
      <c r="JMC1000" s="17"/>
      <c r="JMD1000" s="17"/>
      <c r="JME1000" s="17"/>
      <c r="JMF1000" s="17"/>
      <c r="JMG1000" s="17"/>
      <c r="JMH1000" s="17"/>
      <c r="JMI1000" s="17"/>
      <c r="JMJ1000" s="17"/>
      <c r="JMK1000" s="17"/>
      <c r="JML1000" s="17"/>
      <c r="JMM1000" s="17"/>
      <c r="JMN1000" s="17"/>
      <c r="JMO1000" s="17"/>
      <c r="JMP1000" s="17"/>
      <c r="JMQ1000" s="17"/>
      <c r="JMR1000" s="17"/>
      <c r="JMS1000" s="17"/>
      <c r="JMT1000" s="17"/>
      <c r="JMU1000" s="17"/>
      <c r="JMV1000" s="17"/>
      <c r="JMW1000" s="17"/>
      <c r="JMX1000" s="17"/>
      <c r="JMY1000" s="17"/>
      <c r="JMZ1000" s="17"/>
      <c r="JNA1000" s="17"/>
      <c r="JNB1000" s="17"/>
      <c r="JNC1000" s="17"/>
      <c r="JND1000" s="17"/>
      <c r="JNE1000" s="17"/>
      <c r="JNF1000" s="17"/>
      <c r="JNG1000" s="17"/>
      <c r="JNH1000" s="17"/>
      <c r="JNI1000" s="17"/>
      <c r="JNJ1000" s="17"/>
      <c r="JNK1000" s="17"/>
      <c r="JNL1000" s="17"/>
      <c r="JNM1000" s="17"/>
      <c r="JNN1000" s="17"/>
      <c r="JNO1000" s="17"/>
      <c r="JNP1000" s="17"/>
      <c r="JNQ1000" s="17"/>
      <c r="JNR1000" s="17"/>
      <c r="JNS1000" s="17"/>
      <c r="JNT1000" s="17"/>
      <c r="JNU1000" s="17"/>
      <c r="JNV1000" s="17"/>
      <c r="JNW1000" s="17"/>
      <c r="JNX1000" s="17"/>
      <c r="JNY1000" s="17"/>
      <c r="JNZ1000" s="17"/>
      <c r="JOA1000" s="17"/>
      <c r="JOB1000" s="17"/>
      <c r="JOC1000" s="17"/>
      <c r="JOD1000" s="17"/>
      <c r="JOE1000" s="17"/>
      <c r="JOF1000" s="17"/>
      <c r="JOG1000" s="17"/>
      <c r="JOH1000" s="17"/>
      <c r="JOI1000" s="17"/>
      <c r="JOJ1000" s="17"/>
      <c r="JOK1000" s="17"/>
      <c r="JOL1000" s="17"/>
      <c r="JOM1000" s="17"/>
      <c r="JON1000" s="17"/>
      <c r="JOO1000" s="17"/>
      <c r="JOP1000" s="17"/>
      <c r="JOQ1000" s="17"/>
      <c r="JOR1000" s="17"/>
      <c r="JOS1000" s="17"/>
      <c r="JOT1000" s="17"/>
      <c r="JOU1000" s="17"/>
      <c r="JOV1000" s="17"/>
      <c r="JOW1000" s="17"/>
      <c r="JOX1000" s="17"/>
      <c r="JOY1000" s="17"/>
      <c r="JOZ1000" s="17"/>
      <c r="JPA1000" s="17"/>
      <c r="JPB1000" s="17"/>
      <c r="JPC1000" s="17"/>
      <c r="JPD1000" s="17"/>
      <c r="JPE1000" s="17"/>
      <c r="JPF1000" s="17"/>
      <c r="JPG1000" s="17"/>
      <c r="JPH1000" s="17"/>
      <c r="JPI1000" s="17"/>
      <c r="JPJ1000" s="17"/>
      <c r="JPK1000" s="17"/>
      <c r="JPL1000" s="17"/>
      <c r="JPM1000" s="17"/>
      <c r="JPN1000" s="17"/>
      <c r="JPO1000" s="17"/>
      <c r="JPP1000" s="17"/>
      <c r="JPQ1000" s="17"/>
      <c r="JPR1000" s="17"/>
      <c r="JPS1000" s="17"/>
      <c r="JPT1000" s="17"/>
      <c r="JPU1000" s="17"/>
      <c r="JPV1000" s="17"/>
      <c r="JPW1000" s="17"/>
      <c r="JPX1000" s="17"/>
      <c r="JPY1000" s="17"/>
      <c r="JPZ1000" s="17"/>
      <c r="JQA1000" s="17"/>
      <c r="JQB1000" s="17"/>
      <c r="JQC1000" s="17"/>
      <c r="JQD1000" s="17"/>
      <c r="JQE1000" s="17"/>
      <c r="JQF1000" s="17"/>
      <c r="JQG1000" s="17"/>
      <c r="JQH1000" s="17"/>
      <c r="JQI1000" s="17"/>
      <c r="JQJ1000" s="17"/>
      <c r="JQK1000" s="17"/>
      <c r="JQL1000" s="17"/>
      <c r="JQM1000" s="17"/>
      <c r="JQN1000" s="17"/>
      <c r="JQO1000" s="17"/>
      <c r="JQP1000" s="17"/>
      <c r="JQQ1000" s="17"/>
      <c r="JQR1000" s="17"/>
      <c r="JQS1000" s="17"/>
      <c r="JQT1000" s="17"/>
      <c r="JQU1000" s="17"/>
      <c r="JQV1000" s="17"/>
      <c r="JQW1000" s="17"/>
      <c r="JQX1000" s="17"/>
      <c r="JQY1000" s="17"/>
      <c r="JQZ1000" s="17"/>
      <c r="JRA1000" s="17"/>
      <c r="JRB1000" s="17"/>
      <c r="JRC1000" s="17"/>
      <c r="JRD1000" s="17"/>
      <c r="JRE1000" s="17"/>
      <c r="JRF1000" s="17"/>
      <c r="JRG1000" s="17"/>
      <c r="JRH1000" s="17"/>
      <c r="JRI1000" s="17"/>
      <c r="JRJ1000" s="17"/>
      <c r="JRK1000" s="17"/>
      <c r="JRL1000" s="17"/>
      <c r="JRM1000" s="17"/>
      <c r="JRN1000" s="17"/>
      <c r="JRO1000" s="17"/>
      <c r="JRP1000" s="17"/>
      <c r="JRQ1000" s="17"/>
      <c r="JRR1000" s="17"/>
      <c r="JRS1000" s="17"/>
      <c r="JRT1000" s="17"/>
      <c r="JRU1000" s="17"/>
      <c r="JRV1000" s="17"/>
      <c r="JRW1000" s="17"/>
      <c r="JRX1000" s="17"/>
      <c r="JRY1000" s="17"/>
      <c r="JRZ1000" s="17"/>
      <c r="JSA1000" s="17"/>
      <c r="JSB1000" s="17"/>
      <c r="JSC1000" s="17"/>
      <c r="JSD1000" s="17"/>
      <c r="JSE1000" s="17"/>
      <c r="JSF1000" s="17"/>
      <c r="JSG1000" s="17"/>
      <c r="JSH1000" s="17"/>
      <c r="JSI1000" s="17"/>
      <c r="JSJ1000" s="17"/>
      <c r="JSK1000" s="17"/>
      <c r="JSL1000" s="17"/>
      <c r="JSM1000" s="17"/>
      <c r="JSN1000" s="17"/>
      <c r="JSO1000" s="17"/>
      <c r="JSP1000" s="17"/>
      <c r="JSQ1000" s="17"/>
      <c r="JSR1000" s="17"/>
      <c r="JSS1000" s="17"/>
      <c r="JST1000" s="17"/>
      <c r="JSU1000" s="17"/>
      <c r="JSV1000" s="17"/>
      <c r="JSW1000" s="17"/>
      <c r="JSX1000" s="17"/>
      <c r="JSY1000" s="17"/>
      <c r="JSZ1000" s="17"/>
      <c r="JTA1000" s="17"/>
      <c r="JTB1000" s="17"/>
      <c r="JTC1000" s="17"/>
      <c r="JTD1000" s="17"/>
      <c r="JTE1000" s="17"/>
      <c r="JTF1000" s="17"/>
      <c r="JTG1000" s="17"/>
      <c r="JTH1000" s="17"/>
      <c r="JTI1000" s="17"/>
      <c r="JTJ1000" s="17"/>
      <c r="JTK1000" s="17"/>
      <c r="JTL1000" s="17"/>
      <c r="JTM1000" s="17"/>
      <c r="JTN1000" s="17"/>
      <c r="JTO1000" s="17"/>
      <c r="JTP1000" s="17"/>
      <c r="JTQ1000" s="17"/>
      <c r="JTR1000" s="17"/>
      <c r="JTS1000" s="17"/>
      <c r="JTT1000" s="17"/>
      <c r="JTU1000" s="17"/>
      <c r="JTV1000" s="17"/>
      <c r="JTW1000" s="17"/>
      <c r="JTX1000" s="17"/>
      <c r="JTY1000" s="17"/>
      <c r="JTZ1000" s="17"/>
      <c r="JUA1000" s="17"/>
      <c r="JUB1000" s="17"/>
      <c r="JUC1000" s="17"/>
      <c r="JUD1000" s="17"/>
      <c r="JUE1000" s="17"/>
      <c r="JUF1000" s="17"/>
      <c r="JUG1000" s="17"/>
      <c r="JUH1000" s="17"/>
      <c r="JUI1000" s="17"/>
      <c r="JUJ1000" s="17"/>
      <c r="JUK1000" s="17"/>
      <c r="JUL1000" s="17"/>
      <c r="JUM1000" s="17"/>
      <c r="JUN1000" s="17"/>
      <c r="JUO1000" s="17"/>
      <c r="JUP1000" s="17"/>
      <c r="JUQ1000" s="17"/>
      <c r="JUR1000" s="17"/>
      <c r="JUS1000" s="17"/>
      <c r="JUT1000" s="17"/>
      <c r="JUU1000" s="17"/>
      <c r="JUV1000" s="17"/>
      <c r="JUW1000" s="17"/>
      <c r="JUX1000" s="17"/>
      <c r="JUY1000" s="17"/>
      <c r="JUZ1000" s="17"/>
      <c r="JVA1000" s="17"/>
      <c r="JVB1000" s="17"/>
      <c r="JVC1000" s="17"/>
      <c r="JVD1000" s="17"/>
      <c r="JVE1000" s="17"/>
      <c r="JVF1000" s="17"/>
      <c r="JVG1000" s="17"/>
      <c r="JVH1000" s="17"/>
      <c r="JVI1000" s="17"/>
      <c r="JVJ1000" s="17"/>
      <c r="JVK1000" s="17"/>
      <c r="JVL1000" s="17"/>
      <c r="JVM1000" s="17"/>
      <c r="JVN1000" s="17"/>
      <c r="JVO1000" s="17"/>
      <c r="JVP1000" s="17"/>
      <c r="JVQ1000" s="17"/>
      <c r="JVR1000" s="17"/>
      <c r="JVS1000" s="17"/>
      <c r="JVT1000" s="17"/>
      <c r="JVU1000" s="17"/>
      <c r="JVV1000" s="17"/>
      <c r="JVW1000" s="17"/>
      <c r="JVX1000" s="17"/>
      <c r="JVY1000" s="17"/>
      <c r="JVZ1000" s="17"/>
      <c r="JWA1000" s="17"/>
      <c r="JWB1000" s="17"/>
      <c r="JWC1000" s="17"/>
      <c r="JWD1000" s="17"/>
      <c r="JWE1000" s="17"/>
      <c r="JWF1000" s="17"/>
      <c r="JWG1000" s="17"/>
      <c r="JWH1000" s="17"/>
      <c r="JWI1000" s="17"/>
      <c r="JWJ1000" s="17"/>
      <c r="JWK1000" s="17"/>
      <c r="JWL1000" s="17"/>
      <c r="JWM1000" s="17"/>
      <c r="JWN1000" s="17"/>
      <c r="JWO1000" s="17"/>
      <c r="JWP1000" s="17"/>
      <c r="JWQ1000" s="17"/>
      <c r="JWR1000" s="17"/>
      <c r="JWS1000" s="17"/>
      <c r="JWT1000" s="17"/>
      <c r="JWU1000" s="17"/>
      <c r="JWV1000" s="17"/>
      <c r="JWW1000" s="17"/>
      <c r="JWX1000" s="17"/>
      <c r="JWY1000" s="17"/>
      <c r="JWZ1000" s="17"/>
      <c r="JXA1000" s="17"/>
      <c r="JXB1000" s="17"/>
      <c r="JXC1000" s="17"/>
      <c r="JXD1000" s="17"/>
      <c r="JXE1000" s="17"/>
      <c r="JXF1000" s="17"/>
      <c r="JXG1000" s="17"/>
      <c r="JXH1000" s="17"/>
      <c r="JXI1000" s="17"/>
      <c r="JXJ1000" s="17"/>
      <c r="JXK1000" s="17"/>
      <c r="JXL1000" s="17"/>
      <c r="JXM1000" s="17"/>
      <c r="JXN1000" s="17"/>
      <c r="JXO1000" s="17"/>
      <c r="JXP1000" s="17"/>
      <c r="JXQ1000" s="17"/>
      <c r="JXR1000" s="17"/>
      <c r="JXS1000" s="17"/>
      <c r="JXT1000" s="17"/>
      <c r="JXU1000" s="17"/>
      <c r="JXV1000" s="17"/>
      <c r="JXW1000" s="17"/>
      <c r="JXX1000" s="17"/>
      <c r="JXY1000" s="17"/>
      <c r="JXZ1000" s="17"/>
      <c r="JYA1000" s="17"/>
      <c r="JYB1000" s="17"/>
      <c r="JYC1000" s="17"/>
      <c r="JYD1000" s="17"/>
      <c r="JYE1000" s="17"/>
      <c r="JYF1000" s="17"/>
      <c r="JYG1000" s="17"/>
      <c r="JYH1000" s="17"/>
      <c r="JYI1000" s="17"/>
      <c r="JYJ1000" s="17"/>
      <c r="JYK1000" s="17"/>
      <c r="JYL1000" s="17"/>
      <c r="JYM1000" s="17"/>
      <c r="JYN1000" s="17"/>
      <c r="JYO1000" s="17"/>
      <c r="JYP1000" s="17"/>
      <c r="JYQ1000" s="17"/>
      <c r="JYR1000" s="17"/>
      <c r="JYS1000" s="17"/>
      <c r="JYT1000" s="17"/>
      <c r="JYU1000" s="17"/>
      <c r="JYV1000" s="17"/>
      <c r="JYW1000" s="17"/>
      <c r="JYX1000" s="17"/>
      <c r="JYY1000" s="17"/>
      <c r="JYZ1000" s="17"/>
      <c r="JZA1000" s="17"/>
      <c r="JZB1000" s="17"/>
      <c r="JZC1000" s="17"/>
      <c r="JZD1000" s="17"/>
      <c r="JZE1000" s="17"/>
      <c r="JZF1000" s="17"/>
      <c r="JZG1000" s="17"/>
      <c r="JZH1000" s="17"/>
      <c r="JZI1000" s="17"/>
      <c r="JZJ1000" s="17"/>
      <c r="JZK1000" s="17"/>
      <c r="JZL1000" s="17"/>
      <c r="JZM1000" s="17"/>
      <c r="JZN1000" s="17"/>
      <c r="JZO1000" s="17"/>
      <c r="JZP1000" s="17"/>
      <c r="JZQ1000" s="17"/>
      <c r="JZR1000" s="17"/>
      <c r="JZS1000" s="17"/>
      <c r="JZT1000" s="17"/>
      <c r="JZU1000" s="17"/>
      <c r="JZV1000" s="17"/>
      <c r="JZW1000" s="17"/>
      <c r="JZX1000" s="17"/>
      <c r="JZY1000" s="17"/>
      <c r="JZZ1000" s="17"/>
      <c r="KAA1000" s="17"/>
      <c r="KAB1000" s="17"/>
      <c r="KAC1000" s="17"/>
      <c r="KAD1000" s="17"/>
      <c r="KAE1000" s="17"/>
      <c r="KAF1000" s="17"/>
      <c r="KAG1000" s="17"/>
      <c r="KAH1000" s="17"/>
      <c r="KAI1000" s="17"/>
      <c r="KAJ1000" s="17"/>
      <c r="KAK1000" s="17"/>
      <c r="KAL1000" s="17"/>
      <c r="KAM1000" s="17"/>
      <c r="KAN1000" s="17"/>
      <c r="KAO1000" s="17"/>
      <c r="KAP1000" s="17"/>
      <c r="KAQ1000" s="17"/>
      <c r="KAR1000" s="17"/>
      <c r="KAS1000" s="17"/>
      <c r="KAT1000" s="17"/>
      <c r="KAU1000" s="17"/>
      <c r="KAV1000" s="17"/>
      <c r="KAW1000" s="17"/>
      <c r="KAX1000" s="17"/>
      <c r="KAY1000" s="17"/>
      <c r="KAZ1000" s="17"/>
      <c r="KBA1000" s="17"/>
      <c r="KBB1000" s="17"/>
      <c r="KBC1000" s="17"/>
      <c r="KBD1000" s="17"/>
      <c r="KBE1000" s="17"/>
      <c r="KBF1000" s="17"/>
      <c r="KBG1000" s="17"/>
      <c r="KBH1000" s="17"/>
      <c r="KBI1000" s="17"/>
      <c r="KBJ1000" s="17"/>
      <c r="KBK1000" s="17"/>
      <c r="KBL1000" s="17"/>
      <c r="KBM1000" s="17"/>
      <c r="KBN1000" s="17"/>
      <c r="KBO1000" s="17"/>
      <c r="KBP1000" s="17"/>
      <c r="KBQ1000" s="17"/>
      <c r="KBR1000" s="17"/>
      <c r="KBS1000" s="17"/>
      <c r="KBT1000" s="17"/>
      <c r="KBU1000" s="17"/>
      <c r="KBV1000" s="17"/>
      <c r="KBW1000" s="17"/>
      <c r="KBX1000" s="17"/>
      <c r="KBY1000" s="17"/>
      <c r="KBZ1000" s="17"/>
      <c r="KCA1000" s="17"/>
      <c r="KCB1000" s="17"/>
      <c r="KCC1000" s="17"/>
      <c r="KCD1000" s="17"/>
      <c r="KCE1000" s="17"/>
      <c r="KCF1000" s="17"/>
      <c r="KCG1000" s="17"/>
      <c r="KCH1000" s="17"/>
      <c r="KCI1000" s="17"/>
      <c r="KCJ1000" s="17"/>
      <c r="KCK1000" s="17"/>
      <c r="KCL1000" s="17"/>
      <c r="KCM1000" s="17"/>
      <c r="KCN1000" s="17"/>
      <c r="KCO1000" s="17"/>
      <c r="KCP1000" s="17"/>
      <c r="KCQ1000" s="17"/>
      <c r="KCR1000" s="17"/>
      <c r="KCS1000" s="17"/>
      <c r="KCT1000" s="17"/>
      <c r="KCU1000" s="17"/>
      <c r="KCV1000" s="17"/>
      <c r="KCW1000" s="17"/>
      <c r="KCX1000" s="17"/>
      <c r="KCY1000" s="17"/>
      <c r="KCZ1000" s="17"/>
      <c r="KDA1000" s="17"/>
      <c r="KDB1000" s="17"/>
      <c r="KDC1000" s="17"/>
      <c r="KDD1000" s="17"/>
      <c r="KDE1000" s="17"/>
      <c r="KDF1000" s="17"/>
      <c r="KDG1000" s="17"/>
      <c r="KDH1000" s="17"/>
      <c r="KDI1000" s="17"/>
      <c r="KDJ1000" s="17"/>
      <c r="KDK1000" s="17"/>
      <c r="KDL1000" s="17"/>
      <c r="KDM1000" s="17"/>
      <c r="KDN1000" s="17"/>
      <c r="KDO1000" s="17"/>
      <c r="KDP1000" s="17"/>
      <c r="KDQ1000" s="17"/>
      <c r="KDR1000" s="17"/>
      <c r="KDS1000" s="17"/>
      <c r="KDT1000" s="17"/>
      <c r="KDU1000" s="17"/>
      <c r="KDV1000" s="17"/>
      <c r="KDW1000" s="17"/>
      <c r="KDX1000" s="17"/>
      <c r="KDY1000" s="17"/>
      <c r="KDZ1000" s="17"/>
      <c r="KEA1000" s="17"/>
      <c r="KEB1000" s="17"/>
      <c r="KEC1000" s="17"/>
      <c r="KED1000" s="17"/>
      <c r="KEE1000" s="17"/>
      <c r="KEF1000" s="17"/>
      <c r="KEG1000" s="17"/>
      <c r="KEH1000" s="17"/>
      <c r="KEI1000" s="17"/>
      <c r="KEJ1000" s="17"/>
      <c r="KEK1000" s="17"/>
      <c r="KEL1000" s="17"/>
      <c r="KEM1000" s="17"/>
      <c r="KEN1000" s="17"/>
      <c r="KEO1000" s="17"/>
      <c r="KEP1000" s="17"/>
      <c r="KEQ1000" s="17"/>
      <c r="KER1000" s="17"/>
      <c r="KES1000" s="17"/>
      <c r="KET1000" s="17"/>
      <c r="KEU1000" s="17"/>
      <c r="KEV1000" s="17"/>
      <c r="KEW1000" s="17"/>
      <c r="KEX1000" s="17"/>
      <c r="KEY1000" s="17"/>
      <c r="KEZ1000" s="17"/>
      <c r="KFA1000" s="17"/>
      <c r="KFB1000" s="17"/>
      <c r="KFC1000" s="17"/>
      <c r="KFD1000" s="17"/>
      <c r="KFE1000" s="17"/>
      <c r="KFF1000" s="17"/>
      <c r="KFG1000" s="17"/>
      <c r="KFH1000" s="17"/>
      <c r="KFI1000" s="17"/>
      <c r="KFJ1000" s="17"/>
      <c r="KFK1000" s="17"/>
      <c r="KFL1000" s="17"/>
      <c r="KFM1000" s="17"/>
      <c r="KFN1000" s="17"/>
      <c r="KFO1000" s="17"/>
      <c r="KFP1000" s="17"/>
      <c r="KFQ1000" s="17"/>
      <c r="KFR1000" s="17"/>
      <c r="KFS1000" s="17"/>
      <c r="KFT1000" s="17"/>
      <c r="KFU1000" s="17"/>
      <c r="KFV1000" s="17"/>
      <c r="KFW1000" s="17"/>
      <c r="KFX1000" s="17"/>
      <c r="KFY1000" s="17"/>
      <c r="KFZ1000" s="17"/>
      <c r="KGA1000" s="17"/>
      <c r="KGB1000" s="17"/>
      <c r="KGC1000" s="17"/>
      <c r="KGD1000" s="17"/>
      <c r="KGE1000" s="17"/>
      <c r="KGF1000" s="17"/>
      <c r="KGG1000" s="17"/>
      <c r="KGH1000" s="17"/>
      <c r="KGI1000" s="17"/>
      <c r="KGJ1000" s="17"/>
      <c r="KGK1000" s="17"/>
      <c r="KGL1000" s="17"/>
      <c r="KGM1000" s="17"/>
      <c r="KGN1000" s="17"/>
      <c r="KGO1000" s="17"/>
      <c r="KGP1000" s="17"/>
      <c r="KGQ1000" s="17"/>
      <c r="KGR1000" s="17"/>
      <c r="KGS1000" s="17"/>
      <c r="KGT1000" s="17"/>
      <c r="KGU1000" s="17"/>
      <c r="KGV1000" s="17"/>
      <c r="KGW1000" s="17"/>
      <c r="KGX1000" s="17"/>
      <c r="KGY1000" s="17"/>
      <c r="KGZ1000" s="17"/>
      <c r="KHA1000" s="17"/>
      <c r="KHB1000" s="17"/>
      <c r="KHC1000" s="17"/>
      <c r="KHD1000" s="17"/>
      <c r="KHE1000" s="17"/>
      <c r="KHF1000" s="17"/>
      <c r="KHG1000" s="17"/>
      <c r="KHH1000" s="17"/>
      <c r="KHI1000" s="17"/>
      <c r="KHJ1000" s="17"/>
      <c r="KHK1000" s="17"/>
      <c r="KHL1000" s="17"/>
      <c r="KHM1000" s="17"/>
      <c r="KHN1000" s="17"/>
      <c r="KHO1000" s="17"/>
      <c r="KHP1000" s="17"/>
      <c r="KHQ1000" s="17"/>
      <c r="KHR1000" s="17"/>
      <c r="KHS1000" s="17"/>
      <c r="KHT1000" s="17"/>
      <c r="KHU1000" s="17"/>
      <c r="KHV1000" s="17"/>
      <c r="KHW1000" s="17"/>
      <c r="KHX1000" s="17"/>
      <c r="KHY1000" s="17"/>
      <c r="KHZ1000" s="17"/>
      <c r="KIA1000" s="17"/>
      <c r="KIB1000" s="17"/>
      <c r="KIC1000" s="17"/>
      <c r="KID1000" s="17"/>
      <c r="KIE1000" s="17"/>
      <c r="KIF1000" s="17"/>
      <c r="KIG1000" s="17"/>
      <c r="KIH1000" s="17"/>
      <c r="KII1000" s="17"/>
      <c r="KIJ1000" s="17"/>
      <c r="KIK1000" s="17"/>
      <c r="KIL1000" s="17"/>
      <c r="KIM1000" s="17"/>
      <c r="KIN1000" s="17"/>
      <c r="KIO1000" s="17"/>
      <c r="KIP1000" s="17"/>
      <c r="KIQ1000" s="17"/>
      <c r="KIR1000" s="17"/>
      <c r="KIS1000" s="17"/>
      <c r="KIT1000" s="17"/>
      <c r="KIU1000" s="17"/>
      <c r="KIV1000" s="17"/>
      <c r="KIW1000" s="17"/>
      <c r="KIX1000" s="17"/>
      <c r="KIY1000" s="17"/>
      <c r="KIZ1000" s="17"/>
      <c r="KJA1000" s="17"/>
      <c r="KJB1000" s="17"/>
      <c r="KJC1000" s="17"/>
      <c r="KJD1000" s="17"/>
      <c r="KJE1000" s="17"/>
      <c r="KJF1000" s="17"/>
      <c r="KJG1000" s="17"/>
      <c r="KJH1000" s="17"/>
      <c r="KJI1000" s="17"/>
      <c r="KJJ1000" s="17"/>
      <c r="KJK1000" s="17"/>
      <c r="KJL1000" s="17"/>
      <c r="KJM1000" s="17"/>
      <c r="KJN1000" s="17"/>
      <c r="KJO1000" s="17"/>
      <c r="KJP1000" s="17"/>
      <c r="KJQ1000" s="17"/>
      <c r="KJR1000" s="17"/>
      <c r="KJS1000" s="17"/>
      <c r="KJT1000" s="17"/>
      <c r="KJU1000" s="17"/>
      <c r="KJV1000" s="17"/>
      <c r="KJW1000" s="17"/>
      <c r="KJX1000" s="17"/>
      <c r="KJY1000" s="17"/>
      <c r="KJZ1000" s="17"/>
      <c r="KKA1000" s="17"/>
      <c r="KKB1000" s="17"/>
      <c r="KKC1000" s="17"/>
      <c r="KKD1000" s="17"/>
      <c r="KKE1000" s="17"/>
      <c r="KKF1000" s="17"/>
      <c r="KKG1000" s="17"/>
      <c r="KKH1000" s="17"/>
      <c r="KKI1000" s="17"/>
      <c r="KKJ1000" s="17"/>
      <c r="KKK1000" s="17"/>
      <c r="KKL1000" s="17"/>
      <c r="KKM1000" s="17"/>
      <c r="KKN1000" s="17"/>
      <c r="KKO1000" s="17"/>
      <c r="KKP1000" s="17"/>
      <c r="KKQ1000" s="17"/>
      <c r="KKR1000" s="17"/>
      <c r="KKS1000" s="17"/>
      <c r="KKT1000" s="17"/>
      <c r="KKU1000" s="17"/>
      <c r="KKV1000" s="17"/>
      <c r="KKW1000" s="17"/>
      <c r="KKX1000" s="17"/>
      <c r="KKY1000" s="17"/>
      <c r="KKZ1000" s="17"/>
      <c r="KLA1000" s="17"/>
      <c r="KLB1000" s="17"/>
      <c r="KLC1000" s="17"/>
      <c r="KLD1000" s="17"/>
      <c r="KLE1000" s="17"/>
      <c r="KLF1000" s="17"/>
      <c r="KLG1000" s="17"/>
      <c r="KLH1000" s="17"/>
      <c r="KLI1000" s="17"/>
      <c r="KLJ1000" s="17"/>
      <c r="KLK1000" s="17"/>
      <c r="KLL1000" s="17"/>
      <c r="KLM1000" s="17"/>
      <c r="KLN1000" s="17"/>
      <c r="KLO1000" s="17"/>
      <c r="KLP1000" s="17"/>
      <c r="KLQ1000" s="17"/>
      <c r="KLR1000" s="17"/>
      <c r="KLS1000" s="17"/>
      <c r="KLT1000" s="17"/>
      <c r="KLU1000" s="17"/>
      <c r="KLV1000" s="17"/>
      <c r="KLW1000" s="17"/>
      <c r="KLX1000" s="17"/>
      <c r="KLY1000" s="17"/>
      <c r="KLZ1000" s="17"/>
      <c r="KMA1000" s="17"/>
      <c r="KMB1000" s="17"/>
      <c r="KMC1000" s="17"/>
      <c r="KMD1000" s="17"/>
      <c r="KME1000" s="17"/>
      <c r="KMF1000" s="17"/>
      <c r="KMG1000" s="17"/>
      <c r="KMH1000" s="17"/>
      <c r="KMI1000" s="17"/>
      <c r="KMJ1000" s="17"/>
      <c r="KMK1000" s="17"/>
      <c r="KML1000" s="17"/>
      <c r="KMM1000" s="17"/>
      <c r="KMN1000" s="17"/>
      <c r="KMO1000" s="17"/>
      <c r="KMP1000" s="17"/>
      <c r="KMQ1000" s="17"/>
      <c r="KMR1000" s="17"/>
      <c r="KMS1000" s="17"/>
      <c r="KMT1000" s="17"/>
      <c r="KMU1000" s="17"/>
      <c r="KMV1000" s="17"/>
      <c r="KMW1000" s="17"/>
      <c r="KMX1000" s="17"/>
      <c r="KMY1000" s="17"/>
      <c r="KMZ1000" s="17"/>
      <c r="KNA1000" s="17"/>
      <c r="KNB1000" s="17"/>
      <c r="KNC1000" s="17"/>
      <c r="KND1000" s="17"/>
      <c r="KNE1000" s="17"/>
      <c r="KNF1000" s="17"/>
      <c r="KNG1000" s="17"/>
      <c r="KNH1000" s="17"/>
      <c r="KNI1000" s="17"/>
      <c r="KNJ1000" s="17"/>
      <c r="KNK1000" s="17"/>
      <c r="KNL1000" s="17"/>
      <c r="KNM1000" s="17"/>
      <c r="KNN1000" s="17"/>
      <c r="KNO1000" s="17"/>
      <c r="KNP1000" s="17"/>
      <c r="KNQ1000" s="17"/>
      <c r="KNR1000" s="17"/>
      <c r="KNS1000" s="17"/>
      <c r="KNT1000" s="17"/>
      <c r="KNU1000" s="17"/>
      <c r="KNV1000" s="17"/>
      <c r="KNW1000" s="17"/>
      <c r="KNX1000" s="17"/>
      <c r="KNY1000" s="17"/>
      <c r="KNZ1000" s="17"/>
      <c r="KOA1000" s="17"/>
      <c r="KOB1000" s="17"/>
      <c r="KOC1000" s="17"/>
      <c r="KOD1000" s="17"/>
      <c r="KOE1000" s="17"/>
      <c r="KOF1000" s="17"/>
      <c r="KOG1000" s="17"/>
      <c r="KOH1000" s="17"/>
      <c r="KOI1000" s="17"/>
      <c r="KOJ1000" s="17"/>
      <c r="KOK1000" s="17"/>
      <c r="KOL1000" s="17"/>
      <c r="KOM1000" s="17"/>
      <c r="KON1000" s="17"/>
      <c r="KOO1000" s="17"/>
      <c r="KOP1000" s="17"/>
      <c r="KOQ1000" s="17"/>
      <c r="KOR1000" s="17"/>
      <c r="KOS1000" s="17"/>
      <c r="KOT1000" s="17"/>
      <c r="KOU1000" s="17"/>
      <c r="KOV1000" s="17"/>
      <c r="KOW1000" s="17"/>
      <c r="KOX1000" s="17"/>
      <c r="KOY1000" s="17"/>
      <c r="KOZ1000" s="17"/>
      <c r="KPA1000" s="17"/>
      <c r="KPB1000" s="17"/>
      <c r="KPC1000" s="17"/>
      <c r="KPD1000" s="17"/>
      <c r="KPE1000" s="17"/>
      <c r="KPF1000" s="17"/>
      <c r="KPG1000" s="17"/>
      <c r="KPH1000" s="17"/>
      <c r="KPI1000" s="17"/>
      <c r="KPJ1000" s="17"/>
      <c r="KPK1000" s="17"/>
      <c r="KPL1000" s="17"/>
      <c r="KPM1000" s="17"/>
      <c r="KPN1000" s="17"/>
      <c r="KPO1000" s="17"/>
      <c r="KPP1000" s="17"/>
      <c r="KPQ1000" s="17"/>
      <c r="KPR1000" s="17"/>
      <c r="KPS1000" s="17"/>
      <c r="KPT1000" s="17"/>
      <c r="KPU1000" s="17"/>
      <c r="KPV1000" s="17"/>
      <c r="KPW1000" s="17"/>
      <c r="KPX1000" s="17"/>
      <c r="KPY1000" s="17"/>
      <c r="KPZ1000" s="17"/>
      <c r="KQA1000" s="17"/>
      <c r="KQB1000" s="17"/>
      <c r="KQC1000" s="17"/>
      <c r="KQD1000" s="17"/>
      <c r="KQE1000" s="17"/>
      <c r="KQF1000" s="17"/>
      <c r="KQG1000" s="17"/>
      <c r="KQH1000" s="17"/>
      <c r="KQI1000" s="17"/>
      <c r="KQJ1000" s="17"/>
      <c r="KQK1000" s="17"/>
      <c r="KQL1000" s="17"/>
      <c r="KQM1000" s="17"/>
      <c r="KQN1000" s="17"/>
      <c r="KQO1000" s="17"/>
      <c r="KQP1000" s="17"/>
      <c r="KQQ1000" s="17"/>
      <c r="KQR1000" s="17"/>
      <c r="KQS1000" s="17"/>
      <c r="KQT1000" s="17"/>
      <c r="KQU1000" s="17"/>
      <c r="KQV1000" s="17"/>
      <c r="KQW1000" s="17"/>
      <c r="KQX1000" s="17"/>
      <c r="KQY1000" s="17"/>
      <c r="KQZ1000" s="17"/>
      <c r="KRA1000" s="17"/>
      <c r="KRB1000" s="17"/>
      <c r="KRC1000" s="17"/>
      <c r="KRD1000" s="17"/>
      <c r="KRE1000" s="17"/>
      <c r="KRF1000" s="17"/>
      <c r="KRG1000" s="17"/>
      <c r="KRH1000" s="17"/>
      <c r="KRI1000" s="17"/>
      <c r="KRJ1000" s="17"/>
      <c r="KRK1000" s="17"/>
      <c r="KRL1000" s="17"/>
      <c r="KRM1000" s="17"/>
      <c r="KRN1000" s="17"/>
      <c r="KRO1000" s="17"/>
      <c r="KRP1000" s="17"/>
      <c r="KRQ1000" s="17"/>
      <c r="KRR1000" s="17"/>
      <c r="KRS1000" s="17"/>
      <c r="KRT1000" s="17"/>
      <c r="KRU1000" s="17"/>
      <c r="KRV1000" s="17"/>
      <c r="KRW1000" s="17"/>
      <c r="KRX1000" s="17"/>
      <c r="KRY1000" s="17"/>
      <c r="KRZ1000" s="17"/>
      <c r="KSA1000" s="17"/>
      <c r="KSB1000" s="17"/>
      <c r="KSC1000" s="17"/>
      <c r="KSD1000" s="17"/>
      <c r="KSE1000" s="17"/>
      <c r="KSF1000" s="17"/>
      <c r="KSG1000" s="17"/>
      <c r="KSH1000" s="17"/>
      <c r="KSI1000" s="17"/>
      <c r="KSJ1000" s="17"/>
      <c r="KSK1000" s="17"/>
      <c r="KSL1000" s="17"/>
      <c r="KSM1000" s="17"/>
      <c r="KSN1000" s="17"/>
      <c r="KSO1000" s="17"/>
      <c r="KSP1000" s="17"/>
      <c r="KSQ1000" s="17"/>
      <c r="KSR1000" s="17"/>
      <c r="KSS1000" s="17"/>
      <c r="KST1000" s="17"/>
      <c r="KSU1000" s="17"/>
      <c r="KSV1000" s="17"/>
      <c r="KSW1000" s="17"/>
      <c r="KSX1000" s="17"/>
      <c r="KSY1000" s="17"/>
      <c r="KSZ1000" s="17"/>
      <c r="KTA1000" s="17"/>
      <c r="KTB1000" s="17"/>
      <c r="KTC1000" s="17"/>
      <c r="KTD1000" s="17"/>
      <c r="KTE1000" s="17"/>
      <c r="KTF1000" s="17"/>
      <c r="KTG1000" s="17"/>
      <c r="KTH1000" s="17"/>
      <c r="KTI1000" s="17"/>
      <c r="KTJ1000" s="17"/>
      <c r="KTK1000" s="17"/>
      <c r="KTL1000" s="17"/>
      <c r="KTM1000" s="17"/>
      <c r="KTN1000" s="17"/>
      <c r="KTO1000" s="17"/>
      <c r="KTP1000" s="17"/>
      <c r="KTQ1000" s="17"/>
      <c r="KTR1000" s="17"/>
      <c r="KTS1000" s="17"/>
      <c r="KTT1000" s="17"/>
      <c r="KTU1000" s="17"/>
      <c r="KTV1000" s="17"/>
      <c r="KTW1000" s="17"/>
      <c r="KTX1000" s="17"/>
      <c r="KTY1000" s="17"/>
      <c r="KTZ1000" s="17"/>
      <c r="KUA1000" s="17"/>
      <c r="KUB1000" s="17"/>
      <c r="KUC1000" s="17"/>
      <c r="KUD1000" s="17"/>
      <c r="KUE1000" s="17"/>
      <c r="KUF1000" s="17"/>
      <c r="KUG1000" s="17"/>
      <c r="KUH1000" s="17"/>
      <c r="KUI1000" s="17"/>
      <c r="KUJ1000" s="17"/>
      <c r="KUK1000" s="17"/>
      <c r="KUL1000" s="17"/>
      <c r="KUM1000" s="17"/>
      <c r="KUN1000" s="17"/>
      <c r="KUO1000" s="17"/>
      <c r="KUP1000" s="17"/>
      <c r="KUQ1000" s="17"/>
      <c r="KUR1000" s="17"/>
      <c r="KUS1000" s="17"/>
      <c r="KUT1000" s="17"/>
      <c r="KUU1000" s="17"/>
      <c r="KUV1000" s="17"/>
      <c r="KUW1000" s="17"/>
      <c r="KUX1000" s="17"/>
      <c r="KUY1000" s="17"/>
      <c r="KUZ1000" s="17"/>
      <c r="KVA1000" s="17"/>
      <c r="KVB1000" s="17"/>
      <c r="KVC1000" s="17"/>
      <c r="KVD1000" s="17"/>
      <c r="KVE1000" s="17"/>
      <c r="KVF1000" s="17"/>
      <c r="KVG1000" s="17"/>
      <c r="KVH1000" s="17"/>
      <c r="KVI1000" s="17"/>
      <c r="KVJ1000" s="17"/>
      <c r="KVK1000" s="17"/>
      <c r="KVL1000" s="17"/>
      <c r="KVM1000" s="17"/>
      <c r="KVN1000" s="17"/>
      <c r="KVO1000" s="17"/>
      <c r="KVP1000" s="17"/>
      <c r="KVQ1000" s="17"/>
      <c r="KVR1000" s="17"/>
      <c r="KVS1000" s="17"/>
      <c r="KVT1000" s="17"/>
      <c r="KVU1000" s="17"/>
      <c r="KVV1000" s="17"/>
      <c r="KVW1000" s="17"/>
      <c r="KVX1000" s="17"/>
      <c r="KVY1000" s="17"/>
      <c r="KVZ1000" s="17"/>
      <c r="KWA1000" s="17"/>
      <c r="KWB1000" s="17"/>
      <c r="KWC1000" s="17"/>
      <c r="KWD1000" s="17"/>
      <c r="KWE1000" s="17"/>
      <c r="KWF1000" s="17"/>
      <c r="KWG1000" s="17"/>
      <c r="KWH1000" s="17"/>
      <c r="KWI1000" s="17"/>
      <c r="KWJ1000" s="17"/>
      <c r="KWK1000" s="17"/>
      <c r="KWL1000" s="17"/>
      <c r="KWM1000" s="17"/>
      <c r="KWN1000" s="17"/>
      <c r="KWO1000" s="17"/>
      <c r="KWP1000" s="17"/>
      <c r="KWQ1000" s="17"/>
      <c r="KWR1000" s="17"/>
      <c r="KWS1000" s="17"/>
      <c r="KWT1000" s="17"/>
      <c r="KWU1000" s="17"/>
      <c r="KWV1000" s="17"/>
      <c r="KWW1000" s="17"/>
      <c r="KWX1000" s="17"/>
      <c r="KWY1000" s="17"/>
      <c r="KWZ1000" s="17"/>
      <c r="KXA1000" s="17"/>
      <c r="KXB1000" s="17"/>
      <c r="KXC1000" s="17"/>
      <c r="KXD1000" s="17"/>
      <c r="KXE1000" s="17"/>
      <c r="KXF1000" s="17"/>
      <c r="KXG1000" s="17"/>
      <c r="KXH1000" s="17"/>
      <c r="KXI1000" s="17"/>
      <c r="KXJ1000" s="17"/>
      <c r="KXK1000" s="17"/>
      <c r="KXL1000" s="17"/>
      <c r="KXM1000" s="17"/>
      <c r="KXN1000" s="17"/>
      <c r="KXO1000" s="17"/>
      <c r="KXP1000" s="17"/>
      <c r="KXQ1000" s="17"/>
      <c r="KXR1000" s="17"/>
      <c r="KXS1000" s="17"/>
      <c r="KXT1000" s="17"/>
      <c r="KXU1000" s="17"/>
      <c r="KXV1000" s="17"/>
      <c r="KXW1000" s="17"/>
      <c r="KXX1000" s="17"/>
      <c r="KXY1000" s="17"/>
      <c r="KXZ1000" s="17"/>
      <c r="KYA1000" s="17"/>
      <c r="KYB1000" s="17"/>
      <c r="KYC1000" s="17"/>
      <c r="KYD1000" s="17"/>
      <c r="KYE1000" s="17"/>
      <c r="KYF1000" s="17"/>
      <c r="KYG1000" s="17"/>
      <c r="KYH1000" s="17"/>
      <c r="KYI1000" s="17"/>
      <c r="KYJ1000" s="17"/>
      <c r="KYK1000" s="17"/>
      <c r="KYL1000" s="17"/>
      <c r="KYM1000" s="17"/>
      <c r="KYN1000" s="17"/>
      <c r="KYO1000" s="17"/>
      <c r="KYP1000" s="17"/>
      <c r="KYQ1000" s="17"/>
      <c r="KYR1000" s="17"/>
      <c r="KYS1000" s="17"/>
      <c r="KYT1000" s="17"/>
      <c r="KYU1000" s="17"/>
      <c r="KYV1000" s="17"/>
      <c r="KYW1000" s="17"/>
      <c r="KYX1000" s="17"/>
      <c r="KYY1000" s="17"/>
      <c r="KYZ1000" s="17"/>
      <c r="KZA1000" s="17"/>
      <c r="KZB1000" s="17"/>
      <c r="KZC1000" s="17"/>
      <c r="KZD1000" s="17"/>
      <c r="KZE1000" s="17"/>
      <c r="KZF1000" s="17"/>
      <c r="KZG1000" s="17"/>
      <c r="KZH1000" s="17"/>
      <c r="KZI1000" s="17"/>
      <c r="KZJ1000" s="17"/>
      <c r="KZK1000" s="17"/>
      <c r="KZL1000" s="17"/>
      <c r="KZM1000" s="17"/>
      <c r="KZN1000" s="17"/>
      <c r="KZO1000" s="17"/>
      <c r="KZP1000" s="17"/>
      <c r="KZQ1000" s="17"/>
      <c r="KZR1000" s="17"/>
      <c r="KZS1000" s="17"/>
      <c r="KZT1000" s="17"/>
      <c r="KZU1000" s="17"/>
      <c r="KZV1000" s="17"/>
      <c r="KZW1000" s="17"/>
      <c r="KZX1000" s="17"/>
      <c r="KZY1000" s="17"/>
      <c r="KZZ1000" s="17"/>
      <c r="LAA1000" s="17"/>
      <c r="LAB1000" s="17"/>
      <c r="LAC1000" s="17"/>
      <c r="LAD1000" s="17"/>
      <c r="LAE1000" s="17"/>
      <c r="LAF1000" s="17"/>
      <c r="LAG1000" s="17"/>
      <c r="LAH1000" s="17"/>
      <c r="LAI1000" s="17"/>
      <c r="LAJ1000" s="17"/>
      <c r="LAK1000" s="17"/>
      <c r="LAL1000" s="17"/>
      <c r="LAM1000" s="17"/>
      <c r="LAN1000" s="17"/>
      <c r="LAO1000" s="17"/>
      <c r="LAP1000" s="17"/>
      <c r="LAQ1000" s="17"/>
      <c r="LAR1000" s="17"/>
      <c r="LAS1000" s="17"/>
      <c r="LAT1000" s="17"/>
      <c r="LAU1000" s="17"/>
      <c r="LAV1000" s="17"/>
      <c r="LAW1000" s="17"/>
      <c r="LAX1000" s="17"/>
      <c r="LAY1000" s="17"/>
      <c r="LAZ1000" s="17"/>
      <c r="LBA1000" s="17"/>
      <c r="LBB1000" s="17"/>
      <c r="LBC1000" s="17"/>
      <c r="LBD1000" s="17"/>
      <c r="LBE1000" s="17"/>
      <c r="LBF1000" s="17"/>
      <c r="LBG1000" s="17"/>
      <c r="LBH1000" s="17"/>
      <c r="LBI1000" s="17"/>
      <c r="LBJ1000" s="17"/>
      <c r="LBK1000" s="17"/>
      <c r="LBL1000" s="17"/>
      <c r="LBM1000" s="17"/>
      <c r="LBN1000" s="17"/>
      <c r="LBO1000" s="17"/>
      <c r="LBP1000" s="17"/>
      <c r="LBQ1000" s="17"/>
      <c r="LBR1000" s="17"/>
      <c r="LBS1000" s="17"/>
      <c r="LBT1000" s="17"/>
      <c r="LBU1000" s="17"/>
      <c r="LBV1000" s="17"/>
      <c r="LBW1000" s="17"/>
      <c r="LBX1000" s="17"/>
      <c r="LBY1000" s="17"/>
      <c r="LBZ1000" s="17"/>
      <c r="LCA1000" s="17"/>
      <c r="LCB1000" s="17"/>
      <c r="LCC1000" s="17"/>
      <c r="LCD1000" s="17"/>
      <c r="LCE1000" s="17"/>
      <c r="LCF1000" s="17"/>
      <c r="LCG1000" s="17"/>
      <c r="LCH1000" s="17"/>
      <c r="LCI1000" s="17"/>
      <c r="LCJ1000" s="17"/>
      <c r="LCK1000" s="17"/>
      <c r="LCL1000" s="17"/>
      <c r="LCM1000" s="17"/>
      <c r="LCN1000" s="17"/>
      <c r="LCO1000" s="17"/>
      <c r="LCP1000" s="17"/>
      <c r="LCQ1000" s="17"/>
      <c r="LCR1000" s="17"/>
      <c r="LCS1000" s="17"/>
      <c r="LCT1000" s="17"/>
      <c r="LCU1000" s="17"/>
      <c r="LCV1000" s="17"/>
      <c r="LCW1000" s="17"/>
      <c r="LCX1000" s="17"/>
      <c r="LCY1000" s="17"/>
      <c r="LCZ1000" s="17"/>
      <c r="LDA1000" s="17"/>
      <c r="LDB1000" s="17"/>
      <c r="LDC1000" s="17"/>
      <c r="LDD1000" s="17"/>
      <c r="LDE1000" s="17"/>
      <c r="LDF1000" s="17"/>
      <c r="LDG1000" s="17"/>
      <c r="LDH1000" s="17"/>
      <c r="LDI1000" s="17"/>
      <c r="LDJ1000" s="17"/>
      <c r="LDK1000" s="17"/>
      <c r="LDL1000" s="17"/>
      <c r="LDM1000" s="17"/>
      <c r="LDN1000" s="17"/>
      <c r="LDO1000" s="17"/>
      <c r="LDP1000" s="17"/>
      <c r="LDQ1000" s="17"/>
      <c r="LDR1000" s="17"/>
      <c r="LDS1000" s="17"/>
      <c r="LDT1000" s="17"/>
      <c r="LDU1000" s="17"/>
      <c r="LDV1000" s="17"/>
      <c r="LDW1000" s="17"/>
      <c r="LDX1000" s="17"/>
      <c r="LDY1000" s="17"/>
      <c r="LDZ1000" s="17"/>
      <c r="LEA1000" s="17"/>
      <c r="LEB1000" s="17"/>
      <c r="LEC1000" s="17"/>
      <c r="LED1000" s="17"/>
      <c r="LEE1000" s="17"/>
      <c r="LEF1000" s="17"/>
      <c r="LEG1000" s="17"/>
      <c r="LEH1000" s="17"/>
      <c r="LEI1000" s="17"/>
      <c r="LEJ1000" s="17"/>
      <c r="LEK1000" s="17"/>
      <c r="LEL1000" s="17"/>
      <c r="LEM1000" s="17"/>
      <c r="LEN1000" s="17"/>
      <c r="LEO1000" s="17"/>
      <c r="LEP1000" s="17"/>
      <c r="LEQ1000" s="17"/>
      <c r="LER1000" s="17"/>
      <c r="LES1000" s="17"/>
      <c r="LET1000" s="17"/>
      <c r="LEU1000" s="17"/>
      <c r="LEV1000" s="17"/>
      <c r="LEW1000" s="17"/>
      <c r="LEX1000" s="17"/>
      <c r="LEY1000" s="17"/>
      <c r="LEZ1000" s="17"/>
      <c r="LFA1000" s="17"/>
      <c r="LFB1000" s="17"/>
      <c r="LFC1000" s="17"/>
      <c r="LFD1000" s="17"/>
      <c r="LFE1000" s="17"/>
      <c r="LFF1000" s="17"/>
      <c r="LFG1000" s="17"/>
      <c r="LFH1000" s="17"/>
      <c r="LFI1000" s="17"/>
      <c r="LFJ1000" s="17"/>
      <c r="LFK1000" s="17"/>
      <c r="LFL1000" s="17"/>
      <c r="LFM1000" s="17"/>
      <c r="LFN1000" s="17"/>
      <c r="LFO1000" s="17"/>
      <c r="LFP1000" s="17"/>
      <c r="LFQ1000" s="17"/>
      <c r="LFR1000" s="17"/>
      <c r="LFS1000" s="17"/>
      <c r="LFT1000" s="17"/>
      <c r="LFU1000" s="17"/>
      <c r="LFV1000" s="17"/>
      <c r="LFW1000" s="17"/>
      <c r="LFX1000" s="17"/>
      <c r="LFY1000" s="17"/>
      <c r="LFZ1000" s="17"/>
      <c r="LGA1000" s="17"/>
      <c r="LGB1000" s="17"/>
      <c r="LGC1000" s="17"/>
      <c r="LGD1000" s="17"/>
      <c r="LGE1000" s="17"/>
      <c r="LGF1000" s="17"/>
      <c r="LGG1000" s="17"/>
      <c r="LGH1000" s="17"/>
      <c r="LGI1000" s="17"/>
      <c r="LGJ1000" s="17"/>
      <c r="LGK1000" s="17"/>
      <c r="LGL1000" s="17"/>
      <c r="LGM1000" s="17"/>
      <c r="LGN1000" s="17"/>
      <c r="LGO1000" s="17"/>
      <c r="LGP1000" s="17"/>
      <c r="LGQ1000" s="17"/>
      <c r="LGR1000" s="17"/>
      <c r="LGS1000" s="17"/>
      <c r="LGT1000" s="17"/>
      <c r="LGU1000" s="17"/>
      <c r="LGV1000" s="17"/>
      <c r="LGW1000" s="17"/>
      <c r="LGX1000" s="17"/>
      <c r="LGY1000" s="17"/>
      <c r="LGZ1000" s="17"/>
      <c r="LHA1000" s="17"/>
      <c r="LHB1000" s="17"/>
      <c r="LHC1000" s="17"/>
      <c r="LHD1000" s="17"/>
      <c r="LHE1000" s="17"/>
      <c r="LHF1000" s="17"/>
      <c r="LHG1000" s="17"/>
      <c r="LHH1000" s="17"/>
      <c r="LHI1000" s="17"/>
      <c r="LHJ1000" s="17"/>
      <c r="LHK1000" s="17"/>
      <c r="LHL1000" s="17"/>
      <c r="LHM1000" s="17"/>
      <c r="LHN1000" s="17"/>
      <c r="LHO1000" s="17"/>
      <c r="LHP1000" s="17"/>
      <c r="LHQ1000" s="17"/>
      <c r="LHR1000" s="17"/>
      <c r="LHS1000" s="17"/>
      <c r="LHT1000" s="17"/>
      <c r="LHU1000" s="17"/>
      <c r="LHV1000" s="17"/>
      <c r="LHW1000" s="17"/>
      <c r="LHX1000" s="17"/>
      <c r="LHY1000" s="17"/>
      <c r="LHZ1000" s="17"/>
      <c r="LIA1000" s="17"/>
      <c r="LIB1000" s="17"/>
      <c r="LIC1000" s="17"/>
      <c r="LID1000" s="17"/>
      <c r="LIE1000" s="17"/>
      <c r="LIF1000" s="17"/>
      <c r="LIG1000" s="17"/>
      <c r="LIH1000" s="17"/>
      <c r="LII1000" s="17"/>
      <c r="LIJ1000" s="17"/>
      <c r="LIK1000" s="17"/>
      <c r="LIL1000" s="17"/>
      <c r="LIM1000" s="17"/>
      <c r="LIN1000" s="17"/>
      <c r="LIO1000" s="17"/>
      <c r="LIP1000" s="17"/>
      <c r="LIQ1000" s="17"/>
      <c r="LIR1000" s="17"/>
      <c r="LIS1000" s="17"/>
      <c r="LIT1000" s="17"/>
      <c r="LIU1000" s="17"/>
      <c r="LIV1000" s="17"/>
      <c r="LIW1000" s="17"/>
      <c r="LIX1000" s="17"/>
      <c r="LIY1000" s="17"/>
      <c r="LIZ1000" s="17"/>
      <c r="LJA1000" s="17"/>
      <c r="LJB1000" s="17"/>
      <c r="LJC1000" s="17"/>
      <c r="LJD1000" s="17"/>
      <c r="LJE1000" s="17"/>
      <c r="LJF1000" s="17"/>
      <c r="LJG1000" s="17"/>
      <c r="LJH1000" s="17"/>
      <c r="LJI1000" s="17"/>
      <c r="LJJ1000" s="17"/>
      <c r="LJK1000" s="17"/>
      <c r="LJL1000" s="17"/>
      <c r="LJM1000" s="17"/>
      <c r="LJN1000" s="17"/>
      <c r="LJO1000" s="17"/>
      <c r="LJP1000" s="17"/>
      <c r="LJQ1000" s="17"/>
      <c r="LJR1000" s="17"/>
      <c r="LJS1000" s="17"/>
      <c r="LJT1000" s="17"/>
      <c r="LJU1000" s="17"/>
      <c r="LJV1000" s="17"/>
      <c r="LJW1000" s="17"/>
      <c r="LJX1000" s="17"/>
      <c r="LJY1000" s="17"/>
      <c r="LJZ1000" s="17"/>
      <c r="LKA1000" s="17"/>
      <c r="LKB1000" s="17"/>
      <c r="LKC1000" s="17"/>
      <c r="LKD1000" s="17"/>
      <c r="LKE1000" s="17"/>
      <c r="LKF1000" s="17"/>
      <c r="LKG1000" s="17"/>
      <c r="LKH1000" s="17"/>
      <c r="LKI1000" s="17"/>
      <c r="LKJ1000" s="17"/>
      <c r="LKK1000" s="17"/>
      <c r="LKL1000" s="17"/>
      <c r="LKM1000" s="17"/>
      <c r="LKN1000" s="17"/>
      <c r="LKO1000" s="17"/>
      <c r="LKP1000" s="17"/>
      <c r="LKQ1000" s="17"/>
      <c r="LKR1000" s="17"/>
      <c r="LKS1000" s="17"/>
      <c r="LKT1000" s="17"/>
      <c r="LKU1000" s="17"/>
      <c r="LKV1000" s="17"/>
      <c r="LKW1000" s="17"/>
      <c r="LKX1000" s="17"/>
      <c r="LKY1000" s="17"/>
      <c r="LKZ1000" s="17"/>
      <c r="LLA1000" s="17"/>
      <c r="LLB1000" s="17"/>
      <c r="LLC1000" s="17"/>
      <c r="LLD1000" s="17"/>
      <c r="LLE1000" s="17"/>
      <c r="LLF1000" s="17"/>
      <c r="LLG1000" s="17"/>
      <c r="LLH1000" s="17"/>
      <c r="LLI1000" s="17"/>
      <c r="LLJ1000" s="17"/>
      <c r="LLK1000" s="17"/>
      <c r="LLL1000" s="17"/>
      <c r="LLM1000" s="17"/>
      <c r="LLN1000" s="17"/>
      <c r="LLO1000" s="17"/>
      <c r="LLP1000" s="17"/>
      <c r="LLQ1000" s="17"/>
      <c r="LLR1000" s="17"/>
      <c r="LLS1000" s="17"/>
      <c r="LLT1000" s="17"/>
      <c r="LLU1000" s="17"/>
      <c r="LLV1000" s="17"/>
      <c r="LLW1000" s="17"/>
      <c r="LLX1000" s="17"/>
      <c r="LLY1000" s="17"/>
      <c r="LLZ1000" s="17"/>
      <c r="LMA1000" s="17"/>
      <c r="LMB1000" s="17"/>
      <c r="LMC1000" s="17"/>
      <c r="LMD1000" s="17"/>
      <c r="LME1000" s="17"/>
      <c r="LMF1000" s="17"/>
      <c r="LMG1000" s="17"/>
      <c r="LMH1000" s="17"/>
      <c r="LMI1000" s="17"/>
      <c r="LMJ1000" s="17"/>
      <c r="LMK1000" s="17"/>
      <c r="LML1000" s="17"/>
      <c r="LMM1000" s="17"/>
      <c r="LMN1000" s="17"/>
      <c r="LMO1000" s="17"/>
      <c r="LMP1000" s="17"/>
      <c r="LMQ1000" s="17"/>
      <c r="LMR1000" s="17"/>
      <c r="LMS1000" s="17"/>
      <c r="LMT1000" s="17"/>
      <c r="LMU1000" s="17"/>
      <c r="LMV1000" s="17"/>
      <c r="LMW1000" s="17"/>
      <c r="LMX1000" s="17"/>
      <c r="LMY1000" s="17"/>
      <c r="LMZ1000" s="17"/>
      <c r="LNA1000" s="17"/>
      <c r="LNB1000" s="17"/>
      <c r="LNC1000" s="17"/>
      <c r="LND1000" s="17"/>
      <c r="LNE1000" s="17"/>
      <c r="LNF1000" s="17"/>
      <c r="LNG1000" s="17"/>
      <c r="LNH1000" s="17"/>
      <c r="LNI1000" s="17"/>
      <c r="LNJ1000" s="17"/>
      <c r="LNK1000" s="17"/>
      <c r="LNL1000" s="17"/>
      <c r="LNM1000" s="17"/>
      <c r="LNN1000" s="17"/>
      <c r="LNO1000" s="17"/>
      <c r="LNP1000" s="17"/>
      <c r="LNQ1000" s="17"/>
      <c r="LNR1000" s="17"/>
      <c r="LNS1000" s="17"/>
      <c r="LNT1000" s="17"/>
      <c r="LNU1000" s="17"/>
      <c r="LNV1000" s="17"/>
      <c r="LNW1000" s="17"/>
      <c r="LNX1000" s="17"/>
      <c r="LNY1000" s="17"/>
      <c r="LNZ1000" s="17"/>
      <c r="LOA1000" s="17"/>
      <c r="LOB1000" s="17"/>
      <c r="LOC1000" s="17"/>
      <c r="LOD1000" s="17"/>
      <c r="LOE1000" s="17"/>
      <c r="LOF1000" s="17"/>
      <c r="LOG1000" s="17"/>
      <c r="LOH1000" s="17"/>
      <c r="LOI1000" s="17"/>
      <c r="LOJ1000" s="17"/>
      <c r="LOK1000" s="17"/>
      <c r="LOL1000" s="17"/>
      <c r="LOM1000" s="17"/>
      <c r="LON1000" s="17"/>
      <c r="LOO1000" s="17"/>
      <c r="LOP1000" s="17"/>
      <c r="LOQ1000" s="17"/>
      <c r="LOR1000" s="17"/>
      <c r="LOS1000" s="17"/>
      <c r="LOT1000" s="17"/>
      <c r="LOU1000" s="17"/>
      <c r="LOV1000" s="17"/>
      <c r="LOW1000" s="17"/>
      <c r="LOX1000" s="17"/>
      <c r="LOY1000" s="17"/>
      <c r="LOZ1000" s="17"/>
      <c r="LPA1000" s="17"/>
      <c r="LPB1000" s="17"/>
      <c r="LPC1000" s="17"/>
      <c r="LPD1000" s="17"/>
      <c r="LPE1000" s="17"/>
      <c r="LPF1000" s="17"/>
      <c r="LPG1000" s="17"/>
      <c r="LPH1000" s="17"/>
      <c r="LPI1000" s="17"/>
      <c r="LPJ1000" s="17"/>
      <c r="LPK1000" s="17"/>
      <c r="LPL1000" s="17"/>
      <c r="LPM1000" s="17"/>
      <c r="LPN1000" s="17"/>
      <c r="LPO1000" s="17"/>
      <c r="LPP1000" s="17"/>
      <c r="LPQ1000" s="17"/>
      <c r="LPR1000" s="17"/>
      <c r="LPS1000" s="17"/>
      <c r="LPT1000" s="17"/>
      <c r="LPU1000" s="17"/>
      <c r="LPV1000" s="17"/>
      <c r="LPW1000" s="17"/>
      <c r="LPX1000" s="17"/>
      <c r="LPY1000" s="17"/>
      <c r="LPZ1000" s="17"/>
      <c r="LQA1000" s="17"/>
      <c r="LQB1000" s="17"/>
      <c r="LQC1000" s="17"/>
      <c r="LQD1000" s="17"/>
      <c r="LQE1000" s="17"/>
      <c r="LQF1000" s="17"/>
      <c r="LQG1000" s="17"/>
      <c r="LQH1000" s="17"/>
      <c r="LQI1000" s="17"/>
      <c r="LQJ1000" s="17"/>
      <c r="LQK1000" s="17"/>
      <c r="LQL1000" s="17"/>
      <c r="LQM1000" s="17"/>
      <c r="LQN1000" s="17"/>
      <c r="LQO1000" s="17"/>
      <c r="LQP1000" s="17"/>
      <c r="LQQ1000" s="17"/>
      <c r="LQR1000" s="17"/>
      <c r="LQS1000" s="17"/>
      <c r="LQT1000" s="17"/>
      <c r="LQU1000" s="17"/>
      <c r="LQV1000" s="17"/>
      <c r="LQW1000" s="17"/>
      <c r="LQX1000" s="17"/>
      <c r="LQY1000" s="17"/>
      <c r="LQZ1000" s="17"/>
      <c r="LRA1000" s="17"/>
      <c r="LRB1000" s="17"/>
      <c r="LRC1000" s="17"/>
      <c r="LRD1000" s="17"/>
      <c r="LRE1000" s="17"/>
      <c r="LRF1000" s="17"/>
      <c r="LRG1000" s="17"/>
      <c r="LRH1000" s="17"/>
      <c r="LRI1000" s="17"/>
      <c r="LRJ1000" s="17"/>
      <c r="LRK1000" s="17"/>
      <c r="LRL1000" s="17"/>
      <c r="LRM1000" s="17"/>
      <c r="LRN1000" s="17"/>
      <c r="LRO1000" s="17"/>
      <c r="LRP1000" s="17"/>
      <c r="LRQ1000" s="17"/>
      <c r="LRR1000" s="17"/>
      <c r="LRS1000" s="17"/>
      <c r="LRT1000" s="17"/>
      <c r="LRU1000" s="17"/>
      <c r="LRV1000" s="17"/>
      <c r="LRW1000" s="17"/>
      <c r="LRX1000" s="17"/>
      <c r="LRY1000" s="17"/>
      <c r="LRZ1000" s="17"/>
      <c r="LSA1000" s="17"/>
      <c r="LSB1000" s="17"/>
      <c r="LSC1000" s="17"/>
      <c r="LSD1000" s="17"/>
      <c r="LSE1000" s="17"/>
      <c r="LSF1000" s="17"/>
      <c r="LSG1000" s="17"/>
      <c r="LSH1000" s="17"/>
      <c r="LSI1000" s="17"/>
      <c r="LSJ1000" s="17"/>
      <c r="LSK1000" s="17"/>
      <c r="LSL1000" s="17"/>
      <c r="LSM1000" s="17"/>
      <c r="LSN1000" s="17"/>
      <c r="LSO1000" s="17"/>
      <c r="LSP1000" s="17"/>
      <c r="LSQ1000" s="17"/>
      <c r="LSR1000" s="17"/>
      <c r="LSS1000" s="17"/>
      <c r="LST1000" s="17"/>
      <c r="LSU1000" s="17"/>
      <c r="LSV1000" s="17"/>
      <c r="LSW1000" s="17"/>
      <c r="LSX1000" s="17"/>
      <c r="LSY1000" s="17"/>
      <c r="LSZ1000" s="17"/>
      <c r="LTA1000" s="17"/>
      <c r="LTB1000" s="17"/>
      <c r="LTC1000" s="17"/>
      <c r="LTD1000" s="17"/>
      <c r="LTE1000" s="17"/>
      <c r="LTF1000" s="17"/>
      <c r="LTG1000" s="17"/>
      <c r="LTH1000" s="17"/>
      <c r="LTI1000" s="17"/>
      <c r="LTJ1000" s="17"/>
      <c r="LTK1000" s="17"/>
      <c r="LTL1000" s="17"/>
      <c r="LTM1000" s="17"/>
      <c r="LTN1000" s="17"/>
      <c r="LTO1000" s="17"/>
      <c r="LTP1000" s="17"/>
      <c r="LTQ1000" s="17"/>
      <c r="LTR1000" s="17"/>
      <c r="LTS1000" s="17"/>
      <c r="LTT1000" s="17"/>
      <c r="LTU1000" s="17"/>
      <c r="LTV1000" s="17"/>
      <c r="LTW1000" s="17"/>
      <c r="LTX1000" s="17"/>
      <c r="LTY1000" s="17"/>
      <c r="LTZ1000" s="17"/>
      <c r="LUA1000" s="17"/>
      <c r="LUB1000" s="17"/>
      <c r="LUC1000" s="17"/>
      <c r="LUD1000" s="17"/>
      <c r="LUE1000" s="17"/>
      <c r="LUF1000" s="17"/>
      <c r="LUG1000" s="17"/>
      <c r="LUH1000" s="17"/>
      <c r="LUI1000" s="17"/>
      <c r="LUJ1000" s="17"/>
      <c r="LUK1000" s="17"/>
      <c r="LUL1000" s="17"/>
      <c r="LUM1000" s="17"/>
      <c r="LUN1000" s="17"/>
      <c r="LUO1000" s="17"/>
      <c r="LUP1000" s="17"/>
      <c r="LUQ1000" s="17"/>
      <c r="LUR1000" s="17"/>
      <c r="LUS1000" s="17"/>
      <c r="LUT1000" s="17"/>
      <c r="LUU1000" s="17"/>
      <c r="LUV1000" s="17"/>
      <c r="LUW1000" s="17"/>
      <c r="LUX1000" s="17"/>
      <c r="LUY1000" s="17"/>
      <c r="LUZ1000" s="17"/>
      <c r="LVA1000" s="17"/>
      <c r="LVB1000" s="17"/>
      <c r="LVC1000" s="17"/>
      <c r="LVD1000" s="17"/>
      <c r="LVE1000" s="17"/>
      <c r="LVF1000" s="17"/>
      <c r="LVG1000" s="17"/>
      <c r="LVH1000" s="17"/>
      <c r="LVI1000" s="17"/>
      <c r="LVJ1000" s="17"/>
      <c r="LVK1000" s="17"/>
      <c r="LVL1000" s="17"/>
      <c r="LVM1000" s="17"/>
      <c r="LVN1000" s="17"/>
      <c r="LVO1000" s="17"/>
      <c r="LVP1000" s="17"/>
      <c r="LVQ1000" s="17"/>
      <c r="LVR1000" s="17"/>
      <c r="LVS1000" s="17"/>
      <c r="LVT1000" s="17"/>
      <c r="LVU1000" s="17"/>
      <c r="LVV1000" s="17"/>
      <c r="LVW1000" s="17"/>
      <c r="LVX1000" s="17"/>
      <c r="LVY1000" s="17"/>
      <c r="LVZ1000" s="17"/>
      <c r="LWA1000" s="17"/>
      <c r="LWB1000" s="17"/>
      <c r="LWC1000" s="17"/>
      <c r="LWD1000" s="17"/>
      <c r="LWE1000" s="17"/>
      <c r="LWF1000" s="17"/>
      <c r="LWG1000" s="17"/>
      <c r="LWH1000" s="17"/>
      <c r="LWI1000" s="17"/>
      <c r="LWJ1000" s="17"/>
      <c r="LWK1000" s="17"/>
      <c r="LWL1000" s="17"/>
      <c r="LWM1000" s="17"/>
      <c r="LWN1000" s="17"/>
      <c r="LWO1000" s="17"/>
      <c r="LWP1000" s="17"/>
      <c r="LWQ1000" s="17"/>
      <c r="LWR1000" s="17"/>
      <c r="LWS1000" s="17"/>
      <c r="LWT1000" s="17"/>
      <c r="LWU1000" s="17"/>
      <c r="LWV1000" s="17"/>
      <c r="LWW1000" s="17"/>
      <c r="LWX1000" s="17"/>
      <c r="LWY1000" s="17"/>
      <c r="LWZ1000" s="17"/>
      <c r="LXA1000" s="17"/>
      <c r="LXB1000" s="17"/>
      <c r="LXC1000" s="17"/>
      <c r="LXD1000" s="17"/>
      <c r="LXE1000" s="17"/>
      <c r="LXF1000" s="17"/>
      <c r="LXG1000" s="17"/>
      <c r="LXH1000" s="17"/>
      <c r="LXI1000" s="17"/>
      <c r="LXJ1000" s="17"/>
      <c r="LXK1000" s="17"/>
      <c r="LXL1000" s="17"/>
      <c r="LXM1000" s="17"/>
      <c r="LXN1000" s="17"/>
      <c r="LXO1000" s="17"/>
      <c r="LXP1000" s="17"/>
      <c r="LXQ1000" s="17"/>
      <c r="LXR1000" s="17"/>
      <c r="LXS1000" s="17"/>
      <c r="LXT1000" s="17"/>
      <c r="LXU1000" s="17"/>
      <c r="LXV1000" s="17"/>
      <c r="LXW1000" s="17"/>
      <c r="LXX1000" s="17"/>
      <c r="LXY1000" s="17"/>
      <c r="LXZ1000" s="17"/>
      <c r="LYA1000" s="17"/>
      <c r="LYB1000" s="17"/>
      <c r="LYC1000" s="17"/>
      <c r="LYD1000" s="17"/>
      <c r="LYE1000" s="17"/>
      <c r="LYF1000" s="17"/>
      <c r="LYG1000" s="17"/>
      <c r="LYH1000" s="17"/>
      <c r="LYI1000" s="17"/>
      <c r="LYJ1000" s="17"/>
      <c r="LYK1000" s="17"/>
      <c r="LYL1000" s="17"/>
      <c r="LYM1000" s="17"/>
      <c r="LYN1000" s="17"/>
      <c r="LYO1000" s="17"/>
      <c r="LYP1000" s="17"/>
      <c r="LYQ1000" s="17"/>
      <c r="LYR1000" s="17"/>
      <c r="LYS1000" s="17"/>
      <c r="LYT1000" s="17"/>
      <c r="LYU1000" s="17"/>
      <c r="LYV1000" s="17"/>
      <c r="LYW1000" s="17"/>
      <c r="LYX1000" s="17"/>
      <c r="LYY1000" s="17"/>
      <c r="LYZ1000" s="17"/>
      <c r="LZA1000" s="17"/>
      <c r="LZB1000" s="17"/>
      <c r="LZC1000" s="17"/>
      <c r="LZD1000" s="17"/>
      <c r="LZE1000" s="17"/>
      <c r="LZF1000" s="17"/>
      <c r="LZG1000" s="17"/>
      <c r="LZH1000" s="17"/>
      <c r="LZI1000" s="17"/>
      <c r="LZJ1000" s="17"/>
      <c r="LZK1000" s="17"/>
      <c r="LZL1000" s="17"/>
      <c r="LZM1000" s="17"/>
      <c r="LZN1000" s="17"/>
      <c r="LZO1000" s="17"/>
      <c r="LZP1000" s="17"/>
      <c r="LZQ1000" s="17"/>
      <c r="LZR1000" s="17"/>
      <c r="LZS1000" s="17"/>
      <c r="LZT1000" s="17"/>
      <c r="LZU1000" s="17"/>
      <c r="LZV1000" s="17"/>
      <c r="LZW1000" s="17"/>
      <c r="LZX1000" s="17"/>
      <c r="LZY1000" s="17"/>
      <c r="LZZ1000" s="17"/>
      <c r="MAA1000" s="17"/>
      <c r="MAB1000" s="17"/>
      <c r="MAC1000" s="17"/>
      <c r="MAD1000" s="17"/>
      <c r="MAE1000" s="17"/>
      <c r="MAF1000" s="17"/>
      <c r="MAG1000" s="17"/>
      <c r="MAH1000" s="17"/>
      <c r="MAI1000" s="17"/>
      <c r="MAJ1000" s="17"/>
      <c r="MAK1000" s="17"/>
      <c r="MAL1000" s="17"/>
      <c r="MAM1000" s="17"/>
      <c r="MAN1000" s="17"/>
      <c r="MAO1000" s="17"/>
      <c r="MAP1000" s="17"/>
      <c r="MAQ1000" s="17"/>
      <c r="MAR1000" s="17"/>
      <c r="MAS1000" s="17"/>
      <c r="MAT1000" s="17"/>
      <c r="MAU1000" s="17"/>
      <c r="MAV1000" s="17"/>
      <c r="MAW1000" s="17"/>
      <c r="MAX1000" s="17"/>
      <c r="MAY1000" s="17"/>
      <c r="MAZ1000" s="17"/>
      <c r="MBA1000" s="17"/>
      <c r="MBB1000" s="17"/>
      <c r="MBC1000" s="17"/>
      <c r="MBD1000" s="17"/>
      <c r="MBE1000" s="17"/>
      <c r="MBF1000" s="17"/>
      <c r="MBG1000" s="17"/>
      <c r="MBH1000" s="17"/>
      <c r="MBI1000" s="17"/>
      <c r="MBJ1000" s="17"/>
      <c r="MBK1000" s="17"/>
      <c r="MBL1000" s="17"/>
      <c r="MBM1000" s="17"/>
      <c r="MBN1000" s="17"/>
      <c r="MBO1000" s="17"/>
      <c r="MBP1000" s="17"/>
      <c r="MBQ1000" s="17"/>
      <c r="MBR1000" s="17"/>
      <c r="MBS1000" s="17"/>
      <c r="MBT1000" s="17"/>
      <c r="MBU1000" s="17"/>
      <c r="MBV1000" s="17"/>
      <c r="MBW1000" s="17"/>
      <c r="MBX1000" s="17"/>
      <c r="MBY1000" s="17"/>
      <c r="MBZ1000" s="17"/>
      <c r="MCA1000" s="17"/>
      <c r="MCB1000" s="17"/>
      <c r="MCC1000" s="17"/>
      <c r="MCD1000" s="17"/>
      <c r="MCE1000" s="17"/>
      <c r="MCF1000" s="17"/>
      <c r="MCG1000" s="17"/>
      <c r="MCH1000" s="17"/>
      <c r="MCI1000" s="17"/>
      <c r="MCJ1000" s="17"/>
      <c r="MCK1000" s="17"/>
      <c r="MCL1000" s="17"/>
      <c r="MCM1000" s="17"/>
      <c r="MCN1000" s="17"/>
      <c r="MCO1000" s="17"/>
      <c r="MCP1000" s="17"/>
      <c r="MCQ1000" s="17"/>
      <c r="MCR1000" s="17"/>
      <c r="MCS1000" s="17"/>
      <c r="MCT1000" s="17"/>
      <c r="MCU1000" s="17"/>
      <c r="MCV1000" s="17"/>
      <c r="MCW1000" s="17"/>
      <c r="MCX1000" s="17"/>
      <c r="MCY1000" s="17"/>
      <c r="MCZ1000" s="17"/>
      <c r="MDA1000" s="17"/>
      <c r="MDB1000" s="17"/>
      <c r="MDC1000" s="17"/>
      <c r="MDD1000" s="17"/>
      <c r="MDE1000" s="17"/>
      <c r="MDF1000" s="17"/>
      <c r="MDG1000" s="17"/>
      <c r="MDH1000" s="17"/>
      <c r="MDI1000" s="17"/>
      <c r="MDJ1000" s="17"/>
      <c r="MDK1000" s="17"/>
      <c r="MDL1000" s="17"/>
      <c r="MDM1000" s="17"/>
      <c r="MDN1000" s="17"/>
      <c r="MDO1000" s="17"/>
      <c r="MDP1000" s="17"/>
      <c r="MDQ1000" s="17"/>
      <c r="MDR1000" s="17"/>
      <c r="MDS1000" s="17"/>
      <c r="MDT1000" s="17"/>
      <c r="MDU1000" s="17"/>
      <c r="MDV1000" s="17"/>
      <c r="MDW1000" s="17"/>
      <c r="MDX1000" s="17"/>
      <c r="MDY1000" s="17"/>
      <c r="MDZ1000" s="17"/>
      <c r="MEA1000" s="17"/>
      <c r="MEB1000" s="17"/>
      <c r="MEC1000" s="17"/>
      <c r="MED1000" s="17"/>
      <c r="MEE1000" s="17"/>
      <c r="MEF1000" s="17"/>
      <c r="MEG1000" s="17"/>
      <c r="MEH1000" s="17"/>
      <c r="MEI1000" s="17"/>
      <c r="MEJ1000" s="17"/>
      <c r="MEK1000" s="17"/>
      <c r="MEL1000" s="17"/>
      <c r="MEM1000" s="17"/>
      <c r="MEN1000" s="17"/>
      <c r="MEO1000" s="17"/>
      <c r="MEP1000" s="17"/>
      <c r="MEQ1000" s="17"/>
      <c r="MER1000" s="17"/>
      <c r="MES1000" s="17"/>
      <c r="MET1000" s="17"/>
      <c r="MEU1000" s="17"/>
      <c r="MEV1000" s="17"/>
      <c r="MEW1000" s="17"/>
      <c r="MEX1000" s="17"/>
      <c r="MEY1000" s="17"/>
      <c r="MEZ1000" s="17"/>
      <c r="MFA1000" s="17"/>
      <c r="MFB1000" s="17"/>
      <c r="MFC1000" s="17"/>
      <c r="MFD1000" s="17"/>
      <c r="MFE1000" s="17"/>
      <c r="MFF1000" s="17"/>
      <c r="MFG1000" s="17"/>
      <c r="MFH1000" s="17"/>
      <c r="MFI1000" s="17"/>
      <c r="MFJ1000" s="17"/>
      <c r="MFK1000" s="17"/>
      <c r="MFL1000" s="17"/>
      <c r="MFM1000" s="17"/>
      <c r="MFN1000" s="17"/>
      <c r="MFO1000" s="17"/>
      <c r="MFP1000" s="17"/>
      <c r="MFQ1000" s="17"/>
      <c r="MFR1000" s="17"/>
      <c r="MFS1000" s="17"/>
      <c r="MFT1000" s="17"/>
      <c r="MFU1000" s="17"/>
      <c r="MFV1000" s="17"/>
      <c r="MFW1000" s="17"/>
      <c r="MFX1000" s="17"/>
      <c r="MFY1000" s="17"/>
      <c r="MFZ1000" s="17"/>
      <c r="MGA1000" s="17"/>
      <c r="MGB1000" s="17"/>
      <c r="MGC1000" s="17"/>
      <c r="MGD1000" s="17"/>
      <c r="MGE1000" s="17"/>
      <c r="MGF1000" s="17"/>
      <c r="MGG1000" s="17"/>
      <c r="MGH1000" s="17"/>
      <c r="MGI1000" s="17"/>
      <c r="MGJ1000" s="17"/>
      <c r="MGK1000" s="17"/>
      <c r="MGL1000" s="17"/>
      <c r="MGM1000" s="17"/>
      <c r="MGN1000" s="17"/>
      <c r="MGO1000" s="17"/>
      <c r="MGP1000" s="17"/>
      <c r="MGQ1000" s="17"/>
      <c r="MGR1000" s="17"/>
      <c r="MGS1000" s="17"/>
      <c r="MGT1000" s="17"/>
      <c r="MGU1000" s="17"/>
      <c r="MGV1000" s="17"/>
      <c r="MGW1000" s="17"/>
      <c r="MGX1000" s="17"/>
      <c r="MGY1000" s="17"/>
      <c r="MGZ1000" s="17"/>
      <c r="MHA1000" s="17"/>
      <c r="MHB1000" s="17"/>
      <c r="MHC1000" s="17"/>
      <c r="MHD1000" s="17"/>
      <c r="MHE1000" s="17"/>
      <c r="MHF1000" s="17"/>
      <c r="MHG1000" s="17"/>
      <c r="MHH1000" s="17"/>
      <c r="MHI1000" s="17"/>
      <c r="MHJ1000" s="17"/>
      <c r="MHK1000" s="17"/>
      <c r="MHL1000" s="17"/>
      <c r="MHM1000" s="17"/>
      <c r="MHN1000" s="17"/>
      <c r="MHO1000" s="17"/>
      <c r="MHP1000" s="17"/>
      <c r="MHQ1000" s="17"/>
      <c r="MHR1000" s="17"/>
      <c r="MHS1000" s="17"/>
      <c r="MHT1000" s="17"/>
      <c r="MHU1000" s="17"/>
      <c r="MHV1000" s="17"/>
      <c r="MHW1000" s="17"/>
      <c r="MHX1000" s="17"/>
      <c r="MHY1000" s="17"/>
      <c r="MHZ1000" s="17"/>
      <c r="MIA1000" s="17"/>
      <c r="MIB1000" s="17"/>
      <c r="MIC1000" s="17"/>
      <c r="MID1000" s="17"/>
      <c r="MIE1000" s="17"/>
      <c r="MIF1000" s="17"/>
      <c r="MIG1000" s="17"/>
      <c r="MIH1000" s="17"/>
      <c r="MII1000" s="17"/>
      <c r="MIJ1000" s="17"/>
      <c r="MIK1000" s="17"/>
      <c r="MIL1000" s="17"/>
      <c r="MIM1000" s="17"/>
      <c r="MIN1000" s="17"/>
      <c r="MIO1000" s="17"/>
      <c r="MIP1000" s="17"/>
      <c r="MIQ1000" s="17"/>
      <c r="MIR1000" s="17"/>
      <c r="MIS1000" s="17"/>
      <c r="MIT1000" s="17"/>
      <c r="MIU1000" s="17"/>
      <c r="MIV1000" s="17"/>
      <c r="MIW1000" s="17"/>
      <c r="MIX1000" s="17"/>
      <c r="MIY1000" s="17"/>
      <c r="MIZ1000" s="17"/>
      <c r="MJA1000" s="17"/>
      <c r="MJB1000" s="17"/>
      <c r="MJC1000" s="17"/>
      <c r="MJD1000" s="17"/>
      <c r="MJE1000" s="17"/>
      <c r="MJF1000" s="17"/>
      <c r="MJG1000" s="17"/>
      <c r="MJH1000" s="17"/>
      <c r="MJI1000" s="17"/>
      <c r="MJJ1000" s="17"/>
      <c r="MJK1000" s="17"/>
      <c r="MJL1000" s="17"/>
      <c r="MJM1000" s="17"/>
      <c r="MJN1000" s="17"/>
      <c r="MJO1000" s="17"/>
      <c r="MJP1000" s="17"/>
      <c r="MJQ1000" s="17"/>
      <c r="MJR1000" s="17"/>
      <c r="MJS1000" s="17"/>
      <c r="MJT1000" s="17"/>
      <c r="MJU1000" s="17"/>
      <c r="MJV1000" s="17"/>
      <c r="MJW1000" s="17"/>
      <c r="MJX1000" s="17"/>
      <c r="MJY1000" s="17"/>
      <c r="MJZ1000" s="17"/>
      <c r="MKA1000" s="17"/>
      <c r="MKB1000" s="17"/>
      <c r="MKC1000" s="17"/>
      <c r="MKD1000" s="17"/>
      <c r="MKE1000" s="17"/>
      <c r="MKF1000" s="17"/>
      <c r="MKG1000" s="17"/>
      <c r="MKH1000" s="17"/>
      <c r="MKI1000" s="17"/>
      <c r="MKJ1000" s="17"/>
      <c r="MKK1000" s="17"/>
      <c r="MKL1000" s="17"/>
      <c r="MKM1000" s="17"/>
      <c r="MKN1000" s="17"/>
      <c r="MKO1000" s="17"/>
      <c r="MKP1000" s="17"/>
      <c r="MKQ1000" s="17"/>
      <c r="MKR1000" s="17"/>
      <c r="MKS1000" s="17"/>
      <c r="MKT1000" s="17"/>
      <c r="MKU1000" s="17"/>
      <c r="MKV1000" s="17"/>
      <c r="MKW1000" s="17"/>
      <c r="MKX1000" s="17"/>
      <c r="MKY1000" s="17"/>
      <c r="MKZ1000" s="17"/>
      <c r="MLA1000" s="17"/>
      <c r="MLB1000" s="17"/>
      <c r="MLC1000" s="17"/>
      <c r="MLD1000" s="17"/>
      <c r="MLE1000" s="17"/>
      <c r="MLF1000" s="17"/>
      <c r="MLG1000" s="17"/>
      <c r="MLH1000" s="17"/>
      <c r="MLI1000" s="17"/>
      <c r="MLJ1000" s="17"/>
      <c r="MLK1000" s="17"/>
      <c r="MLL1000" s="17"/>
      <c r="MLM1000" s="17"/>
      <c r="MLN1000" s="17"/>
      <c r="MLO1000" s="17"/>
      <c r="MLP1000" s="17"/>
      <c r="MLQ1000" s="17"/>
      <c r="MLR1000" s="17"/>
      <c r="MLS1000" s="17"/>
      <c r="MLT1000" s="17"/>
      <c r="MLU1000" s="17"/>
      <c r="MLV1000" s="17"/>
      <c r="MLW1000" s="17"/>
      <c r="MLX1000" s="17"/>
      <c r="MLY1000" s="17"/>
      <c r="MLZ1000" s="17"/>
      <c r="MMA1000" s="17"/>
      <c r="MMB1000" s="17"/>
      <c r="MMC1000" s="17"/>
      <c r="MMD1000" s="17"/>
      <c r="MME1000" s="17"/>
      <c r="MMF1000" s="17"/>
      <c r="MMG1000" s="17"/>
      <c r="MMH1000" s="17"/>
      <c r="MMI1000" s="17"/>
      <c r="MMJ1000" s="17"/>
      <c r="MMK1000" s="17"/>
      <c r="MML1000" s="17"/>
      <c r="MMM1000" s="17"/>
      <c r="MMN1000" s="17"/>
      <c r="MMO1000" s="17"/>
      <c r="MMP1000" s="17"/>
      <c r="MMQ1000" s="17"/>
      <c r="MMR1000" s="17"/>
      <c r="MMS1000" s="17"/>
      <c r="MMT1000" s="17"/>
      <c r="MMU1000" s="17"/>
      <c r="MMV1000" s="17"/>
      <c r="MMW1000" s="17"/>
      <c r="MMX1000" s="17"/>
      <c r="MMY1000" s="17"/>
      <c r="MMZ1000" s="17"/>
      <c r="MNA1000" s="17"/>
      <c r="MNB1000" s="17"/>
      <c r="MNC1000" s="17"/>
      <c r="MND1000" s="17"/>
      <c r="MNE1000" s="17"/>
      <c r="MNF1000" s="17"/>
      <c r="MNG1000" s="17"/>
      <c r="MNH1000" s="17"/>
      <c r="MNI1000" s="17"/>
      <c r="MNJ1000" s="17"/>
      <c r="MNK1000" s="17"/>
      <c r="MNL1000" s="17"/>
      <c r="MNM1000" s="17"/>
      <c r="MNN1000" s="17"/>
      <c r="MNO1000" s="17"/>
      <c r="MNP1000" s="17"/>
      <c r="MNQ1000" s="17"/>
      <c r="MNR1000" s="17"/>
      <c r="MNS1000" s="17"/>
      <c r="MNT1000" s="17"/>
      <c r="MNU1000" s="17"/>
      <c r="MNV1000" s="17"/>
      <c r="MNW1000" s="17"/>
      <c r="MNX1000" s="17"/>
      <c r="MNY1000" s="17"/>
      <c r="MNZ1000" s="17"/>
      <c r="MOA1000" s="17"/>
      <c r="MOB1000" s="17"/>
      <c r="MOC1000" s="17"/>
      <c r="MOD1000" s="17"/>
      <c r="MOE1000" s="17"/>
      <c r="MOF1000" s="17"/>
      <c r="MOG1000" s="17"/>
      <c r="MOH1000" s="17"/>
      <c r="MOI1000" s="17"/>
      <c r="MOJ1000" s="17"/>
      <c r="MOK1000" s="17"/>
      <c r="MOL1000" s="17"/>
      <c r="MOM1000" s="17"/>
      <c r="MON1000" s="17"/>
      <c r="MOO1000" s="17"/>
      <c r="MOP1000" s="17"/>
      <c r="MOQ1000" s="17"/>
      <c r="MOR1000" s="17"/>
      <c r="MOS1000" s="17"/>
      <c r="MOT1000" s="17"/>
      <c r="MOU1000" s="17"/>
      <c r="MOV1000" s="17"/>
      <c r="MOW1000" s="17"/>
      <c r="MOX1000" s="17"/>
      <c r="MOY1000" s="17"/>
      <c r="MOZ1000" s="17"/>
      <c r="MPA1000" s="17"/>
      <c r="MPB1000" s="17"/>
      <c r="MPC1000" s="17"/>
      <c r="MPD1000" s="17"/>
      <c r="MPE1000" s="17"/>
      <c r="MPF1000" s="17"/>
      <c r="MPG1000" s="17"/>
      <c r="MPH1000" s="17"/>
      <c r="MPI1000" s="17"/>
      <c r="MPJ1000" s="17"/>
      <c r="MPK1000" s="17"/>
      <c r="MPL1000" s="17"/>
      <c r="MPM1000" s="17"/>
      <c r="MPN1000" s="17"/>
      <c r="MPO1000" s="17"/>
      <c r="MPP1000" s="17"/>
      <c r="MPQ1000" s="17"/>
      <c r="MPR1000" s="17"/>
      <c r="MPS1000" s="17"/>
      <c r="MPT1000" s="17"/>
      <c r="MPU1000" s="17"/>
      <c r="MPV1000" s="17"/>
      <c r="MPW1000" s="17"/>
      <c r="MPX1000" s="17"/>
      <c r="MPY1000" s="17"/>
      <c r="MPZ1000" s="17"/>
      <c r="MQA1000" s="17"/>
      <c r="MQB1000" s="17"/>
      <c r="MQC1000" s="17"/>
      <c r="MQD1000" s="17"/>
      <c r="MQE1000" s="17"/>
      <c r="MQF1000" s="17"/>
      <c r="MQG1000" s="17"/>
      <c r="MQH1000" s="17"/>
      <c r="MQI1000" s="17"/>
      <c r="MQJ1000" s="17"/>
      <c r="MQK1000" s="17"/>
      <c r="MQL1000" s="17"/>
      <c r="MQM1000" s="17"/>
      <c r="MQN1000" s="17"/>
      <c r="MQO1000" s="17"/>
      <c r="MQP1000" s="17"/>
      <c r="MQQ1000" s="17"/>
      <c r="MQR1000" s="17"/>
      <c r="MQS1000" s="17"/>
      <c r="MQT1000" s="17"/>
      <c r="MQU1000" s="17"/>
      <c r="MQV1000" s="17"/>
      <c r="MQW1000" s="17"/>
      <c r="MQX1000" s="17"/>
      <c r="MQY1000" s="17"/>
      <c r="MQZ1000" s="17"/>
      <c r="MRA1000" s="17"/>
      <c r="MRB1000" s="17"/>
      <c r="MRC1000" s="17"/>
      <c r="MRD1000" s="17"/>
      <c r="MRE1000" s="17"/>
      <c r="MRF1000" s="17"/>
      <c r="MRG1000" s="17"/>
      <c r="MRH1000" s="17"/>
      <c r="MRI1000" s="17"/>
      <c r="MRJ1000" s="17"/>
      <c r="MRK1000" s="17"/>
      <c r="MRL1000" s="17"/>
      <c r="MRM1000" s="17"/>
      <c r="MRN1000" s="17"/>
      <c r="MRO1000" s="17"/>
      <c r="MRP1000" s="17"/>
      <c r="MRQ1000" s="17"/>
      <c r="MRR1000" s="17"/>
      <c r="MRS1000" s="17"/>
      <c r="MRT1000" s="17"/>
      <c r="MRU1000" s="17"/>
      <c r="MRV1000" s="17"/>
      <c r="MRW1000" s="17"/>
      <c r="MRX1000" s="17"/>
      <c r="MRY1000" s="17"/>
      <c r="MRZ1000" s="17"/>
      <c r="MSA1000" s="17"/>
      <c r="MSB1000" s="17"/>
      <c r="MSC1000" s="17"/>
      <c r="MSD1000" s="17"/>
      <c r="MSE1000" s="17"/>
      <c r="MSF1000" s="17"/>
      <c r="MSG1000" s="17"/>
      <c r="MSH1000" s="17"/>
      <c r="MSI1000" s="17"/>
      <c r="MSJ1000" s="17"/>
      <c r="MSK1000" s="17"/>
      <c r="MSL1000" s="17"/>
      <c r="MSM1000" s="17"/>
      <c r="MSN1000" s="17"/>
      <c r="MSO1000" s="17"/>
      <c r="MSP1000" s="17"/>
      <c r="MSQ1000" s="17"/>
      <c r="MSR1000" s="17"/>
      <c r="MSS1000" s="17"/>
      <c r="MST1000" s="17"/>
      <c r="MSU1000" s="17"/>
      <c r="MSV1000" s="17"/>
      <c r="MSW1000" s="17"/>
      <c r="MSX1000" s="17"/>
      <c r="MSY1000" s="17"/>
      <c r="MSZ1000" s="17"/>
      <c r="MTA1000" s="17"/>
      <c r="MTB1000" s="17"/>
      <c r="MTC1000" s="17"/>
      <c r="MTD1000" s="17"/>
      <c r="MTE1000" s="17"/>
      <c r="MTF1000" s="17"/>
      <c r="MTG1000" s="17"/>
      <c r="MTH1000" s="17"/>
      <c r="MTI1000" s="17"/>
      <c r="MTJ1000" s="17"/>
      <c r="MTK1000" s="17"/>
      <c r="MTL1000" s="17"/>
      <c r="MTM1000" s="17"/>
      <c r="MTN1000" s="17"/>
      <c r="MTO1000" s="17"/>
      <c r="MTP1000" s="17"/>
      <c r="MTQ1000" s="17"/>
      <c r="MTR1000" s="17"/>
      <c r="MTS1000" s="17"/>
      <c r="MTT1000" s="17"/>
      <c r="MTU1000" s="17"/>
      <c r="MTV1000" s="17"/>
      <c r="MTW1000" s="17"/>
      <c r="MTX1000" s="17"/>
      <c r="MTY1000" s="17"/>
      <c r="MTZ1000" s="17"/>
      <c r="MUA1000" s="17"/>
      <c r="MUB1000" s="17"/>
      <c r="MUC1000" s="17"/>
      <c r="MUD1000" s="17"/>
      <c r="MUE1000" s="17"/>
      <c r="MUF1000" s="17"/>
      <c r="MUG1000" s="17"/>
      <c r="MUH1000" s="17"/>
      <c r="MUI1000" s="17"/>
      <c r="MUJ1000" s="17"/>
      <c r="MUK1000" s="17"/>
      <c r="MUL1000" s="17"/>
      <c r="MUM1000" s="17"/>
      <c r="MUN1000" s="17"/>
      <c r="MUO1000" s="17"/>
      <c r="MUP1000" s="17"/>
      <c r="MUQ1000" s="17"/>
      <c r="MUR1000" s="17"/>
      <c r="MUS1000" s="17"/>
      <c r="MUT1000" s="17"/>
      <c r="MUU1000" s="17"/>
      <c r="MUV1000" s="17"/>
      <c r="MUW1000" s="17"/>
      <c r="MUX1000" s="17"/>
      <c r="MUY1000" s="17"/>
      <c r="MUZ1000" s="17"/>
      <c r="MVA1000" s="17"/>
      <c r="MVB1000" s="17"/>
      <c r="MVC1000" s="17"/>
      <c r="MVD1000" s="17"/>
      <c r="MVE1000" s="17"/>
      <c r="MVF1000" s="17"/>
      <c r="MVG1000" s="17"/>
      <c r="MVH1000" s="17"/>
      <c r="MVI1000" s="17"/>
      <c r="MVJ1000" s="17"/>
      <c r="MVK1000" s="17"/>
      <c r="MVL1000" s="17"/>
      <c r="MVM1000" s="17"/>
      <c r="MVN1000" s="17"/>
      <c r="MVO1000" s="17"/>
      <c r="MVP1000" s="17"/>
      <c r="MVQ1000" s="17"/>
      <c r="MVR1000" s="17"/>
      <c r="MVS1000" s="17"/>
      <c r="MVT1000" s="17"/>
      <c r="MVU1000" s="17"/>
      <c r="MVV1000" s="17"/>
      <c r="MVW1000" s="17"/>
      <c r="MVX1000" s="17"/>
      <c r="MVY1000" s="17"/>
      <c r="MVZ1000" s="17"/>
      <c r="MWA1000" s="17"/>
      <c r="MWB1000" s="17"/>
      <c r="MWC1000" s="17"/>
      <c r="MWD1000" s="17"/>
      <c r="MWE1000" s="17"/>
      <c r="MWF1000" s="17"/>
      <c r="MWG1000" s="17"/>
      <c r="MWH1000" s="17"/>
      <c r="MWI1000" s="17"/>
      <c r="MWJ1000" s="17"/>
      <c r="MWK1000" s="17"/>
      <c r="MWL1000" s="17"/>
      <c r="MWM1000" s="17"/>
      <c r="MWN1000" s="17"/>
      <c r="MWO1000" s="17"/>
      <c r="MWP1000" s="17"/>
      <c r="MWQ1000" s="17"/>
      <c r="MWR1000" s="17"/>
      <c r="MWS1000" s="17"/>
      <c r="MWT1000" s="17"/>
      <c r="MWU1000" s="17"/>
      <c r="MWV1000" s="17"/>
      <c r="MWW1000" s="17"/>
      <c r="MWX1000" s="17"/>
      <c r="MWY1000" s="17"/>
      <c r="MWZ1000" s="17"/>
      <c r="MXA1000" s="17"/>
      <c r="MXB1000" s="17"/>
      <c r="MXC1000" s="17"/>
      <c r="MXD1000" s="17"/>
      <c r="MXE1000" s="17"/>
      <c r="MXF1000" s="17"/>
      <c r="MXG1000" s="17"/>
      <c r="MXH1000" s="17"/>
      <c r="MXI1000" s="17"/>
      <c r="MXJ1000" s="17"/>
      <c r="MXK1000" s="17"/>
      <c r="MXL1000" s="17"/>
      <c r="MXM1000" s="17"/>
      <c r="MXN1000" s="17"/>
      <c r="MXO1000" s="17"/>
      <c r="MXP1000" s="17"/>
      <c r="MXQ1000" s="17"/>
      <c r="MXR1000" s="17"/>
      <c r="MXS1000" s="17"/>
      <c r="MXT1000" s="17"/>
      <c r="MXU1000" s="17"/>
      <c r="MXV1000" s="17"/>
      <c r="MXW1000" s="17"/>
      <c r="MXX1000" s="17"/>
      <c r="MXY1000" s="17"/>
      <c r="MXZ1000" s="17"/>
      <c r="MYA1000" s="17"/>
      <c r="MYB1000" s="17"/>
      <c r="MYC1000" s="17"/>
      <c r="MYD1000" s="17"/>
      <c r="MYE1000" s="17"/>
      <c r="MYF1000" s="17"/>
      <c r="MYG1000" s="17"/>
      <c r="MYH1000" s="17"/>
      <c r="MYI1000" s="17"/>
      <c r="MYJ1000" s="17"/>
      <c r="MYK1000" s="17"/>
      <c r="MYL1000" s="17"/>
      <c r="MYM1000" s="17"/>
      <c r="MYN1000" s="17"/>
      <c r="MYO1000" s="17"/>
      <c r="MYP1000" s="17"/>
      <c r="MYQ1000" s="17"/>
      <c r="MYR1000" s="17"/>
      <c r="MYS1000" s="17"/>
      <c r="MYT1000" s="17"/>
      <c r="MYU1000" s="17"/>
      <c r="MYV1000" s="17"/>
      <c r="MYW1000" s="17"/>
      <c r="MYX1000" s="17"/>
      <c r="MYY1000" s="17"/>
      <c r="MYZ1000" s="17"/>
      <c r="MZA1000" s="17"/>
      <c r="MZB1000" s="17"/>
      <c r="MZC1000" s="17"/>
      <c r="MZD1000" s="17"/>
      <c r="MZE1000" s="17"/>
      <c r="MZF1000" s="17"/>
      <c r="MZG1000" s="17"/>
      <c r="MZH1000" s="17"/>
      <c r="MZI1000" s="17"/>
      <c r="MZJ1000" s="17"/>
      <c r="MZK1000" s="17"/>
      <c r="MZL1000" s="17"/>
      <c r="MZM1000" s="17"/>
      <c r="MZN1000" s="17"/>
      <c r="MZO1000" s="17"/>
      <c r="MZP1000" s="17"/>
      <c r="MZQ1000" s="17"/>
      <c r="MZR1000" s="17"/>
      <c r="MZS1000" s="17"/>
      <c r="MZT1000" s="17"/>
      <c r="MZU1000" s="17"/>
      <c r="MZV1000" s="17"/>
      <c r="MZW1000" s="17"/>
      <c r="MZX1000" s="17"/>
      <c r="MZY1000" s="17"/>
      <c r="MZZ1000" s="17"/>
      <c r="NAA1000" s="17"/>
      <c r="NAB1000" s="17"/>
      <c r="NAC1000" s="17"/>
      <c r="NAD1000" s="17"/>
      <c r="NAE1000" s="17"/>
      <c r="NAF1000" s="17"/>
      <c r="NAG1000" s="17"/>
      <c r="NAH1000" s="17"/>
      <c r="NAI1000" s="17"/>
      <c r="NAJ1000" s="17"/>
      <c r="NAK1000" s="17"/>
      <c r="NAL1000" s="17"/>
      <c r="NAM1000" s="17"/>
      <c r="NAN1000" s="17"/>
      <c r="NAO1000" s="17"/>
      <c r="NAP1000" s="17"/>
      <c r="NAQ1000" s="17"/>
      <c r="NAR1000" s="17"/>
      <c r="NAS1000" s="17"/>
      <c r="NAT1000" s="17"/>
      <c r="NAU1000" s="17"/>
      <c r="NAV1000" s="17"/>
      <c r="NAW1000" s="17"/>
      <c r="NAX1000" s="17"/>
      <c r="NAY1000" s="17"/>
      <c r="NAZ1000" s="17"/>
      <c r="NBA1000" s="17"/>
      <c r="NBB1000" s="17"/>
      <c r="NBC1000" s="17"/>
      <c r="NBD1000" s="17"/>
      <c r="NBE1000" s="17"/>
      <c r="NBF1000" s="17"/>
      <c r="NBG1000" s="17"/>
      <c r="NBH1000" s="17"/>
      <c r="NBI1000" s="17"/>
      <c r="NBJ1000" s="17"/>
      <c r="NBK1000" s="17"/>
      <c r="NBL1000" s="17"/>
      <c r="NBM1000" s="17"/>
      <c r="NBN1000" s="17"/>
      <c r="NBO1000" s="17"/>
      <c r="NBP1000" s="17"/>
      <c r="NBQ1000" s="17"/>
      <c r="NBR1000" s="17"/>
      <c r="NBS1000" s="17"/>
      <c r="NBT1000" s="17"/>
      <c r="NBU1000" s="17"/>
      <c r="NBV1000" s="17"/>
      <c r="NBW1000" s="17"/>
      <c r="NBX1000" s="17"/>
      <c r="NBY1000" s="17"/>
      <c r="NBZ1000" s="17"/>
      <c r="NCA1000" s="17"/>
      <c r="NCB1000" s="17"/>
      <c r="NCC1000" s="17"/>
      <c r="NCD1000" s="17"/>
      <c r="NCE1000" s="17"/>
      <c r="NCF1000" s="17"/>
      <c r="NCG1000" s="17"/>
      <c r="NCH1000" s="17"/>
      <c r="NCI1000" s="17"/>
      <c r="NCJ1000" s="17"/>
      <c r="NCK1000" s="17"/>
      <c r="NCL1000" s="17"/>
      <c r="NCM1000" s="17"/>
      <c r="NCN1000" s="17"/>
      <c r="NCO1000" s="17"/>
      <c r="NCP1000" s="17"/>
      <c r="NCQ1000" s="17"/>
      <c r="NCR1000" s="17"/>
      <c r="NCS1000" s="17"/>
      <c r="NCT1000" s="17"/>
      <c r="NCU1000" s="17"/>
      <c r="NCV1000" s="17"/>
      <c r="NCW1000" s="17"/>
      <c r="NCX1000" s="17"/>
      <c r="NCY1000" s="17"/>
      <c r="NCZ1000" s="17"/>
      <c r="NDA1000" s="17"/>
      <c r="NDB1000" s="17"/>
      <c r="NDC1000" s="17"/>
      <c r="NDD1000" s="17"/>
      <c r="NDE1000" s="17"/>
      <c r="NDF1000" s="17"/>
      <c r="NDG1000" s="17"/>
      <c r="NDH1000" s="17"/>
      <c r="NDI1000" s="17"/>
      <c r="NDJ1000" s="17"/>
      <c r="NDK1000" s="17"/>
      <c r="NDL1000" s="17"/>
      <c r="NDM1000" s="17"/>
      <c r="NDN1000" s="17"/>
      <c r="NDO1000" s="17"/>
      <c r="NDP1000" s="17"/>
      <c r="NDQ1000" s="17"/>
      <c r="NDR1000" s="17"/>
      <c r="NDS1000" s="17"/>
      <c r="NDT1000" s="17"/>
      <c r="NDU1000" s="17"/>
      <c r="NDV1000" s="17"/>
      <c r="NDW1000" s="17"/>
      <c r="NDX1000" s="17"/>
      <c r="NDY1000" s="17"/>
      <c r="NDZ1000" s="17"/>
      <c r="NEA1000" s="17"/>
      <c r="NEB1000" s="17"/>
      <c r="NEC1000" s="17"/>
      <c r="NED1000" s="17"/>
      <c r="NEE1000" s="17"/>
      <c r="NEF1000" s="17"/>
      <c r="NEG1000" s="17"/>
      <c r="NEH1000" s="17"/>
      <c r="NEI1000" s="17"/>
      <c r="NEJ1000" s="17"/>
      <c r="NEK1000" s="17"/>
      <c r="NEL1000" s="17"/>
      <c r="NEM1000" s="17"/>
      <c r="NEN1000" s="17"/>
      <c r="NEO1000" s="17"/>
      <c r="NEP1000" s="17"/>
      <c r="NEQ1000" s="17"/>
      <c r="NER1000" s="17"/>
      <c r="NES1000" s="17"/>
      <c r="NET1000" s="17"/>
      <c r="NEU1000" s="17"/>
      <c r="NEV1000" s="17"/>
      <c r="NEW1000" s="17"/>
      <c r="NEX1000" s="17"/>
      <c r="NEY1000" s="17"/>
      <c r="NEZ1000" s="17"/>
      <c r="NFA1000" s="17"/>
      <c r="NFB1000" s="17"/>
      <c r="NFC1000" s="17"/>
      <c r="NFD1000" s="17"/>
      <c r="NFE1000" s="17"/>
      <c r="NFF1000" s="17"/>
      <c r="NFG1000" s="17"/>
      <c r="NFH1000" s="17"/>
      <c r="NFI1000" s="17"/>
      <c r="NFJ1000" s="17"/>
      <c r="NFK1000" s="17"/>
      <c r="NFL1000" s="17"/>
      <c r="NFM1000" s="17"/>
      <c r="NFN1000" s="17"/>
      <c r="NFO1000" s="17"/>
      <c r="NFP1000" s="17"/>
      <c r="NFQ1000" s="17"/>
      <c r="NFR1000" s="17"/>
      <c r="NFS1000" s="17"/>
      <c r="NFT1000" s="17"/>
      <c r="NFU1000" s="17"/>
      <c r="NFV1000" s="17"/>
      <c r="NFW1000" s="17"/>
      <c r="NFX1000" s="17"/>
      <c r="NFY1000" s="17"/>
      <c r="NFZ1000" s="17"/>
      <c r="NGA1000" s="17"/>
      <c r="NGB1000" s="17"/>
      <c r="NGC1000" s="17"/>
      <c r="NGD1000" s="17"/>
      <c r="NGE1000" s="17"/>
      <c r="NGF1000" s="17"/>
      <c r="NGG1000" s="17"/>
      <c r="NGH1000" s="17"/>
      <c r="NGI1000" s="17"/>
      <c r="NGJ1000" s="17"/>
      <c r="NGK1000" s="17"/>
      <c r="NGL1000" s="17"/>
      <c r="NGM1000" s="17"/>
      <c r="NGN1000" s="17"/>
      <c r="NGO1000" s="17"/>
      <c r="NGP1000" s="17"/>
      <c r="NGQ1000" s="17"/>
      <c r="NGR1000" s="17"/>
      <c r="NGS1000" s="17"/>
      <c r="NGT1000" s="17"/>
      <c r="NGU1000" s="17"/>
      <c r="NGV1000" s="17"/>
      <c r="NGW1000" s="17"/>
      <c r="NGX1000" s="17"/>
      <c r="NGY1000" s="17"/>
      <c r="NGZ1000" s="17"/>
      <c r="NHA1000" s="17"/>
      <c r="NHB1000" s="17"/>
      <c r="NHC1000" s="17"/>
      <c r="NHD1000" s="17"/>
      <c r="NHE1000" s="17"/>
      <c r="NHF1000" s="17"/>
      <c r="NHG1000" s="17"/>
      <c r="NHH1000" s="17"/>
      <c r="NHI1000" s="17"/>
      <c r="NHJ1000" s="17"/>
      <c r="NHK1000" s="17"/>
      <c r="NHL1000" s="17"/>
      <c r="NHM1000" s="17"/>
      <c r="NHN1000" s="17"/>
      <c r="NHO1000" s="17"/>
      <c r="NHP1000" s="17"/>
      <c r="NHQ1000" s="17"/>
      <c r="NHR1000" s="17"/>
      <c r="NHS1000" s="17"/>
      <c r="NHT1000" s="17"/>
      <c r="NHU1000" s="17"/>
      <c r="NHV1000" s="17"/>
      <c r="NHW1000" s="17"/>
      <c r="NHX1000" s="17"/>
      <c r="NHY1000" s="17"/>
      <c r="NHZ1000" s="17"/>
      <c r="NIA1000" s="17"/>
      <c r="NIB1000" s="17"/>
      <c r="NIC1000" s="17"/>
      <c r="NID1000" s="17"/>
      <c r="NIE1000" s="17"/>
      <c r="NIF1000" s="17"/>
      <c r="NIG1000" s="17"/>
      <c r="NIH1000" s="17"/>
      <c r="NII1000" s="17"/>
      <c r="NIJ1000" s="17"/>
      <c r="NIK1000" s="17"/>
      <c r="NIL1000" s="17"/>
      <c r="NIM1000" s="17"/>
      <c r="NIN1000" s="17"/>
      <c r="NIO1000" s="17"/>
      <c r="NIP1000" s="17"/>
      <c r="NIQ1000" s="17"/>
      <c r="NIR1000" s="17"/>
      <c r="NIS1000" s="17"/>
      <c r="NIT1000" s="17"/>
      <c r="NIU1000" s="17"/>
      <c r="NIV1000" s="17"/>
      <c r="NIW1000" s="17"/>
      <c r="NIX1000" s="17"/>
      <c r="NIY1000" s="17"/>
      <c r="NIZ1000" s="17"/>
      <c r="NJA1000" s="17"/>
      <c r="NJB1000" s="17"/>
      <c r="NJC1000" s="17"/>
      <c r="NJD1000" s="17"/>
      <c r="NJE1000" s="17"/>
      <c r="NJF1000" s="17"/>
      <c r="NJG1000" s="17"/>
      <c r="NJH1000" s="17"/>
      <c r="NJI1000" s="17"/>
      <c r="NJJ1000" s="17"/>
      <c r="NJK1000" s="17"/>
      <c r="NJL1000" s="17"/>
      <c r="NJM1000" s="17"/>
      <c r="NJN1000" s="17"/>
      <c r="NJO1000" s="17"/>
      <c r="NJP1000" s="17"/>
      <c r="NJQ1000" s="17"/>
      <c r="NJR1000" s="17"/>
      <c r="NJS1000" s="17"/>
      <c r="NJT1000" s="17"/>
      <c r="NJU1000" s="17"/>
      <c r="NJV1000" s="17"/>
      <c r="NJW1000" s="17"/>
      <c r="NJX1000" s="17"/>
      <c r="NJY1000" s="17"/>
      <c r="NJZ1000" s="17"/>
      <c r="NKA1000" s="17"/>
      <c r="NKB1000" s="17"/>
      <c r="NKC1000" s="17"/>
      <c r="NKD1000" s="17"/>
      <c r="NKE1000" s="17"/>
      <c r="NKF1000" s="17"/>
      <c r="NKG1000" s="17"/>
      <c r="NKH1000" s="17"/>
      <c r="NKI1000" s="17"/>
      <c r="NKJ1000" s="17"/>
      <c r="NKK1000" s="17"/>
      <c r="NKL1000" s="17"/>
      <c r="NKM1000" s="17"/>
      <c r="NKN1000" s="17"/>
      <c r="NKO1000" s="17"/>
      <c r="NKP1000" s="17"/>
      <c r="NKQ1000" s="17"/>
      <c r="NKR1000" s="17"/>
      <c r="NKS1000" s="17"/>
      <c r="NKT1000" s="17"/>
      <c r="NKU1000" s="17"/>
      <c r="NKV1000" s="17"/>
      <c r="NKW1000" s="17"/>
      <c r="NKX1000" s="17"/>
      <c r="NKY1000" s="17"/>
      <c r="NKZ1000" s="17"/>
      <c r="NLA1000" s="17"/>
      <c r="NLB1000" s="17"/>
      <c r="NLC1000" s="17"/>
      <c r="NLD1000" s="17"/>
      <c r="NLE1000" s="17"/>
      <c r="NLF1000" s="17"/>
      <c r="NLG1000" s="17"/>
      <c r="NLH1000" s="17"/>
      <c r="NLI1000" s="17"/>
      <c r="NLJ1000" s="17"/>
      <c r="NLK1000" s="17"/>
      <c r="NLL1000" s="17"/>
      <c r="NLM1000" s="17"/>
      <c r="NLN1000" s="17"/>
      <c r="NLO1000" s="17"/>
      <c r="NLP1000" s="17"/>
      <c r="NLQ1000" s="17"/>
      <c r="NLR1000" s="17"/>
      <c r="NLS1000" s="17"/>
      <c r="NLT1000" s="17"/>
      <c r="NLU1000" s="17"/>
      <c r="NLV1000" s="17"/>
      <c r="NLW1000" s="17"/>
      <c r="NLX1000" s="17"/>
      <c r="NLY1000" s="17"/>
      <c r="NLZ1000" s="17"/>
      <c r="NMA1000" s="17"/>
      <c r="NMB1000" s="17"/>
      <c r="NMC1000" s="17"/>
      <c r="NMD1000" s="17"/>
      <c r="NME1000" s="17"/>
      <c r="NMF1000" s="17"/>
      <c r="NMG1000" s="17"/>
      <c r="NMH1000" s="17"/>
      <c r="NMI1000" s="17"/>
      <c r="NMJ1000" s="17"/>
      <c r="NMK1000" s="17"/>
      <c r="NML1000" s="17"/>
      <c r="NMM1000" s="17"/>
      <c r="NMN1000" s="17"/>
      <c r="NMO1000" s="17"/>
      <c r="NMP1000" s="17"/>
      <c r="NMQ1000" s="17"/>
      <c r="NMR1000" s="17"/>
      <c r="NMS1000" s="17"/>
      <c r="NMT1000" s="17"/>
      <c r="NMU1000" s="17"/>
      <c r="NMV1000" s="17"/>
      <c r="NMW1000" s="17"/>
      <c r="NMX1000" s="17"/>
      <c r="NMY1000" s="17"/>
      <c r="NMZ1000" s="17"/>
      <c r="NNA1000" s="17"/>
      <c r="NNB1000" s="17"/>
      <c r="NNC1000" s="17"/>
      <c r="NND1000" s="17"/>
      <c r="NNE1000" s="17"/>
      <c r="NNF1000" s="17"/>
      <c r="NNG1000" s="17"/>
      <c r="NNH1000" s="17"/>
      <c r="NNI1000" s="17"/>
      <c r="NNJ1000" s="17"/>
      <c r="NNK1000" s="17"/>
      <c r="NNL1000" s="17"/>
      <c r="NNM1000" s="17"/>
      <c r="NNN1000" s="17"/>
      <c r="NNO1000" s="17"/>
      <c r="NNP1000" s="17"/>
      <c r="NNQ1000" s="17"/>
      <c r="NNR1000" s="17"/>
      <c r="NNS1000" s="17"/>
      <c r="NNT1000" s="17"/>
      <c r="NNU1000" s="17"/>
      <c r="NNV1000" s="17"/>
      <c r="NNW1000" s="17"/>
      <c r="NNX1000" s="17"/>
      <c r="NNY1000" s="17"/>
      <c r="NNZ1000" s="17"/>
      <c r="NOA1000" s="17"/>
      <c r="NOB1000" s="17"/>
      <c r="NOC1000" s="17"/>
      <c r="NOD1000" s="17"/>
      <c r="NOE1000" s="17"/>
      <c r="NOF1000" s="17"/>
      <c r="NOG1000" s="17"/>
      <c r="NOH1000" s="17"/>
      <c r="NOI1000" s="17"/>
      <c r="NOJ1000" s="17"/>
      <c r="NOK1000" s="17"/>
      <c r="NOL1000" s="17"/>
      <c r="NOM1000" s="17"/>
      <c r="NON1000" s="17"/>
      <c r="NOO1000" s="17"/>
      <c r="NOP1000" s="17"/>
      <c r="NOQ1000" s="17"/>
      <c r="NOR1000" s="17"/>
      <c r="NOS1000" s="17"/>
      <c r="NOT1000" s="17"/>
      <c r="NOU1000" s="17"/>
      <c r="NOV1000" s="17"/>
      <c r="NOW1000" s="17"/>
      <c r="NOX1000" s="17"/>
      <c r="NOY1000" s="17"/>
      <c r="NOZ1000" s="17"/>
      <c r="NPA1000" s="17"/>
      <c r="NPB1000" s="17"/>
      <c r="NPC1000" s="17"/>
      <c r="NPD1000" s="17"/>
      <c r="NPE1000" s="17"/>
      <c r="NPF1000" s="17"/>
      <c r="NPG1000" s="17"/>
      <c r="NPH1000" s="17"/>
      <c r="NPI1000" s="17"/>
      <c r="NPJ1000" s="17"/>
      <c r="NPK1000" s="17"/>
      <c r="NPL1000" s="17"/>
      <c r="NPM1000" s="17"/>
      <c r="NPN1000" s="17"/>
      <c r="NPO1000" s="17"/>
      <c r="NPP1000" s="17"/>
      <c r="NPQ1000" s="17"/>
      <c r="NPR1000" s="17"/>
      <c r="NPS1000" s="17"/>
      <c r="NPT1000" s="17"/>
      <c r="NPU1000" s="17"/>
      <c r="NPV1000" s="17"/>
      <c r="NPW1000" s="17"/>
      <c r="NPX1000" s="17"/>
      <c r="NPY1000" s="17"/>
      <c r="NPZ1000" s="17"/>
      <c r="NQA1000" s="17"/>
      <c r="NQB1000" s="17"/>
      <c r="NQC1000" s="17"/>
      <c r="NQD1000" s="17"/>
      <c r="NQE1000" s="17"/>
      <c r="NQF1000" s="17"/>
      <c r="NQG1000" s="17"/>
      <c r="NQH1000" s="17"/>
      <c r="NQI1000" s="17"/>
      <c r="NQJ1000" s="17"/>
      <c r="NQK1000" s="17"/>
      <c r="NQL1000" s="17"/>
      <c r="NQM1000" s="17"/>
      <c r="NQN1000" s="17"/>
      <c r="NQO1000" s="17"/>
      <c r="NQP1000" s="17"/>
      <c r="NQQ1000" s="17"/>
      <c r="NQR1000" s="17"/>
      <c r="NQS1000" s="17"/>
      <c r="NQT1000" s="17"/>
      <c r="NQU1000" s="17"/>
      <c r="NQV1000" s="17"/>
      <c r="NQW1000" s="17"/>
      <c r="NQX1000" s="17"/>
      <c r="NQY1000" s="17"/>
      <c r="NQZ1000" s="17"/>
      <c r="NRA1000" s="17"/>
      <c r="NRB1000" s="17"/>
      <c r="NRC1000" s="17"/>
      <c r="NRD1000" s="17"/>
      <c r="NRE1000" s="17"/>
      <c r="NRF1000" s="17"/>
      <c r="NRG1000" s="17"/>
      <c r="NRH1000" s="17"/>
      <c r="NRI1000" s="17"/>
      <c r="NRJ1000" s="17"/>
      <c r="NRK1000" s="17"/>
      <c r="NRL1000" s="17"/>
      <c r="NRM1000" s="17"/>
      <c r="NRN1000" s="17"/>
      <c r="NRO1000" s="17"/>
      <c r="NRP1000" s="17"/>
      <c r="NRQ1000" s="17"/>
      <c r="NRR1000" s="17"/>
      <c r="NRS1000" s="17"/>
      <c r="NRT1000" s="17"/>
      <c r="NRU1000" s="17"/>
      <c r="NRV1000" s="17"/>
      <c r="NRW1000" s="17"/>
      <c r="NRX1000" s="17"/>
      <c r="NRY1000" s="17"/>
      <c r="NRZ1000" s="17"/>
      <c r="NSA1000" s="17"/>
      <c r="NSB1000" s="17"/>
      <c r="NSC1000" s="17"/>
      <c r="NSD1000" s="17"/>
      <c r="NSE1000" s="17"/>
      <c r="NSF1000" s="17"/>
      <c r="NSG1000" s="17"/>
      <c r="NSH1000" s="17"/>
      <c r="NSI1000" s="17"/>
      <c r="NSJ1000" s="17"/>
      <c r="NSK1000" s="17"/>
      <c r="NSL1000" s="17"/>
      <c r="NSM1000" s="17"/>
      <c r="NSN1000" s="17"/>
      <c r="NSO1000" s="17"/>
      <c r="NSP1000" s="17"/>
      <c r="NSQ1000" s="17"/>
      <c r="NSR1000" s="17"/>
      <c r="NSS1000" s="17"/>
      <c r="NST1000" s="17"/>
      <c r="NSU1000" s="17"/>
      <c r="NSV1000" s="17"/>
      <c r="NSW1000" s="17"/>
      <c r="NSX1000" s="17"/>
      <c r="NSY1000" s="17"/>
      <c r="NSZ1000" s="17"/>
      <c r="NTA1000" s="17"/>
      <c r="NTB1000" s="17"/>
      <c r="NTC1000" s="17"/>
      <c r="NTD1000" s="17"/>
      <c r="NTE1000" s="17"/>
      <c r="NTF1000" s="17"/>
      <c r="NTG1000" s="17"/>
      <c r="NTH1000" s="17"/>
      <c r="NTI1000" s="17"/>
      <c r="NTJ1000" s="17"/>
      <c r="NTK1000" s="17"/>
      <c r="NTL1000" s="17"/>
      <c r="NTM1000" s="17"/>
      <c r="NTN1000" s="17"/>
      <c r="NTO1000" s="17"/>
      <c r="NTP1000" s="17"/>
      <c r="NTQ1000" s="17"/>
      <c r="NTR1000" s="17"/>
      <c r="NTS1000" s="17"/>
      <c r="NTT1000" s="17"/>
      <c r="NTU1000" s="17"/>
      <c r="NTV1000" s="17"/>
      <c r="NTW1000" s="17"/>
      <c r="NTX1000" s="17"/>
      <c r="NTY1000" s="17"/>
      <c r="NTZ1000" s="17"/>
      <c r="NUA1000" s="17"/>
      <c r="NUB1000" s="17"/>
      <c r="NUC1000" s="17"/>
      <c r="NUD1000" s="17"/>
      <c r="NUE1000" s="17"/>
      <c r="NUF1000" s="17"/>
      <c r="NUG1000" s="17"/>
      <c r="NUH1000" s="17"/>
      <c r="NUI1000" s="17"/>
      <c r="NUJ1000" s="17"/>
      <c r="NUK1000" s="17"/>
      <c r="NUL1000" s="17"/>
      <c r="NUM1000" s="17"/>
      <c r="NUN1000" s="17"/>
      <c r="NUO1000" s="17"/>
      <c r="NUP1000" s="17"/>
      <c r="NUQ1000" s="17"/>
      <c r="NUR1000" s="17"/>
      <c r="NUS1000" s="17"/>
      <c r="NUT1000" s="17"/>
      <c r="NUU1000" s="17"/>
      <c r="NUV1000" s="17"/>
      <c r="NUW1000" s="17"/>
      <c r="NUX1000" s="17"/>
      <c r="NUY1000" s="17"/>
      <c r="NUZ1000" s="17"/>
      <c r="NVA1000" s="17"/>
      <c r="NVB1000" s="17"/>
      <c r="NVC1000" s="17"/>
      <c r="NVD1000" s="17"/>
      <c r="NVE1000" s="17"/>
      <c r="NVF1000" s="17"/>
      <c r="NVG1000" s="17"/>
      <c r="NVH1000" s="17"/>
      <c r="NVI1000" s="17"/>
      <c r="NVJ1000" s="17"/>
      <c r="NVK1000" s="17"/>
      <c r="NVL1000" s="17"/>
      <c r="NVM1000" s="17"/>
      <c r="NVN1000" s="17"/>
      <c r="NVO1000" s="17"/>
      <c r="NVP1000" s="17"/>
      <c r="NVQ1000" s="17"/>
      <c r="NVR1000" s="17"/>
      <c r="NVS1000" s="17"/>
      <c r="NVT1000" s="17"/>
      <c r="NVU1000" s="17"/>
      <c r="NVV1000" s="17"/>
      <c r="NVW1000" s="17"/>
      <c r="NVX1000" s="17"/>
      <c r="NVY1000" s="17"/>
      <c r="NVZ1000" s="17"/>
      <c r="NWA1000" s="17"/>
      <c r="NWB1000" s="17"/>
      <c r="NWC1000" s="17"/>
      <c r="NWD1000" s="17"/>
      <c r="NWE1000" s="17"/>
      <c r="NWF1000" s="17"/>
      <c r="NWG1000" s="17"/>
      <c r="NWH1000" s="17"/>
      <c r="NWI1000" s="17"/>
      <c r="NWJ1000" s="17"/>
      <c r="NWK1000" s="17"/>
      <c r="NWL1000" s="17"/>
      <c r="NWM1000" s="17"/>
      <c r="NWN1000" s="17"/>
      <c r="NWO1000" s="17"/>
      <c r="NWP1000" s="17"/>
      <c r="NWQ1000" s="17"/>
      <c r="NWR1000" s="17"/>
      <c r="NWS1000" s="17"/>
      <c r="NWT1000" s="17"/>
      <c r="NWU1000" s="17"/>
      <c r="NWV1000" s="17"/>
      <c r="NWW1000" s="17"/>
      <c r="NWX1000" s="17"/>
      <c r="NWY1000" s="17"/>
      <c r="NWZ1000" s="17"/>
      <c r="NXA1000" s="17"/>
      <c r="NXB1000" s="17"/>
      <c r="NXC1000" s="17"/>
      <c r="NXD1000" s="17"/>
      <c r="NXE1000" s="17"/>
      <c r="NXF1000" s="17"/>
      <c r="NXG1000" s="17"/>
      <c r="NXH1000" s="17"/>
      <c r="NXI1000" s="17"/>
      <c r="NXJ1000" s="17"/>
      <c r="NXK1000" s="17"/>
      <c r="NXL1000" s="17"/>
      <c r="NXM1000" s="17"/>
      <c r="NXN1000" s="17"/>
      <c r="NXO1000" s="17"/>
      <c r="NXP1000" s="17"/>
      <c r="NXQ1000" s="17"/>
      <c r="NXR1000" s="17"/>
      <c r="NXS1000" s="17"/>
      <c r="NXT1000" s="17"/>
      <c r="NXU1000" s="17"/>
      <c r="NXV1000" s="17"/>
      <c r="NXW1000" s="17"/>
      <c r="NXX1000" s="17"/>
      <c r="NXY1000" s="17"/>
      <c r="NXZ1000" s="17"/>
      <c r="NYA1000" s="17"/>
      <c r="NYB1000" s="17"/>
      <c r="NYC1000" s="17"/>
      <c r="NYD1000" s="17"/>
      <c r="NYE1000" s="17"/>
      <c r="NYF1000" s="17"/>
      <c r="NYG1000" s="17"/>
      <c r="NYH1000" s="17"/>
      <c r="NYI1000" s="17"/>
      <c r="NYJ1000" s="17"/>
      <c r="NYK1000" s="17"/>
      <c r="NYL1000" s="17"/>
      <c r="NYM1000" s="17"/>
      <c r="NYN1000" s="17"/>
      <c r="NYO1000" s="17"/>
      <c r="NYP1000" s="17"/>
      <c r="NYQ1000" s="17"/>
      <c r="NYR1000" s="17"/>
      <c r="NYS1000" s="17"/>
      <c r="NYT1000" s="17"/>
      <c r="NYU1000" s="17"/>
      <c r="NYV1000" s="17"/>
      <c r="NYW1000" s="17"/>
      <c r="NYX1000" s="17"/>
      <c r="NYY1000" s="17"/>
      <c r="NYZ1000" s="17"/>
      <c r="NZA1000" s="17"/>
      <c r="NZB1000" s="17"/>
      <c r="NZC1000" s="17"/>
      <c r="NZD1000" s="17"/>
      <c r="NZE1000" s="17"/>
      <c r="NZF1000" s="17"/>
      <c r="NZG1000" s="17"/>
      <c r="NZH1000" s="17"/>
      <c r="NZI1000" s="17"/>
      <c r="NZJ1000" s="17"/>
      <c r="NZK1000" s="17"/>
      <c r="NZL1000" s="17"/>
      <c r="NZM1000" s="17"/>
      <c r="NZN1000" s="17"/>
      <c r="NZO1000" s="17"/>
      <c r="NZP1000" s="17"/>
      <c r="NZQ1000" s="17"/>
      <c r="NZR1000" s="17"/>
      <c r="NZS1000" s="17"/>
      <c r="NZT1000" s="17"/>
      <c r="NZU1000" s="17"/>
      <c r="NZV1000" s="17"/>
      <c r="NZW1000" s="17"/>
      <c r="NZX1000" s="17"/>
      <c r="NZY1000" s="17"/>
      <c r="NZZ1000" s="17"/>
      <c r="OAA1000" s="17"/>
      <c r="OAB1000" s="17"/>
      <c r="OAC1000" s="17"/>
      <c r="OAD1000" s="17"/>
      <c r="OAE1000" s="17"/>
      <c r="OAF1000" s="17"/>
      <c r="OAG1000" s="17"/>
      <c r="OAH1000" s="17"/>
      <c r="OAI1000" s="17"/>
      <c r="OAJ1000" s="17"/>
      <c r="OAK1000" s="17"/>
      <c r="OAL1000" s="17"/>
      <c r="OAM1000" s="17"/>
      <c r="OAN1000" s="17"/>
      <c r="OAO1000" s="17"/>
      <c r="OAP1000" s="17"/>
      <c r="OAQ1000" s="17"/>
      <c r="OAR1000" s="17"/>
      <c r="OAS1000" s="17"/>
      <c r="OAT1000" s="17"/>
      <c r="OAU1000" s="17"/>
      <c r="OAV1000" s="17"/>
      <c r="OAW1000" s="17"/>
      <c r="OAX1000" s="17"/>
      <c r="OAY1000" s="17"/>
      <c r="OAZ1000" s="17"/>
      <c r="OBA1000" s="17"/>
      <c r="OBB1000" s="17"/>
      <c r="OBC1000" s="17"/>
      <c r="OBD1000" s="17"/>
      <c r="OBE1000" s="17"/>
      <c r="OBF1000" s="17"/>
      <c r="OBG1000" s="17"/>
      <c r="OBH1000" s="17"/>
      <c r="OBI1000" s="17"/>
      <c r="OBJ1000" s="17"/>
      <c r="OBK1000" s="17"/>
      <c r="OBL1000" s="17"/>
      <c r="OBM1000" s="17"/>
      <c r="OBN1000" s="17"/>
      <c r="OBO1000" s="17"/>
      <c r="OBP1000" s="17"/>
      <c r="OBQ1000" s="17"/>
      <c r="OBR1000" s="17"/>
      <c r="OBS1000" s="17"/>
      <c r="OBT1000" s="17"/>
      <c r="OBU1000" s="17"/>
      <c r="OBV1000" s="17"/>
      <c r="OBW1000" s="17"/>
      <c r="OBX1000" s="17"/>
      <c r="OBY1000" s="17"/>
      <c r="OBZ1000" s="17"/>
      <c r="OCA1000" s="17"/>
      <c r="OCB1000" s="17"/>
      <c r="OCC1000" s="17"/>
      <c r="OCD1000" s="17"/>
      <c r="OCE1000" s="17"/>
      <c r="OCF1000" s="17"/>
      <c r="OCG1000" s="17"/>
      <c r="OCH1000" s="17"/>
      <c r="OCI1000" s="17"/>
      <c r="OCJ1000" s="17"/>
      <c r="OCK1000" s="17"/>
      <c r="OCL1000" s="17"/>
      <c r="OCM1000" s="17"/>
      <c r="OCN1000" s="17"/>
      <c r="OCO1000" s="17"/>
      <c r="OCP1000" s="17"/>
      <c r="OCQ1000" s="17"/>
      <c r="OCR1000" s="17"/>
      <c r="OCS1000" s="17"/>
      <c r="OCT1000" s="17"/>
      <c r="OCU1000" s="17"/>
      <c r="OCV1000" s="17"/>
      <c r="OCW1000" s="17"/>
      <c r="OCX1000" s="17"/>
      <c r="OCY1000" s="17"/>
      <c r="OCZ1000" s="17"/>
      <c r="ODA1000" s="17"/>
      <c r="ODB1000" s="17"/>
      <c r="ODC1000" s="17"/>
      <c r="ODD1000" s="17"/>
      <c r="ODE1000" s="17"/>
      <c r="ODF1000" s="17"/>
      <c r="ODG1000" s="17"/>
      <c r="ODH1000" s="17"/>
      <c r="ODI1000" s="17"/>
      <c r="ODJ1000" s="17"/>
      <c r="ODK1000" s="17"/>
      <c r="ODL1000" s="17"/>
      <c r="ODM1000" s="17"/>
      <c r="ODN1000" s="17"/>
      <c r="ODO1000" s="17"/>
      <c r="ODP1000" s="17"/>
      <c r="ODQ1000" s="17"/>
      <c r="ODR1000" s="17"/>
      <c r="ODS1000" s="17"/>
      <c r="ODT1000" s="17"/>
      <c r="ODU1000" s="17"/>
      <c r="ODV1000" s="17"/>
      <c r="ODW1000" s="17"/>
      <c r="ODX1000" s="17"/>
      <c r="ODY1000" s="17"/>
      <c r="ODZ1000" s="17"/>
      <c r="OEA1000" s="17"/>
      <c r="OEB1000" s="17"/>
      <c r="OEC1000" s="17"/>
      <c r="OED1000" s="17"/>
      <c r="OEE1000" s="17"/>
      <c r="OEF1000" s="17"/>
      <c r="OEG1000" s="17"/>
      <c r="OEH1000" s="17"/>
      <c r="OEI1000" s="17"/>
      <c r="OEJ1000" s="17"/>
      <c r="OEK1000" s="17"/>
      <c r="OEL1000" s="17"/>
      <c r="OEM1000" s="17"/>
      <c r="OEN1000" s="17"/>
      <c r="OEO1000" s="17"/>
      <c r="OEP1000" s="17"/>
      <c r="OEQ1000" s="17"/>
      <c r="OER1000" s="17"/>
      <c r="OES1000" s="17"/>
      <c r="OET1000" s="17"/>
      <c r="OEU1000" s="17"/>
      <c r="OEV1000" s="17"/>
      <c r="OEW1000" s="17"/>
      <c r="OEX1000" s="17"/>
      <c r="OEY1000" s="17"/>
      <c r="OEZ1000" s="17"/>
      <c r="OFA1000" s="17"/>
      <c r="OFB1000" s="17"/>
      <c r="OFC1000" s="17"/>
      <c r="OFD1000" s="17"/>
      <c r="OFE1000" s="17"/>
      <c r="OFF1000" s="17"/>
      <c r="OFG1000" s="17"/>
      <c r="OFH1000" s="17"/>
      <c r="OFI1000" s="17"/>
      <c r="OFJ1000" s="17"/>
      <c r="OFK1000" s="17"/>
      <c r="OFL1000" s="17"/>
      <c r="OFM1000" s="17"/>
      <c r="OFN1000" s="17"/>
      <c r="OFO1000" s="17"/>
      <c r="OFP1000" s="17"/>
      <c r="OFQ1000" s="17"/>
      <c r="OFR1000" s="17"/>
      <c r="OFS1000" s="17"/>
      <c r="OFT1000" s="17"/>
      <c r="OFU1000" s="17"/>
      <c r="OFV1000" s="17"/>
      <c r="OFW1000" s="17"/>
      <c r="OFX1000" s="17"/>
      <c r="OFY1000" s="17"/>
      <c r="OFZ1000" s="17"/>
      <c r="OGA1000" s="17"/>
      <c r="OGB1000" s="17"/>
      <c r="OGC1000" s="17"/>
      <c r="OGD1000" s="17"/>
      <c r="OGE1000" s="17"/>
      <c r="OGF1000" s="17"/>
      <c r="OGG1000" s="17"/>
      <c r="OGH1000" s="17"/>
      <c r="OGI1000" s="17"/>
      <c r="OGJ1000" s="17"/>
      <c r="OGK1000" s="17"/>
      <c r="OGL1000" s="17"/>
      <c r="OGM1000" s="17"/>
      <c r="OGN1000" s="17"/>
      <c r="OGO1000" s="17"/>
      <c r="OGP1000" s="17"/>
      <c r="OGQ1000" s="17"/>
      <c r="OGR1000" s="17"/>
      <c r="OGS1000" s="17"/>
      <c r="OGT1000" s="17"/>
      <c r="OGU1000" s="17"/>
      <c r="OGV1000" s="17"/>
      <c r="OGW1000" s="17"/>
      <c r="OGX1000" s="17"/>
      <c r="OGY1000" s="17"/>
      <c r="OGZ1000" s="17"/>
      <c r="OHA1000" s="17"/>
      <c r="OHB1000" s="17"/>
      <c r="OHC1000" s="17"/>
      <c r="OHD1000" s="17"/>
      <c r="OHE1000" s="17"/>
      <c r="OHF1000" s="17"/>
      <c r="OHG1000" s="17"/>
      <c r="OHH1000" s="17"/>
      <c r="OHI1000" s="17"/>
      <c r="OHJ1000" s="17"/>
      <c r="OHK1000" s="17"/>
      <c r="OHL1000" s="17"/>
      <c r="OHM1000" s="17"/>
      <c r="OHN1000" s="17"/>
      <c r="OHO1000" s="17"/>
      <c r="OHP1000" s="17"/>
      <c r="OHQ1000" s="17"/>
      <c r="OHR1000" s="17"/>
      <c r="OHS1000" s="17"/>
      <c r="OHT1000" s="17"/>
      <c r="OHU1000" s="17"/>
      <c r="OHV1000" s="17"/>
      <c r="OHW1000" s="17"/>
      <c r="OHX1000" s="17"/>
      <c r="OHY1000" s="17"/>
      <c r="OHZ1000" s="17"/>
      <c r="OIA1000" s="17"/>
      <c r="OIB1000" s="17"/>
      <c r="OIC1000" s="17"/>
      <c r="OID1000" s="17"/>
      <c r="OIE1000" s="17"/>
      <c r="OIF1000" s="17"/>
      <c r="OIG1000" s="17"/>
      <c r="OIH1000" s="17"/>
      <c r="OII1000" s="17"/>
      <c r="OIJ1000" s="17"/>
      <c r="OIK1000" s="17"/>
      <c r="OIL1000" s="17"/>
      <c r="OIM1000" s="17"/>
      <c r="OIN1000" s="17"/>
      <c r="OIO1000" s="17"/>
      <c r="OIP1000" s="17"/>
      <c r="OIQ1000" s="17"/>
      <c r="OIR1000" s="17"/>
      <c r="OIS1000" s="17"/>
      <c r="OIT1000" s="17"/>
      <c r="OIU1000" s="17"/>
      <c r="OIV1000" s="17"/>
      <c r="OIW1000" s="17"/>
      <c r="OIX1000" s="17"/>
      <c r="OIY1000" s="17"/>
      <c r="OIZ1000" s="17"/>
      <c r="OJA1000" s="17"/>
      <c r="OJB1000" s="17"/>
      <c r="OJC1000" s="17"/>
      <c r="OJD1000" s="17"/>
      <c r="OJE1000" s="17"/>
      <c r="OJF1000" s="17"/>
      <c r="OJG1000" s="17"/>
      <c r="OJH1000" s="17"/>
      <c r="OJI1000" s="17"/>
      <c r="OJJ1000" s="17"/>
      <c r="OJK1000" s="17"/>
      <c r="OJL1000" s="17"/>
      <c r="OJM1000" s="17"/>
      <c r="OJN1000" s="17"/>
      <c r="OJO1000" s="17"/>
      <c r="OJP1000" s="17"/>
      <c r="OJQ1000" s="17"/>
      <c r="OJR1000" s="17"/>
      <c r="OJS1000" s="17"/>
      <c r="OJT1000" s="17"/>
      <c r="OJU1000" s="17"/>
      <c r="OJV1000" s="17"/>
      <c r="OJW1000" s="17"/>
      <c r="OJX1000" s="17"/>
      <c r="OJY1000" s="17"/>
      <c r="OJZ1000" s="17"/>
      <c r="OKA1000" s="17"/>
      <c r="OKB1000" s="17"/>
      <c r="OKC1000" s="17"/>
      <c r="OKD1000" s="17"/>
      <c r="OKE1000" s="17"/>
      <c r="OKF1000" s="17"/>
      <c r="OKG1000" s="17"/>
      <c r="OKH1000" s="17"/>
      <c r="OKI1000" s="17"/>
      <c r="OKJ1000" s="17"/>
      <c r="OKK1000" s="17"/>
      <c r="OKL1000" s="17"/>
      <c r="OKM1000" s="17"/>
      <c r="OKN1000" s="17"/>
      <c r="OKO1000" s="17"/>
      <c r="OKP1000" s="17"/>
      <c r="OKQ1000" s="17"/>
      <c r="OKR1000" s="17"/>
      <c r="OKS1000" s="17"/>
      <c r="OKT1000" s="17"/>
      <c r="OKU1000" s="17"/>
      <c r="OKV1000" s="17"/>
      <c r="OKW1000" s="17"/>
      <c r="OKX1000" s="17"/>
      <c r="OKY1000" s="17"/>
      <c r="OKZ1000" s="17"/>
      <c r="OLA1000" s="17"/>
      <c r="OLB1000" s="17"/>
      <c r="OLC1000" s="17"/>
      <c r="OLD1000" s="17"/>
      <c r="OLE1000" s="17"/>
      <c r="OLF1000" s="17"/>
      <c r="OLG1000" s="17"/>
      <c r="OLH1000" s="17"/>
      <c r="OLI1000" s="17"/>
      <c r="OLJ1000" s="17"/>
      <c r="OLK1000" s="17"/>
      <c r="OLL1000" s="17"/>
      <c r="OLM1000" s="17"/>
      <c r="OLN1000" s="17"/>
      <c r="OLO1000" s="17"/>
      <c r="OLP1000" s="17"/>
      <c r="OLQ1000" s="17"/>
      <c r="OLR1000" s="17"/>
      <c r="OLS1000" s="17"/>
      <c r="OLT1000" s="17"/>
      <c r="OLU1000" s="17"/>
      <c r="OLV1000" s="17"/>
      <c r="OLW1000" s="17"/>
      <c r="OLX1000" s="17"/>
      <c r="OLY1000" s="17"/>
      <c r="OLZ1000" s="17"/>
      <c r="OMA1000" s="17"/>
      <c r="OMB1000" s="17"/>
      <c r="OMC1000" s="17"/>
      <c r="OMD1000" s="17"/>
      <c r="OME1000" s="17"/>
      <c r="OMF1000" s="17"/>
      <c r="OMG1000" s="17"/>
      <c r="OMH1000" s="17"/>
      <c r="OMI1000" s="17"/>
      <c r="OMJ1000" s="17"/>
      <c r="OMK1000" s="17"/>
      <c r="OML1000" s="17"/>
      <c r="OMM1000" s="17"/>
      <c r="OMN1000" s="17"/>
      <c r="OMO1000" s="17"/>
      <c r="OMP1000" s="17"/>
      <c r="OMQ1000" s="17"/>
      <c r="OMR1000" s="17"/>
      <c r="OMS1000" s="17"/>
      <c r="OMT1000" s="17"/>
      <c r="OMU1000" s="17"/>
      <c r="OMV1000" s="17"/>
      <c r="OMW1000" s="17"/>
      <c r="OMX1000" s="17"/>
      <c r="OMY1000" s="17"/>
      <c r="OMZ1000" s="17"/>
      <c r="ONA1000" s="17"/>
      <c r="ONB1000" s="17"/>
      <c r="ONC1000" s="17"/>
      <c r="OND1000" s="17"/>
      <c r="ONE1000" s="17"/>
      <c r="ONF1000" s="17"/>
      <c r="ONG1000" s="17"/>
      <c r="ONH1000" s="17"/>
      <c r="ONI1000" s="17"/>
      <c r="ONJ1000" s="17"/>
      <c r="ONK1000" s="17"/>
      <c r="ONL1000" s="17"/>
      <c r="ONM1000" s="17"/>
      <c r="ONN1000" s="17"/>
      <c r="ONO1000" s="17"/>
      <c r="ONP1000" s="17"/>
      <c r="ONQ1000" s="17"/>
      <c r="ONR1000" s="17"/>
      <c r="ONS1000" s="17"/>
      <c r="ONT1000" s="17"/>
      <c r="ONU1000" s="17"/>
      <c r="ONV1000" s="17"/>
      <c r="ONW1000" s="17"/>
      <c r="ONX1000" s="17"/>
      <c r="ONY1000" s="17"/>
      <c r="ONZ1000" s="17"/>
      <c r="OOA1000" s="17"/>
      <c r="OOB1000" s="17"/>
      <c r="OOC1000" s="17"/>
      <c r="OOD1000" s="17"/>
      <c r="OOE1000" s="17"/>
      <c r="OOF1000" s="17"/>
      <c r="OOG1000" s="17"/>
      <c r="OOH1000" s="17"/>
      <c r="OOI1000" s="17"/>
      <c r="OOJ1000" s="17"/>
      <c r="OOK1000" s="17"/>
      <c r="OOL1000" s="17"/>
      <c r="OOM1000" s="17"/>
      <c r="OON1000" s="17"/>
      <c r="OOO1000" s="17"/>
      <c r="OOP1000" s="17"/>
      <c r="OOQ1000" s="17"/>
      <c r="OOR1000" s="17"/>
      <c r="OOS1000" s="17"/>
      <c r="OOT1000" s="17"/>
      <c r="OOU1000" s="17"/>
      <c r="OOV1000" s="17"/>
      <c r="OOW1000" s="17"/>
      <c r="OOX1000" s="17"/>
      <c r="OOY1000" s="17"/>
      <c r="OOZ1000" s="17"/>
      <c r="OPA1000" s="17"/>
      <c r="OPB1000" s="17"/>
      <c r="OPC1000" s="17"/>
      <c r="OPD1000" s="17"/>
      <c r="OPE1000" s="17"/>
      <c r="OPF1000" s="17"/>
      <c r="OPG1000" s="17"/>
      <c r="OPH1000" s="17"/>
      <c r="OPI1000" s="17"/>
      <c r="OPJ1000" s="17"/>
      <c r="OPK1000" s="17"/>
      <c r="OPL1000" s="17"/>
      <c r="OPM1000" s="17"/>
      <c r="OPN1000" s="17"/>
      <c r="OPO1000" s="17"/>
      <c r="OPP1000" s="17"/>
      <c r="OPQ1000" s="17"/>
      <c r="OPR1000" s="17"/>
      <c r="OPS1000" s="17"/>
      <c r="OPT1000" s="17"/>
      <c r="OPU1000" s="17"/>
      <c r="OPV1000" s="17"/>
      <c r="OPW1000" s="17"/>
      <c r="OPX1000" s="17"/>
      <c r="OPY1000" s="17"/>
      <c r="OPZ1000" s="17"/>
      <c r="OQA1000" s="17"/>
      <c r="OQB1000" s="17"/>
      <c r="OQC1000" s="17"/>
      <c r="OQD1000" s="17"/>
      <c r="OQE1000" s="17"/>
      <c r="OQF1000" s="17"/>
      <c r="OQG1000" s="17"/>
      <c r="OQH1000" s="17"/>
      <c r="OQI1000" s="17"/>
      <c r="OQJ1000" s="17"/>
      <c r="OQK1000" s="17"/>
      <c r="OQL1000" s="17"/>
      <c r="OQM1000" s="17"/>
      <c r="OQN1000" s="17"/>
      <c r="OQO1000" s="17"/>
      <c r="OQP1000" s="17"/>
      <c r="OQQ1000" s="17"/>
      <c r="OQR1000" s="17"/>
      <c r="OQS1000" s="17"/>
      <c r="OQT1000" s="17"/>
      <c r="OQU1000" s="17"/>
      <c r="OQV1000" s="17"/>
      <c r="OQW1000" s="17"/>
      <c r="OQX1000" s="17"/>
      <c r="OQY1000" s="17"/>
      <c r="OQZ1000" s="17"/>
      <c r="ORA1000" s="17"/>
      <c r="ORB1000" s="17"/>
      <c r="ORC1000" s="17"/>
      <c r="ORD1000" s="17"/>
      <c r="ORE1000" s="17"/>
      <c r="ORF1000" s="17"/>
      <c r="ORG1000" s="17"/>
      <c r="ORH1000" s="17"/>
      <c r="ORI1000" s="17"/>
      <c r="ORJ1000" s="17"/>
      <c r="ORK1000" s="17"/>
      <c r="ORL1000" s="17"/>
      <c r="ORM1000" s="17"/>
      <c r="ORN1000" s="17"/>
      <c r="ORO1000" s="17"/>
      <c r="ORP1000" s="17"/>
      <c r="ORQ1000" s="17"/>
      <c r="ORR1000" s="17"/>
      <c r="ORS1000" s="17"/>
      <c r="ORT1000" s="17"/>
      <c r="ORU1000" s="17"/>
      <c r="ORV1000" s="17"/>
      <c r="ORW1000" s="17"/>
      <c r="ORX1000" s="17"/>
      <c r="ORY1000" s="17"/>
      <c r="ORZ1000" s="17"/>
      <c r="OSA1000" s="17"/>
      <c r="OSB1000" s="17"/>
      <c r="OSC1000" s="17"/>
      <c r="OSD1000" s="17"/>
      <c r="OSE1000" s="17"/>
      <c r="OSF1000" s="17"/>
      <c r="OSG1000" s="17"/>
      <c r="OSH1000" s="17"/>
      <c r="OSI1000" s="17"/>
      <c r="OSJ1000" s="17"/>
      <c r="OSK1000" s="17"/>
      <c r="OSL1000" s="17"/>
      <c r="OSM1000" s="17"/>
      <c r="OSN1000" s="17"/>
      <c r="OSO1000" s="17"/>
      <c r="OSP1000" s="17"/>
      <c r="OSQ1000" s="17"/>
      <c r="OSR1000" s="17"/>
      <c r="OSS1000" s="17"/>
      <c r="OST1000" s="17"/>
      <c r="OSU1000" s="17"/>
      <c r="OSV1000" s="17"/>
      <c r="OSW1000" s="17"/>
      <c r="OSX1000" s="17"/>
      <c r="OSY1000" s="17"/>
      <c r="OSZ1000" s="17"/>
      <c r="OTA1000" s="17"/>
      <c r="OTB1000" s="17"/>
      <c r="OTC1000" s="17"/>
      <c r="OTD1000" s="17"/>
      <c r="OTE1000" s="17"/>
      <c r="OTF1000" s="17"/>
      <c r="OTG1000" s="17"/>
      <c r="OTH1000" s="17"/>
      <c r="OTI1000" s="17"/>
      <c r="OTJ1000" s="17"/>
      <c r="OTK1000" s="17"/>
      <c r="OTL1000" s="17"/>
      <c r="OTM1000" s="17"/>
      <c r="OTN1000" s="17"/>
      <c r="OTO1000" s="17"/>
      <c r="OTP1000" s="17"/>
      <c r="OTQ1000" s="17"/>
      <c r="OTR1000" s="17"/>
      <c r="OTS1000" s="17"/>
      <c r="OTT1000" s="17"/>
      <c r="OTU1000" s="17"/>
      <c r="OTV1000" s="17"/>
      <c r="OTW1000" s="17"/>
      <c r="OTX1000" s="17"/>
      <c r="OTY1000" s="17"/>
      <c r="OTZ1000" s="17"/>
      <c r="OUA1000" s="17"/>
      <c r="OUB1000" s="17"/>
      <c r="OUC1000" s="17"/>
      <c r="OUD1000" s="17"/>
      <c r="OUE1000" s="17"/>
      <c r="OUF1000" s="17"/>
      <c r="OUG1000" s="17"/>
      <c r="OUH1000" s="17"/>
      <c r="OUI1000" s="17"/>
      <c r="OUJ1000" s="17"/>
      <c r="OUK1000" s="17"/>
      <c r="OUL1000" s="17"/>
      <c r="OUM1000" s="17"/>
      <c r="OUN1000" s="17"/>
      <c r="OUO1000" s="17"/>
      <c r="OUP1000" s="17"/>
      <c r="OUQ1000" s="17"/>
      <c r="OUR1000" s="17"/>
      <c r="OUS1000" s="17"/>
      <c r="OUT1000" s="17"/>
      <c r="OUU1000" s="17"/>
      <c r="OUV1000" s="17"/>
      <c r="OUW1000" s="17"/>
      <c r="OUX1000" s="17"/>
      <c r="OUY1000" s="17"/>
      <c r="OUZ1000" s="17"/>
      <c r="OVA1000" s="17"/>
      <c r="OVB1000" s="17"/>
      <c r="OVC1000" s="17"/>
      <c r="OVD1000" s="17"/>
      <c r="OVE1000" s="17"/>
      <c r="OVF1000" s="17"/>
      <c r="OVG1000" s="17"/>
      <c r="OVH1000" s="17"/>
      <c r="OVI1000" s="17"/>
      <c r="OVJ1000" s="17"/>
      <c r="OVK1000" s="17"/>
      <c r="OVL1000" s="17"/>
      <c r="OVM1000" s="17"/>
      <c r="OVN1000" s="17"/>
      <c r="OVO1000" s="17"/>
      <c r="OVP1000" s="17"/>
      <c r="OVQ1000" s="17"/>
      <c r="OVR1000" s="17"/>
      <c r="OVS1000" s="17"/>
      <c r="OVT1000" s="17"/>
      <c r="OVU1000" s="17"/>
      <c r="OVV1000" s="17"/>
      <c r="OVW1000" s="17"/>
      <c r="OVX1000" s="17"/>
      <c r="OVY1000" s="17"/>
      <c r="OVZ1000" s="17"/>
      <c r="OWA1000" s="17"/>
      <c r="OWB1000" s="17"/>
      <c r="OWC1000" s="17"/>
      <c r="OWD1000" s="17"/>
      <c r="OWE1000" s="17"/>
      <c r="OWF1000" s="17"/>
      <c r="OWG1000" s="17"/>
      <c r="OWH1000" s="17"/>
      <c r="OWI1000" s="17"/>
      <c r="OWJ1000" s="17"/>
      <c r="OWK1000" s="17"/>
      <c r="OWL1000" s="17"/>
      <c r="OWM1000" s="17"/>
      <c r="OWN1000" s="17"/>
      <c r="OWO1000" s="17"/>
      <c r="OWP1000" s="17"/>
      <c r="OWQ1000" s="17"/>
      <c r="OWR1000" s="17"/>
      <c r="OWS1000" s="17"/>
      <c r="OWT1000" s="17"/>
      <c r="OWU1000" s="17"/>
      <c r="OWV1000" s="17"/>
      <c r="OWW1000" s="17"/>
      <c r="OWX1000" s="17"/>
      <c r="OWY1000" s="17"/>
      <c r="OWZ1000" s="17"/>
      <c r="OXA1000" s="17"/>
      <c r="OXB1000" s="17"/>
      <c r="OXC1000" s="17"/>
      <c r="OXD1000" s="17"/>
      <c r="OXE1000" s="17"/>
      <c r="OXF1000" s="17"/>
      <c r="OXG1000" s="17"/>
      <c r="OXH1000" s="17"/>
      <c r="OXI1000" s="17"/>
      <c r="OXJ1000" s="17"/>
      <c r="OXK1000" s="17"/>
      <c r="OXL1000" s="17"/>
      <c r="OXM1000" s="17"/>
      <c r="OXN1000" s="17"/>
      <c r="OXO1000" s="17"/>
      <c r="OXP1000" s="17"/>
      <c r="OXQ1000" s="17"/>
      <c r="OXR1000" s="17"/>
      <c r="OXS1000" s="17"/>
      <c r="OXT1000" s="17"/>
      <c r="OXU1000" s="17"/>
      <c r="OXV1000" s="17"/>
      <c r="OXW1000" s="17"/>
      <c r="OXX1000" s="17"/>
      <c r="OXY1000" s="17"/>
      <c r="OXZ1000" s="17"/>
      <c r="OYA1000" s="17"/>
      <c r="OYB1000" s="17"/>
      <c r="OYC1000" s="17"/>
      <c r="OYD1000" s="17"/>
      <c r="OYE1000" s="17"/>
      <c r="OYF1000" s="17"/>
      <c r="OYG1000" s="17"/>
      <c r="OYH1000" s="17"/>
      <c r="OYI1000" s="17"/>
      <c r="OYJ1000" s="17"/>
      <c r="OYK1000" s="17"/>
      <c r="OYL1000" s="17"/>
      <c r="OYM1000" s="17"/>
      <c r="OYN1000" s="17"/>
      <c r="OYO1000" s="17"/>
      <c r="OYP1000" s="17"/>
      <c r="OYQ1000" s="17"/>
      <c r="OYR1000" s="17"/>
      <c r="OYS1000" s="17"/>
      <c r="OYT1000" s="17"/>
      <c r="OYU1000" s="17"/>
      <c r="OYV1000" s="17"/>
      <c r="OYW1000" s="17"/>
      <c r="OYX1000" s="17"/>
      <c r="OYY1000" s="17"/>
      <c r="OYZ1000" s="17"/>
      <c r="OZA1000" s="17"/>
      <c r="OZB1000" s="17"/>
      <c r="OZC1000" s="17"/>
      <c r="OZD1000" s="17"/>
      <c r="OZE1000" s="17"/>
      <c r="OZF1000" s="17"/>
      <c r="OZG1000" s="17"/>
      <c r="OZH1000" s="17"/>
      <c r="OZI1000" s="17"/>
      <c r="OZJ1000" s="17"/>
      <c r="OZK1000" s="17"/>
      <c r="OZL1000" s="17"/>
      <c r="OZM1000" s="17"/>
      <c r="OZN1000" s="17"/>
      <c r="OZO1000" s="17"/>
      <c r="OZP1000" s="17"/>
      <c r="OZQ1000" s="17"/>
      <c r="OZR1000" s="17"/>
      <c r="OZS1000" s="17"/>
      <c r="OZT1000" s="17"/>
      <c r="OZU1000" s="17"/>
      <c r="OZV1000" s="17"/>
      <c r="OZW1000" s="17"/>
      <c r="OZX1000" s="17"/>
      <c r="OZY1000" s="17"/>
      <c r="OZZ1000" s="17"/>
      <c r="PAA1000" s="17"/>
      <c r="PAB1000" s="17"/>
      <c r="PAC1000" s="17"/>
      <c r="PAD1000" s="17"/>
      <c r="PAE1000" s="17"/>
      <c r="PAF1000" s="17"/>
      <c r="PAG1000" s="17"/>
      <c r="PAH1000" s="17"/>
      <c r="PAI1000" s="17"/>
      <c r="PAJ1000" s="17"/>
      <c r="PAK1000" s="17"/>
      <c r="PAL1000" s="17"/>
      <c r="PAM1000" s="17"/>
      <c r="PAN1000" s="17"/>
      <c r="PAO1000" s="17"/>
      <c r="PAP1000" s="17"/>
      <c r="PAQ1000" s="17"/>
      <c r="PAR1000" s="17"/>
      <c r="PAS1000" s="17"/>
      <c r="PAT1000" s="17"/>
      <c r="PAU1000" s="17"/>
      <c r="PAV1000" s="17"/>
      <c r="PAW1000" s="17"/>
      <c r="PAX1000" s="17"/>
      <c r="PAY1000" s="17"/>
      <c r="PAZ1000" s="17"/>
      <c r="PBA1000" s="17"/>
      <c r="PBB1000" s="17"/>
      <c r="PBC1000" s="17"/>
      <c r="PBD1000" s="17"/>
      <c r="PBE1000" s="17"/>
      <c r="PBF1000" s="17"/>
      <c r="PBG1000" s="17"/>
      <c r="PBH1000" s="17"/>
      <c r="PBI1000" s="17"/>
      <c r="PBJ1000" s="17"/>
      <c r="PBK1000" s="17"/>
      <c r="PBL1000" s="17"/>
      <c r="PBM1000" s="17"/>
      <c r="PBN1000" s="17"/>
      <c r="PBO1000" s="17"/>
      <c r="PBP1000" s="17"/>
      <c r="PBQ1000" s="17"/>
      <c r="PBR1000" s="17"/>
      <c r="PBS1000" s="17"/>
      <c r="PBT1000" s="17"/>
      <c r="PBU1000" s="17"/>
      <c r="PBV1000" s="17"/>
      <c r="PBW1000" s="17"/>
      <c r="PBX1000" s="17"/>
      <c r="PBY1000" s="17"/>
      <c r="PBZ1000" s="17"/>
      <c r="PCA1000" s="17"/>
      <c r="PCB1000" s="17"/>
      <c r="PCC1000" s="17"/>
      <c r="PCD1000" s="17"/>
      <c r="PCE1000" s="17"/>
      <c r="PCF1000" s="17"/>
      <c r="PCG1000" s="17"/>
      <c r="PCH1000" s="17"/>
      <c r="PCI1000" s="17"/>
      <c r="PCJ1000" s="17"/>
      <c r="PCK1000" s="17"/>
      <c r="PCL1000" s="17"/>
      <c r="PCM1000" s="17"/>
      <c r="PCN1000" s="17"/>
      <c r="PCO1000" s="17"/>
      <c r="PCP1000" s="17"/>
      <c r="PCQ1000" s="17"/>
      <c r="PCR1000" s="17"/>
      <c r="PCS1000" s="17"/>
      <c r="PCT1000" s="17"/>
      <c r="PCU1000" s="17"/>
      <c r="PCV1000" s="17"/>
      <c r="PCW1000" s="17"/>
      <c r="PCX1000" s="17"/>
      <c r="PCY1000" s="17"/>
      <c r="PCZ1000" s="17"/>
      <c r="PDA1000" s="17"/>
      <c r="PDB1000" s="17"/>
      <c r="PDC1000" s="17"/>
      <c r="PDD1000" s="17"/>
      <c r="PDE1000" s="17"/>
      <c r="PDF1000" s="17"/>
      <c r="PDG1000" s="17"/>
      <c r="PDH1000" s="17"/>
      <c r="PDI1000" s="17"/>
      <c r="PDJ1000" s="17"/>
      <c r="PDK1000" s="17"/>
      <c r="PDL1000" s="17"/>
      <c r="PDM1000" s="17"/>
      <c r="PDN1000" s="17"/>
      <c r="PDO1000" s="17"/>
      <c r="PDP1000" s="17"/>
      <c r="PDQ1000" s="17"/>
      <c r="PDR1000" s="17"/>
      <c r="PDS1000" s="17"/>
      <c r="PDT1000" s="17"/>
      <c r="PDU1000" s="17"/>
      <c r="PDV1000" s="17"/>
      <c r="PDW1000" s="17"/>
      <c r="PDX1000" s="17"/>
      <c r="PDY1000" s="17"/>
      <c r="PDZ1000" s="17"/>
      <c r="PEA1000" s="17"/>
      <c r="PEB1000" s="17"/>
      <c r="PEC1000" s="17"/>
      <c r="PED1000" s="17"/>
      <c r="PEE1000" s="17"/>
      <c r="PEF1000" s="17"/>
      <c r="PEG1000" s="17"/>
      <c r="PEH1000" s="17"/>
      <c r="PEI1000" s="17"/>
      <c r="PEJ1000" s="17"/>
      <c r="PEK1000" s="17"/>
      <c r="PEL1000" s="17"/>
      <c r="PEM1000" s="17"/>
      <c r="PEN1000" s="17"/>
      <c r="PEO1000" s="17"/>
      <c r="PEP1000" s="17"/>
      <c r="PEQ1000" s="17"/>
      <c r="PER1000" s="17"/>
      <c r="PES1000" s="17"/>
      <c r="PET1000" s="17"/>
      <c r="PEU1000" s="17"/>
      <c r="PEV1000" s="17"/>
      <c r="PEW1000" s="17"/>
      <c r="PEX1000" s="17"/>
      <c r="PEY1000" s="17"/>
      <c r="PEZ1000" s="17"/>
      <c r="PFA1000" s="17"/>
      <c r="PFB1000" s="17"/>
      <c r="PFC1000" s="17"/>
      <c r="PFD1000" s="17"/>
      <c r="PFE1000" s="17"/>
      <c r="PFF1000" s="17"/>
      <c r="PFG1000" s="17"/>
      <c r="PFH1000" s="17"/>
      <c r="PFI1000" s="17"/>
      <c r="PFJ1000" s="17"/>
      <c r="PFK1000" s="17"/>
      <c r="PFL1000" s="17"/>
      <c r="PFM1000" s="17"/>
      <c r="PFN1000" s="17"/>
      <c r="PFO1000" s="17"/>
      <c r="PFP1000" s="17"/>
      <c r="PFQ1000" s="17"/>
      <c r="PFR1000" s="17"/>
      <c r="PFS1000" s="17"/>
      <c r="PFT1000" s="17"/>
      <c r="PFU1000" s="17"/>
      <c r="PFV1000" s="17"/>
      <c r="PFW1000" s="17"/>
      <c r="PFX1000" s="17"/>
      <c r="PFY1000" s="17"/>
      <c r="PFZ1000" s="17"/>
      <c r="PGA1000" s="17"/>
      <c r="PGB1000" s="17"/>
      <c r="PGC1000" s="17"/>
      <c r="PGD1000" s="17"/>
      <c r="PGE1000" s="17"/>
      <c r="PGF1000" s="17"/>
      <c r="PGG1000" s="17"/>
      <c r="PGH1000" s="17"/>
      <c r="PGI1000" s="17"/>
      <c r="PGJ1000" s="17"/>
      <c r="PGK1000" s="17"/>
      <c r="PGL1000" s="17"/>
      <c r="PGM1000" s="17"/>
      <c r="PGN1000" s="17"/>
      <c r="PGO1000" s="17"/>
      <c r="PGP1000" s="17"/>
      <c r="PGQ1000" s="17"/>
      <c r="PGR1000" s="17"/>
      <c r="PGS1000" s="17"/>
      <c r="PGT1000" s="17"/>
      <c r="PGU1000" s="17"/>
      <c r="PGV1000" s="17"/>
      <c r="PGW1000" s="17"/>
      <c r="PGX1000" s="17"/>
      <c r="PGY1000" s="17"/>
      <c r="PGZ1000" s="17"/>
      <c r="PHA1000" s="17"/>
      <c r="PHB1000" s="17"/>
      <c r="PHC1000" s="17"/>
      <c r="PHD1000" s="17"/>
      <c r="PHE1000" s="17"/>
      <c r="PHF1000" s="17"/>
      <c r="PHG1000" s="17"/>
      <c r="PHH1000" s="17"/>
      <c r="PHI1000" s="17"/>
      <c r="PHJ1000" s="17"/>
      <c r="PHK1000" s="17"/>
      <c r="PHL1000" s="17"/>
      <c r="PHM1000" s="17"/>
      <c r="PHN1000" s="17"/>
      <c r="PHO1000" s="17"/>
      <c r="PHP1000" s="17"/>
      <c r="PHQ1000" s="17"/>
      <c r="PHR1000" s="17"/>
      <c r="PHS1000" s="17"/>
      <c r="PHT1000" s="17"/>
      <c r="PHU1000" s="17"/>
      <c r="PHV1000" s="17"/>
      <c r="PHW1000" s="17"/>
      <c r="PHX1000" s="17"/>
      <c r="PHY1000" s="17"/>
      <c r="PHZ1000" s="17"/>
      <c r="PIA1000" s="17"/>
      <c r="PIB1000" s="17"/>
      <c r="PIC1000" s="17"/>
      <c r="PID1000" s="17"/>
      <c r="PIE1000" s="17"/>
      <c r="PIF1000" s="17"/>
      <c r="PIG1000" s="17"/>
      <c r="PIH1000" s="17"/>
      <c r="PII1000" s="17"/>
      <c r="PIJ1000" s="17"/>
      <c r="PIK1000" s="17"/>
      <c r="PIL1000" s="17"/>
      <c r="PIM1000" s="17"/>
      <c r="PIN1000" s="17"/>
      <c r="PIO1000" s="17"/>
      <c r="PIP1000" s="17"/>
      <c r="PIQ1000" s="17"/>
      <c r="PIR1000" s="17"/>
      <c r="PIS1000" s="17"/>
      <c r="PIT1000" s="17"/>
      <c r="PIU1000" s="17"/>
      <c r="PIV1000" s="17"/>
      <c r="PIW1000" s="17"/>
      <c r="PIX1000" s="17"/>
      <c r="PIY1000" s="17"/>
      <c r="PIZ1000" s="17"/>
      <c r="PJA1000" s="17"/>
      <c r="PJB1000" s="17"/>
      <c r="PJC1000" s="17"/>
      <c r="PJD1000" s="17"/>
      <c r="PJE1000" s="17"/>
      <c r="PJF1000" s="17"/>
      <c r="PJG1000" s="17"/>
      <c r="PJH1000" s="17"/>
      <c r="PJI1000" s="17"/>
      <c r="PJJ1000" s="17"/>
      <c r="PJK1000" s="17"/>
      <c r="PJL1000" s="17"/>
      <c r="PJM1000" s="17"/>
      <c r="PJN1000" s="17"/>
      <c r="PJO1000" s="17"/>
      <c r="PJP1000" s="17"/>
      <c r="PJQ1000" s="17"/>
      <c r="PJR1000" s="17"/>
      <c r="PJS1000" s="17"/>
      <c r="PJT1000" s="17"/>
      <c r="PJU1000" s="17"/>
      <c r="PJV1000" s="17"/>
      <c r="PJW1000" s="17"/>
      <c r="PJX1000" s="17"/>
      <c r="PJY1000" s="17"/>
      <c r="PJZ1000" s="17"/>
      <c r="PKA1000" s="17"/>
      <c r="PKB1000" s="17"/>
      <c r="PKC1000" s="17"/>
      <c r="PKD1000" s="17"/>
      <c r="PKE1000" s="17"/>
      <c r="PKF1000" s="17"/>
      <c r="PKG1000" s="17"/>
      <c r="PKH1000" s="17"/>
      <c r="PKI1000" s="17"/>
      <c r="PKJ1000" s="17"/>
      <c r="PKK1000" s="17"/>
      <c r="PKL1000" s="17"/>
      <c r="PKM1000" s="17"/>
      <c r="PKN1000" s="17"/>
      <c r="PKO1000" s="17"/>
      <c r="PKP1000" s="17"/>
      <c r="PKQ1000" s="17"/>
      <c r="PKR1000" s="17"/>
      <c r="PKS1000" s="17"/>
      <c r="PKT1000" s="17"/>
      <c r="PKU1000" s="17"/>
      <c r="PKV1000" s="17"/>
      <c r="PKW1000" s="17"/>
      <c r="PKX1000" s="17"/>
      <c r="PKY1000" s="17"/>
      <c r="PKZ1000" s="17"/>
      <c r="PLA1000" s="17"/>
      <c r="PLB1000" s="17"/>
      <c r="PLC1000" s="17"/>
      <c r="PLD1000" s="17"/>
      <c r="PLE1000" s="17"/>
      <c r="PLF1000" s="17"/>
      <c r="PLG1000" s="17"/>
      <c r="PLH1000" s="17"/>
      <c r="PLI1000" s="17"/>
      <c r="PLJ1000" s="17"/>
      <c r="PLK1000" s="17"/>
      <c r="PLL1000" s="17"/>
      <c r="PLM1000" s="17"/>
      <c r="PLN1000" s="17"/>
      <c r="PLO1000" s="17"/>
      <c r="PLP1000" s="17"/>
      <c r="PLQ1000" s="17"/>
      <c r="PLR1000" s="17"/>
      <c r="PLS1000" s="17"/>
      <c r="PLT1000" s="17"/>
      <c r="PLU1000" s="17"/>
      <c r="PLV1000" s="17"/>
      <c r="PLW1000" s="17"/>
      <c r="PLX1000" s="17"/>
      <c r="PLY1000" s="17"/>
      <c r="PLZ1000" s="17"/>
      <c r="PMA1000" s="17"/>
      <c r="PMB1000" s="17"/>
      <c r="PMC1000" s="17"/>
      <c r="PMD1000" s="17"/>
      <c r="PME1000" s="17"/>
      <c r="PMF1000" s="17"/>
      <c r="PMG1000" s="17"/>
      <c r="PMH1000" s="17"/>
      <c r="PMI1000" s="17"/>
      <c r="PMJ1000" s="17"/>
      <c r="PMK1000" s="17"/>
      <c r="PML1000" s="17"/>
      <c r="PMM1000" s="17"/>
      <c r="PMN1000" s="17"/>
      <c r="PMO1000" s="17"/>
      <c r="PMP1000" s="17"/>
      <c r="PMQ1000" s="17"/>
      <c r="PMR1000" s="17"/>
      <c r="PMS1000" s="17"/>
      <c r="PMT1000" s="17"/>
      <c r="PMU1000" s="17"/>
      <c r="PMV1000" s="17"/>
      <c r="PMW1000" s="17"/>
      <c r="PMX1000" s="17"/>
      <c r="PMY1000" s="17"/>
      <c r="PMZ1000" s="17"/>
      <c r="PNA1000" s="17"/>
      <c r="PNB1000" s="17"/>
      <c r="PNC1000" s="17"/>
      <c r="PND1000" s="17"/>
      <c r="PNE1000" s="17"/>
      <c r="PNF1000" s="17"/>
      <c r="PNG1000" s="17"/>
      <c r="PNH1000" s="17"/>
      <c r="PNI1000" s="17"/>
      <c r="PNJ1000" s="17"/>
      <c r="PNK1000" s="17"/>
      <c r="PNL1000" s="17"/>
      <c r="PNM1000" s="17"/>
      <c r="PNN1000" s="17"/>
      <c r="PNO1000" s="17"/>
      <c r="PNP1000" s="17"/>
      <c r="PNQ1000" s="17"/>
      <c r="PNR1000" s="17"/>
      <c r="PNS1000" s="17"/>
      <c r="PNT1000" s="17"/>
      <c r="PNU1000" s="17"/>
      <c r="PNV1000" s="17"/>
      <c r="PNW1000" s="17"/>
      <c r="PNX1000" s="17"/>
      <c r="PNY1000" s="17"/>
      <c r="PNZ1000" s="17"/>
      <c r="POA1000" s="17"/>
      <c r="POB1000" s="17"/>
      <c r="POC1000" s="17"/>
      <c r="POD1000" s="17"/>
      <c r="POE1000" s="17"/>
      <c r="POF1000" s="17"/>
      <c r="POG1000" s="17"/>
      <c r="POH1000" s="17"/>
      <c r="POI1000" s="17"/>
      <c r="POJ1000" s="17"/>
      <c r="POK1000" s="17"/>
      <c r="POL1000" s="17"/>
      <c r="POM1000" s="17"/>
      <c r="PON1000" s="17"/>
      <c r="POO1000" s="17"/>
      <c r="POP1000" s="17"/>
      <c r="POQ1000" s="17"/>
      <c r="POR1000" s="17"/>
      <c r="POS1000" s="17"/>
      <c r="POT1000" s="17"/>
      <c r="POU1000" s="17"/>
      <c r="POV1000" s="17"/>
      <c r="POW1000" s="17"/>
      <c r="POX1000" s="17"/>
      <c r="POY1000" s="17"/>
      <c r="POZ1000" s="17"/>
      <c r="PPA1000" s="17"/>
      <c r="PPB1000" s="17"/>
      <c r="PPC1000" s="17"/>
      <c r="PPD1000" s="17"/>
      <c r="PPE1000" s="17"/>
      <c r="PPF1000" s="17"/>
      <c r="PPG1000" s="17"/>
      <c r="PPH1000" s="17"/>
      <c r="PPI1000" s="17"/>
      <c r="PPJ1000" s="17"/>
      <c r="PPK1000" s="17"/>
      <c r="PPL1000" s="17"/>
      <c r="PPM1000" s="17"/>
      <c r="PPN1000" s="17"/>
      <c r="PPO1000" s="17"/>
      <c r="PPP1000" s="17"/>
      <c r="PPQ1000" s="17"/>
      <c r="PPR1000" s="17"/>
      <c r="PPS1000" s="17"/>
      <c r="PPT1000" s="17"/>
      <c r="PPU1000" s="17"/>
      <c r="PPV1000" s="17"/>
      <c r="PPW1000" s="17"/>
      <c r="PPX1000" s="17"/>
      <c r="PPY1000" s="17"/>
      <c r="PPZ1000" s="17"/>
      <c r="PQA1000" s="17"/>
      <c r="PQB1000" s="17"/>
      <c r="PQC1000" s="17"/>
      <c r="PQD1000" s="17"/>
      <c r="PQE1000" s="17"/>
      <c r="PQF1000" s="17"/>
      <c r="PQG1000" s="17"/>
      <c r="PQH1000" s="17"/>
      <c r="PQI1000" s="17"/>
      <c r="PQJ1000" s="17"/>
      <c r="PQK1000" s="17"/>
      <c r="PQL1000" s="17"/>
      <c r="PQM1000" s="17"/>
      <c r="PQN1000" s="17"/>
      <c r="PQO1000" s="17"/>
      <c r="PQP1000" s="17"/>
      <c r="PQQ1000" s="17"/>
      <c r="PQR1000" s="17"/>
      <c r="PQS1000" s="17"/>
      <c r="PQT1000" s="17"/>
      <c r="PQU1000" s="17"/>
      <c r="PQV1000" s="17"/>
      <c r="PQW1000" s="17"/>
      <c r="PQX1000" s="17"/>
      <c r="PQY1000" s="17"/>
      <c r="PQZ1000" s="17"/>
      <c r="PRA1000" s="17"/>
      <c r="PRB1000" s="17"/>
      <c r="PRC1000" s="17"/>
      <c r="PRD1000" s="17"/>
      <c r="PRE1000" s="17"/>
      <c r="PRF1000" s="17"/>
      <c r="PRG1000" s="17"/>
      <c r="PRH1000" s="17"/>
      <c r="PRI1000" s="17"/>
      <c r="PRJ1000" s="17"/>
      <c r="PRK1000" s="17"/>
      <c r="PRL1000" s="17"/>
      <c r="PRM1000" s="17"/>
      <c r="PRN1000" s="17"/>
      <c r="PRO1000" s="17"/>
      <c r="PRP1000" s="17"/>
      <c r="PRQ1000" s="17"/>
      <c r="PRR1000" s="17"/>
      <c r="PRS1000" s="17"/>
      <c r="PRT1000" s="17"/>
      <c r="PRU1000" s="17"/>
      <c r="PRV1000" s="17"/>
      <c r="PRW1000" s="17"/>
      <c r="PRX1000" s="17"/>
      <c r="PRY1000" s="17"/>
      <c r="PRZ1000" s="17"/>
      <c r="PSA1000" s="17"/>
      <c r="PSB1000" s="17"/>
      <c r="PSC1000" s="17"/>
      <c r="PSD1000" s="17"/>
      <c r="PSE1000" s="17"/>
      <c r="PSF1000" s="17"/>
      <c r="PSG1000" s="17"/>
      <c r="PSH1000" s="17"/>
      <c r="PSI1000" s="17"/>
      <c r="PSJ1000" s="17"/>
      <c r="PSK1000" s="17"/>
      <c r="PSL1000" s="17"/>
      <c r="PSM1000" s="17"/>
      <c r="PSN1000" s="17"/>
      <c r="PSO1000" s="17"/>
      <c r="PSP1000" s="17"/>
      <c r="PSQ1000" s="17"/>
      <c r="PSR1000" s="17"/>
      <c r="PSS1000" s="17"/>
      <c r="PST1000" s="17"/>
      <c r="PSU1000" s="17"/>
      <c r="PSV1000" s="17"/>
      <c r="PSW1000" s="17"/>
      <c r="PSX1000" s="17"/>
      <c r="PSY1000" s="17"/>
      <c r="PSZ1000" s="17"/>
      <c r="PTA1000" s="17"/>
      <c r="PTB1000" s="17"/>
      <c r="PTC1000" s="17"/>
      <c r="PTD1000" s="17"/>
      <c r="PTE1000" s="17"/>
      <c r="PTF1000" s="17"/>
      <c r="PTG1000" s="17"/>
      <c r="PTH1000" s="17"/>
      <c r="PTI1000" s="17"/>
      <c r="PTJ1000" s="17"/>
      <c r="PTK1000" s="17"/>
      <c r="PTL1000" s="17"/>
      <c r="PTM1000" s="17"/>
      <c r="PTN1000" s="17"/>
      <c r="PTO1000" s="17"/>
      <c r="PTP1000" s="17"/>
      <c r="PTQ1000" s="17"/>
      <c r="PTR1000" s="17"/>
      <c r="PTS1000" s="17"/>
      <c r="PTT1000" s="17"/>
      <c r="PTU1000" s="17"/>
      <c r="PTV1000" s="17"/>
      <c r="PTW1000" s="17"/>
      <c r="PTX1000" s="17"/>
      <c r="PTY1000" s="17"/>
      <c r="PTZ1000" s="17"/>
      <c r="PUA1000" s="17"/>
      <c r="PUB1000" s="17"/>
      <c r="PUC1000" s="17"/>
      <c r="PUD1000" s="17"/>
      <c r="PUE1000" s="17"/>
      <c r="PUF1000" s="17"/>
      <c r="PUG1000" s="17"/>
      <c r="PUH1000" s="17"/>
      <c r="PUI1000" s="17"/>
      <c r="PUJ1000" s="17"/>
      <c r="PUK1000" s="17"/>
      <c r="PUL1000" s="17"/>
      <c r="PUM1000" s="17"/>
      <c r="PUN1000" s="17"/>
      <c r="PUO1000" s="17"/>
      <c r="PUP1000" s="17"/>
      <c r="PUQ1000" s="17"/>
      <c r="PUR1000" s="17"/>
      <c r="PUS1000" s="17"/>
      <c r="PUT1000" s="17"/>
      <c r="PUU1000" s="17"/>
      <c r="PUV1000" s="17"/>
      <c r="PUW1000" s="17"/>
      <c r="PUX1000" s="17"/>
      <c r="PUY1000" s="17"/>
      <c r="PUZ1000" s="17"/>
      <c r="PVA1000" s="17"/>
      <c r="PVB1000" s="17"/>
      <c r="PVC1000" s="17"/>
      <c r="PVD1000" s="17"/>
      <c r="PVE1000" s="17"/>
      <c r="PVF1000" s="17"/>
      <c r="PVG1000" s="17"/>
      <c r="PVH1000" s="17"/>
      <c r="PVI1000" s="17"/>
      <c r="PVJ1000" s="17"/>
      <c r="PVK1000" s="17"/>
      <c r="PVL1000" s="17"/>
      <c r="PVM1000" s="17"/>
      <c r="PVN1000" s="17"/>
      <c r="PVO1000" s="17"/>
      <c r="PVP1000" s="17"/>
      <c r="PVQ1000" s="17"/>
      <c r="PVR1000" s="17"/>
      <c r="PVS1000" s="17"/>
      <c r="PVT1000" s="17"/>
      <c r="PVU1000" s="17"/>
      <c r="PVV1000" s="17"/>
      <c r="PVW1000" s="17"/>
      <c r="PVX1000" s="17"/>
      <c r="PVY1000" s="17"/>
      <c r="PVZ1000" s="17"/>
      <c r="PWA1000" s="17"/>
      <c r="PWB1000" s="17"/>
      <c r="PWC1000" s="17"/>
      <c r="PWD1000" s="17"/>
      <c r="PWE1000" s="17"/>
      <c r="PWF1000" s="17"/>
      <c r="PWG1000" s="17"/>
      <c r="PWH1000" s="17"/>
      <c r="PWI1000" s="17"/>
      <c r="PWJ1000" s="17"/>
      <c r="PWK1000" s="17"/>
      <c r="PWL1000" s="17"/>
      <c r="PWM1000" s="17"/>
      <c r="PWN1000" s="17"/>
      <c r="PWO1000" s="17"/>
      <c r="PWP1000" s="17"/>
      <c r="PWQ1000" s="17"/>
      <c r="PWR1000" s="17"/>
      <c r="PWS1000" s="17"/>
      <c r="PWT1000" s="17"/>
      <c r="PWU1000" s="17"/>
      <c r="PWV1000" s="17"/>
      <c r="PWW1000" s="17"/>
      <c r="PWX1000" s="17"/>
      <c r="PWY1000" s="17"/>
      <c r="PWZ1000" s="17"/>
      <c r="PXA1000" s="17"/>
      <c r="PXB1000" s="17"/>
      <c r="PXC1000" s="17"/>
      <c r="PXD1000" s="17"/>
      <c r="PXE1000" s="17"/>
      <c r="PXF1000" s="17"/>
      <c r="PXG1000" s="17"/>
      <c r="PXH1000" s="17"/>
      <c r="PXI1000" s="17"/>
      <c r="PXJ1000" s="17"/>
      <c r="PXK1000" s="17"/>
      <c r="PXL1000" s="17"/>
      <c r="PXM1000" s="17"/>
      <c r="PXN1000" s="17"/>
      <c r="PXO1000" s="17"/>
      <c r="PXP1000" s="17"/>
      <c r="PXQ1000" s="17"/>
      <c r="PXR1000" s="17"/>
      <c r="PXS1000" s="17"/>
      <c r="PXT1000" s="17"/>
      <c r="PXU1000" s="17"/>
      <c r="PXV1000" s="17"/>
      <c r="PXW1000" s="17"/>
      <c r="PXX1000" s="17"/>
      <c r="PXY1000" s="17"/>
      <c r="PXZ1000" s="17"/>
      <c r="PYA1000" s="17"/>
      <c r="PYB1000" s="17"/>
      <c r="PYC1000" s="17"/>
      <c r="PYD1000" s="17"/>
      <c r="PYE1000" s="17"/>
      <c r="PYF1000" s="17"/>
      <c r="PYG1000" s="17"/>
      <c r="PYH1000" s="17"/>
      <c r="PYI1000" s="17"/>
      <c r="PYJ1000" s="17"/>
      <c r="PYK1000" s="17"/>
      <c r="PYL1000" s="17"/>
      <c r="PYM1000" s="17"/>
      <c r="PYN1000" s="17"/>
      <c r="PYO1000" s="17"/>
      <c r="PYP1000" s="17"/>
      <c r="PYQ1000" s="17"/>
      <c r="PYR1000" s="17"/>
      <c r="PYS1000" s="17"/>
      <c r="PYT1000" s="17"/>
      <c r="PYU1000" s="17"/>
      <c r="PYV1000" s="17"/>
      <c r="PYW1000" s="17"/>
      <c r="PYX1000" s="17"/>
      <c r="PYY1000" s="17"/>
      <c r="PYZ1000" s="17"/>
      <c r="PZA1000" s="17"/>
      <c r="PZB1000" s="17"/>
      <c r="PZC1000" s="17"/>
      <c r="PZD1000" s="17"/>
      <c r="PZE1000" s="17"/>
      <c r="PZF1000" s="17"/>
      <c r="PZG1000" s="17"/>
      <c r="PZH1000" s="17"/>
      <c r="PZI1000" s="17"/>
      <c r="PZJ1000" s="17"/>
      <c r="PZK1000" s="17"/>
      <c r="PZL1000" s="17"/>
      <c r="PZM1000" s="17"/>
      <c r="PZN1000" s="17"/>
      <c r="PZO1000" s="17"/>
      <c r="PZP1000" s="17"/>
      <c r="PZQ1000" s="17"/>
      <c r="PZR1000" s="17"/>
      <c r="PZS1000" s="17"/>
      <c r="PZT1000" s="17"/>
      <c r="PZU1000" s="17"/>
      <c r="PZV1000" s="17"/>
      <c r="PZW1000" s="17"/>
      <c r="PZX1000" s="17"/>
      <c r="PZY1000" s="17"/>
      <c r="PZZ1000" s="17"/>
      <c r="QAA1000" s="17"/>
      <c r="QAB1000" s="17"/>
      <c r="QAC1000" s="17"/>
      <c r="QAD1000" s="17"/>
      <c r="QAE1000" s="17"/>
      <c r="QAF1000" s="17"/>
      <c r="QAG1000" s="17"/>
      <c r="QAH1000" s="17"/>
      <c r="QAI1000" s="17"/>
      <c r="QAJ1000" s="17"/>
      <c r="QAK1000" s="17"/>
      <c r="QAL1000" s="17"/>
      <c r="QAM1000" s="17"/>
      <c r="QAN1000" s="17"/>
      <c r="QAO1000" s="17"/>
      <c r="QAP1000" s="17"/>
      <c r="QAQ1000" s="17"/>
      <c r="QAR1000" s="17"/>
      <c r="QAS1000" s="17"/>
      <c r="QAT1000" s="17"/>
      <c r="QAU1000" s="17"/>
      <c r="QAV1000" s="17"/>
      <c r="QAW1000" s="17"/>
      <c r="QAX1000" s="17"/>
      <c r="QAY1000" s="17"/>
      <c r="QAZ1000" s="17"/>
      <c r="QBA1000" s="17"/>
      <c r="QBB1000" s="17"/>
      <c r="QBC1000" s="17"/>
      <c r="QBD1000" s="17"/>
      <c r="QBE1000" s="17"/>
      <c r="QBF1000" s="17"/>
      <c r="QBG1000" s="17"/>
      <c r="QBH1000" s="17"/>
      <c r="QBI1000" s="17"/>
      <c r="QBJ1000" s="17"/>
      <c r="QBK1000" s="17"/>
      <c r="QBL1000" s="17"/>
      <c r="QBM1000" s="17"/>
      <c r="QBN1000" s="17"/>
      <c r="QBO1000" s="17"/>
      <c r="QBP1000" s="17"/>
      <c r="QBQ1000" s="17"/>
      <c r="QBR1000" s="17"/>
      <c r="QBS1000" s="17"/>
      <c r="QBT1000" s="17"/>
      <c r="QBU1000" s="17"/>
      <c r="QBV1000" s="17"/>
      <c r="QBW1000" s="17"/>
      <c r="QBX1000" s="17"/>
      <c r="QBY1000" s="17"/>
      <c r="QBZ1000" s="17"/>
      <c r="QCA1000" s="17"/>
      <c r="QCB1000" s="17"/>
      <c r="QCC1000" s="17"/>
      <c r="QCD1000" s="17"/>
      <c r="QCE1000" s="17"/>
      <c r="QCF1000" s="17"/>
      <c r="QCG1000" s="17"/>
      <c r="QCH1000" s="17"/>
      <c r="QCI1000" s="17"/>
      <c r="QCJ1000" s="17"/>
      <c r="QCK1000" s="17"/>
      <c r="QCL1000" s="17"/>
      <c r="QCM1000" s="17"/>
      <c r="QCN1000" s="17"/>
      <c r="QCO1000" s="17"/>
      <c r="QCP1000" s="17"/>
      <c r="QCQ1000" s="17"/>
      <c r="QCR1000" s="17"/>
      <c r="QCS1000" s="17"/>
      <c r="QCT1000" s="17"/>
      <c r="QCU1000" s="17"/>
      <c r="QCV1000" s="17"/>
      <c r="QCW1000" s="17"/>
      <c r="QCX1000" s="17"/>
      <c r="QCY1000" s="17"/>
      <c r="QCZ1000" s="17"/>
      <c r="QDA1000" s="17"/>
      <c r="QDB1000" s="17"/>
      <c r="QDC1000" s="17"/>
      <c r="QDD1000" s="17"/>
      <c r="QDE1000" s="17"/>
      <c r="QDF1000" s="17"/>
      <c r="QDG1000" s="17"/>
      <c r="QDH1000" s="17"/>
      <c r="QDI1000" s="17"/>
      <c r="QDJ1000" s="17"/>
      <c r="QDK1000" s="17"/>
      <c r="QDL1000" s="17"/>
      <c r="QDM1000" s="17"/>
      <c r="QDN1000" s="17"/>
      <c r="QDO1000" s="17"/>
      <c r="QDP1000" s="17"/>
      <c r="QDQ1000" s="17"/>
      <c r="QDR1000" s="17"/>
      <c r="QDS1000" s="17"/>
      <c r="QDT1000" s="17"/>
      <c r="QDU1000" s="17"/>
      <c r="QDV1000" s="17"/>
      <c r="QDW1000" s="17"/>
      <c r="QDX1000" s="17"/>
      <c r="QDY1000" s="17"/>
      <c r="QDZ1000" s="17"/>
      <c r="QEA1000" s="17"/>
      <c r="QEB1000" s="17"/>
      <c r="QEC1000" s="17"/>
      <c r="QED1000" s="17"/>
      <c r="QEE1000" s="17"/>
      <c r="QEF1000" s="17"/>
      <c r="QEG1000" s="17"/>
      <c r="QEH1000" s="17"/>
      <c r="QEI1000" s="17"/>
      <c r="QEJ1000" s="17"/>
      <c r="QEK1000" s="17"/>
      <c r="QEL1000" s="17"/>
      <c r="QEM1000" s="17"/>
      <c r="QEN1000" s="17"/>
      <c r="QEO1000" s="17"/>
      <c r="QEP1000" s="17"/>
      <c r="QEQ1000" s="17"/>
      <c r="QER1000" s="17"/>
      <c r="QES1000" s="17"/>
      <c r="QET1000" s="17"/>
      <c r="QEU1000" s="17"/>
      <c r="QEV1000" s="17"/>
      <c r="QEW1000" s="17"/>
      <c r="QEX1000" s="17"/>
      <c r="QEY1000" s="17"/>
      <c r="QEZ1000" s="17"/>
      <c r="QFA1000" s="17"/>
      <c r="QFB1000" s="17"/>
      <c r="QFC1000" s="17"/>
      <c r="QFD1000" s="17"/>
      <c r="QFE1000" s="17"/>
      <c r="QFF1000" s="17"/>
      <c r="QFG1000" s="17"/>
      <c r="QFH1000" s="17"/>
      <c r="QFI1000" s="17"/>
      <c r="QFJ1000" s="17"/>
      <c r="QFK1000" s="17"/>
      <c r="QFL1000" s="17"/>
      <c r="QFM1000" s="17"/>
      <c r="QFN1000" s="17"/>
      <c r="QFO1000" s="17"/>
      <c r="QFP1000" s="17"/>
      <c r="QFQ1000" s="17"/>
      <c r="QFR1000" s="17"/>
      <c r="QFS1000" s="17"/>
      <c r="QFT1000" s="17"/>
      <c r="QFU1000" s="17"/>
      <c r="QFV1000" s="17"/>
      <c r="QFW1000" s="17"/>
      <c r="QFX1000" s="17"/>
      <c r="QFY1000" s="17"/>
      <c r="QFZ1000" s="17"/>
      <c r="QGA1000" s="17"/>
      <c r="QGB1000" s="17"/>
      <c r="QGC1000" s="17"/>
      <c r="QGD1000" s="17"/>
      <c r="QGE1000" s="17"/>
      <c r="QGF1000" s="17"/>
      <c r="QGG1000" s="17"/>
      <c r="QGH1000" s="17"/>
      <c r="QGI1000" s="17"/>
      <c r="QGJ1000" s="17"/>
      <c r="QGK1000" s="17"/>
      <c r="QGL1000" s="17"/>
      <c r="QGM1000" s="17"/>
      <c r="QGN1000" s="17"/>
      <c r="QGO1000" s="17"/>
      <c r="QGP1000" s="17"/>
      <c r="QGQ1000" s="17"/>
      <c r="QGR1000" s="17"/>
      <c r="QGS1000" s="17"/>
      <c r="QGT1000" s="17"/>
      <c r="QGU1000" s="17"/>
      <c r="QGV1000" s="17"/>
      <c r="QGW1000" s="17"/>
      <c r="QGX1000" s="17"/>
      <c r="QGY1000" s="17"/>
      <c r="QGZ1000" s="17"/>
      <c r="QHA1000" s="17"/>
      <c r="QHB1000" s="17"/>
      <c r="QHC1000" s="17"/>
      <c r="QHD1000" s="17"/>
      <c r="QHE1000" s="17"/>
      <c r="QHF1000" s="17"/>
      <c r="QHG1000" s="17"/>
      <c r="QHH1000" s="17"/>
      <c r="QHI1000" s="17"/>
      <c r="QHJ1000" s="17"/>
      <c r="QHK1000" s="17"/>
      <c r="QHL1000" s="17"/>
      <c r="QHM1000" s="17"/>
      <c r="QHN1000" s="17"/>
      <c r="QHO1000" s="17"/>
      <c r="QHP1000" s="17"/>
      <c r="QHQ1000" s="17"/>
      <c r="QHR1000" s="17"/>
      <c r="QHS1000" s="17"/>
      <c r="QHT1000" s="17"/>
      <c r="QHU1000" s="17"/>
      <c r="QHV1000" s="17"/>
      <c r="QHW1000" s="17"/>
      <c r="QHX1000" s="17"/>
      <c r="QHY1000" s="17"/>
      <c r="QHZ1000" s="17"/>
      <c r="QIA1000" s="17"/>
      <c r="QIB1000" s="17"/>
      <c r="QIC1000" s="17"/>
      <c r="QID1000" s="17"/>
      <c r="QIE1000" s="17"/>
      <c r="QIF1000" s="17"/>
      <c r="QIG1000" s="17"/>
      <c r="QIH1000" s="17"/>
      <c r="QII1000" s="17"/>
      <c r="QIJ1000" s="17"/>
      <c r="QIK1000" s="17"/>
      <c r="QIL1000" s="17"/>
      <c r="QIM1000" s="17"/>
      <c r="QIN1000" s="17"/>
      <c r="QIO1000" s="17"/>
      <c r="QIP1000" s="17"/>
      <c r="QIQ1000" s="17"/>
      <c r="QIR1000" s="17"/>
      <c r="QIS1000" s="17"/>
      <c r="QIT1000" s="17"/>
      <c r="QIU1000" s="17"/>
      <c r="QIV1000" s="17"/>
      <c r="QIW1000" s="17"/>
      <c r="QIX1000" s="17"/>
      <c r="QIY1000" s="17"/>
      <c r="QIZ1000" s="17"/>
      <c r="QJA1000" s="17"/>
      <c r="QJB1000" s="17"/>
      <c r="QJC1000" s="17"/>
      <c r="QJD1000" s="17"/>
      <c r="QJE1000" s="17"/>
      <c r="QJF1000" s="17"/>
      <c r="QJG1000" s="17"/>
      <c r="QJH1000" s="17"/>
      <c r="QJI1000" s="17"/>
      <c r="QJJ1000" s="17"/>
      <c r="QJK1000" s="17"/>
      <c r="QJL1000" s="17"/>
      <c r="QJM1000" s="17"/>
      <c r="QJN1000" s="17"/>
      <c r="QJO1000" s="17"/>
      <c r="QJP1000" s="17"/>
      <c r="QJQ1000" s="17"/>
      <c r="QJR1000" s="17"/>
      <c r="QJS1000" s="17"/>
      <c r="QJT1000" s="17"/>
      <c r="QJU1000" s="17"/>
      <c r="QJV1000" s="17"/>
      <c r="QJW1000" s="17"/>
      <c r="QJX1000" s="17"/>
      <c r="QJY1000" s="17"/>
      <c r="QJZ1000" s="17"/>
      <c r="QKA1000" s="17"/>
      <c r="QKB1000" s="17"/>
      <c r="QKC1000" s="17"/>
      <c r="QKD1000" s="17"/>
      <c r="QKE1000" s="17"/>
      <c r="QKF1000" s="17"/>
      <c r="QKG1000" s="17"/>
      <c r="QKH1000" s="17"/>
      <c r="QKI1000" s="17"/>
      <c r="QKJ1000" s="17"/>
      <c r="QKK1000" s="17"/>
      <c r="QKL1000" s="17"/>
      <c r="QKM1000" s="17"/>
      <c r="QKN1000" s="17"/>
      <c r="QKO1000" s="17"/>
      <c r="QKP1000" s="17"/>
      <c r="QKQ1000" s="17"/>
      <c r="QKR1000" s="17"/>
      <c r="QKS1000" s="17"/>
      <c r="QKT1000" s="17"/>
      <c r="QKU1000" s="17"/>
      <c r="QKV1000" s="17"/>
      <c r="QKW1000" s="17"/>
      <c r="QKX1000" s="17"/>
      <c r="QKY1000" s="17"/>
      <c r="QKZ1000" s="17"/>
      <c r="QLA1000" s="17"/>
      <c r="QLB1000" s="17"/>
      <c r="QLC1000" s="17"/>
      <c r="QLD1000" s="17"/>
      <c r="QLE1000" s="17"/>
      <c r="QLF1000" s="17"/>
      <c r="QLG1000" s="17"/>
      <c r="QLH1000" s="17"/>
      <c r="QLI1000" s="17"/>
      <c r="QLJ1000" s="17"/>
      <c r="QLK1000" s="17"/>
      <c r="QLL1000" s="17"/>
      <c r="QLM1000" s="17"/>
      <c r="QLN1000" s="17"/>
      <c r="QLO1000" s="17"/>
      <c r="QLP1000" s="17"/>
      <c r="QLQ1000" s="17"/>
      <c r="QLR1000" s="17"/>
      <c r="QLS1000" s="17"/>
      <c r="QLT1000" s="17"/>
      <c r="QLU1000" s="17"/>
      <c r="QLV1000" s="17"/>
      <c r="QLW1000" s="17"/>
      <c r="QLX1000" s="17"/>
      <c r="QLY1000" s="17"/>
      <c r="QLZ1000" s="17"/>
      <c r="QMA1000" s="17"/>
      <c r="QMB1000" s="17"/>
      <c r="QMC1000" s="17"/>
      <c r="QMD1000" s="17"/>
      <c r="QME1000" s="17"/>
      <c r="QMF1000" s="17"/>
      <c r="QMG1000" s="17"/>
      <c r="QMH1000" s="17"/>
      <c r="QMI1000" s="17"/>
      <c r="QMJ1000" s="17"/>
      <c r="QMK1000" s="17"/>
      <c r="QML1000" s="17"/>
      <c r="QMM1000" s="17"/>
      <c r="QMN1000" s="17"/>
      <c r="QMO1000" s="17"/>
      <c r="QMP1000" s="17"/>
      <c r="QMQ1000" s="17"/>
      <c r="QMR1000" s="17"/>
      <c r="QMS1000" s="17"/>
      <c r="QMT1000" s="17"/>
      <c r="QMU1000" s="17"/>
      <c r="QMV1000" s="17"/>
      <c r="QMW1000" s="17"/>
      <c r="QMX1000" s="17"/>
      <c r="QMY1000" s="17"/>
      <c r="QMZ1000" s="17"/>
      <c r="QNA1000" s="17"/>
      <c r="QNB1000" s="17"/>
      <c r="QNC1000" s="17"/>
      <c r="QND1000" s="17"/>
      <c r="QNE1000" s="17"/>
      <c r="QNF1000" s="17"/>
      <c r="QNG1000" s="17"/>
      <c r="QNH1000" s="17"/>
      <c r="QNI1000" s="17"/>
      <c r="QNJ1000" s="17"/>
      <c r="QNK1000" s="17"/>
      <c r="QNL1000" s="17"/>
      <c r="QNM1000" s="17"/>
      <c r="QNN1000" s="17"/>
      <c r="QNO1000" s="17"/>
      <c r="QNP1000" s="17"/>
      <c r="QNQ1000" s="17"/>
      <c r="QNR1000" s="17"/>
      <c r="QNS1000" s="17"/>
      <c r="QNT1000" s="17"/>
      <c r="QNU1000" s="17"/>
      <c r="QNV1000" s="17"/>
      <c r="QNW1000" s="17"/>
      <c r="QNX1000" s="17"/>
      <c r="QNY1000" s="17"/>
      <c r="QNZ1000" s="17"/>
      <c r="QOA1000" s="17"/>
      <c r="QOB1000" s="17"/>
      <c r="QOC1000" s="17"/>
      <c r="QOD1000" s="17"/>
      <c r="QOE1000" s="17"/>
      <c r="QOF1000" s="17"/>
      <c r="QOG1000" s="17"/>
      <c r="QOH1000" s="17"/>
      <c r="QOI1000" s="17"/>
      <c r="QOJ1000" s="17"/>
      <c r="QOK1000" s="17"/>
      <c r="QOL1000" s="17"/>
      <c r="QOM1000" s="17"/>
      <c r="QON1000" s="17"/>
      <c r="QOO1000" s="17"/>
      <c r="QOP1000" s="17"/>
      <c r="QOQ1000" s="17"/>
      <c r="QOR1000" s="17"/>
      <c r="QOS1000" s="17"/>
      <c r="QOT1000" s="17"/>
      <c r="QOU1000" s="17"/>
      <c r="QOV1000" s="17"/>
      <c r="QOW1000" s="17"/>
      <c r="QOX1000" s="17"/>
      <c r="QOY1000" s="17"/>
      <c r="QOZ1000" s="17"/>
      <c r="QPA1000" s="17"/>
      <c r="QPB1000" s="17"/>
      <c r="QPC1000" s="17"/>
      <c r="QPD1000" s="17"/>
      <c r="QPE1000" s="17"/>
      <c r="QPF1000" s="17"/>
      <c r="QPG1000" s="17"/>
      <c r="QPH1000" s="17"/>
      <c r="QPI1000" s="17"/>
      <c r="QPJ1000" s="17"/>
      <c r="QPK1000" s="17"/>
      <c r="QPL1000" s="17"/>
      <c r="QPM1000" s="17"/>
      <c r="QPN1000" s="17"/>
      <c r="QPO1000" s="17"/>
      <c r="QPP1000" s="17"/>
      <c r="QPQ1000" s="17"/>
      <c r="QPR1000" s="17"/>
      <c r="QPS1000" s="17"/>
      <c r="QPT1000" s="17"/>
      <c r="QPU1000" s="17"/>
      <c r="QPV1000" s="17"/>
      <c r="QPW1000" s="17"/>
      <c r="QPX1000" s="17"/>
      <c r="QPY1000" s="17"/>
      <c r="QPZ1000" s="17"/>
      <c r="QQA1000" s="17"/>
      <c r="QQB1000" s="17"/>
      <c r="QQC1000" s="17"/>
      <c r="QQD1000" s="17"/>
      <c r="QQE1000" s="17"/>
      <c r="QQF1000" s="17"/>
      <c r="QQG1000" s="17"/>
      <c r="QQH1000" s="17"/>
      <c r="QQI1000" s="17"/>
      <c r="QQJ1000" s="17"/>
      <c r="QQK1000" s="17"/>
      <c r="QQL1000" s="17"/>
      <c r="QQM1000" s="17"/>
      <c r="QQN1000" s="17"/>
      <c r="QQO1000" s="17"/>
      <c r="QQP1000" s="17"/>
      <c r="QQQ1000" s="17"/>
      <c r="QQR1000" s="17"/>
      <c r="QQS1000" s="17"/>
      <c r="QQT1000" s="17"/>
      <c r="QQU1000" s="17"/>
      <c r="QQV1000" s="17"/>
      <c r="QQW1000" s="17"/>
      <c r="QQX1000" s="17"/>
      <c r="QQY1000" s="17"/>
      <c r="QQZ1000" s="17"/>
      <c r="QRA1000" s="17"/>
      <c r="QRB1000" s="17"/>
      <c r="QRC1000" s="17"/>
      <c r="QRD1000" s="17"/>
      <c r="QRE1000" s="17"/>
      <c r="QRF1000" s="17"/>
      <c r="QRG1000" s="17"/>
      <c r="QRH1000" s="17"/>
      <c r="QRI1000" s="17"/>
      <c r="QRJ1000" s="17"/>
      <c r="QRK1000" s="17"/>
      <c r="QRL1000" s="17"/>
      <c r="QRM1000" s="17"/>
      <c r="QRN1000" s="17"/>
      <c r="QRO1000" s="17"/>
      <c r="QRP1000" s="17"/>
      <c r="QRQ1000" s="17"/>
      <c r="QRR1000" s="17"/>
      <c r="QRS1000" s="17"/>
      <c r="QRT1000" s="17"/>
      <c r="QRU1000" s="17"/>
      <c r="QRV1000" s="17"/>
      <c r="QRW1000" s="17"/>
      <c r="QRX1000" s="17"/>
      <c r="QRY1000" s="17"/>
      <c r="QRZ1000" s="17"/>
      <c r="QSA1000" s="17"/>
      <c r="QSB1000" s="17"/>
      <c r="QSC1000" s="17"/>
      <c r="QSD1000" s="17"/>
      <c r="QSE1000" s="17"/>
      <c r="QSF1000" s="17"/>
      <c r="QSG1000" s="17"/>
      <c r="QSH1000" s="17"/>
      <c r="QSI1000" s="17"/>
      <c r="QSJ1000" s="17"/>
      <c r="QSK1000" s="17"/>
      <c r="QSL1000" s="17"/>
      <c r="QSM1000" s="17"/>
      <c r="QSN1000" s="17"/>
      <c r="QSO1000" s="17"/>
      <c r="QSP1000" s="17"/>
      <c r="QSQ1000" s="17"/>
      <c r="QSR1000" s="17"/>
      <c r="QSS1000" s="17"/>
      <c r="QST1000" s="17"/>
      <c r="QSU1000" s="17"/>
      <c r="QSV1000" s="17"/>
      <c r="QSW1000" s="17"/>
      <c r="QSX1000" s="17"/>
      <c r="QSY1000" s="17"/>
      <c r="QSZ1000" s="17"/>
      <c r="QTA1000" s="17"/>
      <c r="QTB1000" s="17"/>
      <c r="QTC1000" s="17"/>
      <c r="QTD1000" s="17"/>
      <c r="QTE1000" s="17"/>
      <c r="QTF1000" s="17"/>
      <c r="QTG1000" s="17"/>
      <c r="QTH1000" s="17"/>
      <c r="QTI1000" s="17"/>
      <c r="QTJ1000" s="17"/>
      <c r="QTK1000" s="17"/>
      <c r="QTL1000" s="17"/>
      <c r="QTM1000" s="17"/>
      <c r="QTN1000" s="17"/>
      <c r="QTO1000" s="17"/>
      <c r="QTP1000" s="17"/>
      <c r="QTQ1000" s="17"/>
      <c r="QTR1000" s="17"/>
      <c r="QTS1000" s="17"/>
      <c r="QTT1000" s="17"/>
      <c r="QTU1000" s="17"/>
      <c r="QTV1000" s="17"/>
      <c r="QTW1000" s="17"/>
      <c r="QTX1000" s="17"/>
      <c r="QTY1000" s="17"/>
      <c r="QTZ1000" s="17"/>
      <c r="QUA1000" s="17"/>
      <c r="QUB1000" s="17"/>
      <c r="QUC1000" s="17"/>
      <c r="QUD1000" s="17"/>
      <c r="QUE1000" s="17"/>
      <c r="QUF1000" s="17"/>
      <c r="QUG1000" s="17"/>
      <c r="QUH1000" s="17"/>
      <c r="QUI1000" s="17"/>
      <c r="QUJ1000" s="17"/>
      <c r="QUK1000" s="17"/>
      <c r="QUL1000" s="17"/>
      <c r="QUM1000" s="17"/>
      <c r="QUN1000" s="17"/>
      <c r="QUO1000" s="17"/>
      <c r="QUP1000" s="17"/>
      <c r="QUQ1000" s="17"/>
      <c r="QUR1000" s="17"/>
      <c r="QUS1000" s="17"/>
      <c r="QUT1000" s="17"/>
      <c r="QUU1000" s="17"/>
      <c r="QUV1000" s="17"/>
      <c r="QUW1000" s="17"/>
      <c r="QUX1000" s="17"/>
      <c r="QUY1000" s="17"/>
      <c r="QUZ1000" s="17"/>
      <c r="QVA1000" s="17"/>
      <c r="QVB1000" s="17"/>
      <c r="QVC1000" s="17"/>
      <c r="QVD1000" s="17"/>
      <c r="QVE1000" s="17"/>
      <c r="QVF1000" s="17"/>
      <c r="QVG1000" s="17"/>
      <c r="QVH1000" s="17"/>
      <c r="QVI1000" s="17"/>
      <c r="QVJ1000" s="17"/>
      <c r="QVK1000" s="17"/>
      <c r="QVL1000" s="17"/>
      <c r="QVM1000" s="17"/>
      <c r="QVN1000" s="17"/>
      <c r="QVO1000" s="17"/>
      <c r="QVP1000" s="17"/>
      <c r="QVQ1000" s="17"/>
      <c r="QVR1000" s="17"/>
      <c r="QVS1000" s="17"/>
      <c r="QVT1000" s="17"/>
      <c r="QVU1000" s="17"/>
      <c r="QVV1000" s="17"/>
      <c r="QVW1000" s="17"/>
      <c r="QVX1000" s="17"/>
      <c r="QVY1000" s="17"/>
      <c r="QVZ1000" s="17"/>
      <c r="QWA1000" s="17"/>
      <c r="QWB1000" s="17"/>
      <c r="QWC1000" s="17"/>
      <c r="QWD1000" s="17"/>
      <c r="QWE1000" s="17"/>
      <c r="QWF1000" s="17"/>
      <c r="QWG1000" s="17"/>
      <c r="QWH1000" s="17"/>
      <c r="QWI1000" s="17"/>
      <c r="QWJ1000" s="17"/>
      <c r="QWK1000" s="17"/>
      <c r="QWL1000" s="17"/>
      <c r="QWM1000" s="17"/>
      <c r="QWN1000" s="17"/>
      <c r="QWO1000" s="17"/>
      <c r="QWP1000" s="17"/>
      <c r="QWQ1000" s="17"/>
      <c r="QWR1000" s="17"/>
      <c r="QWS1000" s="17"/>
      <c r="QWT1000" s="17"/>
      <c r="QWU1000" s="17"/>
      <c r="QWV1000" s="17"/>
      <c r="QWW1000" s="17"/>
      <c r="QWX1000" s="17"/>
      <c r="QWY1000" s="17"/>
      <c r="QWZ1000" s="17"/>
      <c r="QXA1000" s="17"/>
      <c r="QXB1000" s="17"/>
      <c r="QXC1000" s="17"/>
      <c r="QXD1000" s="17"/>
      <c r="QXE1000" s="17"/>
      <c r="QXF1000" s="17"/>
      <c r="QXG1000" s="17"/>
      <c r="QXH1000" s="17"/>
      <c r="QXI1000" s="17"/>
      <c r="QXJ1000" s="17"/>
      <c r="QXK1000" s="17"/>
      <c r="QXL1000" s="17"/>
      <c r="QXM1000" s="17"/>
      <c r="QXN1000" s="17"/>
      <c r="QXO1000" s="17"/>
      <c r="QXP1000" s="17"/>
      <c r="QXQ1000" s="17"/>
      <c r="QXR1000" s="17"/>
      <c r="QXS1000" s="17"/>
      <c r="QXT1000" s="17"/>
      <c r="QXU1000" s="17"/>
      <c r="QXV1000" s="17"/>
      <c r="QXW1000" s="17"/>
      <c r="QXX1000" s="17"/>
      <c r="QXY1000" s="17"/>
      <c r="QXZ1000" s="17"/>
      <c r="QYA1000" s="17"/>
      <c r="QYB1000" s="17"/>
      <c r="QYC1000" s="17"/>
      <c r="QYD1000" s="17"/>
      <c r="QYE1000" s="17"/>
      <c r="QYF1000" s="17"/>
      <c r="QYG1000" s="17"/>
      <c r="QYH1000" s="17"/>
      <c r="QYI1000" s="17"/>
      <c r="QYJ1000" s="17"/>
      <c r="QYK1000" s="17"/>
      <c r="QYL1000" s="17"/>
      <c r="QYM1000" s="17"/>
      <c r="QYN1000" s="17"/>
      <c r="QYO1000" s="17"/>
      <c r="QYP1000" s="17"/>
      <c r="QYQ1000" s="17"/>
      <c r="QYR1000" s="17"/>
      <c r="QYS1000" s="17"/>
      <c r="QYT1000" s="17"/>
      <c r="QYU1000" s="17"/>
      <c r="QYV1000" s="17"/>
      <c r="QYW1000" s="17"/>
      <c r="QYX1000" s="17"/>
      <c r="QYY1000" s="17"/>
      <c r="QYZ1000" s="17"/>
      <c r="QZA1000" s="17"/>
      <c r="QZB1000" s="17"/>
      <c r="QZC1000" s="17"/>
      <c r="QZD1000" s="17"/>
      <c r="QZE1000" s="17"/>
      <c r="QZF1000" s="17"/>
      <c r="QZG1000" s="17"/>
      <c r="QZH1000" s="17"/>
      <c r="QZI1000" s="17"/>
      <c r="QZJ1000" s="17"/>
      <c r="QZK1000" s="17"/>
      <c r="QZL1000" s="17"/>
      <c r="QZM1000" s="17"/>
      <c r="QZN1000" s="17"/>
      <c r="QZO1000" s="17"/>
      <c r="QZP1000" s="17"/>
      <c r="QZQ1000" s="17"/>
      <c r="QZR1000" s="17"/>
      <c r="QZS1000" s="17"/>
      <c r="QZT1000" s="17"/>
      <c r="QZU1000" s="17"/>
      <c r="QZV1000" s="17"/>
      <c r="QZW1000" s="17"/>
      <c r="QZX1000" s="17"/>
      <c r="QZY1000" s="17"/>
      <c r="QZZ1000" s="17"/>
      <c r="RAA1000" s="17"/>
      <c r="RAB1000" s="17"/>
      <c r="RAC1000" s="17"/>
      <c r="RAD1000" s="17"/>
      <c r="RAE1000" s="17"/>
      <c r="RAF1000" s="17"/>
      <c r="RAG1000" s="17"/>
      <c r="RAH1000" s="17"/>
      <c r="RAI1000" s="17"/>
      <c r="RAJ1000" s="17"/>
      <c r="RAK1000" s="17"/>
      <c r="RAL1000" s="17"/>
      <c r="RAM1000" s="17"/>
      <c r="RAN1000" s="17"/>
      <c r="RAO1000" s="17"/>
      <c r="RAP1000" s="17"/>
      <c r="RAQ1000" s="17"/>
      <c r="RAR1000" s="17"/>
      <c r="RAS1000" s="17"/>
      <c r="RAT1000" s="17"/>
      <c r="RAU1000" s="17"/>
      <c r="RAV1000" s="17"/>
      <c r="RAW1000" s="17"/>
      <c r="RAX1000" s="17"/>
      <c r="RAY1000" s="17"/>
      <c r="RAZ1000" s="17"/>
      <c r="RBA1000" s="17"/>
      <c r="RBB1000" s="17"/>
      <c r="RBC1000" s="17"/>
      <c r="RBD1000" s="17"/>
      <c r="RBE1000" s="17"/>
      <c r="RBF1000" s="17"/>
      <c r="RBG1000" s="17"/>
      <c r="RBH1000" s="17"/>
      <c r="RBI1000" s="17"/>
      <c r="RBJ1000" s="17"/>
      <c r="RBK1000" s="17"/>
      <c r="RBL1000" s="17"/>
      <c r="RBM1000" s="17"/>
      <c r="RBN1000" s="17"/>
      <c r="RBO1000" s="17"/>
      <c r="RBP1000" s="17"/>
      <c r="RBQ1000" s="17"/>
      <c r="RBR1000" s="17"/>
      <c r="RBS1000" s="17"/>
      <c r="RBT1000" s="17"/>
      <c r="RBU1000" s="17"/>
      <c r="RBV1000" s="17"/>
      <c r="RBW1000" s="17"/>
      <c r="RBX1000" s="17"/>
      <c r="RBY1000" s="17"/>
      <c r="RBZ1000" s="17"/>
      <c r="RCA1000" s="17"/>
      <c r="RCB1000" s="17"/>
      <c r="RCC1000" s="17"/>
      <c r="RCD1000" s="17"/>
      <c r="RCE1000" s="17"/>
      <c r="RCF1000" s="17"/>
      <c r="RCG1000" s="17"/>
      <c r="RCH1000" s="17"/>
      <c r="RCI1000" s="17"/>
      <c r="RCJ1000" s="17"/>
      <c r="RCK1000" s="17"/>
      <c r="RCL1000" s="17"/>
      <c r="RCM1000" s="17"/>
      <c r="RCN1000" s="17"/>
      <c r="RCO1000" s="17"/>
      <c r="RCP1000" s="17"/>
      <c r="RCQ1000" s="17"/>
      <c r="RCR1000" s="17"/>
      <c r="RCS1000" s="17"/>
      <c r="RCT1000" s="17"/>
      <c r="RCU1000" s="17"/>
      <c r="RCV1000" s="17"/>
      <c r="RCW1000" s="17"/>
      <c r="RCX1000" s="17"/>
      <c r="RCY1000" s="17"/>
      <c r="RCZ1000" s="17"/>
      <c r="RDA1000" s="17"/>
      <c r="RDB1000" s="17"/>
      <c r="RDC1000" s="17"/>
      <c r="RDD1000" s="17"/>
      <c r="RDE1000" s="17"/>
      <c r="RDF1000" s="17"/>
      <c r="RDG1000" s="17"/>
      <c r="RDH1000" s="17"/>
      <c r="RDI1000" s="17"/>
      <c r="RDJ1000" s="17"/>
      <c r="RDK1000" s="17"/>
      <c r="RDL1000" s="17"/>
      <c r="RDM1000" s="17"/>
      <c r="RDN1000" s="17"/>
      <c r="RDO1000" s="17"/>
      <c r="RDP1000" s="17"/>
      <c r="RDQ1000" s="17"/>
      <c r="RDR1000" s="17"/>
      <c r="RDS1000" s="17"/>
      <c r="RDT1000" s="17"/>
      <c r="RDU1000" s="17"/>
      <c r="RDV1000" s="17"/>
      <c r="RDW1000" s="17"/>
      <c r="RDX1000" s="17"/>
      <c r="RDY1000" s="17"/>
      <c r="RDZ1000" s="17"/>
      <c r="REA1000" s="17"/>
      <c r="REB1000" s="17"/>
      <c r="REC1000" s="17"/>
      <c r="RED1000" s="17"/>
      <c r="REE1000" s="17"/>
      <c r="REF1000" s="17"/>
      <c r="REG1000" s="17"/>
      <c r="REH1000" s="17"/>
      <c r="REI1000" s="17"/>
      <c r="REJ1000" s="17"/>
      <c r="REK1000" s="17"/>
      <c r="REL1000" s="17"/>
      <c r="REM1000" s="17"/>
      <c r="REN1000" s="17"/>
      <c r="REO1000" s="17"/>
      <c r="REP1000" s="17"/>
      <c r="REQ1000" s="17"/>
      <c r="RER1000" s="17"/>
      <c r="RES1000" s="17"/>
      <c r="RET1000" s="17"/>
      <c r="REU1000" s="17"/>
      <c r="REV1000" s="17"/>
      <c r="REW1000" s="17"/>
      <c r="REX1000" s="17"/>
      <c r="REY1000" s="17"/>
      <c r="REZ1000" s="17"/>
      <c r="RFA1000" s="17"/>
      <c r="RFB1000" s="17"/>
      <c r="RFC1000" s="17"/>
      <c r="RFD1000" s="17"/>
      <c r="RFE1000" s="17"/>
      <c r="RFF1000" s="17"/>
      <c r="RFG1000" s="17"/>
      <c r="RFH1000" s="17"/>
      <c r="RFI1000" s="17"/>
      <c r="RFJ1000" s="17"/>
      <c r="RFK1000" s="17"/>
      <c r="RFL1000" s="17"/>
      <c r="RFM1000" s="17"/>
      <c r="RFN1000" s="17"/>
      <c r="RFO1000" s="17"/>
      <c r="RFP1000" s="17"/>
      <c r="RFQ1000" s="17"/>
      <c r="RFR1000" s="17"/>
      <c r="RFS1000" s="17"/>
      <c r="RFT1000" s="17"/>
      <c r="RFU1000" s="17"/>
      <c r="RFV1000" s="17"/>
      <c r="RFW1000" s="17"/>
      <c r="RFX1000" s="17"/>
      <c r="RFY1000" s="17"/>
      <c r="RFZ1000" s="17"/>
      <c r="RGA1000" s="17"/>
      <c r="RGB1000" s="17"/>
      <c r="RGC1000" s="17"/>
      <c r="RGD1000" s="17"/>
      <c r="RGE1000" s="17"/>
      <c r="RGF1000" s="17"/>
      <c r="RGG1000" s="17"/>
      <c r="RGH1000" s="17"/>
      <c r="RGI1000" s="17"/>
      <c r="RGJ1000" s="17"/>
      <c r="RGK1000" s="17"/>
      <c r="RGL1000" s="17"/>
      <c r="RGM1000" s="17"/>
      <c r="RGN1000" s="17"/>
      <c r="RGO1000" s="17"/>
      <c r="RGP1000" s="17"/>
      <c r="RGQ1000" s="17"/>
      <c r="RGR1000" s="17"/>
      <c r="RGS1000" s="17"/>
      <c r="RGT1000" s="17"/>
      <c r="RGU1000" s="17"/>
      <c r="RGV1000" s="17"/>
      <c r="RGW1000" s="17"/>
      <c r="RGX1000" s="17"/>
      <c r="RGY1000" s="17"/>
      <c r="RGZ1000" s="17"/>
      <c r="RHA1000" s="17"/>
      <c r="RHB1000" s="17"/>
      <c r="RHC1000" s="17"/>
      <c r="RHD1000" s="17"/>
      <c r="RHE1000" s="17"/>
      <c r="RHF1000" s="17"/>
      <c r="RHG1000" s="17"/>
      <c r="RHH1000" s="17"/>
      <c r="RHI1000" s="17"/>
      <c r="RHJ1000" s="17"/>
      <c r="RHK1000" s="17"/>
      <c r="RHL1000" s="17"/>
      <c r="RHM1000" s="17"/>
      <c r="RHN1000" s="17"/>
      <c r="RHO1000" s="17"/>
      <c r="RHP1000" s="17"/>
      <c r="RHQ1000" s="17"/>
      <c r="RHR1000" s="17"/>
      <c r="RHS1000" s="17"/>
      <c r="RHT1000" s="17"/>
      <c r="RHU1000" s="17"/>
      <c r="RHV1000" s="17"/>
      <c r="RHW1000" s="17"/>
      <c r="RHX1000" s="17"/>
      <c r="RHY1000" s="17"/>
      <c r="RHZ1000" s="17"/>
      <c r="RIA1000" s="17"/>
      <c r="RIB1000" s="17"/>
      <c r="RIC1000" s="17"/>
      <c r="RID1000" s="17"/>
      <c r="RIE1000" s="17"/>
      <c r="RIF1000" s="17"/>
      <c r="RIG1000" s="17"/>
      <c r="RIH1000" s="17"/>
      <c r="RII1000" s="17"/>
      <c r="RIJ1000" s="17"/>
      <c r="RIK1000" s="17"/>
      <c r="RIL1000" s="17"/>
      <c r="RIM1000" s="17"/>
      <c r="RIN1000" s="17"/>
      <c r="RIO1000" s="17"/>
      <c r="RIP1000" s="17"/>
      <c r="RIQ1000" s="17"/>
      <c r="RIR1000" s="17"/>
      <c r="RIS1000" s="17"/>
      <c r="RIT1000" s="17"/>
      <c r="RIU1000" s="17"/>
      <c r="RIV1000" s="17"/>
      <c r="RIW1000" s="17"/>
      <c r="RIX1000" s="17"/>
      <c r="RIY1000" s="17"/>
      <c r="RIZ1000" s="17"/>
      <c r="RJA1000" s="17"/>
      <c r="RJB1000" s="17"/>
      <c r="RJC1000" s="17"/>
      <c r="RJD1000" s="17"/>
      <c r="RJE1000" s="17"/>
      <c r="RJF1000" s="17"/>
      <c r="RJG1000" s="17"/>
      <c r="RJH1000" s="17"/>
      <c r="RJI1000" s="17"/>
      <c r="RJJ1000" s="17"/>
      <c r="RJK1000" s="17"/>
      <c r="RJL1000" s="17"/>
      <c r="RJM1000" s="17"/>
      <c r="RJN1000" s="17"/>
      <c r="RJO1000" s="17"/>
      <c r="RJP1000" s="17"/>
      <c r="RJQ1000" s="17"/>
      <c r="RJR1000" s="17"/>
      <c r="RJS1000" s="17"/>
      <c r="RJT1000" s="17"/>
      <c r="RJU1000" s="17"/>
      <c r="RJV1000" s="17"/>
      <c r="RJW1000" s="17"/>
      <c r="RJX1000" s="17"/>
      <c r="RJY1000" s="17"/>
      <c r="RJZ1000" s="17"/>
      <c r="RKA1000" s="17"/>
      <c r="RKB1000" s="17"/>
      <c r="RKC1000" s="17"/>
      <c r="RKD1000" s="17"/>
      <c r="RKE1000" s="17"/>
      <c r="RKF1000" s="17"/>
      <c r="RKG1000" s="17"/>
      <c r="RKH1000" s="17"/>
      <c r="RKI1000" s="17"/>
      <c r="RKJ1000" s="17"/>
      <c r="RKK1000" s="17"/>
      <c r="RKL1000" s="17"/>
      <c r="RKM1000" s="17"/>
      <c r="RKN1000" s="17"/>
      <c r="RKO1000" s="17"/>
      <c r="RKP1000" s="17"/>
      <c r="RKQ1000" s="17"/>
      <c r="RKR1000" s="17"/>
      <c r="RKS1000" s="17"/>
      <c r="RKT1000" s="17"/>
      <c r="RKU1000" s="17"/>
      <c r="RKV1000" s="17"/>
      <c r="RKW1000" s="17"/>
      <c r="RKX1000" s="17"/>
      <c r="RKY1000" s="17"/>
      <c r="RKZ1000" s="17"/>
      <c r="RLA1000" s="17"/>
      <c r="RLB1000" s="17"/>
      <c r="RLC1000" s="17"/>
      <c r="RLD1000" s="17"/>
      <c r="RLE1000" s="17"/>
      <c r="RLF1000" s="17"/>
      <c r="RLG1000" s="17"/>
      <c r="RLH1000" s="17"/>
      <c r="RLI1000" s="17"/>
      <c r="RLJ1000" s="17"/>
      <c r="RLK1000" s="17"/>
      <c r="RLL1000" s="17"/>
      <c r="RLM1000" s="17"/>
      <c r="RLN1000" s="17"/>
      <c r="RLO1000" s="17"/>
      <c r="RLP1000" s="17"/>
      <c r="RLQ1000" s="17"/>
      <c r="RLR1000" s="17"/>
      <c r="RLS1000" s="17"/>
      <c r="RLT1000" s="17"/>
      <c r="RLU1000" s="17"/>
      <c r="RLV1000" s="17"/>
      <c r="RLW1000" s="17"/>
      <c r="RLX1000" s="17"/>
      <c r="RLY1000" s="17"/>
      <c r="RLZ1000" s="17"/>
      <c r="RMA1000" s="17"/>
      <c r="RMB1000" s="17"/>
      <c r="RMC1000" s="17"/>
      <c r="RMD1000" s="17"/>
      <c r="RME1000" s="17"/>
      <c r="RMF1000" s="17"/>
      <c r="RMG1000" s="17"/>
      <c r="RMH1000" s="17"/>
      <c r="RMI1000" s="17"/>
      <c r="RMJ1000" s="17"/>
      <c r="RMK1000" s="17"/>
      <c r="RML1000" s="17"/>
      <c r="RMM1000" s="17"/>
      <c r="RMN1000" s="17"/>
      <c r="RMO1000" s="17"/>
      <c r="RMP1000" s="17"/>
      <c r="RMQ1000" s="17"/>
      <c r="RMR1000" s="17"/>
      <c r="RMS1000" s="17"/>
      <c r="RMT1000" s="17"/>
      <c r="RMU1000" s="17"/>
      <c r="RMV1000" s="17"/>
      <c r="RMW1000" s="17"/>
      <c r="RMX1000" s="17"/>
      <c r="RMY1000" s="17"/>
      <c r="RMZ1000" s="17"/>
      <c r="RNA1000" s="17"/>
      <c r="RNB1000" s="17"/>
      <c r="RNC1000" s="17"/>
      <c r="RND1000" s="17"/>
      <c r="RNE1000" s="17"/>
      <c r="RNF1000" s="17"/>
      <c r="RNG1000" s="17"/>
      <c r="RNH1000" s="17"/>
      <c r="RNI1000" s="17"/>
      <c r="RNJ1000" s="17"/>
      <c r="RNK1000" s="17"/>
      <c r="RNL1000" s="17"/>
      <c r="RNM1000" s="17"/>
      <c r="RNN1000" s="17"/>
      <c r="RNO1000" s="17"/>
      <c r="RNP1000" s="17"/>
      <c r="RNQ1000" s="17"/>
      <c r="RNR1000" s="17"/>
      <c r="RNS1000" s="17"/>
      <c r="RNT1000" s="17"/>
      <c r="RNU1000" s="17"/>
      <c r="RNV1000" s="17"/>
      <c r="RNW1000" s="17"/>
      <c r="RNX1000" s="17"/>
      <c r="RNY1000" s="17"/>
      <c r="RNZ1000" s="17"/>
      <c r="ROA1000" s="17"/>
      <c r="ROB1000" s="17"/>
      <c r="ROC1000" s="17"/>
      <c r="ROD1000" s="17"/>
      <c r="ROE1000" s="17"/>
      <c r="ROF1000" s="17"/>
      <c r="ROG1000" s="17"/>
      <c r="ROH1000" s="17"/>
      <c r="ROI1000" s="17"/>
      <c r="ROJ1000" s="17"/>
      <c r="ROK1000" s="17"/>
      <c r="ROL1000" s="17"/>
      <c r="ROM1000" s="17"/>
      <c r="RON1000" s="17"/>
      <c r="ROO1000" s="17"/>
      <c r="ROP1000" s="17"/>
      <c r="ROQ1000" s="17"/>
      <c r="ROR1000" s="17"/>
      <c r="ROS1000" s="17"/>
      <c r="ROT1000" s="17"/>
      <c r="ROU1000" s="17"/>
      <c r="ROV1000" s="17"/>
      <c r="ROW1000" s="17"/>
      <c r="ROX1000" s="17"/>
      <c r="ROY1000" s="17"/>
      <c r="ROZ1000" s="17"/>
      <c r="RPA1000" s="17"/>
      <c r="RPB1000" s="17"/>
      <c r="RPC1000" s="17"/>
      <c r="RPD1000" s="17"/>
      <c r="RPE1000" s="17"/>
      <c r="RPF1000" s="17"/>
      <c r="RPG1000" s="17"/>
      <c r="RPH1000" s="17"/>
      <c r="RPI1000" s="17"/>
      <c r="RPJ1000" s="17"/>
      <c r="RPK1000" s="17"/>
      <c r="RPL1000" s="17"/>
      <c r="RPM1000" s="17"/>
      <c r="RPN1000" s="17"/>
      <c r="RPO1000" s="17"/>
      <c r="RPP1000" s="17"/>
      <c r="RPQ1000" s="17"/>
      <c r="RPR1000" s="17"/>
      <c r="RPS1000" s="17"/>
      <c r="RPT1000" s="17"/>
      <c r="RPU1000" s="17"/>
      <c r="RPV1000" s="17"/>
      <c r="RPW1000" s="17"/>
      <c r="RPX1000" s="17"/>
      <c r="RPY1000" s="17"/>
      <c r="RPZ1000" s="17"/>
      <c r="RQA1000" s="17"/>
      <c r="RQB1000" s="17"/>
      <c r="RQC1000" s="17"/>
      <c r="RQD1000" s="17"/>
      <c r="RQE1000" s="17"/>
      <c r="RQF1000" s="17"/>
      <c r="RQG1000" s="17"/>
      <c r="RQH1000" s="17"/>
      <c r="RQI1000" s="17"/>
      <c r="RQJ1000" s="17"/>
      <c r="RQK1000" s="17"/>
      <c r="RQL1000" s="17"/>
      <c r="RQM1000" s="17"/>
      <c r="RQN1000" s="17"/>
      <c r="RQO1000" s="17"/>
      <c r="RQP1000" s="17"/>
      <c r="RQQ1000" s="17"/>
      <c r="RQR1000" s="17"/>
      <c r="RQS1000" s="17"/>
      <c r="RQT1000" s="17"/>
      <c r="RQU1000" s="17"/>
      <c r="RQV1000" s="17"/>
      <c r="RQW1000" s="17"/>
      <c r="RQX1000" s="17"/>
      <c r="RQY1000" s="17"/>
      <c r="RQZ1000" s="17"/>
      <c r="RRA1000" s="17"/>
      <c r="RRB1000" s="17"/>
      <c r="RRC1000" s="17"/>
      <c r="RRD1000" s="17"/>
      <c r="RRE1000" s="17"/>
      <c r="RRF1000" s="17"/>
      <c r="RRG1000" s="17"/>
      <c r="RRH1000" s="17"/>
      <c r="RRI1000" s="17"/>
      <c r="RRJ1000" s="17"/>
      <c r="RRK1000" s="17"/>
      <c r="RRL1000" s="17"/>
      <c r="RRM1000" s="17"/>
      <c r="RRN1000" s="17"/>
      <c r="RRO1000" s="17"/>
      <c r="RRP1000" s="17"/>
      <c r="RRQ1000" s="17"/>
      <c r="RRR1000" s="17"/>
      <c r="RRS1000" s="17"/>
      <c r="RRT1000" s="17"/>
      <c r="RRU1000" s="17"/>
      <c r="RRV1000" s="17"/>
      <c r="RRW1000" s="17"/>
      <c r="RRX1000" s="17"/>
      <c r="RRY1000" s="17"/>
      <c r="RRZ1000" s="17"/>
      <c r="RSA1000" s="17"/>
      <c r="RSB1000" s="17"/>
      <c r="RSC1000" s="17"/>
      <c r="RSD1000" s="17"/>
      <c r="RSE1000" s="17"/>
      <c r="RSF1000" s="17"/>
      <c r="RSG1000" s="17"/>
      <c r="RSH1000" s="17"/>
      <c r="RSI1000" s="17"/>
      <c r="RSJ1000" s="17"/>
      <c r="RSK1000" s="17"/>
      <c r="RSL1000" s="17"/>
      <c r="RSM1000" s="17"/>
      <c r="RSN1000" s="17"/>
      <c r="RSO1000" s="17"/>
      <c r="RSP1000" s="17"/>
      <c r="RSQ1000" s="17"/>
      <c r="RSR1000" s="17"/>
      <c r="RSS1000" s="17"/>
      <c r="RST1000" s="17"/>
      <c r="RSU1000" s="17"/>
      <c r="RSV1000" s="17"/>
      <c r="RSW1000" s="17"/>
      <c r="RSX1000" s="17"/>
      <c r="RSY1000" s="17"/>
      <c r="RSZ1000" s="17"/>
      <c r="RTA1000" s="17"/>
      <c r="RTB1000" s="17"/>
      <c r="RTC1000" s="17"/>
      <c r="RTD1000" s="17"/>
      <c r="RTE1000" s="17"/>
      <c r="RTF1000" s="17"/>
      <c r="RTG1000" s="17"/>
      <c r="RTH1000" s="17"/>
      <c r="RTI1000" s="17"/>
      <c r="RTJ1000" s="17"/>
      <c r="RTK1000" s="17"/>
      <c r="RTL1000" s="17"/>
      <c r="RTM1000" s="17"/>
      <c r="RTN1000" s="17"/>
      <c r="RTO1000" s="17"/>
      <c r="RTP1000" s="17"/>
      <c r="RTQ1000" s="17"/>
      <c r="RTR1000" s="17"/>
      <c r="RTS1000" s="17"/>
      <c r="RTT1000" s="17"/>
      <c r="RTU1000" s="17"/>
      <c r="RTV1000" s="17"/>
      <c r="RTW1000" s="17"/>
      <c r="RTX1000" s="17"/>
      <c r="RTY1000" s="17"/>
      <c r="RTZ1000" s="17"/>
      <c r="RUA1000" s="17"/>
      <c r="RUB1000" s="17"/>
      <c r="RUC1000" s="17"/>
      <c r="RUD1000" s="17"/>
      <c r="RUE1000" s="17"/>
      <c r="RUF1000" s="17"/>
      <c r="RUG1000" s="17"/>
      <c r="RUH1000" s="17"/>
      <c r="RUI1000" s="17"/>
      <c r="RUJ1000" s="17"/>
      <c r="RUK1000" s="17"/>
      <c r="RUL1000" s="17"/>
      <c r="RUM1000" s="17"/>
      <c r="RUN1000" s="17"/>
      <c r="RUO1000" s="17"/>
      <c r="RUP1000" s="17"/>
      <c r="RUQ1000" s="17"/>
      <c r="RUR1000" s="17"/>
      <c r="RUS1000" s="17"/>
      <c r="RUT1000" s="17"/>
      <c r="RUU1000" s="17"/>
      <c r="RUV1000" s="17"/>
      <c r="RUW1000" s="17"/>
      <c r="RUX1000" s="17"/>
      <c r="RUY1000" s="17"/>
      <c r="RUZ1000" s="17"/>
      <c r="RVA1000" s="17"/>
      <c r="RVB1000" s="17"/>
      <c r="RVC1000" s="17"/>
      <c r="RVD1000" s="17"/>
      <c r="RVE1000" s="17"/>
      <c r="RVF1000" s="17"/>
      <c r="RVG1000" s="17"/>
      <c r="RVH1000" s="17"/>
      <c r="RVI1000" s="17"/>
      <c r="RVJ1000" s="17"/>
      <c r="RVK1000" s="17"/>
      <c r="RVL1000" s="17"/>
      <c r="RVM1000" s="17"/>
      <c r="RVN1000" s="17"/>
      <c r="RVO1000" s="17"/>
      <c r="RVP1000" s="17"/>
      <c r="RVQ1000" s="17"/>
      <c r="RVR1000" s="17"/>
      <c r="RVS1000" s="17"/>
      <c r="RVT1000" s="17"/>
      <c r="RVU1000" s="17"/>
      <c r="RVV1000" s="17"/>
      <c r="RVW1000" s="17"/>
      <c r="RVX1000" s="17"/>
      <c r="RVY1000" s="17"/>
      <c r="RVZ1000" s="17"/>
      <c r="RWA1000" s="17"/>
      <c r="RWB1000" s="17"/>
      <c r="RWC1000" s="17"/>
      <c r="RWD1000" s="17"/>
      <c r="RWE1000" s="17"/>
      <c r="RWF1000" s="17"/>
      <c r="RWG1000" s="17"/>
      <c r="RWH1000" s="17"/>
      <c r="RWI1000" s="17"/>
      <c r="RWJ1000" s="17"/>
      <c r="RWK1000" s="17"/>
      <c r="RWL1000" s="17"/>
      <c r="RWM1000" s="17"/>
      <c r="RWN1000" s="17"/>
      <c r="RWO1000" s="17"/>
      <c r="RWP1000" s="17"/>
      <c r="RWQ1000" s="17"/>
      <c r="RWR1000" s="17"/>
      <c r="RWS1000" s="17"/>
      <c r="RWT1000" s="17"/>
      <c r="RWU1000" s="17"/>
      <c r="RWV1000" s="17"/>
      <c r="RWW1000" s="17"/>
      <c r="RWX1000" s="17"/>
      <c r="RWY1000" s="17"/>
      <c r="RWZ1000" s="17"/>
      <c r="RXA1000" s="17"/>
      <c r="RXB1000" s="17"/>
      <c r="RXC1000" s="17"/>
      <c r="RXD1000" s="17"/>
      <c r="RXE1000" s="17"/>
      <c r="RXF1000" s="17"/>
      <c r="RXG1000" s="17"/>
      <c r="RXH1000" s="17"/>
      <c r="RXI1000" s="17"/>
      <c r="RXJ1000" s="17"/>
      <c r="RXK1000" s="17"/>
      <c r="RXL1000" s="17"/>
      <c r="RXM1000" s="17"/>
      <c r="RXN1000" s="17"/>
      <c r="RXO1000" s="17"/>
      <c r="RXP1000" s="17"/>
      <c r="RXQ1000" s="17"/>
      <c r="RXR1000" s="17"/>
      <c r="RXS1000" s="17"/>
      <c r="RXT1000" s="17"/>
      <c r="RXU1000" s="17"/>
      <c r="RXV1000" s="17"/>
      <c r="RXW1000" s="17"/>
      <c r="RXX1000" s="17"/>
      <c r="RXY1000" s="17"/>
      <c r="RXZ1000" s="17"/>
      <c r="RYA1000" s="17"/>
      <c r="RYB1000" s="17"/>
      <c r="RYC1000" s="17"/>
      <c r="RYD1000" s="17"/>
      <c r="RYE1000" s="17"/>
      <c r="RYF1000" s="17"/>
      <c r="RYG1000" s="17"/>
      <c r="RYH1000" s="17"/>
      <c r="RYI1000" s="17"/>
      <c r="RYJ1000" s="17"/>
      <c r="RYK1000" s="17"/>
      <c r="RYL1000" s="17"/>
      <c r="RYM1000" s="17"/>
      <c r="RYN1000" s="17"/>
      <c r="RYO1000" s="17"/>
      <c r="RYP1000" s="17"/>
      <c r="RYQ1000" s="17"/>
      <c r="RYR1000" s="17"/>
      <c r="RYS1000" s="17"/>
      <c r="RYT1000" s="17"/>
      <c r="RYU1000" s="17"/>
      <c r="RYV1000" s="17"/>
      <c r="RYW1000" s="17"/>
      <c r="RYX1000" s="17"/>
      <c r="RYY1000" s="17"/>
      <c r="RYZ1000" s="17"/>
      <c r="RZA1000" s="17"/>
      <c r="RZB1000" s="17"/>
      <c r="RZC1000" s="17"/>
      <c r="RZD1000" s="17"/>
      <c r="RZE1000" s="17"/>
      <c r="RZF1000" s="17"/>
      <c r="RZG1000" s="17"/>
      <c r="RZH1000" s="17"/>
      <c r="RZI1000" s="17"/>
      <c r="RZJ1000" s="17"/>
      <c r="RZK1000" s="17"/>
      <c r="RZL1000" s="17"/>
      <c r="RZM1000" s="17"/>
      <c r="RZN1000" s="17"/>
      <c r="RZO1000" s="17"/>
      <c r="RZP1000" s="17"/>
      <c r="RZQ1000" s="17"/>
      <c r="RZR1000" s="17"/>
      <c r="RZS1000" s="17"/>
      <c r="RZT1000" s="17"/>
      <c r="RZU1000" s="17"/>
      <c r="RZV1000" s="17"/>
      <c r="RZW1000" s="17"/>
      <c r="RZX1000" s="17"/>
      <c r="RZY1000" s="17"/>
      <c r="RZZ1000" s="17"/>
      <c r="SAA1000" s="17"/>
      <c r="SAB1000" s="17"/>
      <c r="SAC1000" s="17"/>
      <c r="SAD1000" s="17"/>
      <c r="SAE1000" s="17"/>
      <c r="SAF1000" s="17"/>
      <c r="SAG1000" s="17"/>
      <c r="SAH1000" s="17"/>
      <c r="SAI1000" s="17"/>
      <c r="SAJ1000" s="17"/>
      <c r="SAK1000" s="17"/>
      <c r="SAL1000" s="17"/>
      <c r="SAM1000" s="17"/>
      <c r="SAN1000" s="17"/>
      <c r="SAO1000" s="17"/>
      <c r="SAP1000" s="17"/>
      <c r="SAQ1000" s="17"/>
      <c r="SAR1000" s="17"/>
      <c r="SAS1000" s="17"/>
      <c r="SAT1000" s="17"/>
      <c r="SAU1000" s="17"/>
      <c r="SAV1000" s="17"/>
      <c r="SAW1000" s="17"/>
      <c r="SAX1000" s="17"/>
      <c r="SAY1000" s="17"/>
      <c r="SAZ1000" s="17"/>
      <c r="SBA1000" s="17"/>
      <c r="SBB1000" s="17"/>
      <c r="SBC1000" s="17"/>
      <c r="SBD1000" s="17"/>
      <c r="SBE1000" s="17"/>
      <c r="SBF1000" s="17"/>
      <c r="SBG1000" s="17"/>
      <c r="SBH1000" s="17"/>
      <c r="SBI1000" s="17"/>
      <c r="SBJ1000" s="17"/>
      <c r="SBK1000" s="17"/>
      <c r="SBL1000" s="17"/>
      <c r="SBM1000" s="17"/>
      <c r="SBN1000" s="17"/>
      <c r="SBO1000" s="17"/>
      <c r="SBP1000" s="17"/>
      <c r="SBQ1000" s="17"/>
      <c r="SBR1000" s="17"/>
      <c r="SBS1000" s="17"/>
      <c r="SBT1000" s="17"/>
      <c r="SBU1000" s="17"/>
      <c r="SBV1000" s="17"/>
      <c r="SBW1000" s="17"/>
      <c r="SBX1000" s="17"/>
      <c r="SBY1000" s="17"/>
      <c r="SBZ1000" s="17"/>
      <c r="SCA1000" s="17"/>
      <c r="SCB1000" s="17"/>
      <c r="SCC1000" s="17"/>
      <c r="SCD1000" s="17"/>
      <c r="SCE1000" s="17"/>
      <c r="SCF1000" s="17"/>
      <c r="SCG1000" s="17"/>
      <c r="SCH1000" s="17"/>
      <c r="SCI1000" s="17"/>
      <c r="SCJ1000" s="17"/>
      <c r="SCK1000" s="17"/>
      <c r="SCL1000" s="17"/>
      <c r="SCM1000" s="17"/>
      <c r="SCN1000" s="17"/>
      <c r="SCO1000" s="17"/>
      <c r="SCP1000" s="17"/>
      <c r="SCQ1000" s="17"/>
      <c r="SCR1000" s="17"/>
      <c r="SCS1000" s="17"/>
      <c r="SCT1000" s="17"/>
      <c r="SCU1000" s="17"/>
      <c r="SCV1000" s="17"/>
      <c r="SCW1000" s="17"/>
      <c r="SCX1000" s="17"/>
      <c r="SCY1000" s="17"/>
      <c r="SCZ1000" s="17"/>
      <c r="SDA1000" s="17"/>
      <c r="SDB1000" s="17"/>
      <c r="SDC1000" s="17"/>
      <c r="SDD1000" s="17"/>
      <c r="SDE1000" s="17"/>
      <c r="SDF1000" s="17"/>
      <c r="SDG1000" s="17"/>
      <c r="SDH1000" s="17"/>
      <c r="SDI1000" s="17"/>
      <c r="SDJ1000" s="17"/>
      <c r="SDK1000" s="17"/>
      <c r="SDL1000" s="17"/>
      <c r="SDM1000" s="17"/>
      <c r="SDN1000" s="17"/>
      <c r="SDO1000" s="17"/>
      <c r="SDP1000" s="17"/>
      <c r="SDQ1000" s="17"/>
      <c r="SDR1000" s="17"/>
      <c r="SDS1000" s="17"/>
      <c r="SDT1000" s="17"/>
      <c r="SDU1000" s="17"/>
      <c r="SDV1000" s="17"/>
      <c r="SDW1000" s="17"/>
      <c r="SDX1000" s="17"/>
      <c r="SDY1000" s="17"/>
      <c r="SDZ1000" s="17"/>
      <c r="SEA1000" s="17"/>
      <c r="SEB1000" s="17"/>
      <c r="SEC1000" s="17"/>
      <c r="SED1000" s="17"/>
      <c r="SEE1000" s="17"/>
      <c r="SEF1000" s="17"/>
      <c r="SEG1000" s="17"/>
      <c r="SEH1000" s="17"/>
      <c r="SEI1000" s="17"/>
      <c r="SEJ1000" s="17"/>
      <c r="SEK1000" s="17"/>
      <c r="SEL1000" s="17"/>
      <c r="SEM1000" s="17"/>
      <c r="SEN1000" s="17"/>
      <c r="SEO1000" s="17"/>
      <c r="SEP1000" s="17"/>
      <c r="SEQ1000" s="17"/>
      <c r="SER1000" s="17"/>
      <c r="SES1000" s="17"/>
      <c r="SET1000" s="17"/>
      <c r="SEU1000" s="17"/>
      <c r="SEV1000" s="17"/>
      <c r="SEW1000" s="17"/>
      <c r="SEX1000" s="17"/>
      <c r="SEY1000" s="17"/>
      <c r="SEZ1000" s="17"/>
      <c r="SFA1000" s="17"/>
      <c r="SFB1000" s="17"/>
      <c r="SFC1000" s="17"/>
      <c r="SFD1000" s="17"/>
      <c r="SFE1000" s="17"/>
      <c r="SFF1000" s="17"/>
      <c r="SFG1000" s="17"/>
      <c r="SFH1000" s="17"/>
      <c r="SFI1000" s="17"/>
      <c r="SFJ1000" s="17"/>
      <c r="SFK1000" s="17"/>
      <c r="SFL1000" s="17"/>
      <c r="SFM1000" s="17"/>
      <c r="SFN1000" s="17"/>
      <c r="SFO1000" s="17"/>
      <c r="SFP1000" s="17"/>
      <c r="SFQ1000" s="17"/>
      <c r="SFR1000" s="17"/>
      <c r="SFS1000" s="17"/>
      <c r="SFT1000" s="17"/>
      <c r="SFU1000" s="17"/>
      <c r="SFV1000" s="17"/>
      <c r="SFW1000" s="17"/>
      <c r="SFX1000" s="17"/>
      <c r="SFY1000" s="17"/>
      <c r="SFZ1000" s="17"/>
      <c r="SGA1000" s="17"/>
      <c r="SGB1000" s="17"/>
      <c r="SGC1000" s="17"/>
      <c r="SGD1000" s="17"/>
      <c r="SGE1000" s="17"/>
      <c r="SGF1000" s="17"/>
      <c r="SGG1000" s="17"/>
      <c r="SGH1000" s="17"/>
      <c r="SGI1000" s="17"/>
      <c r="SGJ1000" s="17"/>
      <c r="SGK1000" s="17"/>
      <c r="SGL1000" s="17"/>
      <c r="SGM1000" s="17"/>
      <c r="SGN1000" s="17"/>
      <c r="SGO1000" s="17"/>
      <c r="SGP1000" s="17"/>
      <c r="SGQ1000" s="17"/>
      <c r="SGR1000" s="17"/>
      <c r="SGS1000" s="17"/>
      <c r="SGT1000" s="17"/>
      <c r="SGU1000" s="17"/>
      <c r="SGV1000" s="17"/>
      <c r="SGW1000" s="17"/>
      <c r="SGX1000" s="17"/>
      <c r="SGY1000" s="17"/>
      <c r="SGZ1000" s="17"/>
      <c r="SHA1000" s="17"/>
      <c r="SHB1000" s="17"/>
      <c r="SHC1000" s="17"/>
      <c r="SHD1000" s="17"/>
      <c r="SHE1000" s="17"/>
      <c r="SHF1000" s="17"/>
      <c r="SHG1000" s="17"/>
      <c r="SHH1000" s="17"/>
      <c r="SHI1000" s="17"/>
      <c r="SHJ1000" s="17"/>
      <c r="SHK1000" s="17"/>
      <c r="SHL1000" s="17"/>
      <c r="SHM1000" s="17"/>
      <c r="SHN1000" s="17"/>
      <c r="SHO1000" s="17"/>
      <c r="SHP1000" s="17"/>
      <c r="SHQ1000" s="17"/>
      <c r="SHR1000" s="17"/>
      <c r="SHS1000" s="17"/>
      <c r="SHT1000" s="17"/>
      <c r="SHU1000" s="17"/>
      <c r="SHV1000" s="17"/>
      <c r="SHW1000" s="17"/>
      <c r="SHX1000" s="17"/>
      <c r="SHY1000" s="17"/>
      <c r="SHZ1000" s="17"/>
      <c r="SIA1000" s="17"/>
      <c r="SIB1000" s="17"/>
      <c r="SIC1000" s="17"/>
      <c r="SID1000" s="17"/>
      <c r="SIE1000" s="17"/>
      <c r="SIF1000" s="17"/>
      <c r="SIG1000" s="17"/>
      <c r="SIH1000" s="17"/>
      <c r="SII1000" s="17"/>
      <c r="SIJ1000" s="17"/>
      <c r="SIK1000" s="17"/>
      <c r="SIL1000" s="17"/>
      <c r="SIM1000" s="17"/>
      <c r="SIN1000" s="17"/>
      <c r="SIO1000" s="17"/>
      <c r="SIP1000" s="17"/>
      <c r="SIQ1000" s="17"/>
      <c r="SIR1000" s="17"/>
      <c r="SIS1000" s="17"/>
      <c r="SIT1000" s="17"/>
      <c r="SIU1000" s="17"/>
      <c r="SIV1000" s="17"/>
      <c r="SIW1000" s="17"/>
      <c r="SIX1000" s="17"/>
      <c r="SIY1000" s="17"/>
      <c r="SIZ1000" s="17"/>
      <c r="SJA1000" s="17"/>
      <c r="SJB1000" s="17"/>
      <c r="SJC1000" s="17"/>
      <c r="SJD1000" s="17"/>
      <c r="SJE1000" s="17"/>
      <c r="SJF1000" s="17"/>
      <c r="SJG1000" s="17"/>
      <c r="SJH1000" s="17"/>
      <c r="SJI1000" s="17"/>
      <c r="SJJ1000" s="17"/>
      <c r="SJK1000" s="17"/>
      <c r="SJL1000" s="17"/>
      <c r="SJM1000" s="17"/>
      <c r="SJN1000" s="17"/>
      <c r="SJO1000" s="17"/>
      <c r="SJP1000" s="17"/>
      <c r="SJQ1000" s="17"/>
      <c r="SJR1000" s="17"/>
      <c r="SJS1000" s="17"/>
      <c r="SJT1000" s="17"/>
      <c r="SJU1000" s="17"/>
      <c r="SJV1000" s="17"/>
      <c r="SJW1000" s="17"/>
      <c r="SJX1000" s="17"/>
      <c r="SJY1000" s="17"/>
      <c r="SJZ1000" s="17"/>
      <c r="SKA1000" s="17"/>
      <c r="SKB1000" s="17"/>
      <c r="SKC1000" s="17"/>
      <c r="SKD1000" s="17"/>
      <c r="SKE1000" s="17"/>
      <c r="SKF1000" s="17"/>
      <c r="SKG1000" s="17"/>
      <c r="SKH1000" s="17"/>
      <c r="SKI1000" s="17"/>
      <c r="SKJ1000" s="17"/>
      <c r="SKK1000" s="17"/>
      <c r="SKL1000" s="17"/>
      <c r="SKM1000" s="17"/>
      <c r="SKN1000" s="17"/>
      <c r="SKO1000" s="17"/>
      <c r="SKP1000" s="17"/>
      <c r="SKQ1000" s="17"/>
      <c r="SKR1000" s="17"/>
      <c r="SKS1000" s="17"/>
      <c r="SKT1000" s="17"/>
      <c r="SKU1000" s="17"/>
      <c r="SKV1000" s="17"/>
      <c r="SKW1000" s="17"/>
      <c r="SKX1000" s="17"/>
      <c r="SKY1000" s="17"/>
      <c r="SKZ1000" s="17"/>
      <c r="SLA1000" s="17"/>
      <c r="SLB1000" s="17"/>
      <c r="SLC1000" s="17"/>
      <c r="SLD1000" s="17"/>
      <c r="SLE1000" s="17"/>
      <c r="SLF1000" s="17"/>
      <c r="SLG1000" s="17"/>
      <c r="SLH1000" s="17"/>
      <c r="SLI1000" s="17"/>
      <c r="SLJ1000" s="17"/>
      <c r="SLK1000" s="17"/>
      <c r="SLL1000" s="17"/>
      <c r="SLM1000" s="17"/>
      <c r="SLN1000" s="17"/>
      <c r="SLO1000" s="17"/>
      <c r="SLP1000" s="17"/>
      <c r="SLQ1000" s="17"/>
      <c r="SLR1000" s="17"/>
      <c r="SLS1000" s="17"/>
      <c r="SLT1000" s="17"/>
      <c r="SLU1000" s="17"/>
      <c r="SLV1000" s="17"/>
      <c r="SLW1000" s="17"/>
      <c r="SLX1000" s="17"/>
      <c r="SLY1000" s="17"/>
      <c r="SLZ1000" s="17"/>
      <c r="SMA1000" s="17"/>
      <c r="SMB1000" s="17"/>
      <c r="SMC1000" s="17"/>
      <c r="SMD1000" s="17"/>
      <c r="SME1000" s="17"/>
      <c r="SMF1000" s="17"/>
      <c r="SMG1000" s="17"/>
      <c r="SMH1000" s="17"/>
      <c r="SMI1000" s="17"/>
      <c r="SMJ1000" s="17"/>
      <c r="SMK1000" s="17"/>
      <c r="SML1000" s="17"/>
      <c r="SMM1000" s="17"/>
      <c r="SMN1000" s="17"/>
      <c r="SMO1000" s="17"/>
      <c r="SMP1000" s="17"/>
      <c r="SMQ1000" s="17"/>
      <c r="SMR1000" s="17"/>
      <c r="SMS1000" s="17"/>
      <c r="SMT1000" s="17"/>
      <c r="SMU1000" s="17"/>
      <c r="SMV1000" s="17"/>
      <c r="SMW1000" s="17"/>
      <c r="SMX1000" s="17"/>
      <c r="SMY1000" s="17"/>
      <c r="SMZ1000" s="17"/>
      <c r="SNA1000" s="17"/>
      <c r="SNB1000" s="17"/>
      <c r="SNC1000" s="17"/>
      <c r="SND1000" s="17"/>
      <c r="SNE1000" s="17"/>
      <c r="SNF1000" s="17"/>
      <c r="SNG1000" s="17"/>
      <c r="SNH1000" s="17"/>
      <c r="SNI1000" s="17"/>
      <c r="SNJ1000" s="17"/>
      <c r="SNK1000" s="17"/>
      <c r="SNL1000" s="17"/>
      <c r="SNM1000" s="17"/>
      <c r="SNN1000" s="17"/>
      <c r="SNO1000" s="17"/>
      <c r="SNP1000" s="17"/>
      <c r="SNQ1000" s="17"/>
      <c r="SNR1000" s="17"/>
      <c r="SNS1000" s="17"/>
      <c r="SNT1000" s="17"/>
      <c r="SNU1000" s="17"/>
      <c r="SNV1000" s="17"/>
      <c r="SNW1000" s="17"/>
      <c r="SNX1000" s="17"/>
      <c r="SNY1000" s="17"/>
      <c r="SNZ1000" s="17"/>
      <c r="SOA1000" s="17"/>
      <c r="SOB1000" s="17"/>
      <c r="SOC1000" s="17"/>
      <c r="SOD1000" s="17"/>
      <c r="SOE1000" s="17"/>
      <c r="SOF1000" s="17"/>
      <c r="SOG1000" s="17"/>
      <c r="SOH1000" s="17"/>
      <c r="SOI1000" s="17"/>
      <c r="SOJ1000" s="17"/>
      <c r="SOK1000" s="17"/>
      <c r="SOL1000" s="17"/>
      <c r="SOM1000" s="17"/>
      <c r="SON1000" s="17"/>
      <c r="SOO1000" s="17"/>
      <c r="SOP1000" s="17"/>
      <c r="SOQ1000" s="17"/>
      <c r="SOR1000" s="17"/>
      <c r="SOS1000" s="17"/>
      <c r="SOT1000" s="17"/>
      <c r="SOU1000" s="17"/>
      <c r="SOV1000" s="17"/>
      <c r="SOW1000" s="17"/>
      <c r="SOX1000" s="17"/>
      <c r="SOY1000" s="17"/>
      <c r="SOZ1000" s="17"/>
      <c r="SPA1000" s="17"/>
      <c r="SPB1000" s="17"/>
      <c r="SPC1000" s="17"/>
      <c r="SPD1000" s="17"/>
      <c r="SPE1000" s="17"/>
      <c r="SPF1000" s="17"/>
      <c r="SPG1000" s="17"/>
      <c r="SPH1000" s="17"/>
      <c r="SPI1000" s="17"/>
      <c r="SPJ1000" s="17"/>
      <c r="SPK1000" s="17"/>
      <c r="SPL1000" s="17"/>
      <c r="SPM1000" s="17"/>
      <c r="SPN1000" s="17"/>
      <c r="SPO1000" s="17"/>
      <c r="SPP1000" s="17"/>
      <c r="SPQ1000" s="17"/>
      <c r="SPR1000" s="17"/>
      <c r="SPS1000" s="17"/>
      <c r="SPT1000" s="17"/>
      <c r="SPU1000" s="17"/>
      <c r="SPV1000" s="17"/>
      <c r="SPW1000" s="17"/>
      <c r="SPX1000" s="17"/>
      <c r="SPY1000" s="17"/>
      <c r="SPZ1000" s="17"/>
      <c r="SQA1000" s="17"/>
      <c r="SQB1000" s="17"/>
      <c r="SQC1000" s="17"/>
      <c r="SQD1000" s="17"/>
      <c r="SQE1000" s="17"/>
      <c r="SQF1000" s="17"/>
      <c r="SQG1000" s="17"/>
      <c r="SQH1000" s="17"/>
      <c r="SQI1000" s="17"/>
      <c r="SQJ1000" s="17"/>
      <c r="SQK1000" s="17"/>
      <c r="SQL1000" s="17"/>
      <c r="SQM1000" s="17"/>
      <c r="SQN1000" s="17"/>
      <c r="SQO1000" s="17"/>
      <c r="SQP1000" s="17"/>
      <c r="SQQ1000" s="17"/>
      <c r="SQR1000" s="17"/>
      <c r="SQS1000" s="17"/>
      <c r="SQT1000" s="17"/>
      <c r="SQU1000" s="17"/>
      <c r="SQV1000" s="17"/>
      <c r="SQW1000" s="17"/>
      <c r="SQX1000" s="17"/>
      <c r="SQY1000" s="17"/>
      <c r="SQZ1000" s="17"/>
      <c r="SRA1000" s="17"/>
      <c r="SRB1000" s="17"/>
      <c r="SRC1000" s="17"/>
      <c r="SRD1000" s="17"/>
      <c r="SRE1000" s="17"/>
      <c r="SRF1000" s="17"/>
      <c r="SRG1000" s="17"/>
      <c r="SRH1000" s="17"/>
      <c r="SRI1000" s="17"/>
      <c r="SRJ1000" s="17"/>
      <c r="SRK1000" s="17"/>
      <c r="SRL1000" s="17"/>
      <c r="SRM1000" s="17"/>
      <c r="SRN1000" s="17"/>
      <c r="SRO1000" s="17"/>
      <c r="SRP1000" s="17"/>
      <c r="SRQ1000" s="17"/>
      <c r="SRR1000" s="17"/>
      <c r="SRS1000" s="17"/>
      <c r="SRT1000" s="17"/>
      <c r="SRU1000" s="17"/>
      <c r="SRV1000" s="17"/>
      <c r="SRW1000" s="17"/>
      <c r="SRX1000" s="17"/>
      <c r="SRY1000" s="17"/>
      <c r="SRZ1000" s="17"/>
      <c r="SSA1000" s="17"/>
      <c r="SSB1000" s="17"/>
      <c r="SSC1000" s="17"/>
      <c r="SSD1000" s="17"/>
      <c r="SSE1000" s="17"/>
      <c r="SSF1000" s="17"/>
      <c r="SSG1000" s="17"/>
      <c r="SSH1000" s="17"/>
      <c r="SSI1000" s="17"/>
      <c r="SSJ1000" s="17"/>
      <c r="SSK1000" s="17"/>
      <c r="SSL1000" s="17"/>
      <c r="SSM1000" s="17"/>
      <c r="SSN1000" s="17"/>
      <c r="SSO1000" s="17"/>
      <c r="SSP1000" s="17"/>
      <c r="SSQ1000" s="17"/>
      <c r="SSR1000" s="17"/>
      <c r="SSS1000" s="17"/>
      <c r="SST1000" s="17"/>
      <c r="SSU1000" s="17"/>
      <c r="SSV1000" s="17"/>
      <c r="SSW1000" s="17"/>
      <c r="SSX1000" s="17"/>
      <c r="SSY1000" s="17"/>
      <c r="SSZ1000" s="17"/>
      <c r="STA1000" s="17"/>
      <c r="STB1000" s="17"/>
      <c r="STC1000" s="17"/>
      <c r="STD1000" s="17"/>
      <c r="STE1000" s="17"/>
      <c r="STF1000" s="17"/>
      <c r="STG1000" s="17"/>
      <c r="STH1000" s="17"/>
      <c r="STI1000" s="17"/>
      <c r="STJ1000" s="17"/>
      <c r="STK1000" s="17"/>
      <c r="STL1000" s="17"/>
      <c r="STM1000" s="17"/>
      <c r="STN1000" s="17"/>
      <c r="STO1000" s="17"/>
      <c r="STP1000" s="17"/>
      <c r="STQ1000" s="17"/>
      <c r="STR1000" s="17"/>
      <c r="STS1000" s="17"/>
      <c r="STT1000" s="17"/>
      <c r="STU1000" s="17"/>
      <c r="STV1000" s="17"/>
      <c r="STW1000" s="17"/>
      <c r="STX1000" s="17"/>
      <c r="STY1000" s="17"/>
      <c r="STZ1000" s="17"/>
      <c r="SUA1000" s="17"/>
      <c r="SUB1000" s="17"/>
      <c r="SUC1000" s="17"/>
      <c r="SUD1000" s="17"/>
      <c r="SUE1000" s="17"/>
      <c r="SUF1000" s="17"/>
      <c r="SUG1000" s="17"/>
      <c r="SUH1000" s="17"/>
      <c r="SUI1000" s="17"/>
      <c r="SUJ1000" s="17"/>
      <c r="SUK1000" s="17"/>
      <c r="SUL1000" s="17"/>
      <c r="SUM1000" s="17"/>
      <c r="SUN1000" s="17"/>
      <c r="SUO1000" s="17"/>
      <c r="SUP1000" s="17"/>
      <c r="SUQ1000" s="17"/>
      <c r="SUR1000" s="17"/>
      <c r="SUS1000" s="17"/>
      <c r="SUT1000" s="17"/>
      <c r="SUU1000" s="17"/>
      <c r="SUV1000" s="17"/>
      <c r="SUW1000" s="17"/>
      <c r="SUX1000" s="17"/>
      <c r="SUY1000" s="17"/>
      <c r="SUZ1000" s="17"/>
      <c r="SVA1000" s="17"/>
      <c r="SVB1000" s="17"/>
      <c r="SVC1000" s="17"/>
      <c r="SVD1000" s="17"/>
      <c r="SVE1000" s="17"/>
      <c r="SVF1000" s="17"/>
      <c r="SVG1000" s="17"/>
      <c r="SVH1000" s="17"/>
      <c r="SVI1000" s="17"/>
      <c r="SVJ1000" s="17"/>
      <c r="SVK1000" s="17"/>
      <c r="SVL1000" s="17"/>
      <c r="SVM1000" s="17"/>
      <c r="SVN1000" s="17"/>
      <c r="SVO1000" s="17"/>
      <c r="SVP1000" s="17"/>
      <c r="SVQ1000" s="17"/>
      <c r="SVR1000" s="17"/>
      <c r="SVS1000" s="17"/>
      <c r="SVT1000" s="17"/>
      <c r="SVU1000" s="17"/>
      <c r="SVV1000" s="17"/>
      <c r="SVW1000" s="17"/>
      <c r="SVX1000" s="17"/>
      <c r="SVY1000" s="17"/>
      <c r="SVZ1000" s="17"/>
      <c r="SWA1000" s="17"/>
      <c r="SWB1000" s="17"/>
      <c r="SWC1000" s="17"/>
      <c r="SWD1000" s="17"/>
      <c r="SWE1000" s="17"/>
      <c r="SWF1000" s="17"/>
      <c r="SWG1000" s="17"/>
      <c r="SWH1000" s="17"/>
      <c r="SWI1000" s="17"/>
      <c r="SWJ1000" s="17"/>
      <c r="SWK1000" s="17"/>
      <c r="SWL1000" s="17"/>
      <c r="SWM1000" s="17"/>
      <c r="SWN1000" s="17"/>
      <c r="SWO1000" s="17"/>
      <c r="SWP1000" s="17"/>
      <c r="SWQ1000" s="17"/>
      <c r="SWR1000" s="17"/>
      <c r="SWS1000" s="17"/>
      <c r="SWT1000" s="17"/>
      <c r="SWU1000" s="17"/>
      <c r="SWV1000" s="17"/>
      <c r="SWW1000" s="17"/>
      <c r="SWX1000" s="17"/>
      <c r="SWY1000" s="17"/>
      <c r="SWZ1000" s="17"/>
      <c r="SXA1000" s="17"/>
      <c r="SXB1000" s="17"/>
      <c r="SXC1000" s="17"/>
      <c r="SXD1000" s="17"/>
      <c r="SXE1000" s="17"/>
      <c r="SXF1000" s="17"/>
      <c r="SXG1000" s="17"/>
      <c r="SXH1000" s="17"/>
      <c r="SXI1000" s="17"/>
      <c r="SXJ1000" s="17"/>
      <c r="SXK1000" s="17"/>
      <c r="SXL1000" s="17"/>
      <c r="SXM1000" s="17"/>
      <c r="SXN1000" s="17"/>
      <c r="SXO1000" s="17"/>
      <c r="SXP1000" s="17"/>
      <c r="SXQ1000" s="17"/>
      <c r="SXR1000" s="17"/>
      <c r="SXS1000" s="17"/>
      <c r="SXT1000" s="17"/>
      <c r="SXU1000" s="17"/>
      <c r="SXV1000" s="17"/>
      <c r="SXW1000" s="17"/>
      <c r="SXX1000" s="17"/>
      <c r="SXY1000" s="17"/>
      <c r="SXZ1000" s="17"/>
      <c r="SYA1000" s="17"/>
      <c r="SYB1000" s="17"/>
      <c r="SYC1000" s="17"/>
      <c r="SYD1000" s="17"/>
      <c r="SYE1000" s="17"/>
      <c r="SYF1000" s="17"/>
      <c r="SYG1000" s="17"/>
      <c r="SYH1000" s="17"/>
      <c r="SYI1000" s="17"/>
      <c r="SYJ1000" s="17"/>
      <c r="SYK1000" s="17"/>
      <c r="SYL1000" s="17"/>
      <c r="SYM1000" s="17"/>
      <c r="SYN1000" s="17"/>
      <c r="SYO1000" s="17"/>
      <c r="SYP1000" s="17"/>
      <c r="SYQ1000" s="17"/>
      <c r="SYR1000" s="17"/>
      <c r="SYS1000" s="17"/>
      <c r="SYT1000" s="17"/>
      <c r="SYU1000" s="17"/>
      <c r="SYV1000" s="17"/>
      <c r="SYW1000" s="17"/>
      <c r="SYX1000" s="17"/>
      <c r="SYY1000" s="17"/>
      <c r="SYZ1000" s="17"/>
      <c r="SZA1000" s="17"/>
      <c r="SZB1000" s="17"/>
      <c r="SZC1000" s="17"/>
      <c r="SZD1000" s="17"/>
      <c r="SZE1000" s="17"/>
      <c r="SZF1000" s="17"/>
      <c r="SZG1000" s="17"/>
      <c r="SZH1000" s="17"/>
      <c r="SZI1000" s="17"/>
      <c r="SZJ1000" s="17"/>
      <c r="SZK1000" s="17"/>
      <c r="SZL1000" s="17"/>
      <c r="SZM1000" s="17"/>
      <c r="SZN1000" s="17"/>
      <c r="SZO1000" s="17"/>
      <c r="SZP1000" s="17"/>
      <c r="SZQ1000" s="17"/>
      <c r="SZR1000" s="17"/>
      <c r="SZS1000" s="17"/>
      <c r="SZT1000" s="17"/>
      <c r="SZU1000" s="17"/>
      <c r="SZV1000" s="17"/>
      <c r="SZW1000" s="17"/>
      <c r="SZX1000" s="17"/>
      <c r="SZY1000" s="17"/>
      <c r="SZZ1000" s="17"/>
      <c r="TAA1000" s="17"/>
      <c r="TAB1000" s="17"/>
      <c r="TAC1000" s="17"/>
      <c r="TAD1000" s="17"/>
      <c r="TAE1000" s="17"/>
      <c r="TAF1000" s="17"/>
      <c r="TAG1000" s="17"/>
      <c r="TAH1000" s="17"/>
      <c r="TAI1000" s="17"/>
      <c r="TAJ1000" s="17"/>
      <c r="TAK1000" s="17"/>
      <c r="TAL1000" s="17"/>
      <c r="TAM1000" s="17"/>
      <c r="TAN1000" s="17"/>
      <c r="TAO1000" s="17"/>
      <c r="TAP1000" s="17"/>
      <c r="TAQ1000" s="17"/>
      <c r="TAR1000" s="17"/>
      <c r="TAS1000" s="17"/>
      <c r="TAT1000" s="17"/>
      <c r="TAU1000" s="17"/>
      <c r="TAV1000" s="17"/>
      <c r="TAW1000" s="17"/>
      <c r="TAX1000" s="17"/>
      <c r="TAY1000" s="17"/>
      <c r="TAZ1000" s="17"/>
      <c r="TBA1000" s="17"/>
      <c r="TBB1000" s="17"/>
      <c r="TBC1000" s="17"/>
      <c r="TBD1000" s="17"/>
      <c r="TBE1000" s="17"/>
      <c r="TBF1000" s="17"/>
      <c r="TBG1000" s="17"/>
      <c r="TBH1000" s="17"/>
      <c r="TBI1000" s="17"/>
      <c r="TBJ1000" s="17"/>
      <c r="TBK1000" s="17"/>
      <c r="TBL1000" s="17"/>
      <c r="TBM1000" s="17"/>
      <c r="TBN1000" s="17"/>
      <c r="TBO1000" s="17"/>
      <c r="TBP1000" s="17"/>
      <c r="TBQ1000" s="17"/>
      <c r="TBR1000" s="17"/>
      <c r="TBS1000" s="17"/>
      <c r="TBT1000" s="17"/>
      <c r="TBU1000" s="17"/>
      <c r="TBV1000" s="17"/>
      <c r="TBW1000" s="17"/>
      <c r="TBX1000" s="17"/>
      <c r="TBY1000" s="17"/>
      <c r="TBZ1000" s="17"/>
      <c r="TCA1000" s="17"/>
      <c r="TCB1000" s="17"/>
      <c r="TCC1000" s="17"/>
      <c r="TCD1000" s="17"/>
      <c r="TCE1000" s="17"/>
      <c r="TCF1000" s="17"/>
      <c r="TCG1000" s="17"/>
      <c r="TCH1000" s="17"/>
      <c r="TCI1000" s="17"/>
      <c r="TCJ1000" s="17"/>
      <c r="TCK1000" s="17"/>
      <c r="TCL1000" s="17"/>
      <c r="TCM1000" s="17"/>
      <c r="TCN1000" s="17"/>
      <c r="TCO1000" s="17"/>
      <c r="TCP1000" s="17"/>
      <c r="TCQ1000" s="17"/>
      <c r="TCR1000" s="17"/>
      <c r="TCS1000" s="17"/>
      <c r="TCT1000" s="17"/>
      <c r="TCU1000" s="17"/>
      <c r="TCV1000" s="17"/>
      <c r="TCW1000" s="17"/>
      <c r="TCX1000" s="17"/>
      <c r="TCY1000" s="17"/>
      <c r="TCZ1000" s="17"/>
      <c r="TDA1000" s="17"/>
      <c r="TDB1000" s="17"/>
      <c r="TDC1000" s="17"/>
      <c r="TDD1000" s="17"/>
      <c r="TDE1000" s="17"/>
      <c r="TDF1000" s="17"/>
      <c r="TDG1000" s="17"/>
      <c r="TDH1000" s="17"/>
      <c r="TDI1000" s="17"/>
      <c r="TDJ1000" s="17"/>
      <c r="TDK1000" s="17"/>
      <c r="TDL1000" s="17"/>
      <c r="TDM1000" s="17"/>
      <c r="TDN1000" s="17"/>
      <c r="TDO1000" s="17"/>
      <c r="TDP1000" s="17"/>
      <c r="TDQ1000" s="17"/>
      <c r="TDR1000" s="17"/>
      <c r="TDS1000" s="17"/>
      <c r="TDT1000" s="17"/>
      <c r="TDU1000" s="17"/>
      <c r="TDV1000" s="17"/>
      <c r="TDW1000" s="17"/>
      <c r="TDX1000" s="17"/>
      <c r="TDY1000" s="17"/>
      <c r="TDZ1000" s="17"/>
      <c r="TEA1000" s="17"/>
      <c r="TEB1000" s="17"/>
      <c r="TEC1000" s="17"/>
      <c r="TED1000" s="17"/>
      <c r="TEE1000" s="17"/>
      <c r="TEF1000" s="17"/>
      <c r="TEG1000" s="17"/>
      <c r="TEH1000" s="17"/>
      <c r="TEI1000" s="17"/>
      <c r="TEJ1000" s="17"/>
      <c r="TEK1000" s="17"/>
      <c r="TEL1000" s="17"/>
      <c r="TEM1000" s="17"/>
      <c r="TEN1000" s="17"/>
      <c r="TEO1000" s="17"/>
      <c r="TEP1000" s="17"/>
      <c r="TEQ1000" s="17"/>
      <c r="TER1000" s="17"/>
      <c r="TES1000" s="17"/>
      <c r="TET1000" s="17"/>
      <c r="TEU1000" s="17"/>
      <c r="TEV1000" s="17"/>
      <c r="TEW1000" s="17"/>
      <c r="TEX1000" s="17"/>
      <c r="TEY1000" s="17"/>
      <c r="TEZ1000" s="17"/>
      <c r="TFA1000" s="17"/>
      <c r="TFB1000" s="17"/>
      <c r="TFC1000" s="17"/>
      <c r="TFD1000" s="17"/>
      <c r="TFE1000" s="17"/>
      <c r="TFF1000" s="17"/>
      <c r="TFG1000" s="17"/>
      <c r="TFH1000" s="17"/>
      <c r="TFI1000" s="17"/>
      <c r="TFJ1000" s="17"/>
      <c r="TFK1000" s="17"/>
      <c r="TFL1000" s="17"/>
      <c r="TFM1000" s="17"/>
      <c r="TFN1000" s="17"/>
      <c r="TFO1000" s="17"/>
      <c r="TFP1000" s="17"/>
      <c r="TFQ1000" s="17"/>
      <c r="TFR1000" s="17"/>
      <c r="TFS1000" s="17"/>
      <c r="TFT1000" s="17"/>
      <c r="TFU1000" s="17"/>
      <c r="TFV1000" s="17"/>
      <c r="TFW1000" s="17"/>
      <c r="TFX1000" s="17"/>
      <c r="TFY1000" s="17"/>
      <c r="TFZ1000" s="17"/>
      <c r="TGA1000" s="17"/>
      <c r="TGB1000" s="17"/>
      <c r="TGC1000" s="17"/>
      <c r="TGD1000" s="17"/>
      <c r="TGE1000" s="17"/>
      <c r="TGF1000" s="17"/>
      <c r="TGG1000" s="17"/>
      <c r="TGH1000" s="17"/>
      <c r="TGI1000" s="17"/>
      <c r="TGJ1000" s="17"/>
      <c r="TGK1000" s="17"/>
      <c r="TGL1000" s="17"/>
      <c r="TGM1000" s="17"/>
      <c r="TGN1000" s="17"/>
      <c r="TGO1000" s="17"/>
      <c r="TGP1000" s="17"/>
      <c r="TGQ1000" s="17"/>
      <c r="TGR1000" s="17"/>
      <c r="TGS1000" s="17"/>
      <c r="TGT1000" s="17"/>
      <c r="TGU1000" s="17"/>
      <c r="TGV1000" s="17"/>
      <c r="TGW1000" s="17"/>
      <c r="TGX1000" s="17"/>
      <c r="TGY1000" s="17"/>
      <c r="TGZ1000" s="17"/>
      <c r="THA1000" s="17"/>
      <c r="THB1000" s="17"/>
      <c r="THC1000" s="17"/>
      <c r="THD1000" s="17"/>
      <c r="THE1000" s="17"/>
      <c r="THF1000" s="17"/>
      <c r="THG1000" s="17"/>
      <c r="THH1000" s="17"/>
      <c r="THI1000" s="17"/>
      <c r="THJ1000" s="17"/>
      <c r="THK1000" s="17"/>
      <c r="THL1000" s="17"/>
      <c r="THM1000" s="17"/>
      <c r="THN1000" s="17"/>
      <c r="THO1000" s="17"/>
      <c r="THP1000" s="17"/>
      <c r="THQ1000" s="17"/>
      <c r="THR1000" s="17"/>
      <c r="THS1000" s="17"/>
      <c r="THT1000" s="17"/>
      <c r="THU1000" s="17"/>
      <c r="THV1000" s="17"/>
      <c r="THW1000" s="17"/>
      <c r="THX1000" s="17"/>
      <c r="THY1000" s="17"/>
      <c r="THZ1000" s="17"/>
      <c r="TIA1000" s="17"/>
      <c r="TIB1000" s="17"/>
      <c r="TIC1000" s="17"/>
      <c r="TID1000" s="17"/>
      <c r="TIE1000" s="17"/>
      <c r="TIF1000" s="17"/>
      <c r="TIG1000" s="17"/>
      <c r="TIH1000" s="17"/>
      <c r="TII1000" s="17"/>
      <c r="TIJ1000" s="17"/>
      <c r="TIK1000" s="17"/>
      <c r="TIL1000" s="17"/>
      <c r="TIM1000" s="17"/>
      <c r="TIN1000" s="17"/>
      <c r="TIO1000" s="17"/>
      <c r="TIP1000" s="17"/>
      <c r="TIQ1000" s="17"/>
      <c r="TIR1000" s="17"/>
      <c r="TIS1000" s="17"/>
      <c r="TIT1000" s="17"/>
      <c r="TIU1000" s="17"/>
      <c r="TIV1000" s="17"/>
      <c r="TIW1000" s="17"/>
      <c r="TIX1000" s="17"/>
      <c r="TIY1000" s="17"/>
      <c r="TIZ1000" s="17"/>
      <c r="TJA1000" s="17"/>
      <c r="TJB1000" s="17"/>
      <c r="TJC1000" s="17"/>
      <c r="TJD1000" s="17"/>
      <c r="TJE1000" s="17"/>
      <c r="TJF1000" s="17"/>
      <c r="TJG1000" s="17"/>
      <c r="TJH1000" s="17"/>
      <c r="TJI1000" s="17"/>
      <c r="TJJ1000" s="17"/>
      <c r="TJK1000" s="17"/>
      <c r="TJL1000" s="17"/>
      <c r="TJM1000" s="17"/>
      <c r="TJN1000" s="17"/>
      <c r="TJO1000" s="17"/>
      <c r="TJP1000" s="17"/>
      <c r="TJQ1000" s="17"/>
      <c r="TJR1000" s="17"/>
      <c r="TJS1000" s="17"/>
      <c r="TJT1000" s="17"/>
      <c r="TJU1000" s="17"/>
      <c r="TJV1000" s="17"/>
      <c r="TJW1000" s="17"/>
      <c r="TJX1000" s="17"/>
      <c r="TJY1000" s="17"/>
      <c r="TJZ1000" s="17"/>
      <c r="TKA1000" s="17"/>
      <c r="TKB1000" s="17"/>
      <c r="TKC1000" s="17"/>
      <c r="TKD1000" s="17"/>
      <c r="TKE1000" s="17"/>
      <c r="TKF1000" s="17"/>
      <c r="TKG1000" s="17"/>
      <c r="TKH1000" s="17"/>
      <c r="TKI1000" s="17"/>
      <c r="TKJ1000" s="17"/>
      <c r="TKK1000" s="17"/>
      <c r="TKL1000" s="17"/>
      <c r="TKM1000" s="17"/>
      <c r="TKN1000" s="17"/>
      <c r="TKO1000" s="17"/>
      <c r="TKP1000" s="17"/>
      <c r="TKQ1000" s="17"/>
      <c r="TKR1000" s="17"/>
      <c r="TKS1000" s="17"/>
      <c r="TKT1000" s="17"/>
      <c r="TKU1000" s="17"/>
      <c r="TKV1000" s="17"/>
      <c r="TKW1000" s="17"/>
      <c r="TKX1000" s="17"/>
      <c r="TKY1000" s="17"/>
      <c r="TKZ1000" s="17"/>
      <c r="TLA1000" s="17"/>
      <c r="TLB1000" s="17"/>
      <c r="TLC1000" s="17"/>
      <c r="TLD1000" s="17"/>
      <c r="TLE1000" s="17"/>
      <c r="TLF1000" s="17"/>
      <c r="TLG1000" s="17"/>
      <c r="TLH1000" s="17"/>
      <c r="TLI1000" s="17"/>
      <c r="TLJ1000" s="17"/>
      <c r="TLK1000" s="17"/>
      <c r="TLL1000" s="17"/>
      <c r="TLM1000" s="17"/>
      <c r="TLN1000" s="17"/>
      <c r="TLO1000" s="17"/>
      <c r="TLP1000" s="17"/>
      <c r="TLQ1000" s="17"/>
      <c r="TLR1000" s="17"/>
      <c r="TLS1000" s="17"/>
      <c r="TLT1000" s="17"/>
      <c r="TLU1000" s="17"/>
      <c r="TLV1000" s="17"/>
      <c r="TLW1000" s="17"/>
      <c r="TLX1000" s="17"/>
      <c r="TLY1000" s="17"/>
      <c r="TLZ1000" s="17"/>
      <c r="TMA1000" s="17"/>
      <c r="TMB1000" s="17"/>
      <c r="TMC1000" s="17"/>
      <c r="TMD1000" s="17"/>
      <c r="TME1000" s="17"/>
      <c r="TMF1000" s="17"/>
      <c r="TMG1000" s="17"/>
      <c r="TMH1000" s="17"/>
      <c r="TMI1000" s="17"/>
      <c r="TMJ1000" s="17"/>
      <c r="TMK1000" s="17"/>
      <c r="TML1000" s="17"/>
      <c r="TMM1000" s="17"/>
      <c r="TMN1000" s="17"/>
      <c r="TMO1000" s="17"/>
      <c r="TMP1000" s="17"/>
      <c r="TMQ1000" s="17"/>
      <c r="TMR1000" s="17"/>
      <c r="TMS1000" s="17"/>
      <c r="TMT1000" s="17"/>
      <c r="TMU1000" s="17"/>
      <c r="TMV1000" s="17"/>
      <c r="TMW1000" s="17"/>
      <c r="TMX1000" s="17"/>
      <c r="TMY1000" s="17"/>
      <c r="TMZ1000" s="17"/>
      <c r="TNA1000" s="17"/>
      <c r="TNB1000" s="17"/>
      <c r="TNC1000" s="17"/>
      <c r="TND1000" s="17"/>
      <c r="TNE1000" s="17"/>
      <c r="TNF1000" s="17"/>
      <c r="TNG1000" s="17"/>
      <c r="TNH1000" s="17"/>
      <c r="TNI1000" s="17"/>
      <c r="TNJ1000" s="17"/>
      <c r="TNK1000" s="17"/>
      <c r="TNL1000" s="17"/>
      <c r="TNM1000" s="17"/>
      <c r="TNN1000" s="17"/>
      <c r="TNO1000" s="17"/>
      <c r="TNP1000" s="17"/>
      <c r="TNQ1000" s="17"/>
      <c r="TNR1000" s="17"/>
      <c r="TNS1000" s="17"/>
      <c r="TNT1000" s="17"/>
      <c r="TNU1000" s="17"/>
      <c r="TNV1000" s="17"/>
      <c r="TNW1000" s="17"/>
      <c r="TNX1000" s="17"/>
      <c r="TNY1000" s="17"/>
      <c r="TNZ1000" s="17"/>
      <c r="TOA1000" s="17"/>
      <c r="TOB1000" s="17"/>
      <c r="TOC1000" s="17"/>
      <c r="TOD1000" s="17"/>
      <c r="TOE1000" s="17"/>
      <c r="TOF1000" s="17"/>
      <c r="TOG1000" s="17"/>
      <c r="TOH1000" s="17"/>
      <c r="TOI1000" s="17"/>
      <c r="TOJ1000" s="17"/>
      <c r="TOK1000" s="17"/>
      <c r="TOL1000" s="17"/>
      <c r="TOM1000" s="17"/>
      <c r="TON1000" s="17"/>
      <c r="TOO1000" s="17"/>
      <c r="TOP1000" s="17"/>
      <c r="TOQ1000" s="17"/>
      <c r="TOR1000" s="17"/>
      <c r="TOS1000" s="17"/>
      <c r="TOT1000" s="17"/>
      <c r="TOU1000" s="17"/>
      <c r="TOV1000" s="17"/>
      <c r="TOW1000" s="17"/>
      <c r="TOX1000" s="17"/>
      <c r="TOY1000" s="17"/>
      <c r="TOZ1000" s="17"/>
      <c r="TPA1000" s="17"/>
      <c r="TPB1000" s="17"/>
      <c r="TPC1000" s="17"/>
      <c r="TPD1000" s="17"/>
      <c r="TPE1000" s="17"/>
      <c r="TPF1000" s="17"/>
      <c r="TPG1000" s="17"/>
      <c r="TPH1000" s="17"/>
      <c r="TPI1000" s="17"/>
      <c r="TPJ1000" s="17"/>
      <c r="TPK1000" s="17"/>
      <c r="TPL1000" s="17"/>
      <c r="TPM1000" s="17"/>
      <c r="TPN1000" s="17"/>
      <c r="TPO1000" s="17"/>
      <c r="TPP1000" s="17"/>
      <c r="TPQ1000" s="17"/>
      <c r="TPR1000" s="17"/>
      <c r="TPS1000" s="17"/>
      <c r="TPT1000" s="17"/>
      <c r="TPU1000" s="17"/>
      <c r="TPV1000" s="17"/>
      <c r="TPW1000" s="17"/>
      <c r="TPX1000" s="17"/>
      <c r="TPY1000" s="17"/>
      <c r="TPZ1000" s="17"/>
      <c r="TQA1000" s="17"/>
      <c r="TQB1000" s="17"/>
      <c r="TQC1000" s="17"/>
      <c r="TQD1000" s="17"/>
      <c r="TQE1000" s="17"/>
      <c r="TQF1000" s="17"/>
      <c r="TQG1000" s="17"/>
      <c r="TQH1000" s="17"/>
      <c r="TQI1000" s="17"/>
      <c r="TQJ1000" s="17"/>
      <c r="TQK1000" s="17"/>
      <c r="TQL1000" s="17"/>
      <c r="TQM1000" s="17"/>
      <c r="TQN1000" s="17"/>
      <c r="TQO1000" s="17"/>
      <c r="TQP1000" s="17"/>
      <c r="TQQ1000" s="17"/>
      <c r="TQR1000" s="17"/>
      <c r="TQS1000" s="17"/>
      <c r="TQT1000" s="17"/>
      <c r="TQU1000" s="17"/>
      <c r="TQV1000" s="17"/>
      <c r="TQW1000" s="17"/>
      <c r="TQX1000" s="17"/>
      <c r="TQY1000" s="17"/>
      <c r="TQZ1000" s="17"/>
      <c r="TRA1000" s="17"/>
      <c r="TRB1000" s="17"/>
      <c r="TRC1000" s="17"/>
      <c r="TRD1000" s="17"/>
      <c r="TRE1000" s="17"/>
      <c r="TRF1000" s="17"/>
      <c r="TRG1000" s="17"/>
      <c r="TRH1000" s="17"/>
      <c r="TRI1000" s="17"/>
      <c r="TRJ1000" s="17"/>
      <c r="TRK1000" s="17"/>
      <c r="TRL1000" s="17"/>
      <c r="TRM1000" s="17"/>
      <c r="TRN1000" s="17"/>
      <c r="TRO1000" s="17"/>
      <c r="TRP1000" s="17"/>
      <c r="TRQ1000" s="17"/>
      <c r="TRR1000" s="17"/>
      <c r="TRS1000" s="17"/>
      <c r="TRT1000" s="17"/>
      <c r="TRU1000" s="17"/>
      <c r="TRV1000" s="17"/>
      <c r="TRW1000" s="17"/>
      <c r="TRX1000" s="17"/>
      <c r="TRY1000" s="17"/>
      <c r="TRZ1000" s="17"/>
      <c r="TSA1000" s="17"/>
      <c r="TSB1000" s="17"/>
      <c r="TSC1000" s="17"/>
      <c r="TSD1000" s="17"/>
      <c r="TSE1000" s="17"/>
      <c r="TSF1000" s="17"/>
      <c r="TSG1000" s="17"/>
      <c r="TSH1000" s="17"/>
      <c r="TSI1000" s="17"/>
      <c r="TSJ1000" s="17"/>
      <c r="TSK1000" s="17"/>
      <c r="TSL1000" s="17"/>
      <c r="TSM1000" s="17"/>
      <c r="TSN1000" s="17"/>
      <c r="TSO1000" s="17"/>
      <c r="TSP1000" s="17"/>
      <c r="TSQ1000" s="17"/>
      <c r="TSR1000" s="17"/>
      <c r="TSS1000" s="17"/>
      <c r="TST1000" s="17"/>
      <c r="TSU1000" s="17"/>
      <c r="TSV1000" s="17"/>
      <c r="TSW1000" s="17"/>
      <c r="TSX1000" s="17"/>
      <c r="TSY1000" s="17"/>
      <c r="TSZ1000" s="17"/>
      <c r="TTA1000" s="17"/>
      <c r="TTB1000" s="17"/>
      <c r="TTC1000" s="17"/>
      <c r="TTD1000" s="17"/>
      <c r="TTE1000" s="17"/>
      <c r="TTF1000" s="17"/>
      <c r="TTG1000" s="17"/>
      <c r="TTH1000" s="17"/>
      <c r="TTI1000" s="17"/>
      <c r="TTJ1000" s="17"/>
      <c r="TTK1000" s="17"/>
      <c r="TTL1000" s="17"/>
      <c r="TTM1000" s="17"/>
      <c r="TTN1000" s="17"/>
      <c r="TTO1000" s="17"/>
      <c r="TTP1000" s="17"/>
      <c r="TTQ1000" s="17"/>
      <c r="TTR1000" s="17"/>
      <c r="TTS1000" s="17"/>
      <c r="TTT1000" s="17"/>
      <c r="TTU1000" s="17"/>
      <c r="TTV1000" s="17"/>
      <c r="TTW1000" s="17"/>
      <c r="TTX1000" s="17"/>
      <c r="TTY1000" s="17"/>
      <c r="TTZ1000" s="17"/>
      <c r="TUA1000" s="17"/>
      <c r="TUB1000" s="17"/>
      <c r="TUC1000" s="17"/>
      <c r="TUD1000" s="17"/>
      <c r="TUE1000" s="17"/>
      <c r="TUF1000" s="17"/>
      <c r="TUG1000" s="17"/>
      <c r="TUH1000" s="17"/>
      <c r="TUI1000" s="17"/>
      <c r="TUJ1000" s="17"/>
      <c r="TUK1000" s="17"/>
      <c r="TUL1000" s="17"/>
      <c r="TUM1000" s="17"/>
      <c r="TUN1000" s="17"/>
      <c r="TUO1000" s="17"/>
      <c r="TUP1000" s="17"/>
      <c r="TUQ1000" s="17"/>
      <c r="TUR1000" s="17"/>
      <c r="TUS1000" s="17"/>
      <c r="TUT1000" s="17"/>
      <c r="TUU1000" s="17"/>
      <c r="TUV1000" s="17"/>
      <c r="TUW1000" s="17"/>
      <c r="TUX1000" s="17"/>
      <c r="TUY1000" s="17"/>
      <c r="TUZ1000" s="17"/>
      <c r="TVA1000" s="17"/>
      <c r="TVB1000" s="17"/>
      <c r="TVC1000" s="17"/>
      <c r="TVD1000" s="17"/>
      <c r="TVE1000" s="17"/>
      <c r="TVF1000" s="17"/>
      <c r="TVG1000" s="17"/>
      <c r="TVH1000" s="17"/>
      <c r="TVI1000" s="17"/>
      <c r="TVJ1000" s="17"/>
      <c r="TVK1000" s="17"/>
      <c r="TVL1000" s="17"/>
      <c r="TVM1000" s="17"/>
      <c r="TVN1000" s="17"/>
      <c r="TVO1000" s="17"/>
      <c r="TVP1000" s="17"/>
      <c r="TVQ1000" s="17"/>
      <c r="TVR1000" s="17"/>
      <c r="TVS1000" s="17"/>
      <c r="TVT1000" s="17"/>
      <c r="TVU1000" s="17"/>
      <c r="TVV1000" s="17"/>
      <c r="TVW1000" s="17"/>
      <c r="TVX1000" s="17"/>
      <c r="TVY1000" s="17"/>
      <c r="TVZ1000" s="17"/>
      <c r="TWA1000" s="17"/>
      <c r="TWB1000" s="17"/>
      <c r="TWC1000" s="17"/>
      <c r="TWD1000" s="17"/>
      <c r="TWE1000" s="17"/>
      <c r="TWF1000" s="17"/>
      <c r="TWG1000" s="17"/>
      <c r="TWH1000" s="17"/>
      <c r="TWI1000" s="17"/>
      <c r="TWJ1000" s="17"/>
      <c r="TWK1000" s="17"/>
      <c r="TWL1000" s="17"/>
      <c r="TWM1000" s="17"/>
      <c r="TWN1000" s="17"/>
      <c r="TWO1000" s="17"/>
      <c r="TWP1000" s="17"/>
      <c r="TWQ1000" s="17"/>
      <c r="TWR1000" s="17"/>
      <c r="TWS1000" s="17"/>
      <c r="TWT1000" s="17"/>
      <c r="TWU1000" s="17"/>
      <c r="TWV1000" s="17"/>
      <c r="TWW1000" s="17"/>
      <c r="TWX1000" s="17"/>
      <c r="TWY1000" s="17"/>
      <c r="TWZ1000" s="17"/>
      <c r="TXA1000" s="17"/>
      <c r="TXB1000" s="17"/>
      <c r="TXC1000" s="17"/>
      <c r="TXD1000" s="17"/>
      <c r="TXE1000" s="17"/>
      <c r="TXF1000" s="17"/>
      <c r="TXG1000" s="17"/>
      <c r="TXH1000" s="17"/>
      <c r="TXI1000" s="17"/>
      <c r="TXJ1000" s="17"/>
      <c r="TXK1000" s="17"/>
      <c r="TXL1000" s="17"/>
      <c r="TXM1000" s="17"/>
      <c r="TXN1000" s="17"/>
      <c r="TXO1000" s="17"/>
      <c r="TXP1000" s="17"/>
      <c r="TXQ1000" s="17"/>
      <c r="TXR1000" s="17"/>
      <c r="TXS1000" s="17"/>
      <c r="TXT1000" s="17"/>
      <c r="TXU1000" s="17"/>
      <c r="TXV1000" s="17"/>
      <c r="TXW1000" s="17"/>
      <c r="TXX1000" s="17"/>
      <c r="TXY1000" s="17"/>
      <c r="TXZ1000" s="17"/>
      <c r="TYA1000" s="17"/>
      <c r="TYB1000" s="17"/>
      <c r="TYC1000" s="17"/>
      <c r="TYD1000" s="17"/>
      <c r="TYE1000" s="17"/>
      <c r="TYF1000" s="17"/>
      <c r="TYG1000" s="17"/>
      <c r="TYH1000" s="17"/>
      <c r="TYI1000" s="17"/>
      <c r="TYJ1000" s="17"/>
      <c r="TYK1000" s="17"/>
      <c r="TYL1000" s="17"/>
      <c r="TYM1000" s="17"/>
      <c r="TYN1000" s="17"/>
      <c r="TYO1000" s="17"/>
      <c r="TYP1000" s="17"/>
      <c r="TYQ1000" s="17"/>
      <c r="TYR1000" s="17"/>
      <c r="TYS1000" s="17"/>
      <c r="TYT1000" s="17"/>
      <c r="TYU1000" s="17"/>
      <c r="TYV1000" s="17"/>
      <c r="TYW1000" s="17"/>
      <c r="TYX1000" s="17"/>
      <c r="TYY1000" s="17"/>
      <c r="TYZ1000" s="17"/>
      <c r="TZA1000" s="17"/>
      <c r="TZB1000" s="17"/>
      <c r="TZC1000" s="17"/>
      <c r="TZD1000" s="17"/>
      <c r="TZE1000" s="17"/>
      <c r="TZF1000" s="17"/>
      <c r="TZG1000" s="17"/>
      <c r="TZH1000" s="17"/>
      <c r="TZI1000" s="17"/>
      <c r="TZJ1000" s="17"/>
      <c r="TZK1000" s="17"/>
      <c r="TZL1000" s="17"/>
      <c r="TZM1000" s="17"/>
      <c r="TZN1000" s="17"/>
      <c r="TZO1000" s="17"/>
      <c r="TZP1000" s="17"/>
      <c r="TZQ1000" s="17"/>
      <c r="TZR1000" s="17"/>
      <c r="TZS1000" s="17"/>
      <c r="TZT1000" s="17"/>
      <c r="TZU1000" s="17"/>
      <c r="TZV1000" s="17"/>
      <c r="TZW1000" s="17"/>
      <c r="TZX1000" s="17"/>
      <c r="TZY1000" s="17"/>
      <c r="TZZ1000" s="17"/>
      <c r="UAA1000" s="17"/>
      <c r="UAB1000" s="17"/>
      <c r="UAC1000" s="17"/>
      <c r="UAD1000" s="17"/>
      <c r="UAE1000" s="17"/>
      <c r="UAF1000" s="17"/>
      <c r="UAG1000" s="17"/>
      <c r="UAH1000" s="17"/>
      <c r="UAI1000" s="17"/>
      <c r="UAJ1000" s="17"/>
      <c r="UAK1000" s="17"/>
      <c r="UAL1000" s="17"/>
      <c r="UAM1000" s="17"/>
      <c r="UAN1000" s="17"/>
      <c r="UAO1000" s="17"/>
      <c r="UAP1000" s="17"/>
      <c r="UAQ1000" s="17"/>
      <c r="UAR1000" s="17"/>
      <c r="UAS1000" s="17"/>
      <c r="UAT1000" s="17"/>
      <c r="UAU1000" s="17"/>
      <c r="UAV1000" s="17"/>
      <c r="UAW1000" s="17"/>
      <c r="UAX1000" s="17"/>
      <c r="UAY1000" s="17"/>
      <c r="UAZ1000" s="17"/>
      <c r="UBA1000" s="17"/>
      <c r="UBB1000" s="17"/>
      <c r="UBC1000" s="17"/>
      <c r="UBD1000" s="17"/>
      <c r="UBE1000" s="17"/>
      <c r="UBF1000" s="17"/>
      <c r="UBG1000" s="17"/>
      <c r="UBH1000" s="17"/>
      <c r="UBI1000" s="17"/>
      <c r="UBJ1000" s="17"/>
      <c r="UBK1000" s="17"/>
      <c r="UBL1000" s="17"/>
      <c r="UBM1000" s="17"/>
      <c r="UBN1000" s="17"/>
      <c r="UBO1000" s="17"/>
      <c r="UBP1000" s="17"/>
      <c r="UBQ1000" s="17"/>
      <c r="UBR1000" s="17"/>
      <c r="UBS1000" s="17"/>
      <c r="UBT1000" s="17"/>
      <c r="UBU1000" s="17"/>
      <c r="UBV1000" s="17"/>
      <c r="UBW1000" s="17"/>
      <c r="UBX1000" s="17"/>
      <c r="UBY1000" s="17"/>
      <c r="UBZ1000" s="17"/>
      <c r="UCA1000" s="17"/>
      <c r="UCB1000" s="17"/>
      <c r="UCC1000" s="17"/>
      <c r="UCD1000" s="17"/>
      <c r="UCE1000" s="17"/>
      <c r="UCF1000" s="17"/>
      <c r="UCG1000" s="17"/>
      <c r="UCH1000" s="17"/>
      <c r="UCI1000" s="17"/>
      <c r="UCJ1000" s="17"/>
      <c r="UCK1000" s="17"/>
      <c r="UCL1000" s="17"/>
      <c r="UCM1000" s="17"/>
      <c r="UCN1000" s="17"/>
      <c r="UCO1000" s="17"/>
      <c r="UCP1000" s="17"/>
      <c r="UCQ1000" s="17"/>
      <c r="UCR1000" s="17"/>
      <c r="UCS1000" s="17"/>
      <c r="UCT1000" s="17"/>
      <c r="UCU1000" s="17"/>
      <c r="UCV1000" s="17"/>
      <c r="UCW1000" s="17"/>
      <c r="UCX1000" s="17"/>
      <c r="UCY1000" s="17"/>
      <c r="UCZ1000" s="17"/>
      <c r="UDA1000" s="17"/>
      <c r="UDB1000" s="17"/>
      <c r="UDC1000" s="17"/>
      <c r="UDD1000" s="17"/>
      <c r="UDE1000" s="17"/>
      <c r="UDF1000" s="17"/>
      <c r="UDG1000" s="17"/>
      <c r="UDH1000" s="17"/>
      <c r="UDI1000" s="17"/>
      <c r="UDJ1000" s="17"/>
      <c r="UDK1000" s="17"/>
      <c r="UDL1000" s="17"/>
      <c r="UDM1000" s="17"/>
      <c r="UDN1000" s="17"/>
      <c r="UDO1000" s="17"/>
      <c r="UDP1000" s="17"/>
      <c r="UDQ1000" s="17"/>
      <c r="UDR1000" s="17"/>
      <c r="UDS1000" s="17"/>
      <c r="UDT1000" s="17"/>
      <c r="UDU1000" s="17"/>
      <c r="UDV1000" s="17"/>
      <c r="UDW1000" s="17"/>
      <c r="UDX1000" s="17"/>
      <c r="UDY1000" s="17"/>
      <c r="UDZ1000" s="17"/>
      <c r="UEA1000" s="17"/>
      <c r="UEB1000" s="17"/>
      <c r="UEC1000" s="17"/>
      <c r="UED1000" s="17"/>
      <c r="UEE1000" s="17"/>
      <c r="UEF1000" s="17"/>
      <c r="UEG1000" s="17"/>
      <c r="UEH1000" s="17"/>
      <c r="UEI1000" s="17"/>
      <c r="UEJ1000" s="17"/>
      <c r="UEK1000" s="17"/>
      <c r="UEL1000" s="17"/>
      <c r="UEM1000" s="17"/>
      <c r="UEN1000" s="17"/>
      <c r="UEO1000" s="17"/>
      <c r="UEP1000" s="17"/>
      <c r="UEQ1000" s="17"/>
      <c r="UER1000" s="17"/>
      <c r="UES1000" s="17"/>
      <c r="UET1000" s="17"/>
      <c r="UEU1000" s="17"/>
      <c r="UEV1000" s="17"/>
      <c r="UEW1000" s="17"/>
      <c r="UEX1000" s="17"/>
      <c r="UEY1000" s="17"/>
      <c r="UEZ1000" s="17"/>
      <c r="UFA1000" s="17"/>
      <c r="UFB1000" s="17"/>
      <c r="UFC1000" s="17"/>
      <c r="UFD1000" s="17"/>
      <c r="UFE1000" s="17"/>
      <c r="UFF1000" s="17"/>
      <c r="UFG1000" s="17"/>
      <c r="UFH1000" s="17"/>
      <c r="UFI1000" s="17"/>
      <c r="UFJ1000" s="17"/>
      <c r="UFK1000" s="17"/>
      <c r="UFL1000" s="17"/>
      <c r="UFM1000" s="17"/>
      <c r="UFN1000" s="17"/>
      <c r="UFO1000" s="17"/>
      <c r="UFP1000" s="17"/>
      <c r="UFQ1000" s="17"/>
      <c r="UFR1000" s="17"/>
      <c r="UFS1000" s="17"/>
      <c r="UFT1000" s="17"/>
      <c r="UFU1000" s="17"/>
      <c r="UFV1000" s="17"/>
      <c r="UFW1000" s="17"/>
      <c r="UFX1000" s="17"/>
      <c r="UFY1000" s="17"/>
      <c r="UFZ1000" s="17"/>
      <c r="UGA1000" s="17"/>
      <c r="UGB1000" s="17"/>
      <c r="UGC1000" s="17"/>
      <c r="UGD1000" s="17"/>
      <c r="UGE1000" s="17"/>
      <c r="UGF1000" s="17"/>
      <c r="UGG1000" s="17"/>
      <c r="UGH1000" s="17"/>
      <c r="UGI1000" s="17"/>
      <c r="UGJ1000" s="17"/>
      <c r="UGK1000" s="17"/>
      <c r="UGL1000" s="17"/>
      <c r="UGM1000" s="17"/>
      <c r="UGN1000" s="17"/>
      <c r="UGO1000" s="17"/>
      <c r="UGP1000" s="17"/>
      <c r="UGQ1000" s="17"/>
      <c r="UGR1000" s="17"/>
      <c r="UGS1000" s="17"/>
      <c r="UGT1000" s="17"/>
      <c r="UGU1000" s="17"/>
      <c r="UGV1000" s="17"/>
      <c r="UGW1000" s="17"/>
      <c r="UGX1000" s="17"/>
      <c r="UGY1000" s="17"/>
      <c r="UGZ1000" s="17"/>
      <c r="UHA1000" s="17"/>
      <c r="UHB1000" s="17"/>
      <c r="UHC1000" s="17"/>
      <c r="UHD1000" s="17"/>
      <c r="UHE1000" s="17"/>
      <c r="UHF1000" s="17"/>
      <c r="UHG1000" s="17"/>
      <c r="UHH1000" s="17"/>
      <c r="UHI1000" s="17"/>
      <c r="UHJ1000" s="17"/>
      <c r="UHK1000" s="17"/>
      <c r="UHL1000" s="17"/>
      <c r="UHM1000" s="17"/>
      <c r="UHN1000" s="17"/>
      <c r="UHO1000" s="17"/>
      <c r="UHP1000" s="17"/>
      <c r="UHQ1000" s="17"/>
      <c r="UHR1000" s="17"/>
      <c r="UHS1000" s="17"/>
      <c r="UHT1000" s="17"/>
      <c r="UHU1000" s="17"/>
      <c r="UHV1000" s="17"/>
      <c r="UHW1000" s="17"/>
      <c r="UHX1000" s="17"/>
      <c r="UHY1000" s="17"/>
      <c r="UHZ1000" s="17"/>
      <c r="UIA1000" s="17"/>
      <c r="UIB1000" s="17"/>
      <c r="UIC1000" s="17"/>
      <c r="UID1000" s="17"/>
      <c r="UIE1000" s="17"/>
      <c r="UIF1000" s="17"/>
      <c r="UIG1000" s="17"/>
      <c r="UIH1000" s="17"/>
      <c r="UII1000" s="17"/>
      <c r="UIJ1000" s="17"/>
      <c r="UIK1000" s="17"/>
      <c r="UIL1000" s="17"/>
      <c r="UIM1000" s="17"/>
      <c r="UIN1000" s="17"/>
      <c r="UIO1000" s="17"/>
      <c r="UIP1000" s="17"/>
      <c r="UIQ1000" s="17"/>
      <c r="UIR1000" s="17"/>
      <c r="UIS1000" s="17"/>
      <c r="UIT1000" s="17"/>
      <c r="UIU1000" s="17"/>
      <c r="UIV1000" s="17"/>
      <c r="UIW1000" s="17"/>
      <c r="UIX1000" s="17"/>
      <c r="UIY1000" s="17"/>
      <c r="UIZ1000" s="17"/>
      <c r="UJA1000" s="17"/>
      <c r="UJB1000" s="17"/>
      <c r="UJC1000" s="17"/>
      <c r="UJD1000" s="17"/>
      <c r="UJE1000" s="17"/>
      <c r="UJF1000" s="17"/>
      <c r="UJG1000" s="17"/>
      <c r="UJH1000" s="17"/>
      <c r="UJI1000" s="17"/>
      <c r="UJJ1000" s="17"/>
      <c r="UJK1000" s="17"/>
      <c r="UJL1000" s="17"/>
      <c r="UJM1000" s="17"/>
      <c r="UJN1000" s="17"/>
      <c r="UJO1000" s="17"/>
      <c r="UJP1000" s="17"/>
      <c r="UJQ1000" s="17"/>
      <c r="UJR1000" s="17"/>
      <c r="UJS1000" s="17"/>
      <c r="UJT1000" s="17"/>
      <c r="UJU1000" s="17"/>
      <c r="UJV1000" s="17"/>
      <c r="UJW1000" s="17"/>
      <c r="UJX1000" s="17"/>
      <c r="UJY1000" s="17"/>
      <c r="UJZ1000" s="17"/>
      <c r="UKA1000" s="17"/>
      <c r="UKB1000" s="17"/>
      <c r="UKC1000" s="17"/>
      <c r="UKD1000" s="17"/>
      <c r="UKE1000" s="17"/>
      <c r="UKF1000" s="17"/>
      <c r="UKG1000" s="17"/>
      <c r="UKH1000" s="17"/>
      <c r="UKI1000" s="17"/>
      <c r="UKJ1000" s="17"/>
      <c r="UKK1000" s="17"/>
      <c r="UKL1000" s="17"/>
      <c r="UKM1000" s="17"/>
      <c r="UKN1000" s="17"/>
      <c r="UKO1000" s="17"/>
      <c r="UKP1000" s="17"/>
      <c r="UKQ1000" s="17"/>
      <c r="UKR1000" s="17"/>
      <c r="UKS1000" s="17"/>
      <c r="UKT1000" s="17"/>
      <c r="UKU1000" s="17"/>
      <c r="UKV1000" s="17"/>
      <c r="UKW1000" s="17"/>
      <c r="UKX1000" s="17"/>
      <c r="UKY1000" s="17"/>
      <c r="UKZ1000" s="17"/>
      <c r="ULA1000" s="17"/>
      <c r="ULB1000" s="17"/>
      <c r="ULC1000" s="17"/>
      <c r="ULD1000" s="17"/>
      <c r="ULE1000" s="17"/>
      <c r="ULF1000" s="17"/>
      <c r="ULG1000" s="17"/>
      <c r="ULH1000" s="17"/>
      <c r="ULI1000" s="17"/>
      <c r="ULJ1000" s="17"/>
      <c r="ULK1000" s="17"/>
      <c r="ULL1000" s="17"/>
      <c r="ULM1000" s="17"/>
      <c r="ULN1000" s="17"/>
      <c r="ULO1000" s="17"/>
      <c r="ULP1000" s="17"/>
      <c r="ULQ1000" s="17"/>
      <c r="ULR1000" s="17"/>
      <c r="ULS1000" s="17"/>
      <c r="ULT1000" s="17"/>
      <c r="ULU1000" s="17"/>
      <c r="ULV1000" s="17"/>
      <c r="ULW1000" s="17"/>
      <c r="ULX1000" s="17"/>
      <c r="ULY1000" s="17"/>
      <c r="ULZ1000" s="17"/>
      <c r="UMA1000" s="17"/>
      <c r="UMB1000" s="17"/>
      <c r="UMC1000" s="17"/>
      <c r="UMD1000" s="17"/>
      <c r="UME1000" s="17"/>
      <c r="UMF1000" s="17"/>
      <c r="UMG1000" s="17"/>
      <c r="UMH1000" s="17"/>
      <c r="UMI1000" s="17"/>
      <c r="UMJ1000" s="17"/>
      <c r="UMK1000" s="17"/>
      <c r="UML1000" s="17"/>
      <c r="UMM1000" s="17"/>
      <c r="UMN1000" s="17"/>
      <c r="UMO1000" s="17"/>
      <c r="UMP1000" s="17"/>
      <c r="UMQ1000" s="17"/>
      <c r="UMR1000" s="17"/>
      <c r="UMS1000" s="17"/>
      <c r="UMT1000" s="17"/>
      <c r="UMU1000" s="17"/>
      <c r="UMV1000" s="17"/>
      <c r="UMW1000" s="17"/>
      <c r="UMX1000" s="17"/>
      <c r="UMY1000" s="17"/>
      <c r="UMZ1000" s="17"/>
      <c r="UNA1000" s="17"/>
      <c r="UNB1000" s="17"/>
      <c r="UNC1000" s="17"/>
      <c r="UND1000" s="17"/>
      <c r="UNE1000" s="17"/>
      <c r="UNF1000" s="17"/>
      <c r="UNG1000" s="17"/>
      <c r="UNH1000" s="17"/>
      <c r="UNI1000" s="17"/>
      <c r="UNJ1000" s="17"/>
      <c r="UNK1000" s="17"/>
      <c r="UNL1000" s="17"/>
      <c r="UNM1000" s="17"/>
      <c r="UNN1000" s="17"/>
      <c r="UNO1000" s="17"/>
      <c r="UNP1000" s="17"/>
      <c r="UNQ1000" s="17"/>
      <c r="UNR1000" s="17"/>
      <c r="UNS1000" s="17"/>
      <c r="UNT1000" s="17"/>
      <c r="UNU1000" s="17"/>
      <c r="UNV1000" s="17"/>
      <c r="UNW1000" s="17"/>
      <c r="UNX1000" s="17"/>
      <c r="UNY1000" s="17"/>
      <c r="UNZ1000" s="17"/>
      <c r="UOA1000" s="17"/>
      <c r="UOB1000" s="17"/>
      <c r="UOC1000" s="17"/>
      <c r="UOD1000" s="17"/>
      <c r="UOE1000" s="17"/>
      <c r="UOF1000" s="17"/>
      <c r="UOG1000" s="17"/>
      <c r="UOH1000" s="17"/>
      <c r="UOI1000" s="17"/>
      <c r="UOJ1000" s="17"/>
      <c r="UOK1000" s="17"/>
      <c r="UOL1000" s="17"/>
      <c r="UOM1000" s="17"/>
      <c r="UON1000" s="17"/>
      <c r="UOO1000" s="17"/>
      <c r="UOP1000" s="17"/>
      <c r="UOQ1000" s="17"/>
      <c r="UOR1000" s="17"/>
      <c r="UOS1000" s="17"/>
      <c r="UOT1000" s="17"/>
      <c r="UOU1000" s="17"/>
      <c r="UOV1000" s="17"/>
      <c r="UOW1000" s="17"/>
      <c r="UOX1000" s="17"/>
      <c r="UOY1000" s="17"/>
      <c r="UOZ1000" s="17"/>
      <c r="UPA1000" s="17"/>
      <c r="UPB1000" s="17"/>
      <c r="UPC1000" s="17"/>
      <c r="UPD1000" s="17"/>
      <c r="UPE1000" s="17"/>
      <c r="UPF1000" s="17"/>
      <c r="UPG1000" s="17"/>
      <c r="UPH1000" s="17"/>
      <c r="UPI1000" s="17"/>
      <c r="UPJ1000" s="17"/>
      <c r="UPK1000" s="17"/>
      <c r="UPL1000" s="17"/>
      <c r="UPM1000" s="17"/>
      <c r="UPN1000" s="17"/>
      <c r="UPO1000" s="17"/>
      <c r="UPP1000" s="17"/>
      <c r="UPQ1000" s="17"/>
      <c r="UPR1000" s="17"/>
      <c r="UPS1000" s="17"/>
      <c r="UPT1000" s="17"/>
      <c r="UPU1000" s="17"/>
      <c r="UPV1000" s="17"/>
      <c r="UPW1000" s="17"/>
      <c r="UPX1000" s="17"/>
      <c r="UPY1000" s="17"/>
      <c r="UPZ1000" s="17"/>
      <c r="UQA1000" s="17"/>
      <c r="UQB1000" s="17"/>
      <c r="UQC1000" s="17"/>
      <c r="UQD1000" s="17"/>
      <c r="UQE1000" s="17"/>
      <c r="UQF1000" s="17"/>
      <c r="UQG1000" s="17"/>
      <c r="UQH1000" s="17"/>
      <c r="UQI1000" s="17"/>
      <c r="UQJ1000" s="17"/>
      <c r="UQK1000" s="17"/>
      <c r="UQL1000" s="17"/>
      <c r="UQM1000" s="17"/>
      <c r="UQN1000" s="17"/>
      <c r="UQO1000" s="17"/>
      <c r="UQP1000" s="17"/>
      <c r="UQQ1000" s="17"/>
      <c r="UQR1000" s="17"/>
      <c r="UQS1000" s="17"/>
      <c r="UQT1000" s="17"/>
      <c r="UQU1000" s="17"/>
      <c r="UQV1000" s="17"/>
      <c r="UQW1000" s="17"/>
      <c r="UQX1000" s="17"/>
      <c r="UQY1000" s="17"/>
      <c r="UQZ1000" s="17"/>
      <c r="URA1000" s="17"/>
      <c r="URB1000" s="17"/>
      <c r="URC1000" s="17"/>
      <c r="URD1000" s="17"/>
      <c r="URE1000" s="17"/>
      <c r="URF1000" s="17"/>
      <c r="URG1000" s="17"/>
      <c r="URH1000" s="17"/>
      <c r="URI1000" s="17"/>
      <c r="URJ1000" s="17"/>
      <c r="URK1000" s="17"/>
      <c r="URL1000" s="17"/>
      <c r="URM1000" s="17"/>
      <c r="URN1000" s="17"/>
      <c r="URO1000" s="17"/>
      <c r="URP1000" s="17"/>
      <c r="URQ1000" s="17"/>
      <c r="URR1000" s="17"/>
      <c r="URS1000" s="17"/>
      <c r="URT1000" s="17"/>
      <c r="URU1000" s="17"/>
      <c r="URV1000" s="17"/>
      <c r="URW1000" s="17"/>
      <c r="URX1000" s="17"/>
      <c r="URY1000" s="17"/>
      <c r="URZ1000" s="17"/>
      <c r="USA1000" s="17"/>
      <c r="USB1000" s="17"/>
      <c r="USC1000" s="17"/>
      <c r="USD1000" s="17"/>
      <c r="USE1000" s="17"/>
      <c r="USF1000" s="17"/>
      <c r="USG1000" s="17"/>
      <c r="USH1000" s="17"/>
      <c r="USI1000" s="17"/>
      <c r="USJ1000" s="17"/>
      <c r="USK1000" s="17"/>
      <c r="USL1000" s="17"/>
      <c r="USM1000" s="17"/>
      <c r="USN1000" s="17"/>
      <c r="USO1000" s="17"/>
      <c r="USP1000" s="17"/>
      <c r="USQ1000" s="17"/>
      <c r="USR1000" s="17"/>
      <c r="USS1000" s="17"/>
      <c r="UST1000" s="17"/>
      <c r="USU1000" s="17"/>
      <c r="USV1000" s="17"/>
      <c r="USW1000" s="17"/>
      <c r="USX1000" s="17"/>
      <c r="USY1000" s="17"/>
      <c r="USZ1000" s="17"/>
      <c r="UTA1000" s="17"/>
      <c r="UTB1000" s="17"/>
      <c r="UTC1000" s="17"/>
      <c r="UTD1000" s="17"/>
      <c r="UTE1000" s="17"/>
      <c r="UTF1000" s="17"/>
      <c r="UTG1000" s="17"/>
      <c r="UTH1000" s="17"/>
      <c r="UTI1000" s="17"/>
      <c r="UTJ1000" s="17"/>
      <c r="UTK1000" s="17"/>
      <c r="UTL1000" s="17"/>
      <c r="UTM1000" s="17"/>
      <c r="UTN1000" s="17"/>
      <c r="UTO1000" s="17"/>
      <c r="UTP1000" s="17"/>
      <c r="UTQ1000" s="17"/>
      <c r="UTR1000" s="17"/>
      <c r="UTS1000" s="17"/>
      <c r="UTT1000" s="17"/>
      <c r="UTU1000" s="17"/>
      <c r="UTV1000" s="17"/>
      <c r="UTW1000" s="17"/>
      <c r="UTX1000" s="17"/>
      <c r="UTY1000" s="17"/>
      <c r="UTZ1000" s="17"/>
      <c r="UUA1000" s="17"/>
      <c r="UUB1000" s="17"/>
      <c r="UUC1000" s="17"/>
      <c r="UUD1000" s="17"/>
      <c r="UUE1000" s="17"/>
      <c r="UUF1000" s="17"/>
      <c r="UUG1000" s="17"/>
      <c r="UUH1000" s="17"/>
      <c r="UUI1000" s="17"/>
      <c r="UUJ1000" s="17"/>
      <c r="UUK1000" s="17"/>
      <c r="UUL1000" s="17"/>
      <c r="UUM1000" s="17"/>
      <c r="UUN1000" s="17"/>
      <c r="UUO1000" s="17"/>
      <c r="UUP1000" s="17"/>
      <c r="UUQ1000" s="17"/>
      <c r="UUR1000" s="17"/>
      <c r="UUS1000" s="17"/>
      <c r="UUT1000" s="17"/>
      <c r="UUU1000" s="17"/>
      <c r="UUV1000" s="17"/>
      <c r="UUW1000" s="17"/>
      <c r="UUX1000" s="17"/>
      <c r="UUY1000" s="17"/>
      <c r="UUZ1000" s="17"/>
      <c r="UVA1000" s="17"/>
      <c r="UVB1000" s="17"/>
      <c r="UVC1000" s="17"/>
      <c r="UVD1000" s="17"/>
      <c r="UVE1000" s="17"/>
      <c r="UVF1000" s="17"/>
      <c r="UVG1000" s="17"/>
      <c r="UVH1000" s="17"/>
      <c r="UVI1000" s="17"/>
      <c r="UVJ1000" s="17"/>
      <c r="UVK1000" s="17"/>
      <c r="UVL1000" s="17"/>
      <c r="UVM1000" s="17"/>
      <c r="UVN1000" s="17"/>
      <c r="UVO1000" s="17"/>
      <c r="UVP1000" s="17"/>
      <c r="UVQ1000" s="17"/>
      <c r="UVR1000" s="17"/>
      <c r="UVS1000" s="17"/>
      <c r="UVT1000" s="17"/>
      <c r="UVU1000" s="17"/>
      <c r="UVV1000" s="17"/>
      <c r="UVW1000" s="17"/>
      <c r="UVX1000" s="17"/>
      <c r="UVY1000" s="17"/>
      <c r="UVZ1000" s="17"/>
      <c r="UWA1000" s="17"/>
      <c r="UWB1000" s="17"/>
      <c r="UWC1000" s="17"/>
      <c r="UWD1000" s="17"/>
      <c r="UWE1000" s="17"/>
      <c r="UWF1000" s="17"/>
      <c r="UWG1000" s="17"/>
      <c r="UWH1000" s="17"/>
      <c r="UWI1000" s="17"/>
      <c r="UWJ1000" s="17"/>
      <c r="UWK1000" s="17"/>
      <c r="UWL1000" s="17"/>
      <c r="UWM1000" s="17"/>
      <c r="UWN1000" s="17"/>
      <c r="UWO1000" s="17"/>
      <c r="UWP1000" s="17"/>
      <c r="UWQ1000" s="17"/>
      <c r="UWR1000" s="17"/>
      <c r="UWS1000" s="17"/>
      <c r="UWT1000" s="17"/>
      <c r="UWU1000" s="17"/>
      <c r="UWV1000" s="17"/>
      <c r="UWW1000" s="17"/>
      <c r="UWX1000" s="17"/>
      <c r="UWY1000" s="17"/>
      <c r="UWZ1000" s="17"/>
      <c r="UXA1000" s="17"/>
      <c r="UXB1000" s="17"/>
      <c r="UXC1000" s="17"/>
      <c r="UXD1000" s="17"/>
      <c r="UXE1000" s="17"/>
      <c r="UXF1000" s="17"/>
      <c r="UXG1000" s="17"/>
      <c r="UXH1000" s="17"/>
      <c r="UXI1000" s="17"/>
      <c r="UXJ1000" s="17"/>
      <c r="UXK1000" s="17"/>
      <c r="UXL1000" s="17"/>
      <c r="UXM1000" s="17"/>
      <c r="UXN1000" s="17"/>
      <c r="UXO1000" s="17"/>
      <c r="UXP1000" s="17"/>
      <c r="UXQ1000" s="17"/>
      <c r="UXR1000" s="17"/>
      <c r="UXS1000" s="17"/>
      <c r="UXT1000" s="17"/>
      <c r="UXU1000" s="17"/>
      <c r="UXV1000" s="17"/>
      <c r="UXW1000" s="17"/>
      <c r="UXX1000" s="17"/>
      <c r="UXY1000" s="17"/>
      <c r="UXZ1000" s="17"/>
      <c r="UYA1000" s="17"/>
      <c r="UYB1000" s="17"/>
      <c r="UYC1000" s="17"/>
      <c r="UYD1000" s="17"/>
      <c r="UYE1000" s="17"/>
      <c r="UYF1000" s="17"/>
      <c r="UYG1000" s="17"/>
      <c r="UYH1000" s="17"/>
      <c r="UYI1000" s="17"/>
      <c r="UYJ1000" s="17"/>
      <c r="UYK1000" s="17"/>
      <c r="UYL1000" s="17"/>
      <c r="UYM1000" s="17"/>
      <c r="UYN1000" s="17"/>
      <c r="UYO1000" s="17"/>
      <c r="UYP1000" s="17"/>
      <c r="UYQ1000" s="17"/>
      <c r="UYR1000" s="17"/>
      <c r="UYS1000" s="17"/>
      <c r="UYT1000" s="17"/>
      <c r="UYU1000" s="17"/>
      <c r="UYV1000" s="17"/>
      <c r="UYW1000" s="17"/>
      <c r="UYX1000" s="17"/>
      <c r="UYY1000" s="17"/>
      <c r="UYZ1000" s="17"/>
      <c r="UZA1000" s="17"/>
      <c r="UZB1000" s="17"/>
      <c r="UZC1000" s="17"/>
      <c r="UZD1000" s="17"/>
      <c r="UZE1000" s="17"/>
      <c r="UZF1000" s="17"/>
      <c r="UZG1000" s="17"/>
      <c r="UZH1000" s="17"/>
      <c r="UZI1000" s="17"/>
      <c r="UZJ1000" s="17"/>
      <c r="UZK1000" s="17"/>
      <c r="UZL1000" s="17"/>
      <c r="UZM1000" s="17"/>
      <c r="UZN1000" s="17"/>
      <c r="UZO1000" s="17"/>
      <c r="UZP1000" s="17"/>
      <c r="UZQ1000" s="17"/>
      <c r="UZR1000" s="17"/>
      <c r="UZS1000" s="17"/>
      <c r="UZT1000" s="17"/>
      <c r="UZU1000" s="17"/>
      <c r="UZV1000" s="17"/>
      <c r="UZW1000" s="17"/>
      <c r="UZX1000" s="17"/>
      <c r="UZY1000" s="17"/>
      <c r="UZZ1000" s="17"/>
      <c r="VAA1000" s="17"/>
      <c r="VAB1000" s="17"/>
      <c r="VAC1000" s="17"/>
      <c r="VAD1000" s="17"/>
      <c r="VAE1000" s="17"/>
      <c r="VAF1000" s="17"/>
      <c r="VAG1000" s="17"/>
      <c r="VAH1000" s="17"/>
      <c r="VAI1000" s="17"/>
      <c r="VAJ1000" s="17"/>
      <c r="VAK1000" s="17"/>
      <c r="VAL1000" s="17"/>
      <c r="VAM1000" s="17"/>
      <c r="VAN1000" s="17"/>
      <c r="VAO1000" s="17"/>
      <c r="VAP1000" s="17"/>
      <c r="VAQ1000" s="17"/>
      <c r="VAR1000" s="17"/>
      <c r="VAS1000" s="17"/>
      <c r="VAT1000" s="17"/>
      <c r="VAU1000" s="17"/>
      <c r="VAV1000" s="17"/>
      <c r="VAW1000" s="17"/>
      <c r="VAX1000" s="17"/>
      <c r="VAY1000" s="17"/>
      <c r="VAZ1000" s="17"/>
      <c r="VBA1000" s="17"/>
      <c r="VBB1000" s="17"/>
      <c r="VBC1000" s="17"/>
      <c r="VBD1000" s="17"/>
      <c r="VBE1000" s="17"/>
      <c r="VBF1000" s="17"/>
      <c r="VBG1000" s="17"/>
      <c r="VBH1000" s="17"/>
      <c r="VBI1000" s="17"/>
      <c r="VBJ1000" s="17"/>
      <c r="VBK1000" s="17"/>
      <c r="VBL1000" s="17"/>
      <c r="VBM1000" s="17"/>
      <c r="VBN1000" s="17"/>
      <c r="VBO1000" s="17"/>
      <c r="VBP1000" s="17"/>
      <c r="VBQ1000" s="17"/>
      <c r="VBR1000" s="17"/>
      <c r="VBS1000" s="17"/>
      <c r="VBT1000" s="17"/>
      <c r="VBU1000" s="17"/>
      <c r="VBV1000" s="17"/>
      <c r="VBW1000" s="17"/>
      <c r="VBX1000" s="17"/>
      <c r="VBY1000" s="17"/>
      <c r="VBZ1000" s="17"/>
      <c r="VCA1000" s="17"/>
      <c r="VCB1000" s="17"/>
      <c r="VCC1000" s="17"/>
      <c r="VCD1000" s="17"/>
      <c r="VCE1000" s="17"/>
      <c r="VCF1000" s="17"/>
      <c r="VCG1000" s="17"/>
      <c r="VCH1000" s="17"/>
      <c r="VCI1000" s="17"/>
      <c r="VCJ1000" s="17"/>
      <c r="VCK1000" s="17"/>
      <c r="VCL1000" s="17"/>
      <c r="VCM1000" s="17"/>
      <c r="VCN1000" s="17"/>
      <c r="VCO1000" s="17"/>
      <c r="VCP1000" s="17"/>
      <c r="VCQ1000" s="17"/>
      <c r="VCR1000" s="17"/>
      <c r="VCS1000" s="17"/>
      <c r="VCT1000" s="17"/>
      <c r="VCU1000" s="17"/>
      <c r="VCV1000" s="17"/>
      <c r="VCW1000" s="17"/>
      <c r="VCX1000" s="17"/>
      <c r="VCY1000" s="17"/>
      <c r="VCZ1000" s="17"/>
      <c r="VDA1000" s="17"/>
      <c r="VDB1000" s="17"/>
      <c r="VDC1000" s="17"/>
      <c r="VDD1000" s="17"/>
      <c r="VDE1000" s="17"/>
      <c r="VDF1000" s="17"/>
      <c r="VDG1000" s="17"/>
      <c r="VDH1000" s="17"/>
      <c r="VDI1000" s="17"/>
      <c r="VDJ1000" s="17"/>
      <c r="VDK1000" s="17"/>
      <c r="VDL1000" s="17"/>
      <c r="VDM1000" s="17"/>
      <c r="VDN1000" s="17"/>
      <c r="VDO1000" s="17"/>
      <c r="VDP1000" s="17"/>
      <c r="VDQ1000" s="17"/>
      <c r="VDR1000" s="17"/>
      <c r="VDS1000" s="17"/>
      <c r="VDT1000" s="17"/>
      <c r="VDU1000" s="17"/>
      <c r="VDV1000" s="17"/>
      <c r="VDW1000" s="17"/>
      <c r="VDX1000" s="17"/>
      <c r="VDY1000" s="17"/>
      <c r="VDZ1000" s="17"/>
      <c r="VEA1000" s="17"/>
      <c r="VEB1000" s="17"/>
      <c r="VEC1000" s="17"/>
      <c r="VED1000" s="17"/>
      <c r="VEE1000" s="17"/>
      <c r="VEF1000" s="17"/>
      <c r="VEG1000" s="17"/>
      <c r="VEH1000" s="17"/>
      <c r="VEI1000" s="17"/>
      <c r="VEJ1000" s="17"/>
      <c r="VEK1000" s="17"/>
      <c r="VEL1000" s="17"/>
      <c r="VEM1000" s="17"/>
      <c r="VEN1000" s="17"/>
      <c r="VEO1000" s="17"/>
      <c r="VEP1000" s="17"/>
      <c r="VEQ1000" s="17"/>
      <c r="VER1000" s="17"/>
      <c r="VES1000" s="17"/>
      <c r="VET1000" s="17"/>
      <c r="VEU1000" s="17"/>
      <c r="VEV1000" s="17"/>
      <c r="VEW1000" s="17"/>
      <c r="VEX1000" s="17"/>
      <c r="VEY1000" s="17"/>
      <c r="VEZ1000" s="17"/>
      <c r="VFA1000" s="17"/>
      <c r="VFB1000" s="17"/>
      <c r="VFC1000" s="17"/>
      <c r="VFD1000" s="17"/>
      <c r="VFE1000" s="17"/>
      <c r="VFF1000" s="17"/>
      <c r="VFG1000" s="17"/>
      <c r="VFH1000" s="17"/>
      <c r="VFI1000" s="17"/>
      <c r="VFJ1000" s="17"/>
      <c r="VFK1000" s="17"/>
      <c r="VFL1000" s="17"/>
      <c r="VFM1000" s="17"/>
      <c r="VFN1000" s="17"/>
      <c r="VFO1000" s="17"/>
      <c r="VFP1000" s="17"/>
      <c r="VFQ1000" s="17"/>
      <c r="VFR1000" s="17"/>
      <c r="VFS1000" s="17"/>
      <c r="VFT1000" s="17"/>
      <c r="VFU1000" s="17"/>
      <c r="VFV1000" s="17"/>
      <c r="VFW1000" s="17"/>
      <c r="VFX1000" s="17"/>
      <c r="VFY1000" s="17"/>
      <c r="VFZ1000" s="17"/>
      <c r="VGA1000" s="17"/>
      <c r="VGB1000" s="17"/>
      <c r="VGC1000" s="17"/>
      <c r="VGD1000" s="17"/>
      <c r="VGE1000" s="17"/>
      <c r="VGF1000" s="17"/>
      <c r="VGG1000" s="17"/>
      <c r="VGH1000" s="17"/>
      <c r="VGI1000" s="17"/>
      <c r="VGJ1000" s="17"/>
      <c r="VGK1000" s="17"/>
      <c r="VGL1000" s="17"/>
      <c r="VGM1000" s="17"/>
      <c r="VGN1000" s="17"/>
      <c r="VGO1000" s="17"/>
      <c r="VGP1000" s="17"/>
      <c r="VGQ1000" s="17"/>
      <c r="VGR1000" s="17"/>
      <c r="VGS1000" s="17"/>
      <c r="VGT1000" s="17"/>
      <c r="VGU1000" s="17"/>
      <c r="VGV1000" s="17"/>
      <c r="VGW1000" s="17"/>
      <c r="VGX1000" s="17"/>
      <c r="VGY1000" s="17"/>
      <c r="VGZ1000" s="17"/>
      <c r="VHA1000" s="17"/>
      <c r="VHB1000" s="17"/>
      <c r="VHC1000" s="17"/>
      <c r="VHD1000" s="17"/>
      <c r="VHE1000" s="17"/>
      <c r="VHF1000" s="17"/>
      <c r="VHG1000" s="17"/>
      <c r="VHH1000" s="17"/>
      <c r="VHI1000" s="17"/>
      <c r="VHJ1000" s="17"/>
      <c r="VHK1000" s="17"/>
      <c r="VHL1000" s="17"/>
      <c r="VHM1000" s="17"/>
      <c r="VHN1000" s="17"/>
      <c r="VHO1000" s="17"/>
      <c r="VHP1000" s="17"/>
      <c r="VHQ1000" s="17"/>
      <c r="VHR1000" s="17"/>
      <c r="VHS1000" s="17"/>
      <c r="VHT1000" s="17"/>
      <c r="VHU1000" s="17"/>
      <c r="VHV1000" s="17"/>
      <c r="VHW1000" s="17"/>
      <c r="VHX1000" s="17"/>
      <c r="VHY1000" s="17"/>
      <c r="VHZ1000" s="17"/>
      <c r="VIA1000" s="17"/>
      <c r="VIB1000" s="17"/>
      <c r="VIC1000" s="17"/>
      <c r="VID1000" s="17"/>
      <c r="VIE1000" s="17"/>
      <c r="VIF1000" s="17"/>
      <c r="VIG1000" s="17"/>
      <c r="VIH1000" s="17"/>
      <c r="VII1000" s="17"/>
      <c r="VIJ1000" s="17"/>
      <c r="VIK1000" s="17"/>
      <c r="VIL1000" s="17"/>
      <c r="VIM1000" s="17"/>
      <c r="VIN1000" s="17"/>
      <c r="VIO1000" s="17"/>
      <c r="VIP1000" s="17"/>
      <c r="VIQ1000" s="17"/>
      <c r="VIR1000" s="17"/>
      <c r="VIS1000" s="17"/>
      <c r="VIT1000" s="17"/>
      <c r="VIU1000" s="17"/>
      <c r="VIV1000" s="17"/>
      <c r="VIW1000" s="17"/>
      <c r="VIX1000" s="17"/>
      <c r="VIY1000" s="17"/>
      <c r="VIZ1000" s="17"/>
      <c r="VJA1000" s="17"/>
      <c r="VJB1000" s="17"/>
      <c r="VJC1000" s="17"/>
      <c r="VJD1000" s="17"/>
      <c r="VJE1000" s="17"/>
      <c r="VJF1000" s="17"/>
      <c r="VJG1000" s="17"/>
      <c r="VJH1000" s="17"/>
      <c r="VJI1000" s="17"/>
      <c r="VJJ1000" s="17"/>
      <c r="VJK1000" s="17"/>
      <c r="VJL1000" s="17"/>
      <c r="VJM1000" s="17"/>
      <c r="VJN1000" s="17"/>
      <c r="VJO1000" s="17"/>
      <c r="VJP1000" s="17"/>
      <c r="VJQ1000" s="17"/>
      <c r="VJR1000" s="17"/>
      <c r="VJS1000" s="17"/>
      <c r="VJT1000" s="17"/>
      <c r="VJU1000" s="17"/>
      <c r="VJV1000" s="17"/>
      <c r="VJW1000" s="17"/>
      <c r="VJX1000" s="17"/>
      <c r="VJY1000" s="17"/>
      <c r="VJZ1000" s="17"/>
      <c r="VKA1000" s="17"/>
      <c r="VKB1000" s="17"/>
      <c r="VKC1000" s="17"/>
      <c r="VKD1000" s="17"/>
      <c r="VKE1000" s="17"/>
      <c r="VKF1000" s="17"/>
      <c r="VKG1000" s="17"/>
      <c r="VKH1000" s="17"/>
      <c r="VKI1000" s="17"/>
      <c r="VKJ1000" s="17"/>
      <c r="VKK1000" s="17"/>
      <c r="VKL1000" s="17"/>
      <c r="VKM1000" s="17"/>
      <c r="VKN1000" s="17"/>
      <c r="VKO1000" s="17"/>
      <c r="VKP1000" s="17"/>
      <c r="VKQ1000" s="17"/>
      <c r="VKR1000" s="17"/>
      <c r="VKS1000" s="17"/>
      <c r="VKT1000" s="17"/>
      <c r="VKU1000" s="17"/>
      <c r="VKV1000" s="17"/>
      <c r="VKW1000" s="17"/>
      <c r="VKX1000" s="17"/>
      <c r="VKY1000" s="17"/>
      <c r="VKZ1000" s="17"/>
      <c r="VLA1000" s="17"/>
      <c r="VLB1000" s="17"/>
      <c r="VLC1000" s="17"/>
      <c r="VLD1000" s="17"/>
      <c r="VLE1000" s="17"/>
      <c r="VLF1000" s="17"/>
      <c r="VLG1000" s="17"/>
      <c r="VLH1000" s="17"/>
      <c r="VLI1000" s="17"/>
      <c r="VLJ1000" s="17"/>
      <c r="VLK1000" s="17"/>
      <c r="VLL1000" s="17"/>
      <c r="VLM1000" s="17"/>
      <c r="VLN1000" s="17"/>
      <c r="VLO1000" s="17"/>
      <c r="VLP1000" s="17"/>
      <c r="VLQ1000" s="17"/>
      <c r="VLR1000" s="17"/>
      <c r="VLS1000" s="17"/>
      <c r="VLT1000" s="17"/>
      <c r="VLU1000" s="17"/>
      <c r="VLV1000" s="17"/>
      <c r="VLW1000" s="17"/>
      <c r="VLX1000" s="17"/>
      <c r="VLY1000" s="17"/>
      <c r="VLZ1000" s="17"/>
      <c r="VMA1000" s="17"/>
      <c r="VMB1000" s="17"/>
      <c r="VMC1000" s="17"/>
      <c r="VMD1000" s="17"/>
      <c r="VME1000" s="17"/>
      <c r="VMF1000" s="17"/>
      <c r="VMG1000" s="17"/>
      <c r="VMH1000" s="17"/>
      <c r="VMI1000" s="17"/>
      <c r="VMJ1000" s="17"/>
      <c r="VMK1000" s="17"/>
      <c r="VML1000" s="17"/>
      <c r="VMM1000" s="17"/>
      <c r="VMN1000" s="17"/>
      <c r="VMO1000" s="17"/>
      <c r="VMP1000" s="17"/>
      <c r="VMQ1000" s="17"/>
      <c r="VMR1000" s="17"/>
      <c r="VMS1000" s="17"/>
      <c r="VMT1000" s="17"/>
      <c r="VMU1000" s="17"/>
      <c r="VMV1000" s="17"/>
      <c r="VMW1000" s="17"/>
      <c r="VMX1000" s="17"/>
      <c r="VMY1000" s="17"/>
      <c r="VMZ1000" s="17"/>
      <c r="VNA1000" s="17"/>
      <c r="VNB1000" s="17"/>
      <c r="VNC1000" s="17"/>
      <c r="VND1000" s="17"/>
      <c r="VNE1000" s="17"/>
      <c r="VNF1000" s="17"/>
      <c r="VNG1000" s="17"/>
      <c r="VNH1000" s="17"/>
      <c r="VNI1000" s="17"/>
      <c r="VNJ1000" s="17"/>
      <c r="VNK1000" s="17"/>
      <c r="VNL1000" s="17"/>
      <c r="VNM1000" s="17"/>
      <c r="VNN1000" s="17"/>
      <c r="VNO1000" s="17"/>
      <c r="VNP1000" s="17"/>
      <c r="VNQ1000" s="17"/>
      <c r="VNR1000" s="17"/>
      <c r="VNS1000" s="17"/>
      <c r="VNT1000" s="17"/>
      <c r="VNU1000" s="17"/>
      <c r="VNV1000" s="17"/>
      <c r="VNW1000" s="17"/>
      <c r="VNX1000" s="17"/>
      <c r="VNY1000" s="17"/>
      <c r="VNZ1000" s="17"/>
      <c r="VOA1000" s="17"/>
      <c r="VOB1000" s="17"/>
      <c r="VOC1000" s="17"/>
      <c r="VOD1000" s="17"/>
      <c r="VOE1000" s="17"/>
      <c r="VOF1000" s="17"/>
      <c r="VOG1000" s="17"/>
      <c r="VOH1000" s="17"/>
      <c r="VOI1000" s="17"/>
      <c r="VOJ1000" s="17"/>
      <c r="VOK1000" s="17"/>
      <c r="VOL1000" s="17"/>
      <c r="VOM1000" s="17"/>
      <c r="VON1000" s="17"/>
      <c r="VOO1000" s="17"/>
      <c r="VOP1000" s="17"/>
      <c r="VOQ1000" s="17"/>
      <c r="VOR1000" s="17"/>
      <c r="VOS1000" s="17"/>
      <c r="VOT1000" s="17"/>
      <c r="VOU1000" s="17"/>
      <c r="VOV1000" s="17"/>
      <c r="VOW1000" s="17"/>
      <c r="VOX1000" s="17"/>
      <c r="VOY1000" s="17"/>
      <c r="VOZ1000" s="17"/>
      <c r="VPA1000" s="17"/>
      <c r="VPB1000" s="17"/>
      <c r="VPC1000" s="17"/>
      <c r="VPD1000" s="17"/>
      <c r="VPE1000" s="17"/>
      <c r="VPF1000" s="17"/>
      <c r="VPG1000" s="17"/>
      <c r="VPH1000" s="17"/>
      <c r="VPI1000" s="17"/>
      <c r="VPJ1000" s="17"/>
      <c r="VPK1000" s="17"/>
      <c r="VPL1000" s="17"/>
      <c r="VPM1000" s="17"/>
      <c r="VPN1000" s="17"/>
      <c r="VPO1000" s="17"/>
      <c r="VPP1000" s="17"/>
      <c r="VPQ1000" s="17"/>
      <c r="VPR1000" s="17"/>
      <c r="VPS1000" s="17"/>
      <c r="VPT1000" s="17"/>
      <c r="VPU1000" s="17"/>
      <c r="VPV1000" s="17"/>
      <c r="VPW1000" s="17"/>
      <c r="VPX1000" s="17"/>
      <c r="VPY1000" s="17"/>
      <c r="VPZ1000" s="17"/>
      <c r="VQA1000" s="17"/>
      <c r="VQB1000" s="17"/>
      <c r="VQC1000" s="17"/>
      <c r="VQD1000" s="17"/>
      <c r="VQE1000" s="17"/>
      <c r="VQF1000" s="17"/>
      <c r="VQG1000" s="17"/>
      <c r="VQH1000" s="17"/>
      <c r="VQI1000" s="17"/>
      <c r="VQJ1000" s="17"/>
      <c r="VQK1000" s="17"/>
      <c r="VQL1000" s="17"/>
      <c r="VQM1000" s="17"/>
      <c r="VQN1000" s="17"/>
      <c r="VQO1000" s="17"/>
      <c r="VQP1000" s="17"/>
      <c r="VQQ1000" s="17"/>
      <c r="VQR1000" s="17"/>
      <c r="VQS1000" s="17"/>
      <c r="VQT1000" s="17"/>
      <c r="VQU1000" s="17"/>
      <c r="VQV1000" s="17"/>
      <c r="VQW1000" s="17"/>
      <c r="VQX1000" s="17"/>
      <c r="VQY1000" s="17"/>
      <c r="VQZ1000" s="17"/>
      <c r="VRA1000" s="17"/>
      <c r="VRB1000" s="17"/>
      <c r="VRC1000" s="17"/>
      <c r="VRD1000" s="17"/>
      <c r="VRE1000" s="17"/>
      <c r="VRF1000" s="17"/>
      <c r="VRG1000" s="17"/>
      <c r="VRH1000" s="17"/>
      <c r="VRI1000" s="17"/>
      <c r="VRJ1000" s="17"/>
      <c r="VRK1000" s="17"/>
      <c r="VRL1000" s="17"/>
      <c r="VRM1000" s="17"/>
      <c r="VRN1000" s="17"/>
      <c r="VRO1000" s="17"/>
      <c r="VRP1000" s="17"/>
      <c r="VRQ1000" s="17"/>
      <c r="VRR1000" s="17"/>
      <c r="VRS1000" s="17"/>
      <c r="VRT1000" s="17"/>
      <c r="VRU1000" s="17"/>
      <c r="VRV1000" s="17"/>
      <c r="VRW1000" s="17"/>
      <c r="VRX1000" s="17"/>
      <c r="VRY1000" s="17"/>
      <c r="VRZ1000" s="17"/>
      <c r="VSA1000" s="17"/>
      <c r="VSB1000" s="17"/>
      <c r="VSC1000" s="17"/>
      <c r="VSD1000" s="17"/>
      <c r="VSE1000" s="17"/>
      <c r="VSF1000" s="17"/>
      <c r="VSG1000" s="17"/>
      <c r="VSH1000" s="17"/>
      <c r="VSI1000" s="17"/>
      <c r="VSJ1000" s="17"/>
      <c r="VSK1000" s="17"/>
      <c r="VSL1000" s="17"/>
      <c r="VSM1000" s="17"/>
      <c r="VSN1000" s="17"/>
      <c r="VSO1000" s="17"/>
      <c r="VSP1000" s="17"/>
      <c r="VSQ1000" s="17"/>
      <c r="VSR1000" s="17"/>
      <c r="VSS1000" s="17"/>
      <c r="VST1000" s="17"/>
      <c r="VSU1000" s="17"/>
      <c r="VSV1000" s="17"/>
      <c r="VSW1000" s="17"/>
      <c r="VSX1000" s="17"/>
      <c r="VSY1000" s="17"/>
      <c r="VSZ1000" s="17"/>
      <c r="VTA1000" s="17"/>
      <c r="VTB1000" s="17"/>
      <c r="VTC1000" s="17"/>
      <c r="VTD1000" s="17"/>
      <c r="VTE1000" s="17"/>
      <c r="VTF1000" s="17"/>
      <c r="VTG1000" s="17"/>
      <c r="VTH1000" s="17"/>
      <c r="VTI1000" s="17"/>
      <c r="VTJ1000" s="17"/>
      <c r="VTK1000" s="17"/>
      <c r="VTL1000" s="17"/>
      <c r="VTM1000" s="17"/>
      <c r="VTN1000" s="17"/>
      <c r="VTO1000" s="17"/>
      <c r="VTP1000" s="17"/>
      <c r="VTQ1000" s="17"/>
      <c r="VTR1000" s="17"/>
      <c r="VTS1000" s="17"/>
      <c r="VTT1000" s="17"/>
      <c r="VTU1000" s="17"/>
      <c r="VTV1000" s="17"/>
      <c r="VTW1000" s="17"/>
      <c r="VTX1000" s="17"/>
      <c r="VTY1000" s="17"/>
      <c r="VTZ1000" s="17"/>
      <c r="VUA1000" s="17"/>
      <c r="VUB1000" s="17"/>
      <c r="VUC1000" s="17"/>
      <c r="VUD1000" s="17"/>
      <c r="VUE1000" s="17"/>
      <c r="VUF1000" s="17"/>
      <c r="VUG1000" s="17"/>
      <c r="VUH1000" s="17"/>
      <c r="VUI1000" s="17"/>
      <c r="VUJ1000" s="17"/>
      <c r="VUK1000" s="17"/>
      <c r="VUL1000" s="17"/>
      <c r="VUM1000" s="17"/>
      <c r="VUN1000" s="17"/>
      <c r="VUO1000" s="17"/>
      <c r="VUP1000" s="17"/>
      <c r="VUQ1000" s="17"/>
      <c r="VUR1000" s="17"/>
      <c r="VUS1000" s="17"/>
      <c r="VUT1000" s="17"/>
      <c r="VUU1000" s="17"/>
      <c r="VUV1000" s="17"/>
      <c r="VUW1000" s="17"/>
      <c r="VUX1000" s="17"/>
      <c r="VUY1000" s="17"/>
      <c r="VUZ1000" s="17"/>
      <c r="VVA1000" s="17"/>
      <c r="VVB1000" s="17"/>
      <c r="VVC1000" s="17"/>
      <c r="VVD1000" s="17"/>
      <c r="VVE1000" s="17"/>
      <c r="VVF1000" s="17"/>
      <c r="VVG1000" s="17"/>
      <c r="VVH1000" s="17"/>
      <c r="VVI1000" s="17"/>
      <c r="VVJ1000" s="17"/>
      <c r="VVK1000" s="17"/>
      <c r="VVL1000" s="17"/>
      <c r="VVM1000" s="17"/>
      <c r="VVN1000" s="17"/>
      <c r="VVO1000" s="17"/>
      <c r="VVP1000" s="17"/>
      <c r="VVQ1000" s="17"/>
      <c r="VVR1000" s="17"/>
      <c r="VVS1000" s="17"/>
      <c r="VVT1000" s="17"/>
      <c r="VVU1000" s="17"/>
      <c r="VVV1000" s="17"/>
      <c r="VVW1000" s="17"/>
      <c r="VVX1000" s="17"/>
      <c r="VVY1000" s="17"/>
      <c r="VVZ1000" s="17"/>
      <c r="VWA1000" s="17"/>
      <c r="VWB1000" s="17"/>
      <c r="VWC1000" s="17"/>
      <c r="VWD1000" s="17"/>
      <c r="VWE1000" s="17"/>
      <c r="VWF1000" s="17"/>
      <c r="VWG1000" s="17"/>
      <c r="VWH1000" s="17"/>
      <c r="VWI1000" s="17"/>
      <c r="VWJ1000" s="17"/>
      <c r="VWK1000" s="17"/>
      <c r="VWL1000" s="17"/>
      <c r="VWM1000" s="17"/>
      <c r="VWN1000" s="17"/>
      <c r="VWO1000" s="17"/>
      <c r="VWP1000" s="17"/>
      <c r="VWQ1000" s="17"/>
      <c r="VWR1000" s="17"/>
      <c r="VWS1000" s="17"/>
      <c r="VWT1000" s="17"/>
      <c r="VWU1000" s="17"/>
      <c r="VWV1000" s="17"/>
      <c r="VWW1000" s="17"/>
      <c r="VWX1000" s="17"/>
      <c r="VWY1000" s="17"/>
      <c r="VWZ1000" s="17"/>
      <c r="VXA1000" s="17"/>
      <c r="VXB1000" s="17"/>
      <c r="VXC1000" s="17"/>
      <c r="VXD1000" s="17"/>
      <c r="VXE1000" s="17"/>
      <c r="VXF1000" s="17"/>
      <c r="VXG1000" s="17"/>
      <c r="VXH1000" s="17"/>
      <c r="VXI1000" s="17"/>
      <c r="VXJ1000" s="17"/>
      <c r="VXK1000" s="17"/>
      <c r="VXL1000" s="17"/>
      <c r="VXM1000" s="17"/>
      <c r="VXN1000" s="17"/>
      <c r="VXO1000" s="17"/>
      <c r="VXP1000" s="17"/>
      <c r="VXQ1000" s="17"/>
      <c r="VXR1000" s="17"/>
      <c r="VXS1000" s="17"/>
      <c r="VXT1000" s="17"/>
      <c r="VXU1000" s="17"/>
      <c r="VXV1000" s="17"/>
      <c r="VXW1000" s="17"/>
      <c r="VXX1000" s="17"/>
      <c r="VXY1000" s="17"/>
      <c r="VXZ1000" s="17"/>
      <c r="VYA1000" s="17"/>
      <c r="VYB1000" s="17"/>
      <c r="VYC1000" s="17"/>
      <c r="VYD1000" s="17"/>
      <c r="VYE1000" s="17"/>
      <c r="VYF1000" s="17"/>
      <c r="VYG1000" s="17"/>
      <c r="VYH1000" s="17"/>
      <c r="VYI1000" s="17"/>
      <c r="VYJ1000" s="17"/>
      <c r="VYK1000" s="17"/>
      <c r="VYL1000" s="17"/>
      <c r="VYM1000" s="17"/>
      <c r="VYN1000" s="17"/>
      <c r="VYO1000" s="17"/>
      <c r="VYP1000" s="17"/>
      <c r="VYQ1000" s="17"/>
      <c r="VYR1000" s="17"/>
      <c r="VYS1000" s="17"/>
      <c r="VYT1000" s="17"/>
      <c r="VYU1000" s="17"/>
      <c r="VYV1000" s="17"/>
      <c r="VYW1000" s="17"/>
      <c r="VYX1000" s="17"/>
      <c r="VYY1000" s="17"/>
      <c r="VYZ1000" s="17"/>
      <c r="VZA1000" s="17"/>
      <c r="VZB1000" s="17"/>
      <c r="VZC1000" s="17"/>
      <c r="VZD1000" s="17"/>
      <c r="VZE1000" s="17"/>
      <c r="VZF1000" s="17"/>
      <c r="VZG1000" s="17"/>
      <c r="VZH1000" s="17"/>
      <c r="VZI1000" s="17"/>
      <c r="VZJ1000" s="17"/>
      <c r="VZK1000" s="17"/>
      <c r="VZL1000" s="17"/>
      <c r="VZM1000" s="17"/>
      <c r="VZN1000" s="17"/>
      <c r="VZO1000" s="17"/>
      <c r="VZP1000" s="17"/>
      <c r="VZQ1000" s="17"/>
      <c r="VZR1000" s="17"/>
      <c r="VZS1000" s="17"/>
      <c r="VZT1000" s="17"/>
      <c r="VZU1000" s="17"/>
      <c r="VZV1000" s="17"/>
      <c r="VZW1000" s="17"/>
      <c r="VZX1000" s="17"/>
      <c r="VZY1000" s="17"/>
      <c r="VZZ1000" s="17"/>
      <c r="WAA1000" s="17"/>
      <c r="WAB1000" s="17"/>
      <c r="WAC1000" s="17"/>
      <c r="WAD1000" s="17"/>
      <c r="WAE1000" s="17"/>
      <c r="WAF1000" s="17"/>
      <c r="WAG1000" s="17"/>
      <c r="WAH1000" s="17"/>
      <c r="WAI1000" s="17"/>
      <c r="WAJ1000" s="17"/>
      <c r="WAK1000" s="17"/>
      <c r="WAL1000" s="17"/>
      <c r="WAM1000" s="17"/>
      <c r="WAN1000" s="17"/>
      <c r="WAO1000" s="17"/>
      <c r="WAP1000" s="17"/>
      <c r="WAQ1000" s="17"/>
      <c r="WAR1000" s="17"/>
      <c r="WAS1000" s="17"/>
      <c r="WAT1000" s="17"/>
      <c r="WAU1000" s="17"/>
      <c r="WAV1000" s="17"/>
      <c r="WAW1000" s="17"/>
      <c r="WAX1000" s="17"/>
      <c r="WAY1000" s="17"/>
      <c r="WAZ1000" s="17"/>
      <c r="WBA1000" s="17"/>
      <c r="WBB1000" s="17"/>
      <c r="WBC1000" s="17"/>
      <c r="WBD1000" s="17"/>
      <c r="WBE1000" s="17"/>
      <c r="WBF1000" s="17"/>
      <c r="WBG1000" s="17"/>
      <c r="WBH1000" s="17"/>
      <c r="WBI1000" s="17"/>
      <c r="WBJ1000" s="17"/>
      <c r="WBK1000" s="17"/>
      <c r="WBL1000" s="17"/>
      <c r="WBM1000" s="17"/>
      <c r="WBN1000" s="17"/>
      <c r="WBO1000" s="17"/>
      <c r="WBP1000" s="17"/>
      <c r="WBQ1000" s="17"/>
      <c r="WBR1000" s="17"/>
      <c r="WBS1000" s="17"/>
      <c r="WBT1000" s="17"/>
      <c r="WBU1000" s="17"/>
      <c r="WBV1000" s="17"/>
      <c r="WBW1000" s="17"/>
      <c r="WBX1000" s="17"/>
      <c r="WBY1000" s="17"/>
      <c r="WBZ1000" s="17"/>
      <c r="WCA1000" s="17"/>
      <c r="WCB1000" s="17"/>
      <c r="WCC1000" s="17"/>
      <c r="WCD1000" s="17"/>
      <c r="WCE1000" s="17"/>
      <c r="WCF1000" s="17"/>
      <c r="WCG1000" s="17"/>
      <c r="WCH1000" s="17"/>
      <c r="WCI1000" s="17"/>
      <c r="WCJ1000" s="17"/>
      <c r="WCK1000" s="17"/>
      <c r="WCL1000" s="17"/>
      <c r="WCM1000" s="17"/>
      <c r="WCN1000" s="17"/>
      <c r="WCO1000" s="17"/>
      <c r="WCP1000" s="17"/>
      <c r="WCQ1000" s="17"/>
      <c r="WCR1000" s="17"/>
      <c r="WCS1000" s="17"/>
      <c r="WCT1000" s="17"/>
      <c r="WCU1000" s="17"/>
      <c r="WCV1000" s="17"/>
      <c r="WCW1000" s="17"/>
      <c r="WCX1000" s="17"/>
      <c r="WCY1000" s="17"/>
      <c r="WCZ1000" s="17"/>
      <c r="WDA1000" s="17"/>
      <c r="WDB1000" s="17"/>
      <c r="WDC1000" s="17"/>
      <c r="WDD1000" s="17"/>
      <c r="WDE1000" s="17"/>
      <c r="WDF1000" s="17"/>
      <c r="WDG1000" s="17"/>
      <c r="WDH1000" s="17"/>
      <c r="WDI1000" s="17"/>
      <c r="WDJ1000" s="17"/>
      <c r="WDK1000" s="17"/>
      <c r="WDL1000" s="17"/>
      <c r="WDM1000" s="17"/>
      <c r="WDN1000" s="17"/>
      <c r="WDO1000" s="17"/>
      <c r="WDP1000" s="17"/>
      <c r="WDQ1000" s="17"/>
      <c r="WDR1000" s="17"/>
      <c r="WDS1000" s="17"/>
      <c r="WDT1000" s="17"/>
      <c r="WDU1000" s="17"/>
      <c r="WDV1000" s="17"/>
      <c r="WDW1000" s="17"/>
      <c r="WDX1000" s="17"/>
      <c r="WDY1000" s="17"/>
      <c r="WDZ1000" s="17"/>
      <c r="WEA1000" s="17"/>
      <c r="WEB1000" s="17"/>
      <c r="WEC1000" s="17"/>
      <c r="WED1000" s="17"/>
      <c r="WEE1000" s="17"/>
      <c r="WEF1000" s="17"/>
      <c r="WEG1000" s="17"/>
      <c r="WEH1000" s="17"/>
      <c r="WEI1000" s="17"/>
      <c r="WEJ1000" s="17"/>
      <c r="WEK1000" s="17"/>
      <c r="WEL1000" s="17"/>
      <c r="WEM1000" s="17"/>
      <c r="WEN1000" s="17"/>
      <c r="WEO1000" s="17"/>
      <c r="WEP1000" s="17"/>
      <c r="WEQ1000" s="17"/>
      <c r="WER1000" s="17"/>
      <c r="WES1000" s="17"/>
      <c r="WET1000" s="17"/>
      <c r="WEU1000" s="17"/>
      <c r="WEV1000" s="17"/>
      <c r="WEW1000" s="17"/>
      <c r="WEX1000" s="17"/>
      <c r="WEY1000" s="17"/>
      <c r="WEZ1000" s="17"/>
      <c r="WFA1000" s="17"/>
      <c r="WFB1000" s="17"/>
      <c r="WFC1000" s="17"/>
      <c r="WFD1000" s="17"/>
      <c r="WFE1000" s="17"/>
      <c r="WFF1000" s="17"/>
      <c r="WFG1000" s="17"/>
      <c r="WFH1000" s="17"/>
      <c r="WFI1000" s="17"/>
      <c r="WFJ1000" s="17"/>
      <c r="WFK1000" s="17"/>
      <c r="WFL1000" s="17"/>
      <c r="WFM1000" s="17"/>
      <c r="WFN1000" s="17"/>
      <c r="WFO1000" s="17"/>
      <c r="WFP1000" s="17"/>
      <c r="WFQ1000" s="17"/>
      <c r="WFR1000" s="17"/>
      <c r="WFS1000" s="17"/>
      <c r="WFT1000" s="17"/>
      <c r="WFU1000" s="17"/>
      <c r="WFV1000" s="17"/>
      <c r="WFW1000" s="17"/>
      <c r="WFX1000" s="17"/>
      <c r="WFY1000" s="17"/>
      <c r="WFZ1000" s="17"/>
      <c r="WGA1000" s="17"/>
      <c r="WGB1000" s="17"/>
      <c r="WGC1000" s="17"/>
      <c r="WGD1000" s="17"/>
      <c r="WGE1000" s="17"/>
      <c r="WGF1000" s="17"/>
      <c r="WGG1000" s="17"/>
      <c r="WGH1000" s="17"/>
      <c r="WGI1000" s="17"/>
      <c r="WGJ1000" s="17"/>
      <c r="WGK1000" s="17"/>
      <c r="WGL1000" s="17"/>
      <c r="WGM1000" s="17"/>
      <c r="WGN1000" s="17"/>
      <c r="WGO1000" s="17"/>
      <c r="WGP1000" s="17"/>
      <c r="WGQ1000" s="17"/>
      <c r="WGR1000" s="17"/>
      <c r="WGS1000" s="17"/>
      <c r="WGT1000" s="17"/>
      <c r="WGU1000" s="17"/>
      <c r="WGV1000" s="17"/>
      <c r="WGW1000" s="17"/>
      <c r="WGX1000" s="17"/>
      <c r="WGY1000" s="17"/>
      <c r="WGZ1000" s="17"/>
      <c r="WHA1000" s="17"/>
      <c r="WHB1000" s="17"/>
      <c r="WHC1000" s="17"/>
      <c r="WHD1000" s="17"/>
      <c r="WHE1000" s="17"/>
      <c r="WHF1000" s="17"/>
      <c r="WHG1000" s="17"/>
      <c r="WHH1000" s="17"/>
      <c r="WHI1000" s="17"/>
      <c r="WHJ1000" s="17"/>
      <c r="WHK1000" s="17"/>
      <c r="WHL1000" s="17"/>
      <c r="WHM1000" s="17"/>
      <c r="WHN1000" s="17"/>
      <c r="WHO1000" s="17"/>
      <c r="WHP1000" s="17"/>
      <c r="WHQ1000" s="17"/>
      <c r="WHR1000" s="17"/>
      <c r="WHS1000" s="17"/>
      <c r="WHT1000" s="17"/>
      <c r="WHU1000" s="17"/>
      <c r="WHV1000" s="17"/>
      <c r="WHW1000" s="17"/>
      <c r="WHX1000" s="17"/>
      <c r="WHY1000" s="17"/>
      <c r="WHZ1000" s="17"/>
      <c r="WIA1000" s="17"/>
      <c r="WIB1000" s="17"/>
      <c r="WIC1000" s="17"/>
      <c r="WID1000" s="17"/>
      <c r="WIE1000" s="17"/>
      <c r="WIF1000" s="17"/>
      <c r="WIG1000" s="17"/>
      <c r="WIH1000" s="17"/>
      <c r="WII1000" s="17"/>
      <c r="WIJ1000" s="17"/>
      <c r="WIK1000" s="17"/>
      <c r="WIL1000" s="17"/>
      <c r="WIM1000" s="17"/>
      <c r="WIN1000" s="17"/>
      <c r="WIO1000" s="17"/>
      <c r="WIP1000" s="17"/>
      <c r="WIQ1000" s="17"/>
      <c r="WIR1000" s="17"/>
      <c r="WIS1000" s="17"/>
      <c r="WIT1000" s="17"/>
      <c r="WIU1000" s="17"/>
      <c r="WIV1000" s="17"/>
      <c r="WIW1000" s="17"/>
      <c r="WIX1000" s="17"/>
      <c r="WIY1000" s="17"/>
      <c r="WIZ1000" s="17"/>
      <c r="WJA1000" s="17"/>
      <c r="WJB1000" s="17"/>
      <c r="WJC1000" s="17"/>
      <c r="WJD1000" s="17"/>
      <c r="WJE1000" s="17"/>
      <c r="WJF1000" s="17"/>
      <c r="WJG1000" s="17"/>
      <c r="WJH1000" s="17"/>
      <c r="WJI1000" s="17"/>
      <c r="WJJ1000" s="17"/>
      <c r="WJK1000" s="17"/>
      <c r="WJL1000" s="17"/>
      <c r="WJM1000" s="17"/>
      <c r="WJN1000" s="17"/>
      <c r="WJO1000" s="17"/>
      <c r="WJP1000" s="17"/>
      <c r="WJQ1000" s="17"/>
      <c r="WJR1000" s="17"/>
      <c r="WJS1000" s="17"/>
      <c r="WJT1000" s="17"/>
      <c r="WJU1000" s="17"/>
      <c r="WJV1000" s="17"/>
      <c r="WJW1000" s="17"/>
      <c r="WJX1000" s="17"/>
      <c r="WJY1000" s="17"/>
      <c r="WJZ1000" s="17"/>
      <c r="WKA1000" s="17"/>
      <c r="WKB1000" s="17"/>
      <c r="WKC1000" s="17"/>
      <c r="WKD1000" s="17"/>
      <c r="WKE1000" s="17"/>
      <c r="WKF1000" s="17"/>
      <c r="WKG1000" s="17"/>
      <c r="WKH1000" s="17"/>
      <c r="WKI1000" s="17"/>
      <c r="WKJ1000" s="17"/>
      <c r="WKK1000" s="17"/>
      <c r="WKL1000" s="17"/>
      <c r="WKM1000" s="17"/>
      <c r="WKN1000" s="17"/>
      <c r="WKO1000" s="17"/>
      <c r="WKP1000" s="17"/>
      <c r="WKQ1000" s="17"/>
      <c r="WKR1000" s="17"/>
      <c r="WKS1000" s="17"/>
      <c r="WKT1000" s="17"/>
      <c r="WKU1000" s="17"/>
      <c r="WKV1000" s="17"/>
      <c r="WKW1000" s="17"/>
      <c r="WKX1000" s="17"/>
      <c r="WKY1000" s="17"/>
      <c r="WKZ1000" s="17"/>
      <c r="WLA1000" s="17"/>
      <c r="WLB1000" s="17"/>
      <c r="WLC1000" s="17"/>
      <c r="WLD1000" s="17"/>
      <c r="WLE1000" s="17"/>
      <c r="WLF1000" s="17"/>
      <c r="WLG1000" s="17"/>
      <c r="WLH1000" s="17"/>
      <c r="WLI1000" s="17"/>
      <c r="WLJ1000" s="17"/>
      <c r="WLK1000" s="17"/>
      <c r="WLL1000" s="17"/>
      <c r="WLM1000" s="17"/>
      <c r="WLN1000" s="17"/>
      <c r="WLO1000" s="17"/>
      <c r="WLP1000" s="17"/>
      <c r="WLQ1000" s="17"/>
      <c r="WLR1000" s="17"/>
      <c r="WLS1000" s="17"/>
      <c r="WLT1000" s="17"/>
      <c r="WLU1000" s="17"/>
      <c r="WLV1000" s="17"/>
      <c r="WLW1000" s="17"/>
      <c r="WLX1000" s="17"/>
      <c r="WLY1000" s="17"/>
      <c r="WLZ1000" s="17"/>
      <c r="WMA1000" s="17"/>
      <c r="WMB1000" s="17"/>
      <c r="WMC1000" s="17"/>
      <c r="WMD1000" s="17"/>
      <c r="WME1000" s="17"/>
      <c r="WMF1000" s="17"/>
      <c r="WMG1000" s="17"/>
      <c r="WMH1000" s="17"/>
      <c r="WMI1000" s="17"/>
      <c r="WMJ1000" s="17"/>
      <c r="WMK1000" s="17"/>
      <c r="WML1000" s="17"/>
      <c r="WMM1000" s="17"/>
      <c r="WMN1000" s="17"/>
      <c r="WMO1000" s="17"/>
      <c r="WMP1000" s="17"/>
      <c r="WMQ1000" s="17"/>
      <c r="WMR1000" s="17"/>
      <c r="WMS1000" s="17"/>
      <c r="WMT1000" s="17"/>
      <c r="WMU1000" s="17"/>
      <c r="WMV1000" s="17"/>
      <c r="WMW1000" s="17"/>
      <c r="WMX1000" s="17"/>
      <c r="WMY1000" s="17"/>
      <c r="WMZ1000" s="17"/>
      <c r="WNA1000" s="17"/>
      <c r="WNB1000" s="17"/>
      <c r="WNC1000" s="17"/>
      <c r="WND1000" s="17"/>
      <c r="WNE1000" s="17"/>
      <c r="WNF1000" s="17"/>
      <c r="WNG1000" s="17"/>
      <c r="WNH1000" s="17"/>
      <c r="WNI1000" s="17"/>
      <c r="WNJ1000" s="17"/>
      <c r="WNK1000" s="17"/>
      <c r="WNL1000" s="17"/>
      <c r="WNM1000" s="17"/>
      <c r="WNN1000" s="17"/>
      <c r="WNO1000" s="17"/>
      <c r="WNP1000" s="17"/>
      <c r="WNQ1000" s="17"/>
      <c r="WNR1000" s="17"/>
      <c r="WNS1000" s="17"/>
      <c r="WNT1000" s="17"/>
      <c r="WNU1000" s="17"/>
      <c r="WNV1000" s="17"/>
      <c r="WNW1000" s="17"/>
      <c r="WNX1000" s="17"/>
      <c r="WNY1000" s="17"/>
      <c r="WNZ1000" s="17"/>
      <c r="WOA1000" s="17"/>
      <c r="WOB1000" s="17"/>
      <c r="WOC1000" s="17"/>
      <c r="WOD1000" s="17"/>
      <c r="WOE1000" s="17"/>
      <c r="WOF1000" s="17"/>
      <c r="WOG1000" s="17"/>
      <c r="WOH1000" s="17"/>
      <c r="WOI1000" s="17"/>
      <c r="WOJ1000" s="17"/>
      <c r="WOK1000" s="17"/>
      <c r="WOL1000" s="17"/>
      <c r="WOM1000" s="17"/>
      <c r="WON1000" s="17"/>
      <c r="WOO1000" s="17"/>
      <c r="WOP1000" s="17"/>
      <c r="WOQ1000" s="17"/>
      <c r="WOR1000" s="17"/>
      <c r="WOS1000" s="17"/>
      <c r="WOT1000" s="17"/>
      <c r="WOU1000" s="17"/>
      <c r="WOV1000" s="17"/>
      <c r="WOW1000" s="17"/>
      <c r="WOX1000" s="17"/>
      <c r="WOY1000" s="17"/>
      <c r="WOZ1000" s="17"/>
      <c r="WPA1000" s="17"/>
      <c r="WPB1000" s="17"/>
      <c r="WPC1000" s="17"/>
      <c r="WPD1000" s="17"/>
      <c r="WPE1000" s="17"/>
      <c r="WPF1000" s="17"/>
      <c r="WPG1000" s="17"/>
      <c r="WPH1000" s="17"/>
      <c r="WPI1000" s="17"/>
      <c r="WPJ1000" s="17"/>
      <c r="WPK1000" s="17"/>
      <c r="WPL1000" s="17"/>
      <c r="WPM1000" s="17"/>
      <c r="WPN1000" s="17"/>
      <c r="WPO1000" s="17"/>
      <c r="WPP1000" s="17"/>
      <c r="WPQ1000" s="17"/>
      <c r="WPR1000" s="17"/>
      <c r="WPS1000" s="17"/>
      <c r="WPT1000" s="17"/>
      <c r="WPU1000" s="17"/>
      <c r="WPV1000" s="17"/>
      <c r="WPW1000" s="17"/>
      <c r="WPX1000" s="17"/>
      <c r="WPY1000" s="17"/>
      <c r="WPZ1000" s="17"/>
      <c r="WQA1000" s="17"/>
      <c r="WQB1000" s="17"/>
      <c r="WQC1000" s="17"/>
      <c r="WQD1000" s="17"/>
      <c r="WQE1000" s="17"/>
      <c r="WQF1000" s="17"/>
      <c r="WQG1000" s="17"/>
      <c r="WQH1000" s="17"/>
      <c r="WQI1000" s="17"/>
      <c r="WQJ1000" s="17"/>
      <c r="WQK1000" s="17"/>
      <c r="WQL1000" s="17"/>
      <c r="WQM1000" s="17"/>
      <c r="WQN1000" s="17"/>
      <c r="WQO1000" s="17"/>
      <c r="WQP1000" s="17"/>
      <c r="WQQ1000" s="17"/>
      <c r="WQR1000" s="17"/>
      <c r="WQS1000" s="17"/>
      <c r="WQT1000" s="17"/>
      <c r="WQU1000" s="17"/>
      <c r="WQV1000" s="17"/>
      <c r="WQW1000" s="17"/>
      <c r="WQX1000" s="17"/>
      <c r="WQY1000" s="17"/>
      <c r="WQZ1000" s="17"/>
      <c r="WRA1000" s="17"/>
      <c r="WRB1000" s="17"/>
      <c r="WRC1000" s="17"/>
      <c r="WRD1000" s="17"/>
      <c r="WRE1000" s="17"/>
      <c r="WRF1000" s="17"/>
      <c r="WRG1000" s="17"/>
      <c r="WRH1000" s="17"/>
      <c r="WRI1000" s="17"/>
      <c r="WRJ1000" s="17"/>
      <c r="WRK1000" s="17"/>
      <c r="WRL1000" s="17"/>
      <c r="WRM1000" s="17"/>
      <c r="WRN1000" s="17"/>
      <c r="WRO1000" s="17"/>
      <c r="WRP1000" s="17"/>
      <c r="WRQ1000" s="17"/>
      <c r="WRR1000" s="17"/>
      <c r="WRS1000" s="17"/>
      <c r="WRT1000" s="17"/>
      <c r="WRU1000" s="17"/>
      <c r="WRV1000" s="17"/>
      <c r="WRW1000" s="17"/>
      <c r="WRX1000" s="17"/>
      <c r="WRY1000" s="17"/>
      <c r="WRZ1000" s="17"/>
      <c r="WSA1000" s="17"/>
      <c r="WSB1000" s="17"/>
      <c r="WSC1000" s="17"/>
      <c r="WSD1000" s="17"/>
      <c r="WSE1000" s="17"/>
      <c r="WSF1000" s="17"/>
      <c r="WSG1000" s="17"/>
      <c r="WSH1000" s="17"/>
      <c r="WSI1000" s="17"/>
      <c r="WSJ1000" s="17"/>
      <c r="WSK1000" s="17"/>
      <c r="WSL1000" s="17"/>
      <c r="WSM1000" s="17"/>
      <c r="WSN1000" s="17"/>
      <c r="WSO1000" s="17"/>
      <c r="WSP1000" s="17"/>
      <c r="WSQ1000" s="17"/>
      <c r="WSR1000" s="17"/>
      <c r="WSS1000" s="17"/>
      <c r="WST1000" s="17"/>
      <c r="WSU1000" s="17"/>
      <c r="WSV1000" s="17"/>
      <c r="WSW1000" s="17"/>
      <c r="WSX1000" s="17"/>
      <c r="WSY1000" s="17"/>
      <c r="WSZ1000" s="17"/>
      <c r="WTA1000" s="17"/>
      <c r="WTB1000" s="17"/>
      <c r="WTC1000" s="17"/>
      <c r="WTD1000" s="17"/>
      <c r="WTE1000" s="17"/>
      <c r="WTF1000" s="17"/>
      <c r="WTG1000" s="17"/>
      <c r="WTH1000" s="17"/>
      <c r="WTI1000" s="17"/>
      <c r="WTJ1000" s="17"/>
      <c r="WTK1000" s="17"/>
      <c r="WTL1000" s="17"/>
      <c r="WTM1000" s="17"/>
      <c r="WTN1000" s="17"/>
      <c r="WTO1000" s="17"/>
      <c r="WTP1000" s="17"/>
      <c r="WTQ1000" s="17"/>
      <c r="WTR1000" s="17"/>
      <c r="WTS1000" s="17"/>
      <c r="WTT1000" s="17"/>
      <c r="WTU1000" s="17"/>
      <c r="WTV1000" s="17"/>
      <c r="WTW1000" s="17"/>
      <c r="WTX1000" s="17"/>
      <c r="WTY1000" s="17"/>
      <c r="WTZ1000" s="17"/>
      <c r="WUA1000" s="17"/>
      <c r="WUB1000" s="17"/>
      <c r="WUC1000" s="17"/>
      <c r="WUD1000" s="17"/>
      <c r="WUE1000" s="17"/>
      <c r="WUF1000" s="17"/>
      <c r="WUG1000" s="17"/>
      <c r="WUH1000" s="17"/>
      <c r="WUI1000" s="17"/>
    </row>
    <row r="1001" spans="1:16103" s="18" customFormat="1" hidden="1" x14ac:dyDescent="0.25">
      <c r="A1001" s="17"/>
      <c r="B1001" s="17"/>
      <c r="C1001" s="17"/>
      <c r="D1001" s="17"/>
      <c r="E1001" s="17"/>
      <c r="G1001" s="19"/>
      <c r="H1001" s="20"/>
      <c r="J1001" s="22"/>
      <c r="K1001" s="22"/>
      <c r="L1001" s="22"/>
      <c r="M1001" s="21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17"/>
      <c r="DJ1001" s="17"/>
      <c r="DK1001" s="17"/>
      <c r="DL1001" s="17"/>
      <c r="DM1001" s="17"/>
      <c r="DN1001" s="17"/>
      <c r="DO1001" s="17"/>
      <c r="DP1001" s="17"/>
      <c r="DQ1001" s="17"/>
      <c r="DR1001" s="17"/>
      <c r="DS1001" s="17"/>
      <c r="DT1001" s="17"/>
      <c r="DU1001" s="17"/>
      <c r="DV1001" s="17"/>
      <c r="DW1001" s="17"/>
      <c r="DX1001" s="17"/>
      <c r="DY1001" s="17"/>
      <c r="DZ1001" s="17"/>
      <c r="EA1001" s="17"/>
      <c r="EB1001" s="17"/>
      <c r="EC1001" s="17"/>
      <c r="ED1001" s="17"/>
      <c r="EE1001" s="17"/>
      <c r="EF1001" s="17"/>
      <c r="EG1001" s="17"/>
      <c r="EH1001" s="17"/>
      <c r="EI1001" s="17"/>
      <c r="EJ1001" s="17"/>
      <c r="EK1001" s="17"/>
      <c r="EL1001" s="17"/>
      <c r="EM1001" s="17"/>
      <c r="EN1001" s="17"/>
      <c r="EO1001" s="17"/>
      <c r="EP1001" s="17"/>
      <c r="EQ1001" s="17"/>
      <c r="ER1001" s="17"/>
      <c r="ES1001" s="17"/>
      <c r="ET1001" s="17"/>
      <c r="EU1001" s="17"/>
      <c r="EV1001" s="17"/>
      <c r="EW1001" s="17"/>
      <c r="EX1001" s="17"/>
      <c r="EY1001" s="17"/>
      <c r="EZ1001" s="17"/>
      <c r="FA1001" s="17"/>
      <c r="FB1001" s="17"/>
      <c r="FC1001" s="17"/>
      <c r="FD1001" s="17"/>
      <c r="FE1001" s="17"/>
      <c r="FF1001" s="17"/>
      <c r="FG1001" s="17"/>
      <c r="FH1001" s="17"/>
      <c r="FI1001" s="17"/>
      <c r="FJ1001" s="17"/>
      <c r="FK1001" s="17"/>
      <c r="FL1001" s="17"/>
      <c r="FM1001" s="17"/>
      <c r="FN1001" s="17"/>
      <c r="FO1001" s="17"/>
      <c r="FP1001" s="17"/>
      <c r="FQ1001" s="17"/>
      <c r="FR1001" s="17"/>
      <c r="FS1001" s="17"/>
      <c r="FT1001" s="17"/>
      <c r="FU1001" s="17"/>
      <c r="FV1001" s="17"/>
      <c r="FW1001" s="17"/>
      <c r="FX1001" s="17"/>
      <c r="FY1001" s="17"/>
      <c r="FZ1001" s="17"/>
      <c r="GA1001" s="17"/>
      <c r="GB1001" s="17"/>
      <c r="GC1001" s="17"/>
      <c r="GD1001" s="17"/>
      <c r="GE1001" s="17"/>
      <c r="GF1001" s="17"/>
      <c r="GG1001" s="17"/>
      <c r="GH1001" s="17"/>
      <c r="GI1001" s="17"/>
      <c r="GJ1001" s="17"/>
      <c r="GK1001" s="17"/>
      <c r="GL1001" s="17"/>
      <c r="GM1001" s="17"/>
      <c r="GN1001" s="17"/>
      <c r="GO1001" s="17"/>
      <c r="GP1001" s="17"/>
      <c r="GQ1001" s="17"/>
      <c r="GR1001" s="17"/>
      <c r="GS1001" s="17"/>
      <c r="GT1001" s="17"/>
      <c r="GU1001" s="17"/>
      <c r="GV1001" s="17"/>
      <c r="GW1001" s="17"/>
      <c r="GX1001" s="17"/>
      <c r="GY1001" s="17"/>
      <c r="GZ1001" s="17"/>
      <c r="HA1001" s="17"/>
      <c r="HB1001" s="17"/>
      <c r="HC1001" s="17"/>
      <c r="HD1001" s="17"/>
      <c r="HE1001" s="17"/>
      <c r="HF1001" s="17"/>
      <c r="HG1001" s="17"/>
      <c r="HH1001" s="17"/>
      <c r="HI1001" s="17"/>
      <c r="HJ1001" s="17"/>
      <c r="HK1001" s="17"/>
      <c r="HL1001" s="17"/>
      <c r="HM1001" s="17"/>
      <c r="HN1001" s="17"/>
      <c r="HO1001" s="17"/>
      <c r="HP1001" s="17"/>
      <c r="HQ1001" s="17"/>
      <c r="HR1001" s="17"/>
      <c r="HS1001" s="17"/>
      <c r="HT1001" s="17"/>
      <c r="HU1001" s="17"/>
      <c r="HV1001" s="17"/>
      <c r="HW1001" s="17"/>
      <c r="HX1001" s="17"/>
      <c r="HY1001" s="17"/>
      <c r="HZ1001" s="17"/>
      <c r="IA1001" s="17"/>
      <c r="IB1001" s="17"/>
      <c r="IC1001" s="17"/>
      <c r="ID1001" s="17"/>
      <c r="IE1001" s="17"/>
      <c r="IF1001" s="17"/>
      <c r="IG1001" s="17"/>
      <c r="IH1001" s="17"/>
      <c r="II1001" s="17"/>
      <c r="IJ1001" s="17"/>
      <c r="IK1001" s="17"/>
      <c r="IL1001" s="17"/>
      <c r="IM1001" s="17"/>
      <c r="IN1001" s="17"/>
      <c r="IO1001" s="17"/>
      <c r="IP1001" s="17"/>
      <c r="IQ1001" s="17"/>
      <c r="IR1001" s="17"/>
      <c r="IS1001" s="17"/>
      <c r="IT1001" s="17"/>
      <c r="IU1001" s="17"/>
      <c r="IV1001" s="17"/>
      <c r="IW1001" s="17"/>
      <c r="IX1001" s="17"/>
      <c r="IY1001" s="17"/>
      <c r="IZ1001" s="17"/>
      <c r="JA1001" s="17"/>
      <c r="JB1001" s="17"/>
      <c r="JC1001" s="17"/>
      <c r="JD1001" s="17"/>
      <c r="JE1001" s="17"/>
      <c r="JF1001" s="17"/>
      <c r="JG1001" s="17"/>
      <c r="JH1001" s="17"/>
      <c r="JI1001" s="17"/>
      <c r="JJ1001" s="17"/>
      <c r="JK1001" s="17"/>
      <c r="JL1001" s="17"/>
      <c r="JM1001" s="17"/>
      <c r="JN1001" s="17"/>
      <c r="JO1001" s="17"/>
      <c r="JP1001" s="17"/>
      <c r="JQ1001" s="17"/>
      <c r="JR1001" s="17"/>
      <c r="JS1001" s="17"/>
      <c r="JT1001" s="17"/>
      <c r="JU1001" s="17"/>
      <c r="JV1001" s="17"/>
      <c r="JW1001" s="17"/>
      <c r="JX1001" s="17"/>
      <c r="JY1001" s="17"/>
      <c r="JZ1001" s="17"/>
      <c r="KA1001" s="17"/>
      <c r="KB1001" s="17"/>
      <c r="KC1001" s="17"/>
      <c r="KD1001" s="17"/>
      <c r="KE1001" s="17"/>
      <c r="KF1001" s="17"/>
      <c r="KG1001" s="17"/>
      <c r="KH1001" s="17"/>
      <c r="KI1001" s="17"/>
      <c r="KJ1001" s="17"/>
      <c r="KK1001" s="17"/>
      <c r="KL1001" s="17"/>
      <c r="KM1001" s="17"/>
      <c r="KN1001" s="17"/>
      <c r="KO1001" s="17"/>
      <c r="KP1001" s="17"/>
      <c r="KQ1001" s="17"/>
      <c r="KR1001" s="17"/>
      <c r="KS1001" s="17"/>
      <c r="KT1001" s="17"/>
      <c r="KU1001" s="17"/>
      <c r="KV1001" s="17"/>
      <c r="KW1001" s="17"/>
      <c r="KX1001" s="17"/>
      <c r="KY1001" s="17"/>
      <c r="KZ1001" s="17"/>
      <c r="LA1001" s="17"/>
      <c r="LB1001" s="17"/>
      <c r="LC1001" s="17"/>
      <c r="LD1001" s="17"/>
      <c r="LE1001" s="17"/>
      <c r="LF1001" s="17"/>
      <c r="LG1001" s="17"/>
      <c r="LH1001" s="17"/>
      <c r="LI1001" s="17"/>
      <c r="LJ1001" s="17"/>
      <c r="LK1001" s="17"/>
      <c r="LL1001" s="17"/>
      <c r="LM1001" s="17"/>
      <c r="LN1001" s="17"/>
      <c r="LO1001" s="17"/>
      <c r="LP1001" s="17"/>
      <c r="LQ1001" s="17"/>
      <c r="LR1001" s="17"/>
      <c r="LS1001" s="17"/>
      <c r="LT1001" s="17"/>
      <c r="LU1001" s="17"/>
      <c r="LV1001" s="17"/>
      <c r="LW1001" s="17"/>
      <c r="LX1001" s="17"/>
      <c r="LY1001" s="17"/>
      <c r="LZ1001" s="17"/>
      <c r="MA1001" s="17"/>
      <c r="MB1001" s="17"/>
      <c r="MC1001" s="17"/>
      <c r="MD1001" s="17"/>
      <c r="ME1001" s="17"/>
      <c r="MF1001" s="17"/>
      <c r="MG1001" s="17"/>
      <c r="MH1001" s="17"/>
      <c r="MI1001" s="17"/>
      <c r="MJ1001" s="17"/>
      <c r="MK1001" s="17"/>
      <c r="ML1001" s="17"/>
      <c r="MM1001" s="17"/>
      <c r="MN1001" s="17"/>
      <c r="MO1001" s="17"/>
      <c r="MP1001" s="17"/>
      <c r="MQ1001" s="17"/>
      <c r="MR1001" s="17"/>
      <c r="MS1001" s="17"/>
      <c r="MT1001" s="17"/>
      <c r="MU1001" s="17"/>
      <c r="MV1001" s="17"/>
      <c r="MW1001" s="17"/>
      <c r="MX1001" s="17"/>
      <c r="MY1001" s="17"/>
      <c r="MZ1001" s="17"/>
      <c r="NA1001" s="17"/>
      <c r="NB1001" s="17"/>
      <c r="NC1001" s="17"/>
      <c r="ND1001" s="17"/>
      <c r="NE1001" s="17"/>
      <c r="NF1001" s="17"/>
      <c r="NG1001" s="17"/>
      <c r="NH1001" s="17"/>
      <c r="NI1001" s="17"/>
      <c r="NJ1001" s="17"/>
      <c r="NK1001" s="17"/>
      <c r="NL1001" s="17"/>
      <c r="NM1001" s="17"/>
      <c r="NN1001" s="17"/>
      <c r="NO1001" s="17"/>
      <c r="NP1001" s="17"/>
      <c r="NQ1001" s="17"/>
      <c r="NR1001" s="17"/>
      <c r="NS1001" s="17"/>
      <c r="NT1001" s="17"/>
      <c r="NU1001" s="17"/>
      <c r="NV1001" s="17"/>
      <c r="NW1001" s="17"/>
      <c r="NX1001" s="17"/>
      <c r="NY1001" s="17"/>
      <c r="NZ1001" s="17"/>
      <c r="OA1001" s="17"/>
      <c r="OB1001" s="17"/>
      <c r="OC1001" s="17"/>
      <c r="OD1001" s="17"/>
      <c r="OE1001" s="17"/>
      <c r="OF1001" s="17"/>
      <c r="OG1001" s="17"/>
      <c r="OH1001" s="17"/>
      <c r="OI1001" s="17"/>
      <c r="OJ1001" s="17"/>
      <c r="OK1001" s="17"/>
      <c r="OL1001" s="17"/>
      <c r="OM1001" s="17"/>
      <c r="ON1001" s="17"/>
      <c r="OO1001" s="17"/>
      <c r="OP1001" s="17"/>
      <c r="OQ1001" s="17"/>
      <c r="OR1001" s="17"/>
      <c r="OS1001" s="17"/>
      <c r="OT1001" s="17"/>
      <c r="OU1001" s="17"/>
      <c r="OV1001" s="17"/>
      <c r="OW1001" s="17"/>
      <c r="OX1001" s="17"/>
      <c r="OY1001" s="17"/>
      <c r="OZ1001" s="17"/>
      <c r="PA1001" s="17"/>
      <c r="PB1001" s="17"/>
      <c r="PC1001" s="17"/>
      <c r="PD1001" s="17"/>
      <c r="PE1001" s="17"/>
      <c r="PF1001" s="17"/>
      <c r="PG1001" s="17"/>
      <c r="PH1001" s="17"/>
      <c r="PI1001" s="17"/>
      <c r="PJ1001" s="17"/>
      <c r="PK1001" s="17"/>
      <c r="PL1001" s="17"/>
      <c r="PM1001" s="17"/>
      <c r="PN1001" s="17"/>
      <c r="PO1001" s="17"/>
      <c r="PP1001" s="17"/>
      <c r="PQ1001" s="17"/>
      <c r="PR1001" s="17"/>
      <c r="PS1001" s="17"/>
      <c r="PT1001" s="17"/>
      <c r="PU1001" s="17"/>
      <c r="PV1001" s="17"/>
      <c r="PW1001" s="17"/>
      <c r="PX1001" s="17"/>
      <c r="PY1001" s="17"/>
      <c r="PZ1001" s="17"/>
      <c r="QA1001" s="17"/>
      <c r="QB1001" s="17"/>
      <c r="QC1001" s="17"/>
      <c r="QD1001" s="17"/>
      <c r="QE1001" s="17"/>
      <c r="QF1001" s="17"/>
      <c r="QG1001" s="17"/>
      <c r="QH1001" s="17"/>
      <c r="QI1001" s="17"/>
      <c r="QJ1001" s="17"/>
      <c r="QK1001" s="17"/>
      <c r="QL1001" s="17"/>
      <c r="QM1001" s="17"/>
      <c r="QN1001" s="17"/>
      <c r="QO1001" s="17"/>
      <c r="QP1001" s="17"/>
      <c r="QQ1001" s="17"/>
      <c r="QR1001" s="17"/>
      <c r="QS1001" s="17"/>
      <c r="QT1001" s="17"/>
      <c r="QU1001" s="17"/>
      <c r="QV1001" s="17"/>
      <c r="QW1001" s="17"/>
      <c r="QX1001" s="17"/>
      <c r="QY1001" s="17"/>
      <c r="QZ1001" s="17"/>
      <c r="RA1001" s="17"/>
      <c r="RB1001" s="17"/>
      <c r="RC1001" s="17"/>
      <c r="RD1001" s="17"/>
      <c r="RE1001" s="17"/>
      <c r="RF1001" s="17"/>
      <c r="RG1001" s="17"/>
      <c r="RH1001" s="17"/>
      <c r="RI1001" s="17"/>
      <c r="RJ1001" s="17"/>
      <c r="RK1001" s="17"/>
      <c r="RL1001" s="17"/>
      <c r="RM1001" s="17"/>
      <c r="RN1001" s="17"/>
      <c r="RO1001" s="17"/>
      <c r="RP1001" s="17"/>
      <c r="RQ1001" s="17"/>
      <c r="RR1001" s="17"/>
      <c r="RS1001" s="17"/>
      <c r="RT1001" s="17"/>
      <c r="RU1001" s="17"/>
      <c r="RV1001" s="17"/>
      <c r="RW1001" s="17"/>
      <c r="RX1001" s="17"/>
      <c r="RY1001" s="17"/>
      <c r="RZ1001" s="17"/>
      <c r="SA1001" s="17"/>
      <c r="SB1001" s="17"/>
      <c r="SC1001" s="17"/>
      <c r="SD1001" s="17"/>
      <c r="SE1001" s="17"/>
      <c r="SF1001" s="17"/>
      <c r="SG1001" s="17"/>
      <c r="SH1001" s="17"/>
      <c r="SI1001" s="17"/>
      <c r="SJ1001" s="17"/>
      <c r="SK1001" s="17"/>
      <c r="SL1001" s="17"/>
      <c r="SM1001" s="17"/>
      <c r="SN1001" s="17"/>
      <c r="SO1001" s="17"/>
      <c r="SP1001" s="17"/>
      <c r="SQ1001" s="17"/>
      <c r="SR1001" s="17"/>
      <c r="SS1001" s="17"/>
      <c r="ST1001" s="17"/>
      <c r="SU1001" s="17"/>
      <c r="SV1001" s="17"/>
      <c r="SW1001" s="17"/>
      <c r="SX1001" s="17"/>
      <c r="SY1001" s="17"/>
      <c r="SZ1001" s="17"/>
      <c r="TA1001" s="17"/>
      <c r="TB1001" s="17"/>
      <c r="TC1001" s="17"/>
      <c r="TD1001" s="17"/>
      <c r="TE1001" s="17"/>
      <c r="TF1001" s="17"/>
      <c r="TG1001" s="17"/>
      <c r="TH1001" s="17"/>
      <c r="TI1001" s="17"/>
      <c r="TJ1001" s="17"/>
      <c r="TK1001" s="17"/>
      <c r="TL1001" s="17"/>
      <c r="TM1001" s="17"/>
      <c r="TN1001" s="17"/>
      <c r="TO1001" s="17"/>
      <c r="TP1001" s="17"/>
      <c r="TQ1001" s="17"/>
      <c r="TR1001" s="17"/>
      <c r="TS1001" s="17"/>
      <c r="TT1001" s="17"/>
      <c r="TU1001" s="17"/>
      <c r="TV1001" s="17"/>
      <c r="TW1001" s="17"/>
      <c r="TX1001" s="17"/>
      <c r="TY1001" s="17"/>
      <c r="TZ1001" s="17"/>
      <c r="UA1001" s="17"/>
      <c r="UB1001" s="17"/>
      <c r="UC1001" s="17"/>
      <c r="UD1001" s="17"/>
      <c r="UE1001" s="17"/>
      <c r="UF1001" s="17"/>
      <c r="UG1001" s="17"/>
      <c r="UH1001" s="17"/>
      <c r="UI1001" s="17"/>
      <c r="UJ1001" s="17"/>
      <c r="UK1001" s="17"/>
      <c r="UL1001" s="17"/>
      <c r="UM1001" s="17"/>
      <c r="UN1001" s="17"/>
      <c r="UO1001" s="17"/>
      <c r="UP1001" s="17"/>
      <c r="UQ1001" s="17"/>
      <c r="UR1001" s="17"/>
      <c r="US1001" s="17"/>
      <c r="UT1001" s="17"/>
      <c r="UU1001" s="17"/>
      <c r="UV1001" s="17"/>
      <c r="UW1001" s="17"/>
      <c r="UX1001" s="17"/>
      <c r="UY1001" s="17"/>
      <c r="UZ1001" s="17"/>
      <c r="VA1001" s="17"/>
      <c r="VB1001" s="17"/>
      <c r="VC1001" s="17"/>
      <c r="VD1001" s="17"/>
      <c r="VE1001" s="17"/>
      <c r="VF1001" s="17"/>
      <c r="VG1001" s="17"/>
      <c r="VH1001" s="17"/>
      <c r="VI1001" s="17"/>
      <c r="VJ1001" s="17"/>
      <c r="VK1001" s="17"/>
      <c r="VL1001" s="17"/>
      <c r="VM1001" s="17"/>
      <c r="VN1001" s="17"/>
      <c r="VO1001" s="17"/>
      <c r="VP1001" s="17"/>
      <c r="VQ1001" s="17"/>
      <c r="VR1001" s="17"/>
      <c r="VS1001" s="17"/>
      <c r="VT1001" s="17"/>
      <c r="VU1001" s="17"/>
      <c r="VV1001" s="17"/>
      <c r="VW1001" s="17"/>
      <c r="VX1001" s="17"/>
      <c r="VY1001" s="17"/>
      <c r="VZ1001" s="17"/>
      <c r="WA1001" s="17"/>
      <c r="WB1001" s="17"/>
      <c r="WC1001" s="17"/>
      <c r="WD1001" s="17"/>
      <c r="WE1001" s="17"/>
      <c r="WF1001" s="17"/>
      <c r="WG1001" s="17"/>
      <c r="WH1001" s="17"/>
      <c r="WI1001" s="17"/>
      <c r="WJ1001" s="17"/>
      <c r="WK1001" s="17"/>
      <c r="WL1001" s="17"/>
      <c r="WM1001" s="17"/>
      <c r="WN1001" s="17"/>
      <c r="WO1001" s="17"/>
      <c r="WP1001" s="17"/>
      <c r="WQ1001" s="17"/>
      <c r="WR1001" s="17"/>
      <c r="WS1001" s="17"/>
      <c r="WT1001" s="17"/>
      <c r="WU1001" s="17"/>
      <c r="WV1001" s="17"/>
      <c r="WW1001" s="17"/>
      <c r="WX1001" s="17"/>
      <c r="WY1001" s="17"/>
      <c r="WZ1001" s="17"/>
      <c r="XA1001" s="17"/>
      <c r="XB1001" s="17"/>
      <c r="XC1001" s="17"/>
      <c r="XD1001" s="17"/>
      <c r="XE1001" s="17"/>
      <c r="XF1001" s="17"/>
      <c r="XG1001" s="17"/>
      <c r="XH1001" s="17"/>
      <c r="XI1001" s="17"/>
      <c r="XJ1001" s="17"/>
      <c r="XK1001" s="17"/>
      <c r="XL1001" s="17"/>
      <c r="XM1001" s="17"/>
      <c r="XN1001" s="17"/>
      <c r="XO1001" s="17"/>
      <c r="XP1001" s="17"/>
      <c r="XQ1001" s="17"/>
      <c r="XR1001" s="17"/>
      <c r="XS1001" s="17"/>
      <c r="XT1001" s="17"/>
      <c r="XU1001" s="17"/>
      <c r="XV1001" s="17"/>
      <c r="XW1001" s="17"/>
      <c r="XX1001" s="17"/>
      <c r="XY1001" s="17"/>
      <c r="XZ1001" s="17"/>
      <c r="YA1001" s="17"/>
      <c r="YB1001" s="17"/>
      <c r="YC1001" s="17"/>
      <c r="YD1001" s="17"/>
      <c r="YE1001" s="17"/>
      <c r="YF1001" s="17"/>
      <c r="YG1001" s="17"/>
      <c r="YH1001" s="17"/>
      <c r="YI1001" s="17"/>
      <c r="YJ1001" s="17"/>
      <c r="YK1001" s="17"/>
      <c r="YL1001" s="17"/>
      <c r="YM1001" s="17"/>
      <c r="YN1001" s="17"/>
      <c r="YO1001" s="17"/>
      <c r="YP1001" s="17"/>
      <c r="YQ1001" s="17"/>
      <c r="YR1001" s="17"/>
      <c r="YS1001" s="17"/>
      <c r="YT1001" s="17"/>
      <c r="YU1001" s="17"/>
      <c r="YV1001" s="17"/>
      <c r="YW1001" s="17"/>
      <c r="YX1001" s="17"/>
      <c r="YY1001" s="17"/>
      <c r="YZ1001" s="17"/>
      <c r="ZA1001" s="17"/>
      <c r="ZB1001" s="17"/>
      <c r="ZC1001" s="17"/>
      <c r="ZD1001" s="17"/>
      <c r="ZE1001" s="17"/>
      <c r="ZF1001" s="17"/>
      <c r="ZG1001" s="17"/>
      <c r="ZH1001" s="17"/>
      <c r="ZI1001" s="17"/>
      <c r="ZJ1001" s="17"/>
      <c r="ZK1001" s="17"/>
      <c r="ZL1001" s="17"/>
      <c r="ZM1001" s="17"/>
      <c r="ZN1001" s="17"/>
      <c r="ZO1001" s="17"/>
      <c r="ZP1001" s="17"/>
      <c r="ZQ1001" s="17"/>
      <c r="ZR1001" s="17"/>
      <c r="ZS1001" s="17"/>
      <c r="ZT1001" s="17"/>
      <c r="ZU1001" s="17"/>
      <c r="ZV1001" s="17"/>
      <c r="ZW1001" s="17"/>
      <c r="ZX1001" s="17"/>
      <c r="ZY1001" s="17"/>
      <c r="ZZ1001" s="17"/>
      <c r="AAA1001" s="17"/>
      <c r="AAB1001" s="17"/>
      <c r="AAC1001" s="17"/>
      <c r="AAD1001" s="17"/>
      <c r="AAE1001" s="17"/>
      <c r="AAF1001" s="17"/>
      <c r="AAG1001" s="17"/>
      <c r="AAH1001" s="17"/>
      <c r="AAI1001" s="17"/>
      <c r="AAJ1001" s="17"/>
      <c r="AAK1001" s="17"/>
      <c r="AAL1001" s="17"/>
      <c r="AAM1001" s="17"/>
      <c r="AAN1001" s="17"/>
      <c r="AAO1001" s="17"/>
      <c r="AAP1001" s="17"/>
      <c r="AAQ1001" s="17"/>
      <c r="AAR1001" s="17"/>
      <c r="AAS1001" s="17"/>
      <c r="AAT1001" s="17"/>
      <c r="AAU1001" s="17"/>
      <c r="AAV1001" s="17"/>
      <c r="AAW1001" s="17"/>
      <c r="AAX1001" s="17"/>
      <c r="AAY1001" s="17"/>
      <c r="AAZ1001" s="17"/>
      <c r="ABA1001" s="17"/>
      <c r="ABB1001" s="17"/>
      <c r="ABC1001" s="17"/>
      <c r="ABD1001" s="17"/>
      <c r="ABE1001" s="17"/>
      <c r="ABF1001" s="17"/>
      <c r="ABG1001" s="17"/>
      <c r="ABH1001" s="17"/>
      <c r="ABI1001" s="17"/>
      <c r="ABJ1001" s="17"/>
      <c r="ABK1001" s="17"/>
      <c r="ABL1001" s="17"/>
      <c r="ABM1001" s="17"/>
      <c r="ABN1001" s="17"/>
      <c r="ABO1001" s="17"/>
      <c r="ABP1001" s="17"/>
      <c r="ABQ1001" s="17"/>
      <c r="ABR1001" s="17"/>
      <c r="ABS1001" s="17"/>
      <c r="ABT1001" s="17"/>
      <c r="ABU1001" s="17"/>
      <c r="ABV1001" s="17"/>
      <c r="ABW1001" s="17"/>
      <c r="ABX1001" s="17"/>
      <c r="ABY1001" s="17"/>
      <c r="ABZ1001" s="17"/>
      <c r="ACA1001" s="17"/>
      <c r="ACB1001" s="17"/>
      <c r="ACC1001" s="17"/>
      <c r="ACD1001" s="17"/>
      <c r="ACE1001" s="17"/>
      <c r="ACF1001" s="17"/>
      <c r="ACG1001" s="17"/>
      <c r="ACH1001" s="17"/>
      <c r="ACI1001" s="17"/>
      <c r="ACJ1001" s="17"/>
      <c r="ACK1001" s="17"/>
      <c r="ACL1001" s="17"/>
      <c r="ACM1001" s="17"/>
      <c r="ACN1001" s="17"/>
      <c r="ACO1001" s="17"/>
      <c r="ACP1001" s="17"/>
      <c r="ACQ1001" s="17"/>
      <c r="ACR1001" s="17"/>
      <c r="ACS1001" s="17"/>
      <c r="ACT1001" s="17"/>
      <c r="ACU1001" s="17"/>
      <c r="ACV1001" s="17"/>
      <c r="ACW1001" s="17"/>
      <c r="ACX1001" s="17"/>
      <c r="ACY1001" s="17"/>
      <c r="ACZ1001" s="17"/>
      <c r="ADA1001" s="17"/>
      <c r="ADB1001" s="17"/>
      <c r="ADC1001" s="17"/>
      <c r="ADD1001" s="17"/>
      <c r="ADE1001" s="17"/>
      <c r="ADF1001" s="17"/>
      <c r="ADG1001" s="17"/>
      <c r="ADH1001" s="17"/>
      <c r="ADI1001" s="17"/>
      <c r="ADJ1001" s="17"/>
      <c r="ADK1001" s="17"/>
      <c r="ADL1001" s="17"/>
      <c r="ADM1001" s="17"/>
      <c r="ADN1001" s="17"/>
      <c r="ADO1001" s="17"/>
      <c r="ADP1001" s="17"/>
      <c r="ADQ1001" s="17"/>
      <c r="ADR1001" s="17"/>
      <c r="ADS1001" s="17"/>
      <c r="ADT1001" s="17"/>
      <c r="ADU1001" s="17"/>
      <c r="ADV1001" s="17"/>
      <c r="ADW1001" s="17"/>
      <c r="ADX1001" s="17"/>
      <c r="ADY1001" s="17"/>
      <c r="ADZ1001" s="17"/>
      <c r="AEA1001" s="17"/>
      <c r="AEB1001" s="17"/>
      <c r="AEC1001" s="17"/>
      <c r="AED1001" s="17"/>
      <c r="AEE1001" s="17"/>
      <c r="AEF1001" s="17"/>
      <c r="AEG1001" s="17"/>
      <c r="AEH1001" s="17"/>
      <c r="AEI1001" s="17"/>
      <c r="AEJ1001" s="17"/>
      <c r="AEK1001" s="17"/>
      <c r="AEL1001" s="17"/>
      <c r="AEM1001" s="17"/>
      <c r="AEN1001" s="17"/>
      <c r="AEO1001" s="17"/>
      <c r="AEP1001" s="17"/>
      <c r="AEQ1001" s="17"/>
      <c r="AER1001" s="17"/>
      <c r="AES1001" s="17"/>
      <c r="AET1001" s="17"/>
      <c r="AEU1001" s="17"/>
      <c r="AEV1001" s="17"/>
      <c r="AEW1001" s="17"/>
      <c r="AEX1001" s="17"/>
      <c r="AEY1001" s="17"/>
      <c r="AEZ1001" s="17"/>
      <c r="AFA1001" s="17"/>
      <c r="AFB1001" s="17"/>
      <c r="AFC1001" s="17"/>
      <c r="AFD1001" s="17"/>
      <c r="AFE1001" s="17"/>
      <c r="AFF1001" s="17"/>
      <c r="AFG1001" s="17"/>
      <c r="AFH1001" s="17"/>
      <c r="AFI1001" s="17"/>
      <c r="AFJ1001" s="17"/>
      <c r="AFK1001" s="17"/>
      <c r="AFL1001" s="17"/>
      <c r="AFM1001" s="17"/>
      <c r="AFN1001" s="17"/>
      <c r="AFO1001" s="17"/>
      <c r="AFP1001" s="17"/>
      <c r="AFQ1001" s="17"/>
      <c r="AFR1001" s="17"/>
      <c r="AFS1001" s="17"/>
      <c r="AFT1001" s="17"/>
      <c r="AFU1001" s="17"/>
      <c r="AFV1001" s="17"/>
      <c r="AFW1001" s="17"/>
      <c r="AFX1001" s="17"/>
      <c r="AFY1001" s="17"/>
      <c r="AFZ1001" s="17"/>
      <c r="AGA1001" s="17"/>
      <c r="AGB1001" s="17"/>
      <c r="AGC1001" s="17"/>
      <c r="AGD1001" s="17"/>
      <c r="AGE1001" s="17"/>
      <c r="AGF1001" s="17"/>
      <c r="AGG1001" s="17"/>
      <c r="AGH1001" s="17"/>
      <c r="AGI1001" s="17"/>
      <c r="AGJ1001" s="17"/>
      <c r="AGK1001" s="17"/>
      <c r="AGL1001" s="17"/>
      <c r="AGM1001" s="17"/>
      <c r="AGN1001" s="17"/>
      <c r="AGO1001" s="17"/>
      <c r="AGP1001" s="17"/>
      <c r="AGQ1001" s="17"/>
      <c r="AGR1001" s="17"/>
      <c r="AGS1001" s="17"/>
      <c r="AGT1001" s="17"/>
      <c r="AGU1001" s="17"/>
      <c r="AGV1001" s="17"/>
      <c r="AGW1001" s="17"/>
      <c r="AGX1001" s="17"/>
      <c r="AGY1001" s="17"/>
      <c r="AGZ1001" s="17"/>
      <c r="AHA1001" s="17"/>
      <c r="AHB1001" s="17"/>
      <c r="AHC1001" s="17"/>
      <c r="AHD1001" s="17"/>
      <c r="AHE1001" s="17"/>
      <c r="AHF1001" s="17"/>
      <c r="AHG1001" s="17"/>
      <c r="AHH1001" s="17"/>
      <c r="AHI1001" s="17"/>
      <c r="AHJ1001" s="17"/>
      <c r="AHK1001" s="17"/>
      <c r="AHL1001" s="17"/>
      <c r="AHM1001" s="17"/>
      <c r="AHN1001" s="17"/>
      <c r="AHO1001" s="17"/>
      <c r="AHP1001" s="17"/>
      <c r="AHQ1001" s="17"/>
      <c r="AHR1001" s="17"/>
      <c r="AHS1001" s="17"/>
      <c r="AHT1001" s="17"/>
      <c r="AHU1001" s="17"/>
      <c r="AHV1001" s="17"/>
      <c r="AHW1001" s="17"/>
      <c r="AHX1001" s="17"/>
      <c r="AHY1001" s="17"/>
      <c r="AHZ1001" s="17"/>
      <c r="AIA1001" s="17"/>
      <c r="AIB1001" s="17"/>
      <c r="AIC1001" s="17"/>
      <c r="AID1001" s="17"/>
      <c r="AIE1001" s="17"/>
      <c r="AIF1001" s="17"/>
      <c r="AIG1001" s="17"/>
      <c r="AIH1001" s="17"/>
      <c r="AII1001" s="17"/>
      <c r="AIJ1001" s="17"/>
      <c r="AIK1001" s="17"/>
      <c r="AIL1001" s="17"/>
      <c r="AIM1001" s="17"/>
      <c r="AIN1001" s="17"/>
      <c r="AIO1001" s="17"/>
      <c r="AIP1001" s="17"/>
      <c r="AIQ1001" s="17"/>
      <c r="AIR1001" s="17"/>
      <c r="AIS1001" s="17"/>
      <c r="AIT1001" s="17"/>
      <c r="AIU1001" s="17"/>
      <c r="AIV1001" s="17"/>
      <c r="AIW1001" s="17"/>
      <c r="AIX1001" s="17"/>
      <c r="AIY1001" s="17"/>
      <c r="AIZ1001" s="17"/>
      <c r="AJA1001" s="17"/>
      <c r="AJB1001" s="17"/>
      <c r="AJC1001" s="17"/>
      <c r="AJD1001" s="17"/>
      <c r="AJE1001" s="17"/>
      <c r="AJF1001" s="17"/>
      <c r="AJG1001" s="17"/>
      <c r="AJH1001" s="17"/>
      <c r="AJI1001" s="17"/>
      <c r="AJJ1001" s="17"/>
      <c r="AJK1001" s="17"/>
      <c r="AJL1001" s="17"/>
      <c r="AJM1001" s="17"/>
      <c r="AJN1001" s="17"/>
      <c r="AJO1001" s="17"/>
      <c r="AJP1001" s="17"/>
      <c r="AJQ1001" s="17"/>
      <c r="AJR1001" s="17"/>
      <c r="AJS1001" s="17"/>
      <c r="AJT1001" s="17"/>
      <c r="AJU1001" s="17"/>
      <c r="AJV1001" s="17"/>
      <c r="AJW1001" s="17"/>
      <c r="AJX1001" s="17"/>
      <c r="AJY1001" s="17"/>
      <c r="AJZ1001" s="17"/>
      <c r="AKA1001" s="17"/>
      <c r="AKB1001" s="17"/>
      <c r="AKC1001" s="17"/>
      <c r="AKD1001" s="17"/>
      <c r="AKE1001" s="17"/>
      <c r="AKF1001" s="17"/>
      <c r="AKG1001" s="17"/>
      <c r="AKH1001" s="17"/>
      <c r="AKI1001" s="17"/>
      <c r="AKJ1001" s="17"/>
      <c r="AKK1001" s="17"/>
      <c r="AKL1001" s="17"/>
      <c r="AKM1001" s="17"/>
      <c r="AKN1001" s="17"/>
      <c r="AKO1001" s="17"/>
      <c r="AKP1001" s="17"/>
      <c r="AKQ1001" s="17"/>
      <c r="AKR1001" s="17"/>
      <c r="AKS1001" s="17"/>
      <c r="AKT1001" s="17"/>
      <c r="AKU1001" s="17"/>
      <c r="AKV1001" s="17"/>
      <c r="AKW1001" s="17"/>
      <c r="AKX1001" s="17"/>
      <c r="AKY1001" s="17"/>
      <c r="AKZ1001" s="17"/>
      <c r="ALA1001" s="17"/>
      <c r="ALB1001" s="17"/>
      <c r="ALC1001" s="17"/>
      <c r="ALD1001" s="17"/>
      <c r="ALE1001" s="17"/>
      <c r="ALF1001" s="17"/>
      <c r="ALG1001" s="17"/>
      <c r="ALH1001" s="17"/>
      <c r="ALI1001" s="17"/>
      <c r="ALJ1001" s="17"/>
      <c r="ALK1001" s="17"/>
      <c r="ALL1001" s="17"/>
      <c r="ALM1001" s="17"/>
      <c r="ALN1001" s="17"/>
      <c r="ALO1001" s="17"/>
      <c r="ALP1001" s="17"/>
      <c r="ALQ1001" s="17"/>
      <c r="ALR1001" s="17"/>
      <c r="ALS1001" s="17"/>
      <c r="ALT1001" s="17"/>
      <c r="ALU1001" s="17"/>
      <c r="ALV1001" s="17"/>
      <c r="ALW1001" s="17"/>
      <c r="ALX1001" s="17"/>
      <c r="ALY1001" s="17"/>
      <c r="ALZ1001" s="17"/>
      <c r="AMA1001" s="17"/>
      <c r="AMB1001" s="17"/>
      <c r="AMC1001" s="17"/>
      <c r="AMD1001" s="17"/>
      <c r="AME1001" s="17"/>
      <c r="AMF1001" s="17"/>
      <c r="AMG1001" s="17"/>
      <c r="AMH1001" s="17"/>
      <c r="AMI1001" s="17"/>
      <c r="AMJ1001" s="17"/>
      <c r="AMK1001" s="17"/>
      <c r="AML1001" s="17"/>
      <c r="AMM1001" s="17"/>
      <c r="AMN1001" s="17"/>
      <c r="AMO1001" s="17"/>
      <c r="AMP1001" s="17"/>
      <c r="AMQ1001" s="17"/>
      <c r="AMR1001" s="17"/>
      <c r="AMS1001" s="17"/>
      <c r="AMT1001" s="17"/>
      <c r="AMU1001" s="17"/>
      <c r="AMV1001" s="17"/>
      <c r="AMW1001" s="17"/>
      <c r="AMX1001" s="17"/>
      <c r="AMY1001" s="17"/>
      <c r="AMZ1001" s="17"/>
      <c r="ANA1001" s="17"/>
      <c r="ANB1001" s="17"/>
      <c r="ANC1001" s="17"/>
      <c r="AND1001" s="17"/>
      <c r="ANE1001" s="17"/>
      <c r="ANF1001" s="17"/>
      <c r="ANG1001" s="17"/>
      <c r="ANH1001" s="17"/>
      <c r="ANI1001" s="17"/>
      <c r="ANJ1001" s="17"/>
      <c r="ANK1001" s="17"/>
      <c r="ANL1001" s="17"/>
      <c r="ANM1001" s="17"/>
      <c r="ANN1001" s="17"/>
      <c r="ANO1001" s="17"/>
      <c r="ANP1001" s="17"/>
      <c r="ANQ1001" s="17"/>
      <c r="ANR1001" s="17"/>
      <c r="ANS1001" s="17"/>
      <c r="ANT1001" s="17"/>
      <c r="ANU1001" s="17"/>
      <c r="ANV1001" s="17"/>
      <c r="ANW1001" s="17"/>
      <c r="ANX1001" s="17"/>
      <c r="ANY1001" s="17"/>
      <c r="ANZ1001" s="17"/>
      <c r="AOA1001" s="17"/>
      <c r="AOB1001" s="17"/>
      <c r="AOC1001" s="17"/>
      <c r="AOD1001" s="17"/>
      <c r="AOE1001" s="17"/>
      <c r="AOF1001" s="17"/>
      <c r="AOG1001" s="17"/>
      <c r="AOH1001" s="17"/>
      <c r="AOI1001" s="17"/>
      <c r="AOJ1001" s="17"/>
      <c r="AOK1001" s="17"/>
      <c r="AOL1001" s="17"/>
      <c r="AOM1001" s="17"/>
      <c r="AON1001" s="17"/>
      <c r="AOO1001" s="17"/>
      <c r="AOP1001" s="17"/>
      <c r="AOQ1001" s="17"/>
      <c r="AOR1001" s="17"/>
      <c r="AOS1001" s="17"/>
      <c r="AOT1001" s="17"/>
      <c r="AOU1001" s="17"/>
      <c r="AOV1001" s="17"/>
      <c r="AOW1001" s="17"/>
      <c r="AOX1001" s="17"/>
      <c r="AOY1001" s="17"/>
      <c r="AOZ1001" s="17"/>
      <c r="APA1001" s="17"/>
      <c r="APB1001" s="17"/>
      <c r="APC1001" s="17"/>
      <c r="APD1001" s="17"/>
      <c r="APE1001" s="17"/>
      <c r="APF1001" s="17"/>
      <c r="APG1001" s="17"/>
      <c r="APH1001" s="17"/>
      <c r="API1001" s="17"/>
      <c r="APJ1001" s="17"/>
      <c r="APK1001" s="17"/>
      <c r="APL1001" s="17"/>
      <c r="APM1001" s="17"/>
      <c r="APN1001" s="17"/>
      <c r="APO1001" s="17"/>
      <c r="APP1001" s="17"/>
      <c r="APQ1001" s="17"/>
      <c r="APR1001" s="17"/>
      <c r="APS1001" s="17"/>
      <c r="APT1001" s="17"/>
      <c r="APU1001" s="17"/>
      <c r="APV1001" s="17"/>
      <c r="APW1001" s="17"/>
      <c r="APX1001" s="17"/>
      <c r="APY1001" s="17"/>
      <c r="APZ1001" s="17"/>
      <c r="AQA1001" s="17"/>
      <c r="AQB1001" s="17"/>
      <c r="AQC1001" s="17"/>
      <c r="AQD1001" s="17"/>
      <c r="AQE1001" s="17"/>
      <c r="AQF1001" s="17"/>
      <c r="AQG1001" s="17"/>
      <c r="AQH1001" s="17"/>
      <c r="AQI1001" s="17"/>
      <c r="AQJ1001" s="17"/>
      <c r="AQK1001" s="17"/>
      <c r="AQL1001" s="17"/>
      <c r="AQM1001" s="17"/>
      <c r="AQN1001" s="17"/>
      <c r="AQO1001" s="17"/>
      <c r="AQP1001" s="17"/>
      <c r="AQQ1001" s="17"/>
      <c r="AQR1001" s="17"/>
      <c r="AQS1001" s="17"/>
      <c r="AQT1001" s="17"/>
      <c r="AQU1001" s="17"/>
      <c r="AQV1001" s="17"/>
      <c r="AQW1001" s="17"/>
      <c r="AQX1001" s="17"/>
      <c r="AQY1001" s="17"/>
      <c r="AQZ1001" s="17"/>
      <c r="ARA1001" s="17"/>
      <c r="ARB1001" s="17"/>
      <c r="ARC1001" s="17"/>
      <c r="ARD1001" s="17"/>
      <c r="ARE1001" s="17"/>
      <c r="ARF1001" s="17"/>
      <c r="ARG1001" s="17"/>
      <c r="ARH1001" s="17"/>
      <c r="ARI1001" s="17"/>
      <c r="ARJ1001" s="17"/>
      <c r="ARK1001" s="17"/>
      <c r="ARL1001" s="17"/>
      <c r="ARM1001" s="17"/>
      <c r="ARN1001" s="17"/>
      <c r="ARO1001" s="17"/>
      <c r="ARP1001" s="17"/>
      <c r="ARQ1001" s="17"/>
      <c r="ARR1001" s="17"/>
      <c r="ARS1001" s="17"/>
      <c r="ART1001" s="17"/>
      <c r="ARU1001" s="17"/>
      <c r="ARV1001" s="17"/>
      <c r="ARW1001" s="17"/>
      <c r="ARX1001" s="17"/>
      <c r="ARY1001" s="17"/>
      <c r="ARZ1001" s="17"/>
      <c r="ASA1001" s="17"/>
      <c r="ASB1001" s="17"/>
      <c r="ASC1001" s="17"/>
      <c r="ASD1001" s="17"/>
      <c r="ASE1001" s="17"/>
      <c r="ASF1001" s="17"/>
      <c r="ASG1001" s="17"/>
      <c r="ASH1001" s="17"/>
      <c r="ASI1001" s="17"/>
      <c r="ASJ1001" s="17"/>
      <c r="ASK1001" s="17"/>
      <c r="ASL1001" s="17"/>
      <c r="ASM1001" s="17"/>
      <c r="ASN1001" s="17"/>
      <c r="ASO1001" s="17"/>
      <c r="ASP1001" s="17"/>
      <c r="ASQ1001" s="17"/>
      <c r="ASR1001" s="17"/>
      <c r="ASS1001" s="17"/>
      <c r="AST1001" s="17"/>
      <c r="ASU1001" s="17"/>
      <c r="ASV1001" s="17"/>
      <c r="ASW1001" s="17"/>
      <c r="ASX1001" s="17"/>
      <c r="ASY1001" s="17"/>
      <c r="ASZ1001" s="17"/>
      <c r="ATA1001" s="17"/>
      <c r="ATB1001" s="17"/>
      <c r="ATC1001" s="17"/>
      <c r="ATD1001" s="17"/>
      <c r="ATE1001" s="17"/>
      <c r="ATF1001" s="17"/>
      <c r="ATG1001" s="17"/>
      <c r="ATH1001" s="17"/>
      <c r="ATI1001" s="17"/>
      <c r="ATJ1001" s="17"/>
      <c r="ATK1001" s="17"/>
      <c r="ATL1001" s="17"/>
      <c r="ATM1001" s="17"/>
      <c r="ATN1001" s="17"/>
      <c r="ATO1001" s="17"/>
      <c r="ATP1001" s="17"/>
      <c r="ATQ1001" s="17"/>
      <c r="ATR1001" s="17"/>
      <c r="ATS1001" s="17"/>
      <c r="ATT1001" s="17"/>
      <c r="ATU1001" s="17"/>
      <c r="ATV1001" s="17"/>
      <c r="ATW1001" s="17"/>
      <c r="ATX1001" s="17"/>
      <c r="ATY1001" s="17"/>
      <c r="ATZ1001" s="17"/>
      <c r="AUA1001" s="17"/>
      <c r="AUB1001" s="17"/>
      <c r="AUC1001" s="17"/>
      <c r="AUD1001" s="17"/>
      <c r="AUE1001" s="17"/>
      <c r="AUF1001" s="17"/>
      <c r="AUG1001" s="17"/>
      <c r="AUH1001" s="17"/>
      <c r="AUI1001" s="17"/>
      <c r="AUJ1001" s="17"/>
      <c r="AUK1001" s="17"/>
      <c r="AUL1001" s="17"/>
      <c r="AUM1001" s="17"/>
      <c r="AUN1001" s="17"/>
      <c r="AUO1001" s="17"/>
      <c r="AUP1001" s="17"/>
      <c r="AUQ1001" s="17"/>
      <c r="AUR1001" s="17"/>
      <c r="AUS1001" s="17"/>
      <c r="AUT1001" s="17"/>
      <c r="AUU1001" s="17"/>
      <c r="AUV1001" s="17"/>
      <c r="AUW1001" s="17"/>
      <c r="AUX1001" s="17"/>
      <c r="AUY1001" s="17"/>
      <c r="AUZ1001" s="17"/>
      <c r="AVA1001" s="17"/>
      <c r="AVB1001" s="17"/>
      <c r="AVC1001" s="17"/>
      <c r="AVD1001" s="17"/>
      <c r="AVE1001" s="17"/>
      <c r="AVF1001" s="17"/>
      <c r="AVG1001" s="17"/>
      <c r="AVH1001" s="17"/>
      <c r="AVI1001" s="17"/>
      <c r="AVJ1001" s="17"/>
      <c r="AVK1001" s="17"/>
      <c r="AVL1001" s="17"/>
      <c r="AVM1001" s="17"/>
      <c r="AVN1001" s="17"/>
      <c r="AVO1001" s="17"/>
      <c r="AVP1001" s="17"/>
      <c r="AVQ1001" s="17"/>
      <c r="AVR1001" s="17"/>
      <c r="AVS1001" s="17"/>
      <c r="AVT1001" s="17"/>
      <c r="AVU1001" s="17"/>
      <c r="AVV1001" s="17"/>
      <c r="AVW1001" s="17"/>
      <c r="AVX1001" s="17"/>
      <c r="AVY1001" s="17"/>
      <c r="AVZ1001" s="17"/>
      <c r="AWA1001" s="17"/>
      <c r="AWB1001" s="17"/>
      <c r="AWC1001" s="17"/>
      <c r="AWD1001" s="17"/>
      <c r="AWE1001" s="17"/>
      <c r="AWF1001" s="17"/>
      <c r="AWG1001" s="17"/>
      <c r="AWH1001" s="17"/>
      <c r="AWI1001" s="17"/>
      <c r="AWJ1001" s="17"/>
      <c r="AWK1001" s="17"/>
      <c r="AWL1001" s="17"/>
      <c r="AWM1001" s="17"/>
      <c r="AWN1001" s="17"/>
      <c r="AWO1001" s="17"/>
      <c r="AWP1001" s="17"/>
      <c r="AWQ1001" s="17"/>
      <c r="AWR1001" s="17"/>
      <c r="AWS1001" s="17"/>
      <c r="AWT1001" s="17"/>
      <c r="AWU1001" s="17"/>
      <c r="AWV1001" s="17"/>
      <c r="AWW1001" s="17"/>
      <c r="AWX1001" s="17"/>
      <c r="AWY1001" s="17"/>
      <c r="AWZ1001" s="17"/>
      <c r="AXA1001" s="17"/>
      <c r="AXB1001" s="17"/>
      <c r="AXC1001" s="17"/>
      <c r="AXD1001" s="17"/>
      <c r="AXE1001" s="17"/>
      <c r="AXF1001" s="17"/>
      <c r="AXG1001" s="17"/>
      <c r="AXH1001" s="17"/>
      <c r="AXI1001" s="17"/>
      <c r="AXJ1001" s="17"/>
      <c r="AXK1001" s="17"/>
      <c r="AXL1001" s="17"/>
      <c r="AXM1001" s="17"/>
      <c r="AXN1001" s="17"/>
      <c r="AXO1001" s="17"/>
      <c r="AXP1001" s="17"/>
      <c r="AXQ1001" s="17"/>
      <c r="AXR1001" s="17"/>
      <c r="AXS1001" s="17"/>
      <c r="AXT1001" s="17"/>
      <c r="AXU1001" s="17"/>
      <c r="AXV1001" s="17"/>
      <c r="AXW1001" s="17"/>
      <c r="AXX1001" s="17"/>
      <c r="AXY1001" s="17"/>
      <c r="AXZ1001" s="17"/>
      <c r="AYA1001" s="17"/>
      <c r="AYB1001" s="17"/>
      <c r="AYC1001" s="17"/>
      <c r="AYD1001" s="17"/>
      <c r="AYE1001" s="17"/>
      <c r="AYF1001" s="17"/>
      <c r="AYG1001" s="17"/>
      <c r="AYH1001" s="17"/>
      <c r="AYI1001" s="17"/>
      <c r="AYJ1001" s="17"/>
      <c r="AYK1001" s="17"/>
      <c r="AYL1001" s="17"/>
      <c r="AYM1001" s="17"/>
      <c r="AYN1001" s="17"/>
      <c r="AYO1001" s="17"/>
      <c r="AYP1001" s="17"/>
      <c r="AYQ1001" s="17"/>
      <c r="AYR1001" s="17"/>
      <c r="AYS1001" s="17"/>
      <c r="AYT1001" s="17"/>
      <c r="AYU1001" s="17"/>
      <c r="AYV1001" s="17"/>
      <c r="AYW1001" s="17"/>
      <c r="AYX1001" s="17"/>
      <c r="AYY1001" s="17"/>
      <c r="AYZ1001" s="17"/>
      <c r="AZA1001" s="17"/>
      <c r="AZB1001" s="17"/>
      <c r="AZC1001" s="17"/>
      <c r="AZD1001" s="17"/>
      <c r="AZE1001" s="17"/>
      <c r="AZF1001" s="17"/>
      <c r="AZG1001" s="17"/>
      <c r="AZH1001" s="17"/>
      <c r="AZI1001" s="17"/>
      <c r="AZJ1001" s="17"/>
      <c r="AZK1001" s="17"/>
      <c r="AZL1001" s="17"/>
      <c r="AZM1001" s="17"/>
      <c r="AZN1001" s="17"/>
      <c r="AZO1001" s="17"/>
      <c r="AZP1001" s="17"/>
      <c r="AZQ1001" s="17"/>
      <c r="AZR1001" s="17"/>
      <c r="AZS1001" s="17"/>
      <c r="AZT1001" s="17"/>
      <c r="AZU1001" s="17"/>
      <c r="AZV1001" s="17"/>
      <c r="AZW1001" s="17"/>
      <c r="AZX1001" s="17"/>
      <c r="AZY1001" s="17"/>
      <c r="AZZ1001" s="17"/>
      <c r="BAA1001" s="17"/>
      <c r="BAB1001" s="17"/>
      <c r="BAC1001" s="17"/>
      <c r="BAD1001" s="17"/>
      <c r="BAE1001" s="17"/>
      <c r="BAF1001" s="17"/>
      <c r="BAG1001" s="17"/>
      <c r="BAH1001" s="17"/>
      <c r="BAI1001" s="17"/>
      <c r="BAJ1001" s="17"/>
      <c r="BAK1001" s="17"/>
      <c r="BAL1001" s="17"/>
      <c r="BAM1001" s="17"/>
      <c r="BAN1001" s="17"/>
      <c r="BAO1001" s="17"/>
      <c r="BAP1001" s="17"/>
      <c r="BAQ1001" s="17"/>
      <c r="BAR1001" s="17"/>
      <c r="BAS1001" s="17"/>
      <c r="BAT1001" s="17"/>
      <c r="BAU1001" s="17"/>
      <c r="BAV1001" s="17"/>
      <c r="BAW1001" s="17"/>
      <c r="BAX1001" s="17"/>
      <c r="BAY1001" s="17"/>
      <c r="BAZ1001" s="17"/>
      <c r="BBA1001" s="17"/>
      <c r="BBB1001" s="17"/>
      <c r="BBC1001" s="17"/>
      <c r="BBD1001" s="17"/>
      <c r="BBE1001" s="17"/>
      <c r="BBF1001" s="17"/>
      <c r="BBG1001" s="17"/>
      <c r="BBH1001" s="17"/>
      <c r="BBI1001" s="17"/>
      <c r="BBJ1001" s="17"/>
      <c r="BBK1001" s="17"/>
      <c r="BBL1001" s="17"/>
      <c r="BBM1001" s="17"/>
      <c r="BBN1001" s="17"/>
      <c r="BBO1001" s="17"/>
      <c r="BBP1001" s="17"/>
      <c r="BBQ1001" s="17"/>
      <c r="BBR1001" s="17"/>
      <c r="BBS1001" s="17"/>
      <c r="BBT1001" s="17"/>
      <c r="BBU1001" s="17"/>
      <c r="BBV1001" s="17"/>
      <c r="BBW1001" s="17"/>
      <c r="BBX1001" s="17"/>
      <c r="BBY1001" s="17"/>
      <c r="BBZ1001" s="17"/>
      <c r="BCA1001" s="17"/>
      <c r="BCB1001" s="17"/>
      <c r="BCC1001" s="17"/>
      <c r="BCD1001" s="17"/>
      <c r="BCE1001" s="17"/>
      <c r="BCF1001" s="17"/>
      <c r="BCG1001" s="17"/>
      <c r="BCH1001" s="17"/>
      <c r="BCI1001" s="17"/>
      <c r="BCJ1001" s="17"/>
      <c r="BCK1001" s="17"/>
      <c r="BCL1001" s="17"/>
      <c r="BCM1001" s="17"/>
      <c r="BCN1001" s="17"/>
      <c r="BCO1001" s="17"/>
      <c r="BCP1001" s="17"/>
      <c r="BCQ1001" s="17"/>
      <c r="BCR1001" s="17"/>
      <c r="BCS1001" s="17"/>
      <c r="BCT1001" s="17"/>
      <c r="BCU1001" s="17"/>
      <c r="BCV1001" s="17"/>
      <c r="BCW1001" s="17"/>
      <c r="BCX1001" s="17"/>
      <c r="BCY1001" s="17"/>
      <c r="BCZ1001" s="17"/>
      <c r="BDA1001" s="17"/>
      <c r="BDB1001" s="17"/>
      <c r="BDC1001" s="17"/>
      <c r="BDD1001" s="17"/>
      <c r="BDE1001" s="17"/>
      <c r="BDF1001" s="17"/>
      <c r="BDG1001" s="17"/>
      <c r="BDH1001" s="17"/>
      <c r="BDI1001" s="17"/>
      <c r="BDJ1001" s="17"/>
      <c r="BDK1001" s="17"/>
      <c r="BDL1001" s="17"/>
      <c r="BDM1001" s="17"/>
      <c r="BDN1001" s="17"/>
      <c r="BDO1001" s="17"/>
      <c r="BDP1001" s="17"/>
      <c r="BDQ1001" s="17"/>
      <c r="BDR1001" s="17"/>
      <c r="BDS1001" s="17"/>
      <c r="BDT1001" s="17"/>
      <c r="BDU1001" s="17"/>
      <c r="BDV1001" s="17"/>
      <c r="BDW1001" s="17"/>
      <c r="BDX1001" s="17"/>
      <c r="BDY1001" s="17"/>
      <c r="BDZ1001" s="17"/>
      <c r="BEA1001" s="17"/>
      <c r="BEB1001" s="17"/>
      <c r="BEC1001" s="17"/>
      <c r="BED1001" s="17"/>
      <c r="BEE1001" s="17"/>
      <c r="BEF1001" s="17"/>
      <c r="BEG1001" s="17"/>
      <c r="BEH1001" s="17"/>
      <c r="BEI1001" s="17"/>
      <c r="BEJ1001" s="17"/>
      <c r="BEK1001" s="17"/>
      <c r="BEL1001" s="17"/>
      <c r="BEM1001" s="17"/>
      <c r="BEN1001" s="17"/>
      <c r="BEO1001" s="17"/>
      <c r="BEP1001" s="17"/>
      <c r="BEQ1001" s="17"/>
      <c r="BER1001" s="17"/>
      <c r="BES1001" s="17"/>
      <c r="BET1001" s="17"/>
      <c r="BEU1001" s="17"/>
      <c r="BEV1001" s="17"/>
      <c r="BEW1001" s="17"/>
      <c r="BEX1001" s="17"/>
      <c r="BEY1001" s="17"/>
      <c r="BEZ1001" s="17"/>
      <c r="BFA1001" s="17"/>
      <c r="BFB1001" s="17"/>
      <c r="BFC1001" s="17"/>
      <c r="BFD1001" s="17"/>
      <c r="BFE1001" s="17"/>
      <c r="BFF1001" s="17"/>
      <c r="BFG1001" s="17"/>
      <c r="BFH1001" s="17"/>
      <c r="BFI1001" s="17"/>
      <c r="BFJ1001" s="17"/>
      <c r="BFK1001" s="17"/>
      <c r="BFL1001" s="17"/>
      <c r="BFM1001" s="17"/>
      <c r="BFN1001" s="17"/>
      <c r="BFO1001" s="17"/>
      <c r="BFP1001" s="17"/>
      <c r="BFQ1001" s="17"/>
      <c r="BFR1001" s="17"/>
      <c r="BFS1001" s="17"/>
      <c r="BFT1001" s="17"/>
      <c r="BFU1001" s="17"/>
      <c r="BFV1001" s="17"/>
      <c r="BFW1001" s="17"/>
      <c r="BFX1001" s="17"/>
      <c r="BFY1001" s="17"/>
      <c r="BFZ1001" s="17"/>
      <c r="BGA1001" s="17"/>
      <c r="BGB1001" s="17"/>
      <c r="BGC1001" s="17"/>
      <c r="BGD1001" s="17"/>
      <c r="BGE1001" s="17"/>
      <c r="BGF1001" s="17"/>
      <c r="BGG1001" s="17"/>
      <c r="BGH1001" s="17"/>
      <c r="BGI1001" s="17"/>
      <c r="BGJ1001" s="17"/>
      <c r="BGK1001" s="17"/>
      <c r="BGL1001" s="17"/>
      <c r="BGM1001" s="17"/>
      <c r="BGN1001" s="17"/>
      <c r="BGO1001" s="17"/>
      <c r="BGP1001" s="17"/>
      <c r="BGQ1001" s="17"/>
      <c r="BGR1001" s="17"/>
      <c r="BGS1001" s="17"/>
      <c r="BGT1001" s="17"/>
      <c r="BGU1001" s="17"/>
      <c r="BGV1001" s="17"/>
      <c r="BGW1001" s="17"/>
      <c r="BGX1001" s="17"/>
      <c r="BGY1001" s="17"/>
      <c r="BGZ1001" s="17"/>
      <c r="BHA1001" s="17"/>
      <c r="BHB1001" s="17"/>
      <c r="BHC1001" s="17"/>
      <c r="BHD1001" s="17"/>
      <c r="BHE1001" s="17"/>
      <c r="BHF1001" s="17"/>
      <c r="BHG1001" s="17"/>
      <c r="BHH1001" s="17"/>
      <c r="BHI1001" s="17"/>
      <c r="BHJ1001" s="17"/>
      <c r="BHK1001" s="17"/>
      <c r="BHL1001" s="17"/>
      <c r="BHM1001" s="17"/>
      <c r="BHN1001" s="17"/>
      <c r="BHO1001" s="17"/>
      <c r="BHP1001" s="17"/>
      <c r="BHQ1001" s="17"/>
      <c r="BHR1001" s="17"/>
      <c r="BHS1001" s="17"/>
      <c r="BHT1001" s="17"/>
      <c r="BHU1001" s="17"/>
      <c r="BHV1001" s="17"/>
      <c r="BHW1001" s="17"/>
      <c r="BHX1001" s="17"/>
      <c r="BHY1001" s="17"/>
      <c r="BHZ1001" s="17"/>
      <c r="BIA1001" s="17"/>
      <c r="BIB1001" s="17"/>
      <c r="BIC1001" s="17"/>
      <c r="BID1001" s="17"/>
      <c r="BIE1001" s="17"/>
      <c r="BIF1001" s="17"/>
      <c r="BIG1001" s="17"/>
      <c r="BIH1001" s="17"/>
      <c r="BII1001" s="17"/>
      <c r="BIJ1001" s="17"/>
      <c r="BIK1001" s="17"/>
      <c r="BIL1001" s="17"/>
      <c r="BIM1001" s="17"/>
      <c r="BIN1001" s="17"/>
      <c r="BIO1001" s="17"/>
      <c r="BIP1001" s="17"/>
      <c r="BIQ1001" s="17"/>
      <c r="BIR1001" s="17"/>
      <c r="BIS1001" s="17"/>
      <c r="BIT1001" s="17"/>
      <c r="BIU1001" s="17"/>
      <c r="BIV1001" s="17"/>
      <c r="BIW1001" s="17"/>
      <c r="BIX1001" s="17"/>
      <c r="BIY1001" s="17"/>
      <c r="BIZ1001" s="17"/>
      <c r="BJA1001" s="17"/>
      <c r="BJB1001" s="17"/>
      <c r="BJC1001" s="17"/>
      <c r="BJD1001" s="17"/>
      <c r="BJE1001" s="17"/>
      <c r="BJF1001" s="17"/>
      <c r="BJG1001" s="17"/>
      <c r="BJH1001" s="17"/>
      <c r="BJI1001" s="17"/>
      <c r="BJJ1001" s="17"/>
      <c r="BJK1001" s="17"/>
      <c r="BJL1001" s="17"/>
      <c r="BJM1001" s="17"/>
      <c r="BJN1001" s="17"/>
      <c r="BJO1001" s="17"/>
      <c r="BJP1001" s="17"/>
      <c r="BJQ1001" s="17"/>
      <c r="BJR1001" s="17"/>
      <c r="BJS1001" s="17"/>
      <c r="BJT1001" s="17"/>
      <c r="BJU1001" s="17"/>
      <c r="BJV1001" s="17"/>
      <c r="BJW1001" s="17"/>
      <c r="BJX1001" s="17"/>
      <c r="BJY1001" s="17"/>
      <c r="BJZ1001" s="17"/>
      <c r="BKA1001" s="17"/>
      <c r="BKB1001" s="17"/>
      <c r="BKC1001" s="17"/>
      <c r="BKD1001" s="17"/>
      <c r="BKE1001" s="17"/>
      <c r="BKF1001" s="17"/>
      <c r="BKG1001" s="17"/>
      <c r="BKH1001" s="17"/>
      <c r="BKI1001" s="17"/>
      <c r="BKJ1001" s="17"/>
      <c r="BKK1001" s="17"/>
      <c r="BKL1001" s="17"/>
      <c r="BKM1001" s="17"/>
      <c r="BKN1001" s="17"/>
      <c r="BKO1001" s="17"/>
      <c r="BKP1001" s="17"/>
      <c r="BKQ1001" s="17"/>
      <c r="BKR1001" s="17"/>
      <c r="BKS1001" s="17"/>
      <c r="BKT1001" s="17"/>
      <c r="BKU1001" s="17"/>
      <c r="BKV1001" s="17"/>
      <c r="BKW1001" s="17"/>
      <c r="BKX1001" s="17"/>
      <c r="BKY1001" s="17"/>
      <c r="BKZ1001" s="17"/>
      <c r="BLA1001" s="17"/>
      <c r="BLB1001" s="17"/>
      <c r="BLC1001" s="17"/>
      <c r="BLD1001" s="17"/>
      <c r="BLE1001" s="17"/>
      <c r="BLF1001" s="17"/>
      <c r="BLG1001" s="17"/>
      <c r="BLH1001" s="17"/>
      <c r="BLI1001" s="17"/>
      <c r="BLJ1001" s="17"/>
      <c r="BLK1001" s="17"/>
      <c r="BLL1001" s="17"/>
      <c r="BLM1001" s="17"/>
      <c r="BLN1001" s="17"/>
      <c r="BLO1001" s="17"/>
      <c r="BLP1001" s="17"/>
      <c r="BLQ1001" s="17"/>
      <c r="BLR1001" s="17"/>
      <c r="BLS1001" s="17"/>
      <c r="BLT1001" s="17"/>
      <c r="BLU1001" s="17"/>
      <c r="BLV1001" s="17"/>
      <c r="BLW1001" s="17"/>
      <c r="BLX1001" s="17"/>
      <c r="BLY1001" s="17"/>
      <c r="BLZ1001" s="17"/>
      <c r="BMA1001" s="17"/>
      <c r="BMB1001" s="17"/>
      <c r="BMC1001" s="17"/>
      <c r="BMD1001" s="17"/>
      <c r="BME1001" s="17"/>
      <c r="BMF1001" s="17"/>
      <c r="BMG1001" s="17"/>
      <c r="BMH1001" s="17"/>
      <c r="BMI1001" s="17"/>
      <c r="BMJ1001" s="17"/>
      <c r="BMK1001" s="17"/>
      <c r="BML1001" s="17"/>
      <c r="BMM1001" s="17"/>
      <c r="BMN1001" s="17"/>
      <c r="BMO1001" s="17"/>
      <c r="BMP1001" s="17"/>
      <c r="BMQ1001" s="17"/>
      <c r="BMR1001" s="17"/>
      <c r="BMS1001" s="17"/>
      <c r="BMT1001" s="17"/>
      <c r="BMU1001" s="17"/>
      <c r="BMV1001" s="17"/>
      <c r="BMW1001" s="17"/>
      <c r="BMX1001" s="17"/>
      <c r="BMY1001" s="17"/>
      <c r="BMZ1001" s="17"/>
      <c r="BNA1001" s="17"/>
      <c r="BNB1001" s="17"/>
      <c r="BNC1001" s="17"/>
      <c r="BND1001" s="17"/>
      <c r="BNE1001" s="17"/>
      <c r="BNF1001" s="17"/>
      <c r="BNG1001" s="17"/>
      <c r="BNH1001" s="17"/>
      <c r="BNI1001" s="17"/>
      <c r="BNJ1001" s="17"/>
      <c r="BNK1001" s="17"/>
      <c r="BNL1001" s="17"/>
      <c r="BNM1001" s="17"/>
      <c r="BNN1001" s="17"/>
      <c r="BNO1001" s="17"/>
      <c r="BNP1001" s="17"/>
      <c r="BNQ1001" s="17"/>
      <c r="BNR1001" s="17"/>
      <c r="BNS1001" s="17"/>
      <c r="BNT1001" s="17"/>
      <c r="BNU1001" s="17"/>
      <c r="BNV1001" s="17"/>
      <c r="BNW1001" s="17"/>
      <c r="BNX1001" s="17"/>
      <c r="BNY1001" s="17"/>
      <c r="BNZ1001" s="17"/>
      <c r="BOA1001" s="17"/>
      <c r="BOB1001" s="17"/>
      <c r="BOC1001" s="17"/>
      <c r="BOD1001" s="17"/>
      <c r="BOE1001" s="17"/>
      <c r="BOF1001" s="17"/>
      <c r="BOG1001" s="17"/>
      <c r="BOH1001" s="17"/>
      <c r="BOI1001" s="17"/>
      <c r="BOJ1001" s="17"/>
      <c r="BOK1001" s="17"/>
      <c r="BOL1001" s="17"/>
      <c r="BOM1001" s="17"/>
      <c r="BON1001" s="17"/>
      <c r="BOO1001" s="17"/>
      <c r="BOP1001" s="17"/>
      <c r="BOQ1001" s="17"/>
      <c r="BOR1001" s="17"/>
      <c r="BOS1001" s="17"/>
      <c r="BOT1001" s="17"/>
      <c r="BOU1001" s="17"/>
      <c r="BOV1001" s="17"/>
      <c r="BOW1001" s="17"/>
      <c r="BOX1001" s="17"/>
      <c r="BOY1001" s="17"/>
      <c r="BOZ1001" s="17"/>
      <c r="BPA1001" s="17"/>
      <c r="BPB1001" s="17"/>
      <c r="BPC1001" s="17"/>
      <c r="BPD1001" s="17"/>
      <c r="BPE1001" s="17"/>
      <c r="BPF1001" s="17"/>
      <c r="BPG1001" s="17"/>
      <c r="BPH1001" s="17"/>
      <c r="BPI1001" s="17"/>
      <c r="BPJ1001" s="17"/>
      <c r="BPK1001" s="17"/>
      <c r="BPL1001" s="17"/>
      <c r="BPM1001" s="17"/>
      <c r="BPN1001" s="17"/>
      <c r="BPO1001" s="17"/>
      <c r="BPP1001" s="17"/>
      <c r="BPQ1001" s="17"/>
      <c r="BPR1001" s="17"/>
      <c r="BPS1001" s="17"/>
      <c r="BPT1001" s="17"/>
      <c r="BPU1001" s="17"/>
      <c r="BPV1001" s="17"/>
      <c r="BPW1001" s="17"/>
      <c r="BPX1001" s="17"/>
      <c r="BPY1001" s="17"/>
      <c r="BPZ1001" s="17"/>
      <c r="BQA1001" s="17"/>
      <c r="BQB1001" s="17"/>
      <c r="BQC1001" s="17"/>
      <c r="BQD1001" s="17"/>
      <c r="BQE1001" s="17"/>
      <c r="BQF1001" s="17"/>
      <c r="BQG1001" s="17"/>
      <c r="BQH1001" s="17"/>
      <c r="BQI1001" s="17"/>
      <c r="BQJ1001" s="17"/>
      <c r="BQK1001" s="17"/>
      <c r="BQL1001" s="17"/>
      <c r="BQM1001" s="17"/>
      <c r="BQN1001" s="17"/>
      <c r="BQO1001" s="17"/>
      <c r="BQP1001" s="17"/>
      <c r="BQQ1001" s="17"/>
      <c r="BQR1001" s="17"/>
      <c r="BQS1001" s="17"/>
      <c r="BQT1001" s="17"/>
      <c r="BQU1001" s="17"/>
      <c r="BQV1001" s="17"/>
      <c r="BQW1001" s="17"/>
      <c r="BQX1001" s="17"/>
      <c r="BQY1001" s="17"/>
      <c r="BQZ1001" s="17"/>
      <c r="BRA1001" s="17"/>
      <c r="BRB1001" s="17"/>
      <c r="BRC1001" s="17"/>
      <c r="BRD1001" s="17"/>
      <c r="BRE1001" s="17"/>
      <c r="BRF1001" s="17"/>
      <c r="BRG1001" s="17"/>
      <c r="BRH1001" s="17"/>
      <c r="BRI1001" s="17"/>
      <c r="BRJ1001" s="17"/>
      <c r="BRK1001" s="17"/>
      <c r="BRL1001" s="17"/>
      <c r="BRM1001" s="17"/>
      <c r="BRN1001" s="17"/>
      <c r="BRO1001" s="17"/>
      <c r="BRP1001" s="17"/>
      <c r="BRQ1001" s="17"/>
      <c r="BRR1001" s="17"/>
      <c r="BRS1001" s="17"/>
      <c r="BRT1001" s="17"/>
      <c r="BRU1001" s="17"/>
      <c r="BRV1001" s="17"/>
      <c r="BRW1001" s="17"/>
      <c r="BRX1001" s="17"/>
      <c r="BRY1001" s="17"/>
      <c r="BRZ1001" s="17"/>
      <c r="BSA1001" s="17"/>
      <c r="BSB1001" s="17"/>
      <c r="BSC1001" s="17"/>
      <c r="BSD1001" s="17"/>
      <c r="BSE1001" s="17"/>
      <c r="BSF1001" s="17"/>
      <c r="BSG1001" s="17"/>
      <c r="BSH1001" s="17"/>
      <c r="BSI1001" s="17"/>
      <c r="BSJ1001" s="17"/>
      <c r="BSK1001" s="17"/>
      <c r="BSL1001" s="17"/>
      <c r="BSM1001" s="17"/>
      <c r="BSN1001" s="17"/>
      <c r="BSO1001" s="17"/>
      <c r="BSP1001" s="17"/>
      <c r="BSQ1001" s="17"/>
      <c r="BSR1001" s="17"/>
      <c r="BSS1001" s="17"/>
      <c r="BST1001" s="17"/>
      <c r="BSU1001" s="17"/>
      <c r="BSV1001" s="17"/>
      <c r="BSW1001" s="17"/>
      <c r="BSX1001" s="17"/>
      <c r="BSY1001" s="17"/>
      <c r="BSZ1001" s="17"/>
      <c r="BTA1001" s="17"/>
      <c r="BTB1001" s="17"/>
      <c r="BTC1001" s="17"/>
      <c r="BTD1001" s="17"/>
      <c r="BTE1001" s="17"/>
      <c r="BTF1001" s="17"/>
      <c r="BTG1001" s="17"/>
      <c r="BTH1001" s="17"/>
      <c r="BTI1001" s="17"/>
      <c r="BTJ1001" s="17"/>
      <c r="BTK1001" s="17"/>
      <c r="BTL1001" s="17"/>
      <c r="BTM1001" s="17"/>
      <c r="BTN1001" s="17"/>
      <c r="BTO1001" s="17"/>
      <c r="BTP1001" s="17"/>
      <c r="BTQ1001" s="17"/>
      <c r="BTR1001" s="17"/>
      <c r="BTS1001" s="17"/>
      <c r="BTT1001" s="17"/>
      <c r="BTU1001" s="17"/>
      <c r="BTV1001" s="17"/>
      <c r="BTW1001" s="17"/>
      <c r="BTX1001" s="17"/>
      <c r="BTY1001" s="17"/>
      <c r="BTZ1001" s="17"/>
      <c r="BUA1001" s="17"/>
      <c r="BUB1001" s="17"/>
      <c r="BUC1001" s="17"/>
      <c r="BUD1001" s="17"/>
      <c r="BUE1001" s="17"/>
      <c r="BUF1001" s="17"/>
      <c r="BUG1001" s="17"/>
      <c r="BUH1001" s="17"/>
      <c r="BUI1001" s="17"/>
      <c r="BUJ1001" s="17"/>
      <c r="BUK1001" s="17"/>
      <c r="BUL1001" s="17"/>
      <c r="BUM1001" s="17"/>
      <c r="BUN1001" s="17"/>
      <c r="BUO1001" s="17"/>
      <c r="BUP1001" s="17"/>
      <c r="BUQ1001" s="17"/>
      <c r="BUR1001" s="17"/>
      <c r="BUS1001" s="17"/>
      <c r="BUT1001" s="17"/>
      <c r="BUU1001" s="17"/>
      <c r="BUV1001" s="17"/>
      <c r="BUW1001" s="17"/>
      <c r="BUX1001" s="17"/>
      <c r="BUY1001" s="17"/>
      <c r="BUZ1001" s="17"/>
      <c r="BVA1001" s="17"/>
      <c r="BVB1001" s="17"/>
      <c r="BVC1001" s="17"/>
      <c r="BVD1001" s="17"/>
      <c r="BVE1001" s="17"/>
      <c r="BVF1001" s="17"/>
      <c r="BVG1001" s="17"/>
      <c r="BVH1001" s="17"/>
      <c r="BVI1001" s="17"/>
      <c r="BVJ1001" s="17"/>
      <c r="BVK1001" s="17"/>
      <c r="BVL1001" s="17"/>
      <c r="BVM1001" s="17"/>
      <c r="BVN1001" s="17"/>
      <c r="BVO1001" s="17"/>
      <c r="BVP1001" s="17"/>
      <c r="BVQ1001" s="17"/>
      <c r="BVR1001" s="17"/>
      <c r="BVS1001" s="17"/>
      <c r="BVT1001" s="17"/>
      <c r="BVU1001" s="17"/>
      <c r="BVV1001" s="17"/>
      <c r="BVW1001" s="17"/>
      <c r="BVX1001" s="17"/>
      <c r="BVY1001" s="17"/>
      <c r="BVZ1001" s="17"/>
      <c r="BWA1001" s="17"/>
      <c r="BWB1001" s="17"/>
      <c r="BWC1001" s="17"/>
      <c r="BWD1001" s="17"/>
      <c r="BWE1001" s="17"/>
      <c r="BWF1001" s="17"/>
      <c r="BWG1001" s="17"/>
      <c r="BWH1001" s="17"/>
      <c r="BWI1001" s="17"/>
      <c r="BWJ1001" s="17"/>
      <c r="BWK1001" s="17"/>
      <c r="BWL1001" s="17"/>
      <c r="BWM1001" s="17"/>
      <c r="BWN1001" s="17"/>
      <c r="BWO1001" s="17"/>
      <c r="BWP1001" s="17"/>
      <c r="BWQ1001" s="17"/>
      <c r="BWR1001" s="17"/>
      <c r="BWS1001" s="17"/>
      <c r="BWT1001" s="17"/>
      <c r="BWU1001" s="17"/>
      <c r="BWV1001" s="17"/>
      <c r="BWW1001" s="17"/>
      <c r="BWX1001" s="17"/>
      <c r="BWY1001" s="17"/>
      <c r="BWZ1001" s="17"/>
      <c r="BXA1001" s="17"/>
      <c r="BXB1001" s="17"/>
      <c r="BXC1001" s="17"/>
      <c r="BXD1001" s="17"/>
      <c r="BXE1001" s="17"/>
      <c r="BXF1001" s="17"/>
      <c r="BXG1001" s="17"/>
      <c r="BXH1001" s="17"/>
      <c r="BXI1001" s="17"/>
      <c r="BXJ1001" s="17"/>
      <c r="BXK1001" s="17"/>
      <c r="BXL1001" s="17"/>
      <c r="BXM1001" s="17"/>
      <c r="BXN1001" s="17"/>
      <c r="BXO1001" s="17"/>
      <c r="BXP1001" s="17"/>
      <c r="BXQ1001" s="17"/>
      <c r="BXR1001" s="17"/>
      <c r="BXS1001" s="17"/>
      <c r="BXT1001" s="17"/>
      <c r="BXU1001" s="17"/>
      <c r="BXV1001" s="17"/>
      <c r="BXW1001" s="17"/>
      <c r="BXX1001" s="17"/>
      <c r="BXY1001" s="17"/>
      <c r="BXZ1001" s="17"/>
      <c r="BYA1001" s="17"/>
      <c r="BYB1001" s="17"/>
      <c r="BYC1001" s="17"/>
      <c r="BYD1001" s="17"/>
      <c r="BYE1001" s="17"/>
      <c r="BYF1001" s="17"/>
      <c r="BYG1001" s="17"/>
      <c r="BYH1001" s="17"/>
      <c r="BYI1001" s="17"/>
      <c r="BYJ1001" s="17"/>
      <c r="BYK1001" s="17"/>
      <c r="BYL1001" s="17"/>
      <c r="BYM1001" s="17"/>
      <c r="BYN1001" s="17"/>
      <c r="BYO1001" s="17"/>
      <c r="BYP1001" s="17"/>
      <c r="BYQ1001" s="17"/>
      <c r="BYR1001" s="17"/>
      <c r="BYS1001" s="17"/>
      <c r="BYT1001" s="17"/>
      <c r="BYU1001" s="17"/>
      <c r="BYV1001" s="17"/>
      <c r="BYW1001" s="17"/>
      <c r="BYX1001" s="17"/>
      <c r="BYY1001" s="17"/>
      <c r="BYZ1001" s="17"/>
      <c r="BZA1001" s="17"/>
      <c r="BZB1001" s="17"/>
      <c r="BZC1001" s="17"/>
      <c r="BZD1001" s="17"/>
      <c r="BZE1001" s="17"/>
      <c r="BZF1001" s="17"/>
      <c r="BZG1001" s="17"/>
      <c r="BZH1001" s="17"/>
      <c r="BZI1001" s="17"/>
      <c r="BZJ1001" s="17"/>
      <c r="BZK1001" s="17"/>
      <c r="BZL1001" s="17"/>
      <c r="BZM1001" s="17"/>
      <c r="BZN1001" s="17"/>
      <c r="BZO1001" s="17"/>
      <c r="BZP1001" s="17"/>
      <c r="BZQ1001" s="17"/>
      <c r="BZR1001" s="17"/>
      <c r="BZS1001" s="17"/>
      <c r="BZT1001" s="17"/>
      <c r="BZU1001" s="17"/>
      <c r="BZV1001" s="17"/>
      <c r="BZW1001" s="17"/>
      <c r="BZX1001" s="17"/>
      <c r="BZY1001" s="17"/>
      <c r="BZZ1001" s="17"/>
      <c r="CAA1001" s="17"/>
      <c r="CAB1001" s="17"/>
      <c r="CAC1001" s="17"/>
      <c r="CAD1001" s="17"/>
      <c r="CAE1001" s="17"/>
      <c r="CAF1001" s="17"/>
      <c r="CAG1001" s="17"/>
      <c r="CAH1001" s="17"/>
      <c r="CAI1001" s="17"/>
      <c r="CAJ1001" s="17"/>
      <c r="CAK1001" s="17"/>
      <c r="CAL1001" s="17"/>
      <c r="CAM1001" s="17"/>
      <c r="CAN1001" s="17"/>
      <c r="CAO1001" s="17"/>
      <c r="CAP1001" s="17"/>
      <c r="CAQ1001" s="17"/>
      <c r="CAR1001" s="17"/>
      <c r="CAS1001" s="17"/>
      <c r="CAT1001" s="17"/>
      <c r="CAU1001" s="17"/>
      <c r="CAV1001" s="17"/>
      <c r="CAW1001" s="17"/>
      <c r="CAX1001" s="17"/>
      <c r="CAY1001" s="17"/>
      <c r="CAZ1001" s="17"/>
      <c r="CBA1001" s="17"/>
      <c r="CBB1001" s="17"/>
      <c r="CBC1001" s="17"/>
      <c r="CBD1001" s="17"/>
      <c r="CBE1001" s="17"/>
      <c r="CBF1001" s="17"/>
      <c r="CBG1001" s="17"/>
      <c r="CBH1001" s="17"/>
      <c r="CBI1001" s="17"/>
      <c r="CBJ1001" s="17"/>
      <c r="CBK1001" s="17"/>
      <c r="CBL1001" s="17"/>
      <c r="CBM1001" s="17"/>
      <c r="CBN1001" s="17"/>
      <c r="CBO1001" s="17"/>
      <c r="CBP1001" s="17"/>
      <c r="CBQ1001" s="17"/>
      <c r="CBR1001" s="17"/>
      <c r="CBS1001" s="17"/>
      <c r="CBT1001" s="17"/>
      <c r="CBU1001" s="17"/>
      <c r="CBV1001" s="17"/>
      <c r="CBW1001" s="17"/>
      <c r="CBX1001" s="17"/>
      <c r="CBY1001" s="17"/>
      <c r="CBZ1001" s="17"/>
      <c r="CCA1001" s="17"/>
      <c r="CCB1001" s="17"/>
      <c r="CCC1001" s="17"/>
      <c r="CCD1001" s="17"/>
      <c r="CCE1001" s="17"/>
      <c r="CCF1001" s="17"/>
      <c r="CCG1001" s="17"/>
      <c r="CCH1001" s="17"/>
      <c r="CCI1001" s="17"/>
      <c r="CCJ1001" s="17"/>
      <c r="CCK1001" s="17"/>
      <c r="CCL1001" s="17"/>
      <c r="CCM1001" s="17"/>
      <c r="CCN1001" s="17"/>
      <c r="CCO1001" s="17"/>
      <c r="CCP1001" s="17"/>
      <c r="CCQ1001" s="17"/>
      <c r="CCR1001" s="17"/>
      <c r="CCS1001" s="17"/>
      <c r="CCT1001" s="17"/>
      <c r="CCU1001" s="17"/>
      <c r="CCV1001" s="17"/>
      <c r="CCW1001" s="17"/>
      <c r="CCX1001" s="17"/>
      <c r="CCY1001" s="17"/>
      <c r="CCZ1001" s="17"/>
      <c r="CDA1001" s="17"/>
      <c r="CDB1001" s="17"/>
      <c r="CDC1001" s="17"/>
      <c r="CDD1001" s="17"/>
      <c r="CDE1001" s="17"/>
      <c r="CDF1001" s="17"/>
      <c r="CDG1001" s="17"/>
      <c r="CDH1001" s="17"/>
      <c r="CDI1001" s="17"/>
      <c r="CDJ1001" s="17"/>
      <c r="CDK1001" s="17"/>
      <c r="CDL1001" s="17"/>
      <c r="CDM1001" s="17"/>
      <c r="CDN1001" s="17"/>
      <c r="CDO1001" s="17"/>
      <c r="CDP1001" s="17"/>
      <c r="CDQ1001" s="17"/>
      <c r="CDR1001" s="17"/>
      <c r="CDS1001" s="17"/>
      <c r="CDT1001" s="17"/>
      <c r="CDU1001" s="17"/>
      <c r="CDV1001" s="17"/>
      <c r="CDW1001" s="17"/>
      <c r="CDX1001" s="17"/>
      <c r="CDY1001" s="17"/>
      <c r="CDZ1001" s="17"/>
      <c r="CEA1001" s="17"/>
      <c r="CEB1001" s="17"/>
      <c r="CEC1001" s="17"/>
      <c r="CED1001" s="17"/>
      <c r="CEE1001" s="17"/>
      <c r="CEF1001" s="17"/>
      <c r="CEG1001" s="17"/>
      <c r="CEH1001" s="17"/>
      <c r="CEI1001" s="17"/>
      <c r="CEJ1001" s="17"/>
      <c r="CEK1001" s="17"/>
      <c r="CEL1001" s="17"/>
      <c r="CEM1001" s="17"/>
      <c r="CEN1001" s="17"/>
      <c r="CEO1001" s="17"/>
      <c r="CEP1001" s="17"/>
      <c r="CEQ1001" s="17"/>
      <c r="CER1001" s="17"/>
      <c r="CES1001" s="17"/>
      <c r="CET1001" s="17"/>
      <c r="CEU1001" s="17"/>
      <c r="CEV1001" s="17"/>
      <c r="CEW1001" s="17"/>
      <c r="CEX1001" s="17"/>
      <c r="CEY1001" s="17"/>
      <c r="CEZ1001" s="17"/>
      <c r="CFA1001" s="17"/>
      <c r="CFB1001" s="17"/>
      <c r="CFC1001" s="17"/>
      <c r="CFD1001" s="17"/>
      <c r="CFE1001" s="17"/>
      <c r="CFF1001" s="17"/>
      <c r="CFG1001" s="17"/>
      <c r="CFH1001" s="17"/>
      <c r="CFI1001" s="17"/>
      <c r="CFJ1001" s="17"/>
      <c r="CFK1001" s="17"/>
      <c r="CFL1001" s="17"/>
      <c r="CFM1001" s="17"/>
      <c r="CFN1001" s="17"/>
      <c r="CFO1001" s="17"/>
      <c r="CFP1001" s="17"/>
      <c r="CFQ1001" s="17"/>
      <c r="CFR1001" s="17"/>
      <c r="CFS1001" s="17"/>
      <c r="CFT1001" s="17"/>
      <c r="CFU1001" s="17"/>
      <c r="CFV1001" s="17"/>
      <c r="CFW1001" s="17"/>
      <c r="CFX1001" s="17"/>
      <c r="CFY1001" s="17"/>
      <c r="CFZ1001" s="17"/>
      <c r="CGA1001" s="17"/>
      <c r="CGB1001" s="17"/>
      <c r="CGC1001" s="17"/>
      <c r="CGD1001" s="17"/>
      <c r="CGE1001" s="17"/>
      <c r="CGF1001" s="17"/>
      <c r="CGG1001" s="17"/>
      <c r="CGH1001" s="17"/>
      <c r="CGI1001" s="17"/>
      <c r="CGJ1001" s="17"/>
      <c r="CGK1001" s="17"/>
      <c r="CGL1001" s="17"/>
      <c r="CGM1001" s="17"/>
      <c r="CGN1001" s="17"/>
      <c r="CGO1001" s="17"/>
      <c r="CGP1001" s="17"/>
      <c r="CGQ1001" s="17"/>
      <c r="CGR1001" s="17"/>
      <c r="CGS1001" s="17"/>
      <c r="CGT1001" s="17"/>
      <c r="CGU1001" s="17"/>
      <c r="CGV1001" s="17"/>
      <c r="CGW1001" s="17"/>
      <c r="CGX1001" s="17"/>
      <c r="CGY1001" s="17"/>
      <c r="CGZ1001" s="17"/>
      <c r="CHA1001" s="17"/>
      <c r="CHB1001" s="17"/>
      <c r="CHC1001" s="17"/>
      <c r="CHD1001" s="17"/>
      <c r="CHE1001" s="17"/>
      <c r="CHF1001" s="17"/>
      <c r="CHG1001" s="17"/>
      <c r="CHH1001" s="17"/>
      <c r="CHI1001" s="17"/>
      <c r="CHJ1001" s="17"/>
      <c r="CHK1001" s="17"/>
      <c r="CHL1001" s="17"/>
      <c r="CHM1001" s="17"/>
      <c r="CHN1001" s="17"/>
      <c r="CHO1001" s="17"/>
      <c r="CHP1001" s="17"/>
      <c r="CHQ1001" s="17"/>
      <c r="CHR1001" s="17"/>
      <c r="CHS1001" s="17"/>
      <c r="CHT1001" s="17"/>
      <c r="CHU1001" s="17"/>
      <c r="CHV1001" s="17"/>
      <c r="CHW1001" s="17"/>
      <c r="CHX1001" s="17"/>
      <c r="CHY1001" s="17"/>
      <c r="CHZ1001" s="17"/>
      <c r="CIA1001" s="17"/>
      <c r="CIB1001" s="17"/>
      <c r="CIC1001" s="17"/>
      <c r="CID1001" s="17"/>
      <c r="CIE1001" s="17"/>
      <c r="CIF1001" s="17"/>
      <c r="CIG1001" s="17"/>
      <c r="CIH1001" s="17"/>
      <c r="CII1001" s="17"/>
      <c r="CIJ1001" s="17"/>
      <c r="CIK1001" s="17"/>
      <c r="CIL1001" s="17"/>
      <c r="CIM1001" s="17"/>
      <c r="CIN1001" s="17"/>
      <c r="CIO1001" s="17"/>
      <c r="CIP1001" s="17"/>
      <c r="CIQ1001" s="17"/>
      <c r="CIR1001" s="17"/>
      <c r="CIS1001" s="17"/>
      <c r="CIT1001" s="17"/>
      <c r="CIU1001" s="17"/>
      <c r="CIV1001" s="17"/>
      <c r="CIW1001" s="17"/>
      <c r="CIX1001" s="17"/>
      <c r="CIY1001" s="17"/>
      <c r="CIZ1001" s="17"/>
      <c r="CJA1001" s="17"/>
      <c r="CJB1001" s="17"/>
      <c r="CJC1001" s="17"/>
      <c r="CJD1001" s="17"/>
      <c r="CJE1001" s="17"/>
      <c r="CJF1001" s="17"/>
      <c r="CJG1001" s="17"/>
      <c r="CJH1001" s="17"/>
      <c r="CJI1001" s="17"/>
      <c r="CJJ1001" s="17"/>
      <c r="CJK1001" s="17"/>
      <c r="CJL1001" s="17"/>
      <c r="CJM1001" s="17"/>
      <c r="CJN1001" s="17"/>
      <c r="CJO1001" s="17"/>
      <c r="CJP1001" s="17"/>
      <c r="CJQ1001" s="17"/>
      <c r="CJR1001" s="17"/>
      <c r="CJS1001" s="17"/>
      <c r="CJT1001" s="17"/>
      <c r="CJU1001" s="17"/>
      <c r="CJV1001" s="17"/>
      <c r="CJW1001" s="17"/>
      <c r="CJX1001" s="17"/>
      <c r="CJY1001" s="17"/>
      <c r="CJZ1001" s="17"/>
      <c r="CKA1001" s="17"/>
      <c r="CKB1001" s="17"/>
      <c r="CKC1001" s="17"/>
      <c r="CKD1001" s="17"/>
      <c r="CKE1001" s="17"/>
      <c r="CKF1001" s="17"/>
      <c r="CKG1001" s="17"/>
      <c r="CKH1001" s="17"/>
      <c r="CKI1001" s="17"/>
      <c r="CKJ1001" s="17"/>
      <c r="CKK1001" s="17"/>
      <c r="CKL1001" s="17"/>
      <c r="CKM1001" s="17"/>
      <c r="CKN1001" s="17"/>
      <c r="CKO1001" s="17"/>
      <c r="CKP1001" s="17"/>
      <c r="CKQ1001" s="17"/>
      <c r="CKR1001" s="17"/>
      <c r="CKS1001" s="17"/>
      <c r="CKT1001" s="17"/>
      <c r="CKU1001" s="17"/>
      <c r="CKV1001" s="17"/>
      <c r="CKW1001" s="17"/>
      <c r="CKX1001" s="17"/>
      <c r="CKY1001" s="17"/>
      <c r="CKZ1001" s="17"/>
      <c r="CLA1001" s="17"/>
      <c r="CLB1001" s="17"/>
      <c r="CLC1001" s="17"/>
      <c r="CLD1001" s="17"/>
      <c r="CLE1001" s="17"/>
      <c r="CLF1001" s="17"/>
      <c r="CLG1001" s="17"/>
      <c r="CLH1001" s="17"/>
      <c r="CLI1001" s="17"/>
      <c r="CLJ1001" s="17"/>
      <c r="CLK1001" s="17"/>
      <c r="CLL1001" s="17"/>
      <c r="CLM1001" s="17"/>
      <c r="CLN1001" s="17"/>
      <c r="CLO1001" s="17"/>
      <c r="CLP1001" s="17"/>
      <c r="CLQ1001" s="17"/>
      <c r="CLR1001" s="17"/>
      <c r="CLS1001" s="17"/>
      <c r="CLT1001" s="17"/>
      <c r="CLU1001" s="17"/>
      <c r="CLV1001" s="17"/>
      <c r="CLW1001" s="17"/>
      <c r="CLX1001" s="17"/>
      <c r="CLY1001" s="17"/>
      <c r="CLZ1001" s="17"/>
      <c r="CMA1001" s="17"/>
      <c r="CMB1001" s="17"/>
      <c r="CMC1001" s="17"/>
      <c r="CMD1001" s="17"/>
      <c r="CME1001" s="17"/>
      <c r="CMF1001" s="17"/>
      <c r="CMG1001" s="17"/>
      <c r="CMH1001" s="17"/>
      <c r="CMI1001" s="17"/>
      <c r="CMJ1001" s="17"/>
      <c r="CMK1001" s="17"/>
      <c r="CML1001" s="17"/>
      <c r="CMM1001" s="17"/>
      <c r="CMN1001" s="17"/>
      <c r="CMO1001" s="17"/>
      <c r="CMP1001" s="17"/>
      <c r="CMQ1001" s="17"/>
      <c r="CMR1001" s="17"/>
      <c r="CMS1001" s="17"/>
      <c r="CMT1001" s="17"/>
      <c r="CMU1001" s="17"/>
      <c r="CMV1001" s="17"/>
      <c r="CMW1001" s="17"/>
      <c r="CMX1001" s="17"/>
      <c r="CMY1001" s="17"/>
      <c r="CMZ1001" s="17"/>
      <c r="CNA1001" s="17"/>
      <c r="CNB1001" s="17"/>
      <c r="CNC1001" s="17"/>
      <c r="CND1001" s="17"/>
      <c r="CNE1001" s="17"/>
      <c r="CNF1001" s="17"/>
      <c r="CNG1001" s="17"/>
      <c r="CNH1001" s="17"/>
      <c r="CNI1001" s="17"/>
      <c r="CNJ1001" s="17"/>
      <c r="CNK1001" s="17"/>
      <c r="CNL1001" s="17"/>
      <c r="CNM1001" s="17"/>
      <c r="CNN1001" s="17"/>
      <c r="CNO1001" s="17"/>
      <c r="CNP1001" s="17"/>
      <c r="CNQ1001" s="17"/>
      <c r="CNR1001" s="17"/>
      <c r="CNS1001" s="17"/>
      <c r="CNT1001" s="17"/>
      <c r="CNU1001" s="17"/>
      <c r="CNV1001" s="17"/>
      <c r="CNW1001" s="17"/>
      <c r="CNX1001" s="17"/>
      <c r="CNY1001" s="17"/>
      <c r="CNZ1001" s="17"/>
      <c r="COA1001" s="17"/>
      <c r="COB1001" s="17"/>
      <c r="COC1001" s="17"/>
      <c r="COD1001" s="17"/>
      <c r="COE1001" s="17"/>
      <c r="COF1001" s="17"/>
      <c r="COG1001" s="17"/>
      <c r="COH1001" s="17"/>
      <c r="COI1001" s="17"/>
      <c r="COJ1001" s="17"/>
      <c r="COK1001" s="17"/>
      <c r="COL1001" s="17"/>
      <c r="COM1001" s="17"/>
      <c r="CON1001" s="17"/>
      <c r="COO1001" s="17"/>
      <c r="COP1001" s="17"/>
      <c r="COQ1001" s="17"/>
      <c r="COR1001" s="17"/>
      <c r="COS1001" s="17"/>
      <c r="COT1001" s="17"/>
      <c r="COU1001" s="17"/>
      <c r="COV1001" s="17"/>
      <c r="COW1001" s="17"/>
      <c r="COX1001" s="17"/>
      <c r="COY1001" s="17"/>
      <c r="COZ1001" s="17"/>
      <c r="CPA1001" s="17"/>
      <c r="CPB1001" s="17"/>
      <c r="CPC1001" s="17"/>
      <c r="CPD1001" s="17"/>
      <c r="CPE1001" s="17"/>
      <c r="CPF1001" s="17"/>
      <c r="CPG1001" s="17"/>
      <c r="CPH1001" s="17"/>
      <c r="CPI1001" s="17"/>
      <c r="CPJ1001" s="17"/>
      <c r="CPK1001" s="17"/>
      <c r="CPL1001" s="17"/>
      <c r="CPM1001" s="17"/>
      <c r="CPN1001" s="17"/>
      <c r="CPO1001" s="17"/>
      <c r="CPP1001" s="17"/>
      <c r="CPQ1001" s="17"/>
      <c r="CPR1001" s="17"/>
      <c r="CPS1001" s="17"/>
      <c r="CPT1001" s="17"/>
      <c r="CPU1001" s="17"/>
      <c r="CPV1001" s="17"/>
      <c r="CPW1001" s="17"/>
      <c r="CPX1001" s="17"/>
      <c r="CPY1001" s="17"/>
      <c r="CPZ1001" s="17"/>
      <c r="CQA1001" s="17"/>
      <c r="CQB1001" s="17"/>
      <c r="CQC1001" s="17"/>
      <c r="CQD1001" s="17"/>
      <c r="CQE1001" s="17"/>
      <c r="CQF1001" s="17"/>
      <c r="CQG1001" s="17"/>
      <c r="CQH1001" s="17"/>
      <c r="CQI1001" s="17"/>
      <c r="CQJ1001" s="17"/>
      <c r="CQK1001" s="17"/>
      <c r="CQL1001" s="17"/>
      <c r="CQM1001" s="17"/>
      <c r="CQN1001" s="17"/>
      <c r="CQO1001" s="17"/>
      <c r="CQP1001" s="17"/>
      <c r="CQQ1001" s="17"/>
      <c r="CQR1001" s="17"/>
      <c r="CQS1001" s="17"/>
      <c r="CQT1001" s="17"/>
      <c r="CQU1001" s="17"/>
      <c r="CQV1001" s="17"/>
      <c r="CQW1001" s="17"/>
      <c r="CQX1001" s="17"/>
      <c r="CQY1001" s="17"/>
      <c r="CQZ1001" s="17"/>
      <c r="CRA1001" s="17"/>
      <c r="CRB1001" s="17"/>
      <c r="CRC1001" s="17"/>
      <c r="CRD1001" s="17"/>
      <c r="CRE1001" s="17"/>
      <c r="CRF1001" s="17"/>
      <c r="CRG1001" s="17"/>
      <c r="CRH1001" s="17"/>
      <c r="CRI1001" s="17"/>
      <c r="CRJ1001" s="17"/>
      <c r="CRK1001" s="17"/>
      <c r="CRL1001" s="17"/>
      <c r="CRM1001" s="17"/>
      <c r="CRN1001" s="17"/>
      <c r="CRO1001" s="17"/>
      <c r="CRP1001" s="17"/>
      <c r="CRQ1001" s="17"/>
      <c r="CRR1001" s="17"/>
      <c r="CRS1001" s="17"/>
      <c r="CRT1001" s="17"/>
      <c r="CRU1001" s="17"/>
      <c r="CRV1001" s="17"/>
      <c r="CRW1001" s="17"/>
      <c r="CRX1001" s="17"/>
      <c r="CRY1001" s="17"/>
      <c r="CRZ1001" s="17"/>
      <c r="CSA1001" s="17"/>
      <c r="CSB1001" s="17"/>
      <c r="CSC1001" s="17"/>
      <c r="CSD1001" s="17"/>
      <c r="CSE1001" s="17"/>
      <c r="CSF1001" s="17"/>
      <c r="CSG1001" s="17"/>
      <c r="CSH1001" s="17"/>
      <c r="CSI1001" s="17"/>
      <c r="CSJ1001" s="17"/>
      <c r="CSK1001" s="17"/>
      <c r="CSL1001" s="17"/>
      <c r="CSM1001" s="17"/>
      <c r="CSN1001" s="17"/>
      <c r="CSO1001" s="17"/>
      <c r="CSP1001" s="17"/>
      <c r="CSQ1001" s="17"/>
      <c r="CSR1001" s="17"/>
      <c r="CSS1001" s="17"/>
      <c r="CST1001" s="17"/>
      <c r="CSU1001" s="17"/>
      <c r="CSV1001" s="17"/>
      <c r="CSW1001" s="17"/>
      <c r="CSX1001" s="17"/>
      <c r="CSY1001" s="17"/>
      <c r="CSZ1001" s="17"/>
      <c r="CTA1001" s="17"/>
      <c r="CTB1001" s="17"/>
      <c r="CTC1001" s="17"/>
      <c r="CTD1001" s="17"/>
      <c r="CTE1001" s="17"/>
      <c r="CTF1001" s="17"/>
      <c r="CTG1001" s="17"/>
      <c r="CTH1001" s="17"/>
      <c r="CTI1001" s="17"/>
      <c r="CTJ1001" s="17"/>
      <c r="CTK1001" s="17"/>
      <c r="CTL1001" s="17"/>
      <c r="CTM1001" s="17"/>
      <c r="CTN1001" s="17"/>
      <c r="CTO1001" s="17"/>
      <c r="CTP1001" s="17"/>
      <c r="CTQ1001" s="17"/>
      <c r="CTR1001" s="17"/>
      <c r="CTS1001" s="17"/>
      <c r="CTT1001" s="17"/>
      <c r="CTU1001" s="17"/>
      <c r="CTV1001" s="17"/>
      <c r="CTW1001" s="17"/>
      <c r="CTX1001" s="17"/>
      <c r="CTY1001" s="17"/>
      <c r="CTZ1001" s="17"/>
      <c r="CUA1001" s="17"/>
      <c r="CUB1001" s="17"/>
      <c r="CUC1001" s="17"/>
      <c r="CUD1001" s="17"/>
      <c r="CUE1001" s="17"/>
      <c r="CUF1001" s="17"/>
      <c r="CUG1001" s="17"/>
      <c r="CUH1001" s="17"/>
      <c r="CUI1001" s="17"/>
      <c r="CUJ1001" s="17"/>
      <c r="CUK1001" s="17"/>
      <c r="CUL1001" s="17"/>
      <c r="CUM1001" s="17"/>
      <c r="CUN1001" s="17"/>
      <c r="CUO1001" s="17"/>
      <c r="CUP1001" s="17"/>
      <c r="CUQ1001" s="17"/>
      <c r="CUR1001" s="17"/>
      <c r="CUS1001" s="17"/>
      <c r="CUT1001" s="17"/>
      <c r="CUU1001" s="17"/>
      <c r="CUV1001" s="17"/>
      <c r="CUW1001" s="17"/>
      <c r="CUX1001" s="17"/>
      <c r="CUY1001" s="17"/>
      <c r="CUZ1001" s="17"/>
      <c r="CVA1001" s="17"/>
      <c r="CVB1001" s="17"/>
      <c r="CVC1001" s="17"/>
      <c r="CVD1001" s="17"/>
      <c r="CVE1001" s="17"/>
      <c r="CVF1001" s="17"/>
      <c r="CVG1001" s="17"/>
      <c r="CVH1001" s="17"/>
      <c r="CVI1001" s="17"/>
      <c r="CVJ1001" s="17"/>
      <c r="CVK1001" s="17"/>
      <c r="CVL1001" s="17"/>
      <c r="CVM1001" s="17"/>
      <c r="CVN1001" s="17"/>
      <c r="CVO1001" s="17"/>
      <c r="CVP1001" s="17"/>
      <c r="CVQ1001" s="17"/>
      <c r="CVR1001" s="17"/>
      <c r="CVS1001" s="17"/>
      <c r="CVT1001" s="17"/>
      <c r="CVU1001" s="17"/>
      <c r="CVV1001" s="17"/>
      <c r="CVW1001" s="17"/>
      <c r="CVX1001" s="17"/>
      <c r="CVY1001" s="17"/>
      <c r="CVZ1001" s="17"/>
      <c r="CWA1001" s="17"/>
      <c r="CWB1001" s="17"/>
      <c r="CWC1001" s="17"/>
      <c r="CWD1001" s="17"/>
      <c r="CWE1001" s="17"/>
      <c r="CWF1001" s="17"/>
      <c r="CWG1001" s="17"/>
      <c r="CWH1001" s="17"/>
      <c r="CWI1001" s="17"/>
      <c r="CWJ1001" s="17"/>
      <c r="CWK1001" s="17"/>
      <c r="CWL1001" s="17"/>
      <c r="CWM1001" s="17"/>
      <c r="CWN1001" s="17"/>
      <c r="CWO1001" s="17"/>
      <c r="CWP1001" s="17"/>
      <c r="CWQ1001" s="17"/>
      <c r="CWR1001" s="17"/>
      <c r="CWS1001" s="17"/>
      <c r="CWT1001" s="17"/>
      <c r="CWU1001" s="17"/>
      <c r="CWV1001" s="17"/>
      <c r="CWW1001" s="17"/>
      <c r="CWX1001" s="17"/>
      <c r="CWY1001" s="17"/>
      <c r="CWZ1001" s="17"/>
      <c r="CXA1001" s="17"/>
      <c r="CXB1001" s="17"/>
      <c r="CXC1001" s="17"/>
      <c r="CXD1001" s="17"/>
      <c r="CXE1001" s="17"/>
      <c r="CXF1001" s="17"/>
      <c r="CXG1001" s="17"/>
      <c r="CXH1001" s="17"/>
      <c r="CXI1001" s="17"/>
      <c r="CXJ1001" s="17"/>
      <c r="CXK1001" s="17"/>
      <c r="CXL1001" s="17"/>
      <c r="CXM1001" s="17"/>
      <c r="CXN1001" s="17"/>
      <c r="CXO1001" s="17"/>
      <c r="CXP1001" s="17"/>
      <c r="CXQ1001" s="17"/>
      <c r="CXR1001" s="17"/>
      <c r="CXS1001" s="17"/>
      <c r="CXT1001" s="17"/>
      <c r="CXU1001" s="17"/>
      <c r="CXV1001" s="17"/>
      <c r="CXW1001" s="17"/>
      <c r="CXX1001" s="17"/>
      <c r="CXY1001" s="17"/>
      <c r="CXZ1001" s="17"/>
      <c r="CYA1001" s="17"/>
      <c r="CYB1001" s="17"/>
      <c r="CYC1001" s="17"/>
      <c r="CYD1001" s="17"/>
      <c r="CYE1001" s="17"/>
      <c r="CYF1001" s="17"/>
      <c r="CYG1001" s="17"/>
      <c r="CYH1001" s="17"/>
      <c r="CYI1001" s="17"/>
      <c r="CYJ1001" s="17"/>
      <c r="CYK1001" s="17"/>
      <c r="CYL1001" s="17"/>
      <c r="CYM1001" s="17"/>
      <c r="CYN1001" s="17"/>
      <c r="CYO1001" s="17"/>
      <c r="CYP1001" s="17"/>
      <c r="CYQ1001" s="17"/>
      <c r="CYR1001" s="17"/>
      <c r="CYS1001" s="17"/>
      <c r="CYT1001" s="17"/>
      <c r="CYU1001" s="17"/>
      <c r="CYV1001" s="17"/>
      <c r="CYW1001" s="17"/>
      <c r="CYX1001" s="17"/>
      <c r="CYY1001" s="17"/>
      <c r="CYZ1001" s="17"/>
      <c r="CZA1001" s="17"/>
      <c r="CZB1001" s="17"/>
      <c r="CZC1001" s="17"/>
      <c r="CZD1001" s="17"/>
      <c r="CZE1001" s="17"/>
      <c r="CZF1001" s="17"/>
      <c r="CZG1001" s="17"/>
      <c r="CZH1001" s="17"/>
      <c r="CZI1001" s="17"/>
      <c r="CZJ1001" s="17"/>
      <c r="CZK1001" s="17"/>
      <c r="CZL1001" s="17"/>
      <c r="CZM1001" s="17"/>
      <c r="CZN1001" s="17"/>
      <c r="CZO1001" s="17"/>
      <c r="CZP1001" s="17"/>
      <c r="CZQ1001" s="17"/>
      <c r="CZR1001" s="17"/>
      <c r="CZS1001" s="17"/>
      <c r="CZT1001" s="17"/>
      <c r="CZU1001" s="17"/>
      <c r="CZV1001" s="17"/>
      <c r="CZW1001" s="17"/>
      <c r="CZX1001" s="17"/>
      <c r="CZY1001" s="17"/>
      <c r="CZZ1001" s="17"/>
      <c r="DAA1001" s="17"/>
      <c r="DAB1001" s="17"/>
      <c r="DAC1001" s="17"/>
      <c r="DAD1001" s="17"/>
      <c r="DAE1001" s="17"/>
      <c r="DAF1001" s="17"/>
      <c r="DAG1001" s="17"/>
      <c r="DAH1001" s="17"/>
      <c r="DAI1001" s="17"/>
      <c r="DAJ1001" s="17"/>
      <c r="DAK1001" s="17"/>
      <c r="DAL1001" s="17"/>
      <c r="DAM1001" s="17"/>
      <c r="DAN1001" s="17"/>
      <c r="DAO1001" s="17"/>
      <c r="DAP1001" s="17"/>
      <c r="DAQ1001" s="17"/>
      <c r="DAR1001" s="17"/>
      <c r="DAS1001" s="17"/>
      <c r="DAT1001" s="17"/>
      <c r="DAU1001" s="17"/>
      <c r="DAV1001" s="17"/>
      <c r="DAW1001" s="17"/>
      <c r="DAX1001" s="17"/>
      <c r="DAY1001" s="17"/>
      <c r="DAZ1001" s="17"/>
      <c r="DBA1001" s="17"/>
      <c r="DBB1001" s="17"/>
      <c r="DBC1001" s="17"/>
      <c r="DBD1001" s="17"/>
      <c r="DBE1001" s="17"/>
      <c r="DBF1001" s="17"/>
      <c r="DBG1001" s="17"/>
      <c r="DBH1001" s="17"/>
      <c r="DBI1001" s="17"/>
      <c r="DBJ1001" s="17"/>
      <c r="DBK1001" s="17"/>
      <c r="DBL1001" s="17"/>
      <c r="DBM1001" s="17"/>
      <c r="DBN1001" s="17"/>
      <c r="DBO1001" s="17"/>
      <c r="DBP1001" s="17"/>
      <c r="DBQ1001" s="17"/>
      <c r="DBR1001" s="17"/>
      <c r="DBS1001" s="17"/>
      <c r="DBT1001" s="17"/>
      <c r="DBU1001" s="17"/>
      <c r="DBV1001" s="17"/>
      <c r="DBW1001" s="17"/>
      <c r="DBX1001" s="17"/>
      <c r="DBY1001" s="17"/>
      <c r="DBZ1001" s="17"/>
      <c r="DCA1001" s="17"/>
      <c r="DCB1001" s="17"/>
      <c r="DCC1001" s="17"/>
      <c r="DCD1001" s="17"/>
      <c r="DCE1001" s="17"/>
      <c r="DCF1001" s="17"/>
      <c r="DCG1001" s="17"/>
      <c r="DCH1001" s="17"/>
      <c r="DCI1001" s="17"/>
      <c r="DCJ1001" s="17"/>
      <c r="DCK1001" s="17"/>
      <c r="DCL1001" s="17"/>
      <c r="DCM1001" s="17"/>
      <c r="DCN1001" s="17"/>
      <c r="DCO1001" s="17"/>
      <c r="DCP1001" s="17"/>
      <c r="DCQ1001" s="17"/>
      <c r="DCR1001" s="17"/>
      <c r="DCS1001" s="17"/>
      <c r="DCT1001" s="17"/>
      <c r="DCU1001" s="17"/>
      <c r="DCV1001" s="17"/>
      <c r="DCW1001" s="17"/>
      <c r="DCX1001" s="17"/>
      <c r="DCY1001" s="17"/>
      <c r="DCZ1001" s="17"/>
      <c r="DDA1001" s="17"/>
      <c r="DDB1001" s="17"/>
      <c r="DDC1001" s="17"/>
      <c r="DDD1001" s="17"/>
      <c r="DDE1001" s="17"/>
      <c r="DDF1001" s="17"/>
      <c r="DDG1001" s="17"/>
      <c r="DDH1001" s="17"/>
      <c r="DDI1001" s="17"/>
      <c r="DDJ1001" s="17"/>
      <c r="DDK1001" s="17"/>
      <c r="DDL1001" s="17"/>
      <c r="DDM1001" s="17"/>
      <c r="DDN1001" s="17"/>
      <c r="DDO1001" s="17"/>
      <c r="DDP1001" s="17"/>
      <c r="DDQ1001" s="17"/>
      <c r="DDR1001" s="17"/>
      <c r="DDS1001" s="17"/>
      <c r="DDT1001" s="17"/>
      <c r="DDU1001" s="17"/>
      <c r="DDV1001" s="17"/>
      <c r="DDW1001" s="17"/>
      <c r="DDX1001" s="17"/>
      <c r="DDY1001" s="17"/>
      <c r="DDZ1001" s="17"/>
      <c r="DEA1001" s="17"/>
      <c r="DEB1001" s="17"/>
      <c r="DEC1001" s="17"/>
      <c r="DED1001" s="17"/>
      <c r="DEE1001" s="17"/>
      <c r="DEF1001" s="17"/>
      <c r="DEG1001" s="17"/>
      <c r="DEH1001" s="17"/>
      <c r="DEI1001" s="17"/>
      <c r="DEJ1001" s="17"/>
      <c r="DEK1001" s="17"/>
      <c r="DEL1001" s="17"/>
      <c r="DEM1001" s="17"/>
      <c r="DEN1001" s="17"/>
      <c r="DEO1001" s="17"/>
      <c r="DEP1001" s="17"/>
      <c r="DEQ1001" s="17"/>
      <c r="DER1001" s="17"/>
      <c r="DES1001" s="17"/>
      <c r="DET1001" s="17"/>
      <c r="DEU1001" s="17"/>
      <c r="DEV1001" s="17"/>
      <c r="DEW1001" s="17"/>
      <c r="DEX1001" s="17"/>
      <c r="DEY1001" s="17"/>
      <c r="DEZ1001" s="17"/>
      <c r="DFA1001" s="17"/>
      <c r="DFB1001" s="17"/>
      <c r="DFC1001" s="17"/>
      <c r="DFD1001" s="17"/>
      <c r="DFE1001" s="17"/>
      <c r="DFF1001" s="17"/>
      <c r="DFG1001" s="17"/>
      <c r="DFH1001" s="17"/>
      <c r="DFI1001" s="17"/>
      <c r="DFJ1001" s="17"/>
      <c r="DFK1001" s="17"/>
      <c r="DFL1001" s="17"/>
      <c r="DFM1001" s="17"/>
      <c r="DFN1001" s="17"/>
      <c r="DFO1001" s="17"/>
      <c r="DFP1001" s="17"/>
      <c r="DFQ1001" s="17"/>
      <c r="DFR1001" s="17"/>
      <c r="DFS1001" s="17"/>
      <c r="DFT1001" s="17"/>
      <c r="DFU1001" s="17"/>
      <c r="DFV1001" s="17"/>
      <c r="DFW1001" s="17"/>
      <c r="DFX1001" s="17"/>
      <c r="DFY1001" s="17"/>
      <c r="DFZ1001" s="17"/>
      <c r="DGA1001" s="17"/>
      <c r="DGB1001" s="17"/>
      <c r="DGC1001" s="17"/>
      <c r="DGD1001" s="17"/>
      <c r="DGE1001" s="17"/>
      <c r="DGF1001" s="17"/>
      <c r="DGG1001" s="17"/>
      <c r="DGH1001" s="17"/>
      <c r="DGI1001" s="17"/>
      <c r="DGJ1001" s="17"/>
      <c r="DGK1001" s="17"/>
      <c r="DGL1001" s="17"/>
      <c r="DGM1001" s="17"/>
      <c r="DGN1001" s="17"/>
      <c r="DGO1001" s="17"/>
      <c r="DGP1001" s="17"/>
      <c r="DGQ1001" s="17"/>
      <c r="DGR1001" s="17"/>
      <c r="DGS1001" s="17"/>
      <c r="DGT1001" s="17"/>
      <c r="DGU1001" s="17"/>
      <c r="DGV1001" s="17"/>
      <c r="DGW1001" s="17"/>
      <c r="DGX1001" s="17"/>
      <c r="DGY1001" s="17"/>
      <c r="DGZ1001" s="17"/>
      <c r="DHA1001" s="17"/>
      <c r="DHB1001" s="17"/>
      <c r="DHC1001" s="17"/>
      <c r="DHD1001" s="17"/>
      <c r="DHE1001" s="17"/>
      <c r="DHF1001" s="17"/>
      <c r="DHG1001" s="17"/>
      <c r="DHH1001" s="17"/>
      <c r="DHI1001" s="17"/>
      <c r="DHJ1001" s="17"/>
      <c r="DHK1001" s="17"/>
      <c r="DHL1001" s="17"/>
      <c r="DHM1001" s="17"/>
      <c r="DHN1001" s="17"/>
      <c r="DHO1001" s="17"/>
      <c r="DHP1001" s="17"/>
      <c r="DHQ1001" s="17"/>
      <c r="DHR1001" s="17"/>
      <c r="DHS1001" s="17"/>
      <c r="DHT1001" s="17"/>
      <c r="DHU1001" s="17"/>
      <c r="DHV1001" s="17"/>
      <c r="DHW1001" s="17"/>
      <c r="DHX1001" s="17"/>
      <c r="DHY1001" s="17"/>
      <c r="DHZ1001" s="17"/>
      <c r="DIA1001" s="17"/>
      <c r="DIB1001" s="17"/>
      <c r="DIC1001" s="17"/>
      <c r="DID1001" s="17"/>
      <c r="DIE1001" s="17"/>
      <c r="DIF1001" s="17"/>
      <c r="DIG1001" s="17"/>
      <c r="DIH1001" s="17"/>
      <c r="DII1001" s="17"/>
      <c r="DIJ1001" s="17"/>
      <c r="DIK1001" s="17"/>
      <c r="DIL1001" s="17"/>
      <c r="DIM1001" s="17"/>
      <c r="DIN1001" s="17"/>
      <c r="DIO1001" s="17"/>
      <c r="DIP1001" s="17"/>
      <c r="DIQ1001" s="17"/>
      <c r="DIR1001" s="17"/>
      <c r="DIS1001" s="17"/>
      <c r="DIT1001" s="17"/>
      <c r="DIU1001" s="17"/>
      <c r="DIV1001" s="17"/>
      <c r="DIW1001" s="17"/>
      <c r="DIX1001" s="17"/>
      <c r="DIY1001" s="17"/>
      <c r="DIZ1001" s="17"/>
      <c r="DJA1001" s="17"/>
      <c r="DJB1001" s="17"/>
      <c r="DJC1001" s="17"/>
      <c r="DJD1001" s="17"/>
      <c r="DJE1001" s="17"/>
      <c r="DJF1001" s="17"/>
      <c r="DJG1001" s="17"/>
      <c r="DJH1001" s="17"/>
      <c r="DJI1001" s="17"/>
      <c r="DJJ1001" s="17"/>
      <c r="DJK1001" s="17"/>
      <c r="DJL1001" s="17"/>
      <c r="DJM1001" s="17"/>
      <c r="DJN1001" s="17"/>
      <c r="DJO1001" s="17"/>
      <c r="DJP1001" s="17"/>
      <c r="DJQ1001" s="17"/>
      <c r="DJR1001" s="17"/>
      <c r="DJS1001" s="17"/>
      <c r="DJT1001" s="17"/>
      <c r="DJU1001" s="17"/>
      <c r="DJV1001" s="17"/>
      <c r="DJW1001" s="17"/>
      <c r="DJX1001" s="17"/>
      <c r="DJY1001" s="17"/>
      <c r="DJZ1001" s="17"/>
      <c r="DKA1001" s="17"/>
      <c r="DKB1001" s="17"/>
      <c r="DKC1001" s="17"/>
      <c r="DKD1001" s="17"/>
      <c r="DKE1001" s="17"/>
      <c r="DKF1001" s="17"/>
      <c r="DKG1001" s="17"/>
      <c r="DKH1001" s="17"/>
      <c r="DKI1001" s="17"/>
      <c r="DKJ1001" s="17"/>
      <c r="DKK1001" s="17"/>
      <c r="DKL1001" s="17"/>
      <c r="DKM1001" s="17"/>
      <c r="DKN1001" s="17"/>
      <c r="DKO1001" s="17"/>
      <c r="DKP1001" s="17"/>
      <c r="DKQ1001" s="17"/>
      <c r="DKR1001" s="17"/>
      <c r="DKS1001" s="17"/>
      <c r="DKT1001" s="17"/>
      <c r="DKU1001" s="17"/>
      <c r="DKV1001" s="17"/>
      <c r="DKW1001" s="17"/>
      <c r="DKX1001" s="17"/>
      <c r="DKY1001" s="17"/>
      <c r="DKZ1001" s="17"/>
      <c r="DLA1001" s="17"/>
      <c r="DLB1001" s="17"/>
      <c r="DLC1001" s="17"/>
      <c r="DLD1001" s="17"/>
      <c r="DLE1001" s="17"/>
      <c r="DLF1001" s="17"/>
      <c r="DLG1001" s="17"/>
      <c r="DLH1001" s="17"/>
      <c r="DLI1001" s="17"/>
      <c r="DLJ1001" s="17"/>
      <c r="DLK1001" s="17"/>
      <c r="DLL1001" s="17"/>
      <c r="DLM1001" s="17"/>
      <c r="DLN1001" s="17"/>
      <c r="DLO1001" s="17"/>
      <c r="DLP1001" s="17"/>
      <c r="DLQ1001" s="17"/>
      <c r="DLR1001" s="17"/>
      <c r="DLS1001" s="17"/>
      <c r="DLT1001" s="17"/>
      <c r="DLU1001" s="17"/>
      <c r="DLV1001" s="17"/>
      <c r="DLW1001" s="17"/>
      <c r="DLX1001" s="17"/>
      <c r="DLY1001" s="17"/>
      <c r="DLZ1001" s="17"/>
      <c r="DMA1001" s="17"/>
      <c r="DMB1001" s="17"/>
      <c r="DMC1001" s="17"/>
      <c r="DMD1001" s="17"/>
      <c r="DME1001" s="17"/>
      <c r="DMF1001" s="17"/>
      <c r="DMG1001" s="17"/>
      <c r="DMH1001" s="17"/>
      <c r="DMI1001" s="17"/>
      <c r="DMJ1001" s="17"/>
      <c r="DMK1001" s="17"/>
      <c r="DML1001" s="17"/>
      <c r="DMM1001" s="17"/>
      <c r="DMN1001" s="17"/>
      <c r="DMO1001" s="17"/>
      <c r="DMP1001" s="17"/>
      <c r="DMQ1001" s="17"/>
      <c r="DMR1001" s="17"/>
      <c r="DMS1001" s="17"/>
      <c r="DMT1001" s="17"/>
      <c r="DMU1001" s="17"/>
      <c r="DMV1001" s="17"/>
      <c r="DMW1001" s="17"/>
      <c r="DMX1001" s="17"/>
      <c r="DMY1001" s="17"/>
      <c r="DMZ1001" s="17"/>
      <c r="DNA1001" s="17"/>
      <c r="DNB1001" s="17"/>
      <c r="DNC1001" s="17"/>
      <c r="DND1001" s="17"/>
      <c r="DNE1001" s="17"/>
      <c r="DNF1001" s="17"/>
      <c r="DNG1001" s="17"/>
      <c r="DNH1001" s="17"/>
      <c r="DNI1001" s="17"/>
      <c r="DNJ1001" s="17"/>
      <c r="DNK1001" s="17"/>
      <c r="DNL1001" s="17"/>
      <c r="DNM1001" s="17"/>
      <c r="DNN1001" s="17"/>
      <c r="DNO1001" s="17"/>
      <c r="DNP1001" s="17"/>
      <c r="DNQ1001" s="17"/>
      <c r="DNR1001" s="17"/>
      <c r="DNS1001" s="17"/>
      <c r="DNT1001" s="17"/>
      <c r="DNU1001" s="17"/>
      <c r="DNV1001" s="17"/>
      <c r="DNW1001" s="17"/>
      <c r="DNX1001" s="17"/>
      <c r="DNY1001" s="17"/>
      <c r="DNZ1001" s="17"/>
      <c r="DOA1001" s="17"/>
      <c r="DOB1001" s="17"/>
      <c r="DOC1001" s="17"/>
      <c r="DOD1001" s="17"/>
      <c r="DOE1001" s="17"/>
      <c r="DOF1001" s="17"/>
      <c r="DOG1001" s="17"/>
      <c r="DOH1001" s="17"/>
      <c r="DOI1001" s="17"/>
      <c r="DOJ1001" s="17"/>
      <c r="DOK1001" s="17"/>
      <c r="DOL1001" s="17"/>
      <c r="DOM1001" s="17"/>
      <c r="DON1001" s="17"/>
      <c r="DOO1001" s="17"/>
      <c r="DOP1001" s="17"/>
      <c r="DOQ1001" s="17"/>
      <c r="DOR1001" s="17"/>
      <c r="DOS1001" s="17"/>
      <c r="DOT1001" s="17"/>
      <c r="DOU1001" s="17"/>
      <c r="DOV1001" s="17"/>
      <c r="DOW1001" s="17"/>
      <c r="DOX1001" s="17"/>
      <c r="DOY1001" s="17"/>
      <c r="DOZ1001" s="17"/>
      <c r="DPA1001" s="17"/>
      <c r="DPB1001" s="17"/>
      <c r="DPC1001" s="17"/>
      <c r="DPD1001" s="17"/>
      <c r="DPE1001" s="17"/>
      <c r="DPF1001" s="17"/>
      <c r="DPG1001" s="17"/>
      <c r="DPH1001" s="17"/>
      <c r="DPI1001" s="17"/>
      <c r="DPJ1001" s="17"/>
      <c r="DPK1001" s="17"/>
      <c r="DPL1001" s="17"/>
      <c r="DPM1001" s="17"/>
      <c r="DPN1001" s="17"/>
      <c r="DPO1001" s="17"/>
      <c r="DPP1001" s="17"/>
      <c r="DPQ1001" s="17"/>
      <c r="DPR1001" s="17"/>
      <c r="DPS1001" s="17"/>
      <c r="DPT1001" s="17"/>
      <c r="DPU1001" s="17"/>
      <c r="DPV1001" s="17"/>
      <c r="DPW1001" s="17"/>
      <c r="DPX1001" s="17"/>
      <c r="DPY1001" s="17"/>
      <c r="DPZ1001" s="17"/>
      <c r="DQA1001" s="17"/>
      <c r="DQB1001" s="17"/>
      <c r="DQC1001" s="17"/>
      <c r="DQD1001" s="17"/>
      <c r="DQE1001" s="17"/>
      <c r="DQF1001" s="17"/>
      <c r="DQG1001" s="17"/>
      <c r="DQH1001" s="17"/>
      <c r="DQI1001" s="17"/>
      <c r="DQJ1001" s="17"/>
      <c r="DQK1001" s="17"/>
      <c r="DQL1001" s="17"/>
      <c r="DQM1001" s="17"/>
      <c r="DQN1001" s="17"/>
      <c r="DQO1001" s="17"/>
      <c r="DQP1001" s="17"/>
      <c r="DQQ1001" s="17"/>
      <c r="DQR1001" s="17"/>
      <c r="DQS1001" s="17"/>
      <c r="DQT1001" s="17"/>
      <c r="DQU1001" s="17"/>
      <c r="DQV1001" s="17"/>
      <c r="DQW1001" s="17"/>
      <c r="DQX1001" s="17"/>
      <c r="DQY1001" s="17"/>
      <c r="DQZ1001" s="17"/>
      <c r="DRA1001" s="17"/>
      <c r="DRB1001" s="17"/>
      <c r="DRC1001" s="17"/>
      <c r="DRD1001" s="17"/>
      <c r="DRE1001" s="17"/>
      <c r="DRF1001" s="17"/>
      <c r="DRG1001" s="17"/>
      <c r="DRH1001" s="17"/>
      <c r="DRI1001" s="17"/>
      <c r="DRJ1001" s="17"/>
      <c r="DRK1001" s="17"/>
      <c r="DRL1001" s="17"/>
      <c r="DRM1001" s="17"/>
      <c r="DRN1001" s="17"/>
      <c r="DRO1001" s="17"/>
      <c r="DRP1001" s="17"/>
      <c r="DRQ1001" s="17"/>
      <c r="DRR1001" s="17"/>
      <c r="DRS1001" s="17"/>
      <c r="DRT1001" s="17"/>
      <c r="DRU1001" s="17"/>
      <c r="DRV1001" s="17"/>
      <c r="DRW1001" s="17"/>
      <c r="DRX1001" s="17"/>
      <c r="DRY1001" s="17"/>
      <c r="DRZ1001" s="17"/>
      <c r="DSA1001" s="17"/>
      <c r="DSB1001" s="17"/>
      <c r="DSC1001" s="17"/>
      <c r="DSD1001" s="17"/>
      <c r="DSE1001" s="17"/>
      <c r="DSF1001" s="17"/>
      <c r="DSG1001" s="17"/>
      <c r="DSH1001" s="17"/>
      <c r="DSI1001" s="17"/>
      <c r="DSJ1001" s="17"/>
      <c r="DSK1001" s="17"/>
      <c r="DSL1001" s="17"/>
      <c r="DSM1001" s="17"/>
      <c r="DSN1001" s="17"/>
      <c r="DSO1001" s="17"/>
      <c r="DSP1001" s="17"/>
      <c r="DSQ1001" s="17"/>
      <c r="DSR1001" s="17"/>
      <c r="DSS1001" s="17"/>
      <c r="DST1001" s="17"/>
      <c r="DSU1001" s="17"/>
      <c r="DSV1001" s="17"/>
      <c r="DSW1001" s="17"/>
      <c r="DSX1001" s="17"/>
      <c r="DSY1001" s="17"/>
      <c r="DSZ1001" s="17"/>
      <c r="DTA1001" s="17"/>
      <c r="DTB1001" s="17"/>
      <c r="DTC1001" s="17"/>
      <c r="DTD1001" s="17"/>
      <c r="DTE1001" s="17"/>
      <c r="DTF1001" s="17"/>
      <c r="DTG1001" s="17"/>
      <c r="DTH1001" s="17"/>
      <c r="DTI1001" s="17"/>
      <c r="DTJ1001" s="17"/>
      <c r="DTK1001" s="17"/>
      <c r="DTL1001" s="17"/>
      <c r="DTM1001" s="17"/>
      <c r="DTN1001" s="17"/>
      <c r="DTO1001" s="17"/>
      <c r="DTP1001" s="17"/>
      <c r="DTQ1001" s="17"/>
      <c r="DTR1001" s="17"/>
      <c r="DTS1001" s="17"/>
      <c r="DTT1001" s="17"/>
      <c r="DTU1001" s="17"/>
      <c r="DTV1001" s="17"/>
      <c r="DTW1001" s="17"/>
      <c r="DTX1001" s="17"/>
      <c r="DTY1001" s="17"/>
      <c r="DTZ1001" s="17"/>
      <c r="DUA1001" s="17"/>
      <c r="DUB1001" s="17"/>
      <c r="DUC1001" s="17"/>
      <c r="DUD1001" s="17"/>
      <c r="DUE1001" s="17"/>
      <c r="DUF1001" s="17"/>
      <c r="DUG1001" s="17"/>
      <c r="DUH1001" s="17"/>
      <c r="DUI1001" s="17"/>
      <c r="DUJ1001" s="17"/>
      <c r="DUK1001" s="17"/>
      <c r="DUL1001" s="17"/>
      <c r="DUM1001" s="17"/>
      <c r="DUN1001" s="17"/>
      <c r="DUO1001" s="17"/>
      <c r="DUP1001" s="17"/>
      <c r="DUQ1001" s="17"/>
      <c r="DUR1001" s="17"/>
      <c r="DUS1001" s="17"/>
      <c r="DUT1001" s="17"/>
      <c r="DUU1001" s="17"/>
      <c r="DUV1001" s="17"/>
      <c r="DUW1001" s="17"/>
      <c r="DUX1001" s="17"/>
      <c r="DUY1001" s="17"/>
      <c r="DUZ1001" s="17"/>
      <c r="DVA1001" s="17"/>
      <c r="DVB1001" s="17"/>
      <c r="DVC1001" s="17"/>
      <c r="DVD1001" s="17"/>
      <c r="DVE1001" s="17"/>
      <c r="DVF1001" s="17"/>
      <c r="DVG1001" s="17"/>
      <c r="DVH1001" s="17"/>
      <c r="DVI1001" s="17"/>
      <c r="DVJ1001" s="17"/>
      <c r="DVK1001" s="17"/>
      <c r="DVL1001" s="17"/>
      <c r="DVM1001" s="17"/>
      <c r="DVN1001" s="17"/>
      <c r="DVO1001" s="17"/>
      <c r="DVP1001" s="17"/>
      <c r="DVQ1001" s="17"/>
      <c r="DVR1001" s="17"/>
      <c r="DVS1001" s="17"/>
      <c r="DVT1001" s="17"/>
      <c r="DVU1001" s="17"/>
      <c r="DVV1001" s="17"/>
      <c r="DVW1001" s="17"/>
      <c r="DVX1001" s="17"/>
      <c r="DVY1001" s="17"/>
      <c r="DVZ1001" s="17"/>
      <c r="DWA1001" s="17"/>
      <c r="DWB1001" s="17"/>
      <c r="DWC1001" s="17"/>
      <c r="DWD1001" s="17"/>
      <c r="DWE1001" s="17"/>
      <c r="DWF1001" s="17"/>
      <c r="DWG1001" s="17"/>
      <c r="DWH1001" s="17"/>
      <c r="DWI1001" s="17"/>
      <c r="DWJ1001" s="17"/>
      <c r="DWK1001" s="17"/>
      <c r="DWL1001" s="17"/>
      <c r="DWM1001" s="17"/>
      <c r="DWN1001" s="17"/>
      <c r="DWO1001" s="17"/>
      <c r="DWP1001" s="17"/>
      <c r="DWQ1001" s="17"/>
      <c r="DWR1001" s="17"/>
      <c r="DWS1001" s="17"/>
      <c r="DWT1001" s="17"/>
      <c r="DWU1001" s="17"/>
      <c r="DWV1001" s="17"/>
      <c r="DWW1001" s="17"/>
      <c r="DWX1001" s="17"/>
      <c r="DWY1001" s="17"/>
      <c r="DWZ1001" s="17"/>
      <c r="DXA1001" s="17"/>
      <c r="DXB1001" s="17"/>
      <c r="DXC1001" s="17"/>
      <c r="DXD1001" s="17"/>
      <c r="DXE1001" s="17"/>
      <c r="DXF1001" s="17"/>
      <c r="DXG1001" s="17"/>
      <c r="DXH1001" s="17"/>
      <c r="DXI1001" s="17"/>
      <c r="DXJ1001" s="17"/>
      <c r="DXK1001" s="17"/>
      <c r="DXL1001" s="17"/>
      <c r="DXM1001" s="17"/>
      <c r="DXN1001" s="17"/>
      <c r="DXO1001" s="17"/>
      <c r="DXP1001" s="17"/>
      <c r="DXQ1001" s="17"/>
      <c r="DXR1001" s="17"/>
      <c r="DXS1001" s="17"/>
      <c r="DXT1001" s="17"/>
      <c r="DXU1001" s="17"/>
      <c r="DXV1001" s="17"/>
      <c r="DXW1001" s="17"/>
      <c r="DXX1001" s="17"/>
      <c r="DXY1001" s="17"/>
      <c r="DXZ1001" s="17"/>
      <c r="DYA1001" s="17"/>
      <c r="DYB1001" s="17"/>
      <c r="DYC1001" s="17"/>
      <c r="DYD1001" s="17"/>
      <c r="DYE1001" s="17"/>
      <c r="DYF1001" s="17"/>
      <c r="DYG1001" s="17"/>
      <c r="DYH1001" s="17"/>
      <c r="DYI1001" s="17"/>
      <c r="DYJ1001" s="17"/>
      <c r="DYK1001" s="17"/>
      <c r="DYL1001" s="17"/>
      <c r="DYM1001" s="17"/>
      <c r="DYN1001" s="17"/>
      <c r="DYO1001" s="17"/>
      <c r="DYP1001" s="17"/>
      <c r="DYQ1001" s="17"/>
      <c r="DYR1001" s="17"/>
      <c r="DYS1001" s="17"/>
      <c r="DYT1001" s="17"/>
      <c r="DYU1001" s="17"/>
      <c r="DYV1001" s="17"/>
      <c r="DYW1001" s="17"/>
      <c r="DYX1001" s="17"/>
      <c r="DYY1001" s="17"/>
      <c r="DYZ1001" s="17"/>
      <c r="DZA1001" s="17"/>
      <c r="DZB1001" s="17"/>
      <c r="DZC1001" s="17"/>
      <c r="DZD1001" s="17"/>
      <c r="DZE1001" s="17"/>
      <c r="DZF1001" s="17"/>
      <c r="DZG1001" s="17"/>
      <c r="DZH1001" s="17"/>
      <c r="DZI1001" s="17"/>
      <c r="DZJ1001" s="17"/>
      <c r="DZK1001" s="17"/>
      <c r="DZL1001" s="17"/>
      <c r="DZM1001" s="17"/>
      <c r="DZN1001" s="17"/>
      <c r="DZO1001" s="17"/>
      <c r="DZP1001" s="17"/>
      <c r="DZQ1001" s="17"/>
      <c r="DZR1001" s="17"/>
      <c r="DZS1001" s="17"/>
      <c r="DZT1001" s="17"/>
      <c r="DZU1001" s="17"/>
      <c r="DZV1001" s="17"/>
      <c r="DZW1001" s="17"/>
      <c r="DZX1001" s="17"/>
      <c r="DZY1001" s="17"/>
      <c r="DZZ1001" s="17"/>
      <c r="EAA1001" s="17"/>
      <c r="EAB1001" s="17"/>
      <c r="EAC1001" s="17"/>
      <c r="EAD1001" s="17"/>
      <c r="EAE1001" s="17"/>
      <c r="EAF1001" s="17"/>
      <c r="EAG1001" s="17"/>
      <c r="EAH1001" s="17"/>
      <c r="EAI1001" s="17"/>
      <c r="EAJ1001" s="17"/>
      <c r="EAK1001" s="17"/>
      <c r="EAL1001" s="17"/>
      <c r="EAM1001" s="17"/>
      <c r="EAN1001" s="17"/>
      <c r="EAO1001" s="17"/>
      <c r="EAP1001" s="17"/>
      <c r="EAQ1001" s="17"/>
      <c r="EAR1001" s="17"/>
      <c r="EAS1001" s="17"/>
      <c r="EAT1001" s="17"/>
      <c r="EAU1001" s="17"/>
      <c r="EAV1001" s="17"/>
      <c r="EAW1001" s="17"/>
      <c r="EAX1001" s="17"/>
      <c r="EAY1001" s="17"/>
      <c r="EAZ1001" s="17"/>
      <c r="EBA1001" s="17"/>
      <c r="EBB1001" s="17"/>
      <c r="EBC1001" s="17"/>
      <c r="EBD1001" s="17"/>
      <c r="EBE1001" s="17"/>
      <c r="EBF1001" s="17"/>
      <c r="EBG1001" s="17"/>
      <c r="EBH1001" s="17"/>
      <c r="EBI1001" s="17"/>
      <c r="EBJ1001" s="17"/>
      <c r="EBK1001" s="17"/>
      <c r="EBL1001" s="17"/>
      <c r="EBM1001" s="17"/>
      <c r="EBN1001" s="17"/>
      <c r="EBO1001" s="17"/>
      <c r="EBP1001" s="17"/>
      <c r="EBQ1001" s="17"/>
      <c r="EBR1001" s="17"/>
      <c r="EBS1001" s="17"/>
      <c r="EBT1001" s="17"/>
      <c r="EBU1001" s="17"/>
      <c r="EBV1001" s="17"/>
      <c r="EBW1001" s="17"/>
      <c r="EBX1001" s="17"/>
      <c r="EBY1001" s="17"/>
      <c r="EBZ1001" s="17"/>
      <c r="ECA1001" s="17"/>
      <c r="ECB1001" s="17"/>
      <c r="ECC1001" s="17"/>
      <c r="ECD1001" s="17"/>
      <c r="ECE1001" s="17"/>
      <c r="ECF1001" s="17"/>
      <c r="ECG1001" s="17"/>
      <c r="ECH1001" s="17"/>
      <c r="ECI1001" s="17"/>
      <c r="ECJ1001" s="17"/>
      <c r="ECK1001" s="17"/>
      <c r="ECL1001" s="17"/>
      <c r="ECM1001" s="17"/>
      <c r="ECN1001" s="17"/>
      <c r="ECO1001" s="17"/>
      <c r="ECP1001" s="17"/>
      <c r="ECQ1001" s="17"/>
      <c r="ECR1001" s="17"/>
      <c r="ECS1001" s="17"/>
      <c r="ECT1001" s="17"/>
      <c r="ECU1001" s="17"/>
      <c r="ECV1001" s="17"/>
      <c r="ECW1001" s="17"/>
      <c r="ECX1001" s="17"/>
      <c r="ECY1001" s="17"/>
      <c r="ECZ1001" s="17"/>
      <c r="EDA1001" s="17"/>
      <c r="EDB1001" s="17"/>
      <c r="EDC1001" s="17"/>
      <c r="EDD1001" s="17"/>
      <c r="EDE1001" s="17"/>
      <c r="EDF1001" s="17"/>
      <c r="EDG1001" s="17"/>
      <c r="EDH1001" s="17"/>
      <c r="EDI1001" s="17"/>
      <c r="EDJ1001" s="17"/>
      <c r="EDK1001" s="17"/>
      <c r="EDL1001" s="17"/>
      <c r="EDM1001" s="17"/>
      <c r="EDN1001" s="17"/>
      <c r="EDO1001" s="17"/>
      <c r="EDP1001" s="17"/>
      <c r="EDQ1001" s="17"/>
      <c r="EDR1001" s="17"/>
      <c r="EDS1001" s="17"/>
      <c r="EDT1001" s="17"/>
      <c r="EDU1001" s="17"/>
      <c r="EDV1001" s="17"/>
      <c r="EDW1001" s="17"/>
      <c r="EDX1001" s="17"/>
      <c r="EDY1001" s="17"/>
      <c r="EDZ1001" s="17"/>
      <c r="EEA1001" s="17"/>
      <c r="EEB1001" s="17"/>
      <c r="EEC1001" s="17"/>
      <c r="EED1001" s="17"/>
      <c r="EEE1001" s="17"/>
      <c r="EEF1001" s="17"/>
      <c r="EEG1001" s="17"/>
      <c r="EEH1001" s="17"/>
      <c r="EEI1001" s="17"/>
      <c r="EEJ1001" s="17"/>
      <c r="EEK1001" s="17"/>
      <c r="EEL1001" s="17"/>
      <c r="EEM1001" s="17"/>
      <c r="EEN1001" s="17"/>
      <c r="EEO1001" s="17"/>
      <c r="EEP1001" s="17"/>
      <c r="EEQ1001" s="17"/>
      <c r="EER1001" s="17"/>
      <c r="EES1001" s="17"/>
      <c r="EET1001" s="17"/>
      <c r="EEU1001" s="17"/>
      <c r="EEV1001" s="17"/>
      <c r="EEW1001" s="17"/>
      <c r="EEX1001" s="17"/>
      <c r="EEY1001" s="17"/>
      <c r="EEZ1001" s="17"/>
      <c r="EFA1001" s="17"/>
      <c r="EFB1001" s="17"/>
      <c r="EFC1001" s="17"/>
      <c r="EFD1001" s="17"/>
      <c r="EFE1001" s="17"/>
      <c r="EFF1001" s="17"/>
      <c r="EFG1001" s="17"/>
      <c r="EFH1001" s="17"/>
      <c r="EFI1001" s="17"/>
      <c r="EFJ1001" s="17"/>
      <c r="EFK1001" s="17"/>
      <c r="EFL1001" s="17"/>
      <c r="EFM1001" s="17"/>
      <c r="EFN1001" s="17"/>
      <c r="EFO1001" s="17"/>
      <c r="EFP1001" s="17"/>
      <c r="EFQ1001" s="17"/>
      <c r="EFR1001" s="17"/>
      <c r="EFS1001" s="17"/>
      <c r="EFT1001" s="17"/>
      <c r="EFU1001" s="17"/>
      <c r="EFV1001" s="17"/>
      <c r="EFW1001" s="17"/>
      <c r="EFX1001" s="17"/>
      <c r="EFY1001" s="17"/>
      <c r="EFZ1001" s="17"/>
      <c r="EGA1001" s="17"/>
      <c r="EGB1001" s="17"/>
      <c r="EGC1001" s="17"/>
      <c r="EGD1001" s="17"/>
      <c r="EGE1001" s="17"/>
      <c r="EGF1001" s="17"/>
      <c r="EGG1001" s="17"/>
      <c r="EGH1001" s="17"/>
      <c r="EGI1001" s="17"/>
      <c r="EGJ1001" s="17"/>
      <c r="EGK1001" s="17"/>
      <c r="EGL1001" s="17"/>
      <c r="EGM1001" s="17"/>
      <c r="EGN1001" s="17"/>
      <c r="EGO1001" s="17"/>
      <c r="EGP1001" s="17"/>
      <c r="EGQ1001" s="17"/>
      <c r="EGR1001" s="17"/>
      <c r="EGS1001" s="17"/>
      <c r="EGT1001" s="17"/>
      <c r="EGU1001" s="17"/>
      <c r="EGV1001" s="17"/>
      <c r="EGW1001" s="17"/>
      <c r="EGX1001" s="17"/>
      <c r="EGY1001" s="17"/>
      <c r="EGZ1001" s="17"/>
      <c r="EHA1001" s="17"/>
      <c r="EHB1001" s="17"/>
      <c r="EHC1001" s="17"/>
      <c r="EHD1001" s="17"/>
      <c r="EHE1001" s="17"/>
      <c r="EHF1001" s="17"/>
      <c r="EHG1001" s="17"/>
      <c r="EHH1001" s="17"/>
      <c r="EHI1001" s="17"/>
      <c r="EHJ1001" s="17"/>
      <c r="EHK1001" s="17"/>
      <c r="EHL1001" s="17"/>
      <c r="EHM1001" s="17"/>
      <c r="EHN1001" s="17"/>
      <c r="EHO1001" s="17"/>
      <c r="EHP1001" s="17"/>
      <c r="EHQ1001" s="17"/>
      <c r="EHR1001" s="17"/>
      <c r="EHS1001" s="17"/>
      <c r="EHT1001" s="17"/>
      <c r="EHU1001" s="17"/>
      <c r="EHV1001" s="17"/>
      <c r="EHW1001" s="17"/>
      <c r="EHX1001" s="17"/>
      <c r="EHY1001" s="17"/>
      <c r="EHZ1001" s="17"/>
      <c r="EIA1001" s="17"/>
      <c r="EIB1001" s="17"/>
      <c r="EIC1001" s="17"/>
      <c r="EID1001" s="17"/>
      <c r="EIE1001" s="17"/>
      <c r="EIF1001" s="17"/>
      <c r="EIG1001" s="17"/>
      <c r="EIH1001" s="17"/>
      <c r="EII1001" s="17"/>
      <c r="EIJ1001" s="17"/>
      <c r="EIK1001" s="17"/>
      <c r="EIL1001" s="17"/>
      <c r="EIM1001" s="17"/>
      <c r="EIN1001" s="17"/>
      <c r="EIO1001" s="17"/>
      <c r="EIP1001" s="17"/>
      <c r="EIQ1001" s="17"/>
      <c r="EIR1001" s="17"/>
      <c r="EIS1001" s="17"/>
      <c r="EIT1001" s="17"/>
      <c r="EIU1001" s="17"/>
      <c r="EIV1001" s="17"/>
      <c r="EIW1001" s="17"/>
      <c r="EIX1001" s="17"/>
      <c r="EIY1001" s="17"/>
      <c r="EIZ1001" s="17"/>
      <c r="EJA1001" s="17"/>
      <c r="EJB1001" s="17"/>
      <c r="EJC1001" s="17"/>
      <c r="EJD1001" s="17"/>
      <c r="EJE1001" s="17"/>
      <c r="EJF1001" s="17"/>
      <c r="EJG1001" s="17"/>
      <c r="EJH1001" s="17"/>
      <c r="EJI1001" s="17"/>
      <c r="EJJ1001" s="17"/>
      <c r="EJK1001" s="17"/>
      <c r="EJL1001" s="17"/>
      <c r="EJM1001" s="17"/>
      <c r="EJN1001" s="17"/>
      <c r="EJO1001" s="17"/>
      <c r="EJP1001" s="17"/>
      <c r="EJQ1001" s="17"/>
      <c r="EJR1001" s="17"/>
      <c r="EJS1001" s="17"/>
      <c r="EJT1001" s="17"/>
      <c r="EJU1001" s="17"/>
      <c r="EJV1001" s="17"/>
      <c r="EJW1001" s="17"/>
      <c r="EJX1001" s="17"/>
      <c r="EJY1001" s="17"/>
      <c r="EJZ1001" s="17"/>
      <c r="EKA1001" s="17"/>
      <c r="EKB1001" s="17"/>
      <c r="EKC1001" s="17"/>
      <c r="EKD1001" s="17"/>
      <c r="EKE1001" s="17"/>
      <c r="EKF1001" s="17"/>
      <c r="EKG1001" s="17"/>
      <c r="EKH1001" s="17"/>
      <c r="EKI1001" s="17"/>
      <c r="EKJ1001" s="17"/>
      <c r="EKK1001" s="17"/>
      <c r="EKL1001" s="17"/>
      <c r="EKM1001" s="17"/>
      <c r="EKN1001" s="17"/>
      <c r="EKO1001" s="17"/>
      <c r="EKP1001" s="17"/>
      <c r="EKQ1001" s="17"/>
      <c r="EKR1001" s="17"/>
      <c r="EKS1001" s="17"/>
      <c r="EKT1001" s="17"/>
      <c r="EKU1001" s="17"/>
      <c r="EKV1001" s="17"/>
      <c r="EKW1001" s="17"/>
      <c r="EKX1001" s="17"/>
      <c r="EKY1001" s="17"/>
      <c r="EKZ1001" s="17"/>
      <c r="ELA1001" s="17"/>
      <c r="ELB1001" s="17"/>
      <c r="ELC1001" s="17"/>
      <c r="ELD1001" s="17"/>
      <c r="ELE1001" s="17"/>
      <c r="ELF1001" s="17"/>
      <c r="ELG1001" s="17"/>
      <c r="ELH1001" s="17"/>
      <c r="ELI1001" s="17"/>
      <c r="ELJ1001" s="17"/>
      <c r="ELK1001" s="17"/>
      <c r="ELL1001" s="17"/>
      <c r="ELM1001" s="17"/>
      <c r="ELN1001" s="17"/>
      <c r="ELO1001" s="17"/>
      <c r="ELP1001" s="17"/>
      <c r="ELQ1001" s="17"/>
      <c r="ELR1001" s="17"/>
      <c r="ELS1001" s="17"/>
      <c r="ELT1001" s="17"/>
      <c r="ELU1001" s="17"/>
      <c r="ELV1001" s="17"/>
      <c r="ELW1001" s="17"/>
      <c r="ELX1001" s="17"/>
      <c r="ELY1001" s="17"/>
      <c r="ELZ1001" s="17"/>
      <c r="EMA1001" s="17"/>
      <c r="EMB1001" s="17"/>
      <c r="EMC1001" s="17"/>
      <c r="EMD1001" s="17"/>
      <c r="EME1001" s="17"/>
      <c r="EMF1001" s="17"/>
      <c r="EMG1001" s="17"/>
      <c r="EMH1001" s="17"/>
      <c r="EMI1001" s="17"/>
      <c r="EMJ1001" s="17"/>
      <c r="EMK1001" s="17"/>
      <c r="EML1001" s="17"/>
      <c r="EMM1001" s="17"/>
      <c r="EMN1001" s="17"/>
      <c r="EMO1001" s="17"/>
      <c r="EMP1001" s="17"/>
      <c r="EMQ1001" s="17"/>
      <c r="EMR1001" s="17"/>
      <c r="EMS1001" s="17"/>
      <c r="EMT1001" s="17"/>
      <c r="EMU1001" s="17"/>
      <c r="EMV1001" s="17"/>
      <c r="EMW1001" s="17"/>
      <c r="EMX1001" s="17"/>
      <c r="EMY1001" s="17"/>
      <c r="EMZ1001" s="17"/>
      <c r="ENA1001" s="17"/>
      <c r="ENB1001" s="17"/>
      <c r="ENC1001" s="17"/>
      <c r="END1001" s="17"/>
      <c r="ENE1001" s="17"/>
      <c r="ENF1001" s="17"/>
      <c r="ENG1001" s="17"/>
      <c r="ENH1001" s="17"/>
      <c r="ENI1001" s="17"/>
      <c r="ENJ1001" s="17"/>
      <c r="ENK1001" s="17"/>
      <c r="ENL1001" s="17"/>
      <c r="ENM1001" s="17"/>
      <c r="ENN1001" s="17"/>
      <c r="ENO1001" s="17"/>
      <c r="ENP1001" s="17"/>
      <c r="ENQ1001" s="17"/>
      <c r="ENR1001" s="17"/>
      <c r="ENS1001" s="17"/>
      <c r="ENT1001" s="17"/>
      <c r="ENU1001" s="17"/>
      <c r="ENV1001" s="17"/>
      <c r="ENW1001" s="17"/>
      <c r="ENX1001" s="17"/>
      <c r="ENY1001" s="17"/>
      <c r="ENZ1001" s="17"/>
      <c r="EOA1001" s="17"/>
      <c r="EOB1001" s="17"/>
      <c r="EOC1001" s="17"/>
      <c r="EOD1001" s="17"/>
      <c r="EOE1001" s="17"/>
      <c r="EOF1001" s="17"/>
      <c r="EOG1001" s="17"/>
      <c r="EOH1001" s="17"/>
      <c r="EOI1001" s="17"/>
      <c r="EOJ1001" s="17"/>
      <c r="EOK1001" s="17"/>
      <c r="EOL1001" s="17"/>
      <c r="EOM1001" s="17"/>
      <c r="EON1001" s="17"/>
      <c r="EOO1001" s="17"/>
      <c r="EOP1001" s="17"/>
      <c r="EOQ1001" s="17"/>
      <c r="EOR1001" s="17"/>
      <c r="EOS1001" s="17"/>
      <c r="EOT1001" s="17"/>
      <c r="EOU1001" s="17"/>
      <c r="EOV1001" s="17"/>
      <c r="EOW1001" s="17"/>
      <c r="EOX1001" s="17"/>
      <c r="EOY1001" s="17"/>
      <c r="EOZ1001" s="17"/>
      <c r="EPA1001" s="17"/>
      <c r="EPB1001" s="17"/>
      <c r="EPC1001" s="17"/>
      <c r="EPD1001" s="17"/>
      <c r="EPE1001" s="17"/>
      <c r="EPF1001" s="17"/>
      <c r="EPG1001" s="17"/>
      <c r="EPH1001" s="17"/>
      <c r="EPI1001" s="17"/>
      <c r="EPJ1001" s="17"/>
      <c r="EPK1001" s="17"/>
      <c r="EPL1001" s="17"/>
      <c r="EPM1001" s="17"/>
      <c r="EPN1001" s="17"/>
      <c r="EPO1001" s="17"/>
      <c r="EPP1001" s="17"/>
      <c r="EPQ1001" s="17"/>
      <c r="EPR1001" s="17"/>
      <c r="EPS1001" s="17"/>
      <c r="EPT1001" s="17"/>
      <c r="EPU1001" s="17"/>
      <c r="EPV1001" s="17"/>
      <c r="EPW1001" s="17"/>
      <c r="EPX1001" s="17"/>
      <c r="EPY1001" s="17"/>
      <c r="EPZ1001" s="17"/>
      <c r="EQA1001" s="17"/>
      <c r="EQB1001" s="17"/>
      <c r="EQC1001" s="17"/>
      <c r="EQD1001" s="17"/>
      <c r="EQE1001" s="17"/>
      <c r="EQF1001" s="17"/>
      <c r="EQG1001" s="17"/>
      <c r="EQH1001" s="17"/>
      <c r="EQI1001" s="17"/>
      <c r="EQJ1001" s="17"/>
      <c r="EQK1001" s="17"/>
      <c r="EQL1001" s="17"/>
      <c r="EQM1001" s="17"/>
      <c r="EQN1001" s="17"/>
      <c r="EQO1001" s="17"/>
      <c r="EQP1001" s="17"/>
      <c r="EQQ1001" s="17"/>
      <c r="EQR1001" s="17"/>
      <c r="EQS1001" s="17"/>
      <c r="EQT1001" s="17"/>
      <c r="EQU1001" s="17"/>
      <c r="EQV1001" s="17"/>
      <c r="EQW1001" s="17"/>
      <c r="EQX1001" s="17"/>
      <c r="EQY1001" s="17"/>
      <c r="EQZ1001" s="17"/>
      <c r="ERA1001" s="17"/>
      <c r="ERB1001" s="17"/>
      <c r="ERC1001" s="17"/>
      <c r="ERD1001" s="17"/>
      <c r="ERE1001" s="17"/>
      <c r="ERF1001" s="17"/>
      <c r="ERG1001" s="17"/>
      <c r="ERH1001" s="17"/>
      <c r="ERI1001" s="17"/>
      <c r="ERJ1001" s="17"/>
      <c r="ERK1001" s="17"/>
      <c r="ERL1001" s="17"/>
      <c r="ERM1001" s="17"/>
      <c r="ERN1001" s="17"/>
      <c r="ERO1001" s="17"/>
      <c r="ERP1001" s="17"/>
      <c r="ERQ1001" s="17"/>
      <c r="ERR1001" s="17"/>
      <c r="ERS1001" s="17"/>
      <c r="ERT1001" s="17"/>
      <c r="ERU1001" s="17"/>
      <c r="ERV1001" s="17"/>
      <c r="ERW1001" s="17"/>
      <c r="ERX1001" s="17"/>
      <c r="ERY1001" s="17"/>
      <c r="ERZ1001" s="17"/>
      <c r="ESA1001" s="17"/>
      <c r="ESB1001" s="17"/>
      <c r="ESC1001" s="17"/>
      <c r="ESD1001" s="17"/>
      <c r="ESE1001" s="17"/>
      <c r="ESF1001" s="17"/>
      <c r="ESG1001" s="17"/>
      <c r="ESH1001" s="17"/>
      <c r="ESI1001" s="17"/>
      <c r="ESJ1001" s="17"/>
      <c r="ESK1001" s="17"/>
      <c r="ESL1001" s="17"/>
      <c r="ESM1001" s="17"/>
      <c r="ESN1001" s="17"/>
      <c r="ESO1001" s="17"/>
      <c r="ESP1001" s="17"/>
      <c r="ESQ1001" s="17"/>
      <c r="ESR1001" s="17"/>
      <c r="ESS1001" s="17"/>
      <c r="EST1001" s="17"/>
      <c r="ESU1001" s="17"/>
      <c r="ESV1001" s="17"/>
      <c r="ESW1001" s="17"/>
      <c r="ESX1001" s="17"/>
      <c r="ESY1001" s="17"/>
      <c r="ESZ1001" s="17"/>
      <c r="ETA1001" s="17"/>
      <c r="ETB1001" s="17"/>
      <c r="ETC1001" s="17"/>
      <c r="ETD1001" s="17"/>
      <c r="ETE1001" s="17"/>
      <c r="ETF1001" s="17"/>
      <c r="ETG1001" s="17"/>
      <c r="ETH1001" s="17"/>
      <c r="ETI1001" s="17"/>
      <c r="ETJ1001" s="17"/>
      <c r="ETK1001" s="17"/>
      <c r="ETL1001" s="17"/>
      <c r="ETM1001" s="17"/>
      <c r="ETN1001" s="17"/>
      <c r="ETO1001" s="17"/>
      <c r="ETP1001" s="17"/>
      <c r="ETQ1001" s="17"/>
      <c r="ETR1001" s="17"/>
      <c r="ETS1001" s="17"/>
      <c r="ETT1001" s="17"/>
      <c r="ETU1001" s="17"/>
      <c r="ETV1001" s="17"/>
      <c r="ETW1001" s="17"/>
      <c r="ETX1001" s="17"/>
      <c r="ETY1001" s="17"/>
      <c r="ETZ1001" s="17"/>
      <c r="EUA1001" s="17"/>
      <c r="EUB1001" s="17"/>
      <c r="EUC1001" s="17"/>
      <c r="EUD1001" s="17"/>
      <c r="EUE1001" s="17"/>
      <c r="EUF1001" s="17"/>
      <c r="EUG1001" s="17"/>
      <c r="EUH1001" s="17"/>
      <c r="EUI1001" s="17"/>
      <c r="EUJ1001" s="17"/>
      <c r="EUK1001" s="17"/>
      <c r="EUL1001" s="17"/>
      <c r="EUM1001" s="17"/>
      <c r="EUN1001" s="17"/>
      <c r="EUO1001" s="17"/>
      <c r="EUP1001" s="17"/>
      <c r="EUQ1001" s="17"/>
      <c r="EUR1001" s="17"/>
      <c r="EUS1001" s="17"/>
      <c r="EUT1001" s="17"/>
      <c r="EUU1001" s="17"/>
      <c r="EUV1001" s="17"/>
      <c r="EUW1001" s="17"/>
      <c r="EUX1001" s="17"/>
      <c r="EUY1001" s="17"/>
      <c r="EUZ1001" s="17"/>
      <c r="EVA1001" s="17"/>
      <c r="EVB1001" s="17"/>
      <c r="EVC1001" s="17"/>
      <c r="EVD1001" s="17"/>
      <c r="EVE1001" s="17"/>
      <c r="EVF1001" s="17"/>
      <c r="EVG1001" s="17"/>
      <c r="EVH1001" s="17"/>
      <c r="EVI1001" s="17"/>
      <c r="EVJ1001" s="17"/>
      <c r="EVK1001" s="17"/>
      <c r="EVL1001" s="17"/>
      <c r="EVM1001" s="17"/>
      <c r="EVN1001" s="17"/>
      <c r="EVO1001" s="17"/>
      <c r="EVP1001" s="17"/>
      <c r="EVQ1001" s="17"/>
      <c r="EVR1001" s="17"/>
      <c r="EVS1001" s="17"/>
      <c r="EVT1001" s="17"/>
      <c r="EVU1001" s="17"/>
      <c r="EVV1001" s="17"/>
      <c r="EVW1001" s="17"/>
      <c r="EVX1001" s="17"/>
      <c r="EVY1001" s="17"/>
      <c r="EVZ1001" s="17"/>
      <c r="EWA1001" s="17"/>
      <c r="EWB1001" s="17"/>
      <c r="EWC1001" s="17"/>
      <c r="EWD1001" s="17"/>
      <c r="EWE1001" s="17"/>
      <c r="EWF1001" s="17"/>
      <c r="EWG1001" s="17"/>
      <c r="EWH1001" s="17"/>
      <c r="EWI1001" s="17"/>
      <c r="EWJ1001" s="17"/>
      <c r="EWK1001" s="17"/>
      <c r="EWL1001" s="17"/>
      <c r="EWM1001" s="17"/>
      <c r="EWN1001" s="17"/>
      <c r="EWO1001" s="17"/>
      <c r="EWP1001" s="17"/>
      <c r="EWQ1001" s="17"/>
      <c r="EWR1001" s="17"/>
      <c r="EWS1001" s="17"/>
      <c r="EWT1001" s="17"/>
      <c r="EWU1001" s="17"/>
      <c r="EWV1001" s="17"/>
      <c r="EWW1001" s="17"/>
      <c r="EWX1001" s="17"/>
      <c r="EWY1001" s="17"/>
      <c r="EWZ1001" s="17"/>
      <c r="EXA1001" s="17"/>
      <c r="EXB1001" s="17"/>
      <c r="EXC1001" s="17"/>
      <c r="EXD1001" s="17"/>
      <c r="EXE1001" s="17"/>
      <c r="EXF1001" s="17"/>
      <c r="EXG1001" s="17"/>
      <c r="EXH1001" s="17"/>
      <c r="EXI1001" s="17"/>
      <c r="EXJ1001" s="17"/>
      <c r="EXK1001" s="17"/>
      <c r="EXL1001" s="17"/>
      <c r="EXM1001" s="17"/>
      <c r="EXN1001" s="17"/>
      <c r="EXO1001" s="17"/>
      <c r="EXP1001" s="17"/>
      <c r="EXQ1001" s="17"/>
      <c r="EXR1001" s="17"/>
      <c r="EXS1001" s="17"/>
      <c r="EXT1001" s="17"/>
      <c r="EXU1001" s="17"/>
      <c r="EXV1001" s="17"/>
      <c r="EXW1001" s="17"/>
      <c r="EXX1001" s="17"/>
      <c r="EXY1001" s="17"/>
      <c r="EXZ1001" s="17"/>
      <c r="EYA1001" s="17"/>
      <c r="EYB1001" s="17"/>
      <c r="EYC1001" s="17"/>
      <c r="EYD1001" s="17"/>
      <c r="EYE1001" s="17"/>
      <c r="EYF1001" s="17"/>
      <c r="EYG1001" s="17"/>
      <c r="EYH1001" s="17"/>
      <c r="EYI1001" s="17"/>
      <c r="EYJ1001" s="17"/>
      <c r="EYK1001" s="17"/>
      <c r="EYL1001" s="17"/>
      <c r="EYM1001" s="17"/>
      <c r="EYN1001" s="17"/>
      <c r="EYO1001" s="17"/>
      <c r="EYP1001" s="17"/>
      <c r="EYQ1001" s="17"/>
      <c r="EYR1001" s="17"/>
      <c r="EYS1001" s="17"/>
      <c r="EYT1001" s="17"/>
      <c r="EYU1001" s="17"/>
      <c r="EYV1001" s="17"/>
      <c r="EYW1001" s="17"/>
      <c r="EYX1001" s="17"/>
      <c r="EYY1001" s="17"/>
      <c r="EYZ1001" s="17"/>
      <c r="EZA1001" s="17"/>
      <c r="EZB1001" s="17"/>
      <c r="EZC1001" s="17"/>
      <c r="EZD1001" s="17"/>
      <c r="EZE1001" s="17"/>
      <c r="EZF1001" s="17"/>
      <c r="EZG1001" s="17"/>
      <c r="EZH1001" s="17"/>
      <c r="EZI1001" s="17"/>
      <c r="EZJ1001" s="17"/>
      <c r="EZK1001" s="17"/>
      <c r="EZL1001" s="17"/>
      <c r="EZM1001" s="17"/>
      <c r="EZN1001" s="17"/>
      <c r="EZO1001" s="17"/>
      <c r="EZP1001" s="17"/>
      <c r="EZQ1001" s="17"/>
      <c r="EZR1001" s="17"/>
      <c r="EZS1001" s="17"/>
      <c r="EZT1001" s="17"/>
      <c r="EZU1001" s="17"/>
      <c r="EZV1001" s="17"/>
      <c r="EZW1001" s="17"/>
      <c r="EZX1001" s="17"/>
      <c r="EZY1001" s="17"/>
      <c r="EZZ1001" s="17"/>
      <c r="FAA1001" s="17"/>
      <c r="FAB1001" s="17"/>
      <c r="FAC1001" s="17"/>
      <c r="FAD1001" s="17"/>
      <c r="FAE1001" s="17"/>
      <c r="FAF1001" s="17"/>
      <c r="FAG1001" s="17"/>
      <c r="FAH1001" s="17"/>
      <c r="FAI1001" s="17"/>
      <c r="FAJ1001" s="17"/>
      <c r="FAK1001" s="17"/>
      <c r="FAL1001" s="17"/>
      <c r="FAM1001" s="17"/>
      <c r="FAN1001" s="17"/>
      <c r="FAO1001" s="17"/>
      <c r="FAP1001" s="17"/>
      <c r="FAQ1001" s="17"/>
      <c r="FAR1001" s="17"/>
      <c r="FAS1001" s="17"/>
      <c r="FAT1001" s="17"/>
      <c r="FAU1001" s="17"/>
      <c r="FAV1001" s="17"/>
      <c r="FAW1001" s="17"/>
      <c r="FAX1001" s="17"/>
      <c r="FAY1001" s="17"/>
      <c r="FAZ1001" s="17"/>
      <c r="FBA1001" s="17"/>
      <c r="FBB1001" s="17"/>
      <c r="FBC1001" s="17"/>
      <c r="FBD1001" s="17"/>
      <c r="FBE1001" s="17"/>
      <c r="FBF1001" s="17"/>
      <c r="FBG1001" s="17"/>
      <c r="FBH1001" s="17"/>
      <c r="FBI1001" s="17"/>
      <c r="FBJ1001" s="17"/>
      <c r="FBK1001" s="17"/>
      <c r="FBL1001" s="17"/>
      <c r="FBM1001" s="17"/>
      <c r="FBN1001" s="17"/>
      <c r="FBO1001" s="17"/>
      <c r="FBP1001" s="17"/>
      <c r="FBQ1001" s="17"/>
      <c r="FBR1001" s="17"/>
      <c r="FBS1001" s="17"/>
      <c r="FBT1001" s="17"/>
      <c r="FBU1001" s="17"/>
      <c r="FBV1001" s="17"/>
      <c r="FBW1001" s="17"/>
      <c r="FBX1001" s="17"/>
      <c r="FBY1001" s="17"/>
      <c r="FBZ1001" s="17"/>
      <c r="FCA1001" s="17"/>
      <c r="FCB1001" s="17"/>
      <c r="FCC1001" s="17"/>
      <c r="FCD1001" s="17"/>
      <c r="FCE1001" s="17"/>
      <c r="FCF1001" s="17"/>
      <c r="FCG1001" s="17"/>
      <c r="FCH1001" s="17"/>
      <c r="FCI1001" s="17"/>
      <c r="FCJ1001" s="17"/>
      <c r="FCK1001" s="17"/>
      <c r="FCL1001" s="17"/>
      <c r="FCM1001" s="17"/>
      <c r="FCN1001" s="17"/>
      <c r="FCO1001" s="17"/>
      <c r="FCP1001" s="17"/>
      <c r="FCQ1001" s="17"/>
      <c r="FCR1001" s="17"/>
      <c r="FCS1001" s="17"/>
      <c r="FCT1001" s="17"/>
      <c r="FCU1001" s="17"/>
      <c r="FCV1001" s="17"/>
      <c r="FCW1001" s="17"/>
      <c r="FCX1001" s="17"/>
      <c r="FCY1001" s="17"/>
      <c r="FCZ1001" s="17"/>
      <c r="FDA1001" s="17"/>
      <c r="FDB1001" s="17"/>
      <c r="FDC1001" s="17"/>
      <c r="FDD1001" s="17"/>
      <c r="FDE1001" s="17"/>
      <c r="FDF1001" s="17"/>
      <c r="FDG1001" s="17"/>
      <c r="FDH1001" s="17"/>
      <c r="FDI1001" s="17"/>
      <c r="FDJ1001" s="17"/>
      <c r="FDK1001" s="17"/>
      <c r="FDL1001" s="17"/>
      <c r="FDM1001" s="17"/>
      <c r="FDN1001" s="17"/>
      <c r="FDO1001" s="17"/>
      <c r="FDP1001" s="17"/>
      <c r="FDQ1001" s="17"/>
      <c r="FDR1001" s="17"/>
      <c r="FDS1001" s="17"/>
      <c r="FDT1001" s="17"/>
      <c r="FDU1001" s="17"/>
      <c r="FDV1001" s="17"/>
      <c r="FDW1001" s="17"/>
      <c r="FDX1001" s="17"/>
      <c r="FDY1001" s="17"/>
      <c r="FDZ1001" s="17"/>
      <c r="FEA1001" s="17"/>
      <c r="FEB1001" s="17"/>
      <c r="FEC1001" s="17"/>
      <c r="FED1001" s="17"/>
      <c r="FEE1001" s="17"/>
      <c r="FEF1001" s="17"/>
      <c r="FEG1001" s="17"/>
      <c r="FEH1001" s="17"/>
      <c r="FEI1001" s="17"/>
      <c r="FEJ1001" s="17"/>
      <c r="FEK1001" s="17"/>
      <c r="FEL1001" s="17"/>
      <c r="FEM1001" s="17"/>
      <c r="FEN1001" s="17"/>
      <c r="FEO1001" s="17"/>
      <c r="FEP1001" s="17"/>
      <c r="FEQ1001" s="17"/>
      <c r="FER1001" s="17"/>
      <c r="FES1001" s="17"/>
      <c r="FET1001" s="17"/>
      <c r="FEU1001" s="17"/>
      <c r="FEV1001" s="17"/>
      <c r="FEW1001" s="17"/>
      <c r="FEX1001" s="17"/>
      <c r="FEY1001" s="17"/>
      <c r="FEZ1001" s="17"/>
      <c r="FFA1001" s="17"/>
      <c r="FFB1001" s="17"/>
      <c r="FFC1001" s="17"/>
      <c r="FFD1001" s="17"/>
      <c r="FFE1001" s="17"/>
      <c r="FFF1001" s="17"/>
      <c r="FFG1001" s="17"/>
      <c r="FFH1001" s="17"/>
      <c r="FFI1001" s="17"/>
      <c r="FFJ1001" s="17"/>
      <c r="FFK1001" s="17"/>
      <c r="FFL1001" s="17"/>
      <c r="FFM1001" s="17"/>
      <c r="FFN1001" s="17"/>
      <c r="FFO1001" s="17"/>
      <c r="FFP1001" s="17"/>
      <c r="FFQ1001" s="17"/>
      <c r="FFR1001" s="17"/>
      <c r="FFS1001" s="17"/>
      <c r="FFT1001" s="17"/>
      <c r="FFU1001" s="17"/>
      <c r="FFV1001" s="17"/>
      <c r="FFW1001" s="17"/>
      <c r="FFX1001" s="17"/>
      <c r="FFY1001" s="17"/>
      <c r="FFZ1001" s="17"/>
      <c r="FGA1001" s="17"/>
      <c r="FGB1001" s="17"/>
      <c r="FGC1001" s="17"/>
      <c r="FGD1001" s="17"/>
      <c r="FGE1001" s="17"/>
      <c r="FGF1001" s="17"/>
      <c r="FGG1001" s="17"/>
      <c r="FGH1001" s="17"/>
      <c r="FGI1001" s="17"/>
      <c r="FGJ1001" s="17"/>
      <c r="FGK1001" s="17"/>
      <c r="FGL1001" s="17"/>
      <c r="FGM1001" s="17"/>
      <c r="FGN1001" s="17"/>
      <c r="FGO1001" s="17"/>
      <c r="FGP1001" s="17"/>
      <c r="FGQ1001" s="17"/>
      <c r="FGR1001" s="17"/>
      <c r="FGS1001" s="17"/>
      <c r="FGT1001" s="17"/>
      <c r="FGU1001" s="17"/>
      <c r="FGV1001" s="17"/>
      <c r="FGW1001" s="17"/>
      <c r="FGX1001" s="17"/>
      <c r="FGY1001" s="17"/>
      <c r="FGZ1001" s="17"/>
      <c r="FHA1001" s="17"/>
      <c r="FHB1001" s="17"/>
      <c r="FHC1001" s="17"/>
      <c r="FHD1001" s="17"/>
      <c r="FHE1001" s="17"/>
      <c r="FHF1001" s="17"/>
      <c r="FHG1001" s="17"/>
      <c r="FHH1001" s="17"/>
      <c r="FHI1001" s="17"/>
      <c r="FHJ1001" s="17"/>
      <c r="FHK1001" s="17"/>
      <c r="FHL1001" s="17"/>
      <c r="FHM1001" s="17"/>
      <c r="FHN1001" s="17"/>
      <c r="FHO1001" s="17"/>
      <c r="FHP1001" s="17"/>
      <c r="FHQ1001" s="17"/>
      <c r="FHR1001" s="17"/>
      <c r="FHS1001" s="17"/>
      <c r="FHT1001" s="17"/>
      <c r="FHU1001" s="17"/>
      <c r="FHV1001" s="17"/>
      <c r="FHW1001" s="17"/>
      <c r="FHX1001" s="17"/>
      <c r="FHY1001" s="17"/>
      <c r="FHZ1001" s="17"/>
      <c r="FIA1001" s="17"/>
      <c r="FIB1001" s="17"/>
      <c r="FIC1001" s="17"/>
      <c r="FID1001" s="17"/>
      <c r="FIE1001" s="17"/>
      <c r="FIF1001" s="17"/>
      <c r="FIG1001" s="17"/>
      <c r="FIH1001" s="17"/>
      <c r="FII1001" s="17"/>
      <c r="FIJ1001" s="17"/>
      <c r="FIK1001" s="17"/>
      <c r="FIL1001" s="17"/>
      <c r="FIM1001" s="17"/>
      <c r="FIN1001" s="17"/>
      <c r="FIO1001" s="17"/>
      <c r="FIP1001" s="17"/>
      <c r="FIQ1001" s="17"/>
      <c r="FIR1001" s="17"/>
      <c r="FIS1001" s="17"/>
      <c r="FIT1001" s="17"/>
      <c r="FIU1001" s="17"/>
      <c r="FIV1001" s="17"/>
      <c r="FIW1001" s="17"/>
      <c r="FIX1001" s="17"/>
      <c r="FIY1001" s="17"/>
      <c r="FIZ1001" s="17"/>
      <c r="FJA1001" s="17"/>
      <c r="FJB1001" s="17"/>
      <c r="FJC1001" s="17"/>
      <c r="FJD1001" s="17"/>
      <c r="FJE1001" s="17"/>
      <c r="FJF1001" s="17"/>
      <c r="FJG1001" s="17"/>
      <c r="FJH1001" s="17"/>
      <c r="FJI1001" s="17"/>
      <c r="FJJ1001" s="17"/>
      <c r="FJK1001" s="17"/>
      <c r="FJL1001" s="17"/>
      <c r="FJM1001" s="17"/>
      <c r="FJN1001" s="17"/>
      <c r="FJO1001" s="17"/>
      <c r="FJP1001" s="17"/>
      <c r="FJQ1001" s="17"/>
      <c r="FJR1001" s="17"/>
      <c r="FJS1001" s="17"/>
      <c r="FJT1001" s="17"/>
      <c r="FJU1001" s="17"/>
      <c r="FJV1001" s="17"/>
      <c r="FJW1001" s="17"/>
      <c r="FJX1001" s="17"/>
      <c r="FJY1001" s="17"/>
      <c r="FJZ1001" s="17"/>
      <c r="FKA1001" s="17"/>
      <c r="FKB1001" s="17"/>
      <c r="FKC1001" s="17"/>
      <c r="FKD1001" s="17"/>
      <c r="FKE1001" s="17"/>
      <c r="FKF1001" s="17"/>
      <c r="FKG1001" s="17"/>
      <c r="FKH1001" s="17"/>
      <c r="FKI1001" s="17"/>
      <c r="FKJ1001" s="17"/>
      <c r="FKK1001" s="17"/>
      <c r="FKL1001" s="17"/>
      <c r="FKM1001" s="17"/>
      <c r="FKN1001" s="17"/>
      <c r="FKO1001" s="17"/>
      <c r="FKP1001" s="17"/>
      <c r="FKQ1001" s="17"/>
      <c r="FKR1001" s="17"/>
      <c r="FKS1001" s="17"/>
      <c r="FKT1001" s="17"/>
      <c r="FKU1001" s="17"/>
      <c r="FKV1001" s="17"/>
      <c r="FKW1001" s="17"/>
      <c r="FKX1001" s="17"/>
      <c r="FKY1001" s="17"/>
      <c r="FKZ1001" s="17"/>
      <c r="FLA1001" s="17"/>
      <c r="FLB1001" s="17"/>
      <c r="FLC1001" s="17"/>
      <c r="FLD1001" s="17"/>
      <c r="FLE1001" s="17"/>
      <c r="FLF1001" s="17"/>
      <c r="FLG1001" s="17"/>
      <c r="FLH1001" s="17"/>
      <c r="FLI1001" s="17"/>
      <c r="FLJ1001" s="17"/>
      <c r="FLK1001" s="17"/>
      <c r="FLL1001" s="17"/>
      <c r="FLM1001" s="17"/>
      <c r="FLN1001" s="17"/>
      <c r="FLO1001" s="17"/>
      <c r="FLP1001" s="17"/>
      <c r="FLQ1001" s="17"/>
      <c r="FLR1001" s="17"/>
      <c r="FLS1001" s="17"/>
      <c r="FLT1001" s="17"/>
      <c r="FLU1001" s="17"/>
      <c r="FLV1001" s="17"/>
      <c r="FLW1001" s="17"/>
      <c r="FLX1001" s="17"/>
      <c r="FLY1001" s="17"/>
      <c r="FLZ1001" s="17"/>
      <c r="FMA1001" s="17"/>
      <c r="FMB1001" s="17"/>
      <c r="FMC1001" s="17"/>
      <c r="FMD1001" s="17"/>
      <c r="FME1001" s="17"/>
      <c r="FMF1001" s="17"/>
      <c r="FMG1001" s="17"/>
      <c r="FMH1001" s="17"/>
      <c r="FMI1001" s="17"/>
      <c r="FMJ1001" s="17"/>
      <c r="FMK1001" s="17"/>
      <c r="FML1001" s="17"/>
      <c r="FMM1001" s="17"/>
      <c r="FMN1001" s="17"/>
      <c r="FMO1001" s="17"/>
      <c r="FMP1001" s="17"/>
      <c r="FMQ1001" s="17"/>
      <c r="FMR1001" s="17"/>
      <c r="FMS1001" s="17"/>
      <c r="FMT1001" s="17"/>
      <c r="FMU1001" s="17"/>
      <c r="FMV1001" s="17"/>
      <c r="FMW1001" s="17"/>
      <c r="FMX1001" s="17"/>
      <c r="FMY1001" s="17"/>
      <c r="FMZ1001" s="17"/>
      <c r="FNA1001" s="17"/>
      <c r="FNB1001" s="17"/>
      <c r="FNC1001" s="17"/>
      <c r="FND1001" s="17"/>
      <c r="FNE1001" s="17"/>
      <c r="FNF1001" s="17"/>
      <c r="FNG1001" s="17"/>
      <c r="FNH1001" s="17"/>
      <c r="FNI1001" s="17"/>
      <c r="FNJ1001" s="17"/>
      <c r="FNK1001" s="17"/>
      <c r="FNL1001" s="17"/>
      <c r="FNM1001" s="17"/>
      <c r="FNN1001" s="17"/>
      <c r="FNO1001" s="17"/>
      <c r="FNP1001" s="17"/>
      <c r="FNQ1001" s="17"/>
      <c r="FNR1001" s="17"/>
      <c r="FNS1001" s="17"/>
      <c r="FNT1001" s="17"/>
      <c r="FNU1001" s="17"/>
      <c r="FNV1001" s="17"/>
      <c r="FNW1001" s="17"/>
      <c r="FNX1001" s="17"/>
      <c r="FNY1001" s="17"/>
      <c r="FNZ1001" s="17"/>
      <c r="FOA1001" s="17"/>
      <c r="FOB1001" s="17"/>
      <c r="FOC1001" s="17"/>
      <c r="FOD1001" s="17"/>
      <c r="FOE1001" s="17"/>
      <c r="FOF1001" s="17"/>
      <c r="FOG1001" s="17"/>
      <c r="FOH1001" s="17"/>
      <c r="FOI1001" s="17"/>
      <c r="FOJ1001" s="17"/>
      <c r="FOK1001" s="17"/>
      <c r="FOL1001" s="17"/>
      <c r="FOM1001" s="17"/>
      <c r="FON1001" s="17"/>
      <c r="FOO1001" s="17"/>
      <c r="FOP1001" s="17"/>
      <c r="FOQ1001" s="17"/>
      <c r="FOR1001" s="17"/>
      <c r="FOS1001" s="17"/>
      <c r="FOT1001" s="17"/>
      <c r="FOU1001" s="17"/>
      <c r="FOV1001" s="17"/>
      <c r="FOW1001" s="17"/>
      <c r="FOX1001" s="17"/>
      <c r="FOY1001" s="17"/>
      <c r="FOZ1001" s="17"/>
      <c r="FPA1001" s="17"/>
      <c r="FPB1001" s="17"/>
      <c r="FPC1001" s="17"/>
      <c r="FPD1001" s="17"/>
      <c r="FPE1001" s="17"/>
      <c r="FPF1001" s="17"/>
      <c r="FPG1001" s="17"/>
      <c r="FPH1001" s="17"/>
      <c r="FPI1001" s="17"/>
      <c r="FPJ1001" s="17"/>
      <c r="FPK1001" s="17"/>
      <c r="FPL1001" s="17"/>
      <c r="FPM1001" s="17"/>
      <c r="FPN1001" s="17"/>
      <c r="FPO1001" s="17"/>
      <c r="FPP1001" s="17"/>
      <c r="FPQ1001" s="17"/>
      <c r="FPR1001" s="17"/>
      <c r="FPS1001" s="17"/>
      <c r="FPT1001" s="17"/>
      <c r="FPU1001" s="17"/>
      <c r="FPV1001" s="17"/>
      <c r="FPW1001" s="17"/>
      <c r="FPX1001" s="17"/>
      <c r="FPY1001" s="17"/>
      <c r="FPZ1001" s="17"/>
      <c r="FQA1001" s="17"/>
      <c r="FQB1001" s="17"/>
      <c r="FQC1001" s="17"/>
      <c r="FQD1001" s="17"/>
      <c r="FQE1001" s="17"/>
      <c r="FQF1001" s="17"/>
      <c r="FQG1001" s="17"/>
      <c r="FQH1001" s="17"/>
      <c r="FQI1001" s="17"/>
      <c r="FQJ1001" s="17"/>
      <c r="FQK1001" s="17"/>
      <c r="FQL1001" s="17"/>
      <c r="FQM1001" s="17"/>
      <c r="FQN1001" s="17"/>
      <c r="FQO1001" s="17"/>
      <c r="FQP1001" s="17"/>
      <c r="FQQ1001" s="17"/>
      <c r="FQR1001" s="17"/>
      <c r="FQS1001" s="17"/>
      <c r="FQT1001" s="17"/>
      <c r="FQU1001" s="17"/>
      <c r="FQV1001" s="17"/>
      <c r="FQW1001" s="17"/>
      <c r="FQX1001" s="17"/>
      <c r="FQY1001" s="17"/>
      <c r="FQZ1001" s="17"/>
      <c r="FRA1001" s="17"/>
      <c r="FRB1001" s="17"/>
      <c r="FRC1001" s="17"/>
      <c r="FRD1001" s="17"/>
      <c r="FRE1001" s="17"/>
      <c r="FRF1001" s="17"/>
      <c r="FRG1001" s="17"/>
      <c r="FRH1001" s="17"/>
      <c r="FRI1001" s="17"/>
      <c r="FRJ1001" s="17"/>
      <c r="FRK1001" s="17"/>
      <c r="FRL1001" s="17"/>
      <c r="FRM1001" s="17"/>
      <c r="FRN1001" s="17"/>
      <c r="FRO1001" s="17"/>
      <c r="FRP1001" s="17"/>
      <c r="FRQ1001" s="17"/>
      <c r="FRR1001" s="17"/>
      <c r="FRS1001" s="17"/>
      <c r="FRT1001" s="17"/>
      <c r="FRU1001" s="17"/>
      <c r="FRV1001" s="17"/>
      <c r="FRW1001" s="17"/>
      <c r="FRX1001" s="17"/>
      <c r="FRY1001" s="17"/>
      <c r="FRZ1001" s="17"/>
      <c r="FSA1001" s="17"/>
      <c r="FSB1001" s="17"/>
      <c r="FSC1001" s="17"/>
      <c r="FSD1001" s="17"/>
      <c r="FSE1001" s="17"/>
      <c r="FSF1001" s="17"/>
      <c r="FSG1001" s="17"/>
      <c r="FSH1001" s="17"/>
      <c r="FSI1001" s="17"/>
      <c r="FSJ1001" s="17"/>
      <c r="FSK1001" s="17"/>
      <c r="FSL1001" s="17"/>
      <c r="FSM1001" s="17"/>
      <c r="FSN1001" s="17"/>
      <c r="FSO1001" s="17"/>
      <c r="FSP1001" s="17"/>
      <c r="FSQ1001" s="17"/>
      <c r="FSR1001" s="17"/>
      <c r="FSS1001" s="17"/>
      <c r="FST1001" s="17"/>
      <c r="FSU1001" s="17"/>
      <c r="FSV1001" s="17"/>
      <c r="FSW1001" s="17"/>
      <c r="FSX1001" s="17"/>
      <c r="FSY1001" s="17"/>
      <c r="FSZ1001" s="17"/>
      <c r="FTA1001" s="17"/>
      <c r="FTB1001" s="17"/>
      <c r="FTC1001" s="17"/>
      <c r="FTD1001" s="17"/>
      <c r="FTE1001" s="17"/>
      <c r="FTF1001" s="17"/>
      <c r="FTG1001" s="17"/>
      <c r="FTH1001" s="17"/>
      <c r="FTI1001" s="17"/>
      <c r="FTJ1001" s="17"/>
      <c r="FTK1001" s="17"/>
      <c r="FTL1001" s="17"/>
      <c r="FTM1001" s="17"/>
      <c r="FTN1001" s="17"/>
      <c r="FTO1001" s="17"/>
      <c r="FTP1001" s="17"/>
      <c r="FTQ1001" s="17"/>
      <c r="FTR1001" s="17"/>
      <c r="FTS1001" s="17"/>
      <c r="FTT1001" s="17"/>
      <c r="FTU1001" s="17"/>
      <c r="FTV1001" s="17"/>
      <c r="FTW1001" s="17"/>
      <c r="FTX1001" s="17"/>
      <c r="FTY1001" s="17"/>
      <c r="FTZ1001" s="17"/>
      <c r="FUA1001" s="17"/>
      <c r="FUB1001" s="17"/>
      <c r="FUC1001" s="17"/>
      <c r="FUD1001" s="17"/>
      <c r="FUE1001" s="17"/>
      <c r="FUF1001" s="17"/>
      <c r="FUG1001" s="17"/>
      <c r="FUH1001" s="17"/>
      <c r="FUI1001" s="17"/>
      <c r="FUJ1001" s="17"/>
      <c r="FUK1001" s="17"/>
      <c r="FUL1001" s="17"/>
      <c r="FUM1001" s="17"/>
      <c r="FUN1001" s="17"/>
      <c r="FUO1001" s="17"/>
      <c r="FUP1001" s="17"/>
      <c r="FUQ1001" s="17"/>
      <c r="FUR1001" s="17"/>
      <c r="FUS1001" s="17"/>
      <c r="FUT1001" s="17"/>
      <c r="FUU1001" s="17"/>
      <c r="FUV1001" s="17"/>
      <c r="FUW1001" s="17"/>
      <c r="FUX1001" s="17"/>
      <c r="FUY1001" s="17"/>
      <c r="FUZ1001" s="17"/>
      <c r="FVA1001" s="17"/>
      <c r="FVB1001" s="17"/>
      <c r="FVC1001" s="17"/>
      <c r="FVD1001" s="17"/>
      <c r="FVE1001" s="17"/>
      <c r="FVF1001" s="17"/>
      <c r="FVG1001" s="17"/>
      <c r="FVH1001" s="17"/>
      <c r="FVI1001" s="17"/>
      <c r="FVJ1001" s="17"/>
      <c r="FVK1001" s="17"/>
      <c r="FVL1001" s="17"/>
      <c r="FVM1001" s="17"/>
      <c r="FVN1001" s="17"/>
      <c r="FVO1001" s="17"/>
      <c r="FVP1001" s="17"/>
      <c r="FVQ1001" s="17"/>
      <c r="FVR1001" s="17"/>
      <c r="FVS1001" s="17"/>
      <c r="FVT1001" s="17"/>
      <c r="FVU1001" s="17"/>
      <c r="FVV1001" s="17"/>
      <c r="FVW1001" s="17"/>
      <c r="FVX1001" s="17"/>
      <c r="FVY1001" s="17"/>
      <c r="FVZ1001" s="17"/>
      <c r="FWA1001" s="17"/>
      <c r="FWB1001" s="17"/>
      <c r="FWC1001" s="17"/>
      <c r="FWD1001" s="17"/>
      <c r="FWE1001" s="17"/>
      <c r="FWF1001" s="17"/>
      <c r="FWG1001" s="17"/>
      <c r="FWH1001" s="17"/>
      <c r="FWI1001" s="17"/>
      <c r="FWJ1001" s="17"/>
      <c r="FWK1001" s="17"/>
      <c r="FWL1001" s="17"/>
      <c r="FWM1001" s="17"/>
      <c r="FWN1001" s="17"/>
      <c r="FWO1001" s="17"/>
      <c r="FWP1001" s="17"/>
      <c r="FWQ1001" s="17"/>
      <c r="FWR1001" s="17"/>
      <c r="FWS1001" s="17"/>
      <c r="FWT1001" s="17"/>
      <c r="FWU1001" s="17"/>
      <c r="FWV1001" s="17"/>
      <c r="FWW1001" s="17"/>
      <c r="FWX1001" s="17"/>
      <c r="FWY1001" s="17"/>
      <c r="FWZ1001" s="17"/>
      <c r="FXA1001" s="17"/>
      <c r="FXB1001" s="17"/>
      <c r="FXC1001" s="17"/>
      <c r="FXD1001" s="17"/>
      <c r="FXE1001" s="17"/>
      <c r="FXF1001" s="17"/>
      <c r="FXG1001" s="17"/>
      <c r="FXH1001" s="17"/>
      <c r="FXI1001" s="17"/>
      <c r="FXJ1001" s="17"/>
      <c r="FXK1001" s="17"/>
      <c r="FXL1001" s="17"/>
      <c r="FXM1001" s="17"/>
      <c r="FXN1001" s="17"/>
      <c r="FXO1001" s="17"/>
      <c r="FXP1001" s="17"/>
      <c r="FXQ1001" s="17"/>
      <c r="FXR1001" s="17"/>
      <c r="FXS1001" s="17"/>
      <c r="FXT1001" s="17"/>
      <c r="FXU1001" s="17"/>
      <c r="FXV1001" s="17"/>
      <c r="FXW1001" s="17"/>
      <c r="FXX1001" s="17"/>
      <c r="FXY1001" s="17"/>
      <c r="FXZ1001" s="17"/>
      <c r="FYA1001" s="17"/>
      <c r="FYB1001" s="17"/>
      <c r="FYC1001" s="17"/>
      <c r="FYD1001" s="17"/>
      <c r="FYE1001" s="17"/>
      <c r="FYF1001" s="17"/>
      <c r="FYG1001" s="17"/>
      <c r="FYH1001" s="17"/>
      <c r="FYI1001" s="17"/>
      <c r="FYJ1001" s="17"/>
      <c r="FYK1001" s="17"/>
      <c r="FYL1001" s="17"/>
      <c r="FYM1001" s="17"/>
      <c r="FYN1001" s="17"/>
      <c r="FYO1001" s="17"/>
      <c r="FYP1001" s="17"/>
      <c r="FYQ1001" s="17"/>
      <c r="FYR1001" s="17"/>
      <c r="FYS1001" s="17"/>
      <c r="FYT1001" s="17"/>
      <c r="FYU1001" s="17"/>
      <c r="FYV1001" s="17"/>
      <c r="FYW1001" s="17"/>
      <c r="FYX1001" s="17"/>
      <c r="FYY1001" s="17"/>
      <c r="FYZ1001" s="17"/>
      <c r="FZA1001" s="17"/>
      <c r="FZB1001" s="17"/>
      <c r="FZC1001" s="17"/>
      <c r="FZD1001" s="17"/>
      <c r="FZE1001" s="17"/>
      <c r="FZF1001" s="17"/>
      <c r="FZG1001" s="17"/>
      <c r="FZH1001" s="17"/>
      <c r="FZI1001" s="17"/>
      <c r="FZJ1001" s="17"/>
      <c r="FZK1001" s="17"/>
      <c r="FZL1001" s="17"/>
      <c r="FZM1001" s="17"/>
      <c r="FZN1001" s="17"/>
      <c r="FZO1001" s="17"/>
      <c r="FZP1001" s="17"/>
      <c r="FZQ1001" s="17"/>
      <c r="FZR1001" s="17"/>
      <c r="FZS1001" s="17"/>
      <c r="FZT1001" s="17"/>
      <c r="FZU1001" s="17"/>
      <c r="FZV1001" s="17"/>
      <c r="FZW1001" s="17"/>
      <c r="FZX1001" s="17"/>
      <c r="FZY1001" s="17"/>
      <c r="FZZ1001" s="17"/>
      <c r="GAA1001" s="17"/>
      <c r="GAB1001" s="17"/>
      <c r="GAC1001" s="17"/>
      <c r="GAD1001" s="17"/>
      <c r="GAE1001" s="17"/>
      <c r="GAF1001" s="17"/>
      <c r="GAG1001" s="17"/>
      <c r="GAH1001" s="17"/>
      <c r="GAI1001" s="17"/>
      <c r="GAJ1001" s="17"/>
      <c r="GAK1001" s="17"/>
      <c r="GAL1001" s="17"/>
      <c r="GAM1001" s="17"/>
      <c r="GAN1001" s="17"/>
      <c r="GAO1001" s="17"/>
      <c r="GAP1001" s="17"/>
      <c r="GAQ1001" s="17"/>
      <c r="GAR1001" s="17"/>
      <c r="GAS1001" s="17"/>
      <c r="GAT1001" s="17"/>
      <c r="GAU1001" s="17"/>
      <c r="GAV1001" s="17"/>
      <c r="GAW1001" s="17"/>
      <c r="GAX1001" s="17"/>
      <c r="GAY1001" s="17"/>
      <c r="GAZ1001" s="17"/>
      <c r="GBA1001" s="17"/>
      <c r="GBB1001" s="17"/>
      <c r="GBC1001" s="17"/>
      <c r="GBD1001" s="17"/>
      <c r="GBE1001" s="17"/>
      <c r="GBF1001" s="17"/>
      <c r="GBG1001" s="17"/>
      <c r="GBH1001" s="17"/>
      <c r="GBI1001" s="17"/>
      <c r="GBJ1001" s="17"/>
      <c r="GBK1001" s="17"/>
      <c r="GBL1001" s="17"/>
      <c r="GBM1001" s="17"/>
      <c r="GBN1001" s="17"/>
      <c r="GBO1001" s="17"/>
      <c r="GBP1001" s="17"/>
      <c r="GBQ1001" s="17"/>
      <c r="GBR1001" s="17"/>
      <c r="GBS1001" s="17"/>
      <c r="GBT1001" s="17"/>
      <c r="GBU1001" s="17"/>
      <c r="GBV1001" s="17"/>
      <c r="GBW1001" s="17"/>
      <c r="GBX1001" s="17"/>
      <c r="GBY1001" s="17"/>
      <c r="GBZ1001" s="17"/>
      <c r="GCA1001" s="17"/>
      <c r="GCB1001" s="17"/>
      <c r="GCC1001" s="17"/>
      <c r="GCD1001" s="17"/>
      <c r="GCE1001" s="17"/>
      <c r="GCF1001" s="17"/>
      <c r="GCG1001" s="17"/>
      <c r="GCH1001" s="17"/>
      <c r="GCI1001" s="17"/>
      <c r="GCJ1001" s="17"/>
      <c r="GCK1001" s="17"/>
      <c r="GCL1001" s="17"/>
      <c r="GCM1001" s="17"/>
      <c r="GCN1001" s="17"/>
      <c r="GCO1001" s="17"/>
      <c r="GCP1001" s="17"/>
      <c r="GCQ1001" s="17"/>
      <c r="GCR1001" s="17"/>
      <c r="GCS1001" s="17"/>
      <c r="GCT1001" s="17"/>
      <c r="GCU1001" s="17"/>
      <c r="GCV1001" s="17"/>
      <c r="GCW1001" s="17"/>
      <c r="GCX1001" s="17"/>
      <c r="GCY1001" s="17"/>
      <c r="GCZ1001" s="17"/>
      <c r="GDA1001" s="17"/>
      <c r="GDB1001" s="17"/>
      <c r="GDC1001" s="17"/>
      <c r="GDD1001" s="17"/>
      <c r="GDE1001" s="17"/>
      <c r="GDF1001" s="17"/>
      <c r="GDG1001" s="17"/>
      <c r="GDH1001" s="17"/>
      <c r="GDI1001" s="17"/>
      <c r="GDJ1001" s="17"/>
      <c r="GDK1001" s="17"/>
      <c r="GDL1001" s="17"/>
      <c r="GDM1001" s="17"/>
      <c r="GDN1001" s="17"/>
      <c r="GDO1001" s="17"/>
      <c r="GDP1001" s="17"/>
      <c r="GDQ1001" s="17"/>
      <c r="GDR1001" s="17"/>
      <c r="GDS1001" s="17"/>
      <c r="GDT1001" s="17"/>
      <c r="GDU1001" s="17"/>
      <c r="GDV1001" s="17"/>
      <c r="GDW1001" s="17"/>
      <c r="GDX1001" s="17"/>
      <c r="GDY1001" s="17"/>
      <c r="GDZ1001" s="17"/>
      <c r="GEA1001" s="17"/>
      <c r="GEB1001" s="17"/>
      <c r="GEC1001" s="17"/>
      <c r="GED1001" s="17"/>
      <c r="GEE1001" s="17"/>
      <c r="GEF1001" s="17"/>
      <c r="GEG1001" s="17"/>
      <c r="GEH1001" s="17"/>
      <c r="GEI1001" s="17"/>
      <c r="GEJ1001" s="17"/>
      <c r="GEK1001" s="17"/>
      <c r="GEL1001" s="17"/>
      <c r="GEM1001" s="17"/>
      <c r="GEN1001" s="17"/>
      <c r="GEO1001" s="17"/>
      <c r="GEP1001" s="17"/>
      <c r="GEQ1001" s="17"/>
      <c r="GER1001" s="17"/>
      <c r="GES1001" s="17"/>
      <c r="GET1001" s="17"/>
      <c r="GEU1001" s="17"/>
      <c r="GEV1001" s="17"/>
      <c r="GEW1001" s="17"/>
      <c r="GEX1001" s="17"/>
      <c r="GEY1001" s="17"/>
      <c r="GEZ1001" s="17"/>
      <c r="GFA1001" s="17"/>
      <c r="GFB1001" s="17"/>
      <c r="GFC1001" s="17"/>
      <c r="GFD1001" s="17"/>
      <c r="GFE1001" s="17"/>
      <c r="GFF1001" s="17"/>
      <c r="GFG1001" s="17"/>
      <c r="GFH1001" s="17"/>
      <c r="GFI1001" s="17"/>
      <c r="GFJ1001" s="17"/>
      <c r="GFK1001" s="17"/>
      <c r="GFL1001" s="17"/>
      <c r="GFM1001" s="17"/>
      <c r="GFN1001" s="17"/>
      <c r="GFO1001" s="17"/>
      <c r="GFP1001" s="17"/>
      <c r="GFQ1001" s="17"/>
      <c r="GFR1001" s="17"/>
      <c r="GFS1001" s="17"/>
      <c r="GFT1001" s="17"/>
      <c r="GFU1001" s="17"/>
      <c r="GFV1001" s="17"/>
      <c r="GFW1001" s="17"/>
      <c r="GFX1001" s="17"/>
      <c r="GFY1001" s="17"/>
      <c r="GFZ1001" s="17"/>
      <c r="GGA1001" s="17"/>
      <c r="GGB1001" s="17"/>
      <c r="GGC1001" s="17"/>
      <c r="GGD1001" s="17"/>
      <c r="GGE1001" s="17"/>
      <c r="GGF1001" s="17"/>
      <c r="GGG1001" s="17"/>
      <c r="GGH1001" s="17"/>
      <c r="GGI1001" s="17"/>
      <c r="GGJ1001" s="17"/>
      <c r="GGK1001" s="17"/>
      <c r="GGL1001" s="17"/>
      <c r="GGM1001" s="17"/>
      <c r="GGN1001" s="17"/>
      <c r="GGO1001" s="17"/>
      <c r="GGP1001" s="17"/>
      <c r="GGQ1001" s="17"/>
      <c r="GGR1001" s="17"/>
      <c r="GGS1001" s="17"/>
      <c r="GGT1001" s="17"/>
      <c r="GGU1001" s="17"/>
      <c r="GGV1001" s="17"/>
      <c r="GGW1001" s="17"/>
      <c r="GGX1001" s="17"/>
      <c r="GGY1001" s="17"/>
      <c r="GGZ1001" s="17"/>
      <c r="GHA1001" s="17"/>
      <c r="GHB1001" s="17"/>
      <c r="GHC1001" s="17"/>
      <c r="GHD1001" s="17"/>
      <c r="GHE1001" s="17"/>
      <c r="GHF1001" s="17"/>
      <c r="GHG1001" s="17"/>
      <c r="GHH1001" s="17"/>
      <c r="GHI1001" s="17"/>
      <c r="GHJ1001" s="17"/>
      <c r="GHK1001" s="17"/>
      <c r="GHL1001" s="17"/>
      <c r="GHM1001" s="17"/>
      <c r="GHN1001" s="17"/>
      <c r="GHO1001" s="17"/>
      <c r="GHP1001" s="17"/>
      <c r="GHQ1001" s="17"/>
      <c r="GHR1001" s="17"/>
      <c r="GHS1001" s="17"/>
      <c r="GHT1001" s="17"/>
      <c r="GHU1001" s="17"/>
      <c r="GHV1001" s="17"/>
      <c r="GHW1001" s="17"/>
      <c r="GHX1001" s="17"/>
      <c r="GHY1001" s="17"/>
      <c r="GHZ1001" s="17"/>
      <c r="GIA1001" s="17"/>
      <c r="GIB1001" s="17"/>
      <c r="GIC1001" s="17"/>
      <c r="GID1001" s="17"/>
      <c r="GIE1001" s="17"/>
      <c r="GIF1001" s="17"/>
      <c r="GIG1001" s="17"/>
      <c r="GIH1001" s="17"/>
      <c r="GII1001" s="17"/>
      <c r="GIJ1001" s="17"/>
      <c r="GIK1001" s="17"/>
      <c r="GIL1001" s="17"/>
      <c r="GIM1001" s="17"/>
      <c r="GIN1001" s="17"/>
      <c r="GIO1001" s="17"/>
      <c r="GIP1001" s="17"/>
      <c r="GIQ1001" s="17"/>
      <c r="GIR1001" s="17"/>
      <c r="GIS1001" s="17"/>
      <c r="GIT1001" s="17"/>
      <c r="GIU1001" s="17"/>
      <c r="GIV1001" s="17"/>
      <c r="GIW1001" s="17"/>
      <c r="GIX1001" s="17"/>
      <c r="GIY1001" s="17"/>
      <c r="GIZ1001" s="17"/>
      <c r="GJA1001" s="17"/>
      <c r="GJB1001" s="17"/>
      <c r="GJC1001" s="17"/>
      <c r="GJD1001" s="17"/>
      <c r="GJE1001" s="17"/>
      <c r="GJF1001" s="17"/>
      <c r="GJG1001" s="17"/>
      <c r="GJH1001" s="17"/>
      <c r="GJI1001" s="17"/>
      <c r="GJJ1001" s="17"/>
      <c r="GJK1001" s="17"/>
      <c r="GJL1001" s="17"/>
      <c r="GJM1001" s="17"/>
      <c r="GJN1001" s="17"/>
      <c r="GJO1001" s="17"/>
      <c r="GJP1001" s="17"/>
      <c r="GJQ1001" s="17"/>
      <c r="GJR1001" s="17"/>
      <c r="GJS1001" s="17"/>
      <c r="GJT1001" s="17"/>
      <c r="GJU1001" s="17"/>
      <c r="GJV1001" s="17"/>
      <c r="GJW1001" s="17"/>
      <c r="GJX1001" s="17"/>
      <c r="GJY1001" s="17"/>
      <c r="GJZ1001" s="17"/>
      <c r="GKA1001" s="17"/>
      <c r="GKB1001" s="17"/>
      <c r="GKC1001" s="17"/>
      <c r="GKD1001" s="17"/>
      <c r="GKE1001" s="17"/>
      <c r="GKF1001" s="17"/>
      <c r="GKG1001" s="17"/>
      <c r="GKH1001" s="17"/>
      <c r="GKI1001" s="17"/>
      <c r="GKJ1001" s="17"/>
      <c r="GKK1001" s="17"/>
      <c r="GKL1001" s="17"/>
      <c r="GKM1001" s="17"/>
      <c r="GKN1001" s="17"/>
      <c r="GKO1001" s="17"/>
      <c r="GKP1001" s="17"/>
      <c r="GKQ1001" s="17"/>
      <c r="GKR1001" s="17"/>
      <c r="GKS1001" s="17"/>
      <c r="GKT1001" s="17"/>
      <c r="GKU1001" s="17"/>
      <c r="GKV1001" s="17"/>
      <c r="GKW1001" s="17"/>
      <c r="GKX1001" s="17"/>
      <c r="GKY1001" s="17"/>
      <c r="GKZ1001" s="17"/>
      <c r="GLA1001" s="17"/>
      <c r="GLB1001" s="17"/>
      <c r="GLC1001" s="17"/>
      <c r="GLD1001" s="17"/>
      <c r="GLE1001" s="17"/>
      <c r="GLF1001" s="17"/>
      <c r="GLG1001" s="17"/>
      <c r="GLH1001" s="17"/>
      <c r="GLI1001" s="17"/>
      <c r="GLJ1001" s="17"/>
      <c r="GLK1001" s="17"/>
      <c r="GLL1001" s="17"/>
      <c r="GLM1001" s="17"/>
      <c r="GLN1001" s="17"/>
      <c r="GLO1001" s="17"/>
      <c r="GLP1001" s="17"/>
      <c r="GLQ1001" s="17"/>
      <c r="GLR1001" s="17"/>
      <c r="GLS1001" s="17"/>
      <c r="GLT1001" s="17"/>
      <c r="GLU1001" s="17"/>
      <c r="GLV1001" s="17"/>
      <c r="GLW1001" s="17"/>
      <c r="GLX1001" s="17"/>
      <c r="GLY1001" s="17"/>
      <c r="GLZ1001" s="17"/>
      <c r="GMA1001" s="17"/>
      <c r="GMB1001" s="17"/>
      <c r="GMC1001" s="17"/>
      <c r="GMD1001" s="17"/>
      <c r="GME1001" s="17"/>
      <c r="GMF1001" s="17"/>
      <c r="GMG1001" s="17"/>
      <c r="GMH1001" s="17"/>
      <c r="GMI1001" s="17"/>
      <c r="GMJ1001" s="17"/>
      <c r="GMK1001" s="17"/>
      <c r="GML1001" s="17"/>
      <c r="GMM1001" s="17"/>
      <c r="GMN1001" s="17"/>
      <c r="GMO1001" s="17"/>
      <c r="GMP1001" s="17"/>
      <c r="GMQ1001" s="17"/>
      <c r="GMR1001" s="17"/>
      <c r="GMS1001" s="17"/>
      <c r="GMT1001" s="17"/>
      <c r="GMU1001" s="17"/>
      <c r="GMV1001" s="17"/>
      <c r="GMW1001" s="17"/>
      <c r="GMX1001" s="17"/>
      <c r="GMY1001" s="17"/>
      <c r="GMZ1001" s="17"/>
      <c r="GNA1001" s="17"/>
      <c r="GNB1001" s="17"/>
      <c r="GNC1001" s="17"/>
      <c r="GND1001" s="17"/>
      <c r="GNE1001" s="17"/>
      <c r="GNF1001" s="17"/>
      <c r="GNG1001" s="17"/>
      <c r="GNH1001" s="17"/>
      <c r="GNI1001" s="17"/>
      <c r="GNJ1001" s="17"/>
      <c r="GNK1001" s="17"/>
      <c r="GNL1001" s="17"/>
      <c r="GNM1001" s="17"/>
      <c r="GNN1001" s="17"/>
      <c r="GNO1001" s="17"/>
      <c r="GNP1001" s="17"/>
      <c r="GNQ1001" s="17"/>
      <c r="GNR1001" s="17"/>
      <c r="GNS1001" s="17"/>
      <c r="GNT1001" s="17"/>
      <c r="GNU1001" s="17"/>
      <c r="GNV1001" s="17"/>
      <c r="GNW1001" s="17"/>
      <c r="GNX1001" s="17"/>
      <c r="GNY1001" s="17"/>
      <c r="GNZ1001" s="17"/>
      <c r="GOA1001" s="17"/>
      <c r="GOB1001" s="17"/>
      <c r="GOC1001" s="17"/>
      <c r="GOD1001" s="17"/>
      <c r="GOE1001" s="17"/>
      <c r="GOF1001" s="17"/>
      <c r="GOG1001" s="17"/>
      <c r="GOH1001" s="17"/>
      <c r="GOI1001" s="17"/>
      <c r="GOJ1001" s="17"/>
      <c r="GOK1001" s="17"/>
      <c r="GOL1001" s="17"/>
      <c r="GOM1001" s="17"/>
      <c r="GON1001" s="17"/>
      <c r="GOO1001" s="17"/>
      <c r="GOP1001" s="17"/>
      <c r="GOQ1001" s="17"/>
      <c r="GOR1001" s="17"/>
      <c r="GOS1001" s="17"/>
      <c r="GOT1001" s="17"/>
      <c r="GOU1001" s="17"/>
      <c r="GOV1001" s="17"/>
      <c r="GOW1001" s="17"/>
      <c r="GOX1001" s="17"/>
      <c r="GOY1001" s="17"/>
      <c r="GOZ1001" s="17"/>
      <c r="GPA1001" s="17"/>
      <c r="GPB1001" s="17"/>
      <c r="GPC1001" s="17"/>
      <c r="GPD1001" s="17"/>
      <c r="GPE1001" s="17"/>
      <c r="GPF1001" s="17"/>
      <c r="GPG1001" s="17"/>
      <c r="GPH1001" s="17"/>
      <c r="GPI1001" s="17"/>
      <c r="GPJ1001" s="17"/>
      <c r="GPK1001" s="17"/>
      <c r="GPL1001" s="17"/>
      <c r="GPM1001" s="17"/>
      <c r="GPN1001" s="17"/>
      <c r="GPO1001" s="17"/>
      <c r="GPP1001" s="17"/>
      <c r="GPQ1001" s="17"/>
      <c r="GPR1001" s="17"/>
      <c r="GPS1001" s="17"/>
      <c r="GPT1001" s="17"/>
      <c r="GPU1001" s="17"/>
      <c r="GPV1001" s="17"/>
      <c r="GPW1001" s="17"/>
      <c r="GPX1001" s="17"/>
      <c r="GPY1001" s="17"/>
      <c r="GPZ1001" s="17"/>
      <c r="GQA1001" s="17"/>
      <c r="GQB1001" s="17"/>
      <c r="GQC1001" s="17"/>
      <c r="GQD1001" s="17"/>
      <c r="GQE1001" s="17"/>
      <c r="GQF1001" s="17"/>
      <c r="GQG1001" s="17"/>
      <c r="GQH1001" s="17"/>
      <c r="GQI1001" s="17"/>
      <c r="GQJ1001" s="17"/>
      <c r="GQK1001" s="17"/>
      <c r="GQL1001" s="17"/>
      <c r="GQM1001" s="17"/>
      <c r="GQN1001" s="17"/>
      <c r="GQO1001" s="17"/>
      <c r="GQP1001" s="17"/>
      <c r="GQQ1001" s="17"/>
      <c r="GQR1001" s="17"/>
      <c r="GQS1001" s="17"/>
      <c r="GQT1001" s="17"/>
      <c r="GQU1001" s="17"/>
      <c r="GQV1001" s="17"/>
      <c r="GQW1001" s="17"/>
      <c r="GQX1001" s="17"/>
      <c r="GQY1001" s="17"/>
      <c r="GQZ1001" s="17"/>
      <c r="GRA1001" s="17"/>
      <c r="GRB1001" s="17"/>
      <c r="GRC1001" s="17"/>
      <c r="GRD1001" s="17"/>
      <c r="GRE1001" s="17"/>
      <c r="GRF1001" s="17"/>
      <c r="GRG1001" s="17"/>
      <c r="GRH1001" s="17"/>
      <c r="GRI1001" s="17"/>
      <c r="GRJ1001" s="17"/>
      <c r="GRK1001" s="17"/>
      <c r="GRL1001" s="17"/>
      <c r="GRM1001" s="17"/>
      <c r="GRN1001" s="17"/>
      <c r="GRO1001" s="17"/>
      <c r="GRP1001" s="17"/>
      <c r="GRQ1001" s="17"/>
      <c r="GRR1001" s="17"/>
      <c r="GRS1001" s="17"/>
      <c r="GRT1001" s="17"/>
      <c r="GRU1001" s="17"/>
      <c r="GRV1001" s="17"/>
      <c r="GRW1001" s="17"/>
      <c r="GRX1001" s="17"/>
      <c r="GRY1001" s="17"/>
      <c r="GRZ1001" s="17"/>
      <c r="GSA1001" s="17"/>
      <c r="GSB1001" s="17"/>
      <c r="GSC1001" s="17"/>
      <c r="GSD1001" s="17"/>
      <c r="GSE1001" s="17"/>
      <c r="GSF1001" s="17"/>
      <c r="GSG1001" s="17"/>
      <c r="GSH1001" s="17"/>
      <c r="GSI1001" s="17"/>
      <c r="GSJ1001" s="17"/>
      <c r="GSK1001" s="17"/>
      <c r="GSL1001" s="17"/>
      <c r="GSM1001" s="17"/>
      <c r="GSN1001" s="17"/>
      <c r="GSO1001" s="17"/>
      <c r="GSP1001" s="17"/>
      <c r="GSQ1001" s="17"/>
      <c r="GSR1001" s="17"/>
      <c r="GSS1001" s="17"/>
      <c r="GST1001" s="17"/>
      <c r="GSU1001" s="17"/>
      <c r="GSV1001" s="17"/>
      <c r="GSW1001" s="17"/>
      <c r="GSX1001" s="17"/>
      <c r="GSY1001" s="17"/>
      <c r="GSZ1001" s="17"/>
      <c r="GTA1001" s="17"/>
      <c r="GTB1001" s="17"/>
      <c r="GTC1001" s="17"/>
      <c r="GTD1001" s="17"/>
      <c r="GTE1001" s="17"/>
      <c r="GTF1001" s="17"/>
      <c r="GTG1001" s="17"/>
      <c r="GTH1001" s="17"/>
      <c r="GTI1001" s="17"/>
      <c r="GTJ1001" s="17"/>
      <c r="GTK1001" s="17"/>
      <c r="GTL1001" s="17"/>
      <c r="GTM1001" s="17"/>
      <c r="GTN1001" s="17"/>
      <c r="GTO1001" s="17"/>
      <c r="GTP1001" s="17"/>
      <c r="GTQ1001" s="17"/>
      <c r="GTR1001" s="17"/>
      <c r="GTS1001" s="17"/>
      <c r="GTT1001" s="17"/>
      <c r="GTU1001" s="17"/>
      <c r="GTV1001" s="17"/>
      <c r="GTW1001" s="17"/>
      <c r="GTX1001" s="17"/>
      <c r="GTY1001" s="17"/>
      <c r="GTZ1001" s="17"/>
      <c r="GUA1001" s="17"/>
      <c r="GUB1001" s="17"/>
      <c r="GUC1001" s="17"/>
      <c r="GUD1001" s="17"/>
      <c r="GUE1001" s="17"/>
      <c r="GUF1001" s="17"/>
      <c r="GUG1001" s="17"/>
      <c r="GUH1001" s="17"/>
      <c r="GUI1001" s="17"/>
      <c r="GUJ1001" s="17"/>
      <c r="GUK1001" s="17"/>
      <c r="GUL1001" s="17"/>
      <c r="GUM1001" s="17"/>
      <c r="GUN1001" s="17"/>
      <c r="GUO1001" s="17"/>
      <c r="GUP1001" s="17"/>
      <c r="GUQ1001" s="17"/>
      <c r="GUR1001" s="17"/>
      <c r="GUS1001" s="17"/>
      <c r="GUT1001" s="17"/>
      <c r="GUU1001" s="17"/>
      <c r="GUV1001" s="17"/>
      <c r="GUW1001" s="17"/>
      <c r="GUX1001" s="17"/>
      <c r="GUY1001" s="17"/>
      <c r="GUZ1001" s="17"/>
      <c r="GVA1001" s="17"/>
      <c r="GVB1001" s="17"/>
      <c r="GVC1001" s="17"/>
      <c r="GVD1001" s="17"/>
      <c r="GVE1001" s="17"/>
      <c r="GVF1001" s="17"/>
      <c r="GVG1001" s="17"/>
      <c r="GVH1001" s="17"/>
      <c r="GVI1001" s="17"/>
      <c r="GVJ1001" s="17"/>
      <c r="GVK1001" s="17"/>
      <c r="GVL1001" s="17"/>
      <c r="GVM1001" s="17"/>
      <c r="GVN1001" s="17"/>
      <c r="GVO1001" s="17"/>
      <c r="GVP1001" s="17"/>
      <c r="GVQ1001" s="17"/>
      <c r="GVR1001" s="17"/>
      <c r="GVS1001" s="17"/>
      <c r="GVT1001" s="17"/>
      <c r="GVU1001" s="17"/>
      <c r="GVV1001" s="17"/>
      <c r="GVW1001" s="17"/>
      <c r="GVX1001" s="17"/>
      <c r="GVY1001" s="17"/>
      <c r="GVZ1001" s="17"/>
      <c r="GWA1001" s="17"/>
      <c r="GWB1001" s="17"/>
      <c r="GWC1001" s="17"/>
      <c r="GWD1001" s="17"/>
      <c r="GWE1001" s="17"/>
      <c r="GWF1001" s="17"/>
      <c r="GWG1001" s="17"/>
      <c r="GWH1001" s="17"/>
      <c r="GWI1001" s="17"/>
      <c r="GWJ1001" s="17"/>
      <c r="GWK1001" s="17"/>
      <c r="GWL1001" s="17"/>
      <c r="GWM1001" s="17"/>
      <c r="GWN1001" s="17"/>
      <c r="GWO1001" s="17"/>
      <c r="GWP1001" s="17"/>
      <c r="GWQ1001" s="17"/>
      <c r="GWR1001" s="17"/>
      <c r="GWS1001" s="17"/>
      <c r="GWT1001" s="17"/>
      <c r="GWU1001" s="17"/>
      <c r="GWV1001" s="17"/>
      <c r="GWW1001" s="17"/>
      <c r="GWX1001" s="17"/>
      <c r="GWY1001" s="17"/>
      <c r="GWZ1001" s="17"/>
      <c r="GXA1001" s="17"/>
      <c r="GXB1001" s="17"/>
      <c r="GXC1001" s="17"/>
      <c r="GXD1001" s="17"/>
      <c r="GXE1001" s="17"/>
      <c r="GXF1001" s="17"/>
      <c r="GXG1001" s="17"/>
      <c r="GXH1001" s="17"/>
      <c r="GXI1001" s="17"/>
      <c r="GXJ1001" s="17"/>
      <c r="GXK1001" s="17"/>
      <c r="GXL1001" s="17"/>
      <c r="GXM1001" s="17"/>
      <c r="GXN1001" s="17"/>
      <c r="GXO1001" s="17"/>
      <c r="GXP1001" s="17"/>
      <c r="GXQ1001" s="17"/>
      <c r="GXR1001" s="17"/>
      <c r="GXS1001" s="17"/>
      <c r="GXT1001" s="17"/>
      <c r="GXU1001" s="17"/>
      <c r="GXV1001" s="17"/>
      <c r="GXW1001" s="17"/>
      <c r="GXX1001" s="17"/>
      <c r="GXY1001" s="17"/>
      <c r="GXZ1001" s="17"/>
      <c r="GYA1001" s="17"/>
      <c r="GYB1001" s="17"/>
      <c r="GYC1001" s="17"/>
      <c r="GYD1001" s="17"/>
      <c r="GYE1001" s="17"/>
      <c r="GYF1001" s="17"/>
      <c r="GYG1001" s="17"/>
      <c r="GYH1001" s="17"/>
      <c r="GYI1001" s="17"/>
      <c r="GYJ1001" s="17"/>
      <c r="GYK1001" s="17"/>
      <c r="GYL1001" s="17"/>
      <c r="GYM1001" s="17"/>
      <c r="GYN1001" s="17"/>
      <c r="GYO1001" s="17"/>
      <c r="GYP1001" s="17"/>
      <c r="GYQ1001" s="17"/>
      <c r="GYR1001" s="17"/>
      <c r="GYS1001" s="17"/>
      <c r="GYT1001" s="17"/>
      <c r="GYU1001" s="17"/>
      <c r="GYV1001" s="17"/>
      <c r="GYW1001" s="17"/>
      <c r="GYX1001" s="17"/>
      <c r="GYY1001" s="17"/>
      <c r="GYZ1001" s="17"/>
      <c r="GZA1001" s="17"/>
      <c r="GZB1001" s="17"/>
      <c r="GZC1001" s="17"/>
      <c r="GZD1001" s="17"/>
      <c r="GZE1001" s="17"/>
      <c r="GZF1001" s="17"/>
      <c r="GZG1001" s="17"/>
      <c r="GZH1001" s="17"/>
      <c r="GZI1001" s="17"/>
      <c r="GZJ1001" s="17"/>
      <c r="GZK1001" s="17"/>
      <c r="GZL1001" s="17"/>
      <c r="GZM1001" s="17"/>
      <c r="GZN1001" s="17"/>
      <c r="GZO1001" s="17"/>
      <c r="GZP1001" s="17"/>
      <c r="GZQ1001" s="17"/>
      <c r="GZR1001" s="17"/>
      <c r="GZS1001" s="17"/>
      <c r="GZT1001" s="17"/>
      <c r="GZU1001" s="17"/>
      <c r="GZV1001" s="17"/>
      <c r="GZW1001" s="17"/>
      <c r="GZX1001" s="17"/>
      <c r="GZY1001" s="17"/>
      <c r="GZZ1001" s="17"/>
      <c r="HAA1001" s="17"/>
      <c r="HAB1001" s="17"/>
      <c r="HAC1001" s="17"/>
      <c r="HAD1001" s="17"/>
      <c r="HAE1001" s="17"/>
      <c r="HAF1001" s="17"/>
      <c r="HAG1001" s="17"/>
      <c r="HAH1001" s="17"/>
      <c r="HAI1001" s="17"/>
      <c r="HAJ1001" s="17"/>
      <c r="HAK1001" s="17"/>
      <c r="HAL1001" s="17"/>
      <c r="HAM1001" s="17"/>
      <c r="HAN1001" s="17"/>
      <c r="HAO1001" s="17"/>
      <c r="HAP1001" s="17"/>
      <c r="HAQ1001" s="17"/>
      <c r="HAR1001" s="17"/>
      <c r="HAS1001" s="17"/>
      <c r="HAT1001" s="17"/>
      <c r="HAU1001" s="17"/>
      <c r="HAV1001" s="17"/>
      <c r="HAW1001" s="17"/>
      <c r="HAX1001" s="17"/>
      <c r="HAY1001" s="17"/>
      <c r="HAZ1001" s="17"/>
      <c r="HBA1001" s="17"/>
      <c r="HBB1001" s="17"/>
      <c r="HBC1001" s="17"/>
      <c r="HBD1001" s="17"/>
      <c r="HBE1001" s="17"/>
      <c r="HBF1001" s="17"/>
      <c r="HBG1001" s="17"/>
      <c r="HBH1001" s="17"/>
      <c r="HBI1001" s="17"/>
      <c r="HBJ1001" s="17"/>
      <c r="HBK1001" s="17"/>
      <c r="HBL1001" s="17"/>
      <c r="HBM1001" s="17"/>
      <c r="HBN1001" s="17"/>
      <c r="HBO1001" s="17"/>
      <c r="HBP1001" s="17"/>
      <c r="HBQ1001" s="17"/>
      <c r="HBR1001" s="17"/>
      <c r="HBS1001" s="17"/>
      <c r="HBT1001" s="17"/>
      <c r="HBU1001" s="17"/>
      <c r="HBV1001" s="17"/>
      <c r="HBW1001" s="17"/>
      <c r="HBX1001" s="17"/>
      <c r="HBY1001" s="17"/>
      <c r="HBZ1001" s="17"/>
      <c r="HCA1001" s="17"/>
      <c r="HCB1001" s="17"/>
      <c r="HCC1001" s="17"/>
      <c r="HCD1001" s="17"/>
      <c r="HCE1001" s="17"/>
      <c r="HCF1001" s="17"/>
      <c r="HCG1001" s="17"/>
      <c r="HCH1001" s="17"/>
      <c r="HCI1001" s="17"/>
      <c r="HCJ1001" s="17"/>
      <c r="HCK1001" s="17"/>
      <c r="HCL1001" s="17"/>
      <c r="HCM1001" s="17"/>
      <c r="HCN1001" s="17"/>
      <c r="HCO1001" s="17"/>
      <c r="HCP1001" s="17"/>
      <c r="HCQ1001" s="17"/>
      <c r="HCR1001" s="17"/>
      <c r="HCS1001" s="17"/>
      <c r="HCT1001" s="17"/>
      <c r="HCU1001" s="17"/>
      <c r="HCV1001" s="17"/>
      <c r="HCW1001" s="17"/>
      <c r="HCX1001" s="17"/>
      <c r="HCY1001" s="17"/>
      <c r="HCZ1001" s="17"/>
      <c r="HDA1001" s="17"/>
      <c r="HDB1001" s="17"/>
      <c r="HDC1001" s="17"/>
      <c r="HDD1001" s="17"/>
      <c r="HDE1001" s="17"/>
      <c r="HDF1001" s="17"/>
      <c r="HDG1001" s="17"/>
      <c r="HDH1001" s="17"/>
      <c r="HDI1001" s="17"/>
      <c r="HDJ1001" s="17"/>
      <c r="HDK1001" s="17"/>
      <c r="HDL1001" s="17"/>
      <c r="HDM1001" s="17"/>
      <c r="HDN1001" s="17"/>
      <c r="HDO1001" s="17"/>
      <c r="HDP1001" s="17"/>
      <c r="HDQ1001" s="17"/>
      <c r="HDR1001" s="17"/>
      <c r="HDS1001" s="17"/>
      <c r="HDT1001" s="17"/>
      <c r="HDU1001" s="17"/>
      <c r="HDV1001" s="17"/>
      <c r="HDW1001" s="17"/>
      <c r="HDX1001" s="17"/>
      <c r="HDY1001" s="17"/>
      <c r="HDZ1001" s="17"/>
      <c r="HEA1001" s="17"/>
      <c r="HEB1001" s="17"/>
      <c r="HEC1001" s="17"/>
      <c r="HED1001" s="17"/>
      <c r="HEE1001" s="17"/>
      <c r="HEF1001" s="17"/>
      <c r="HEG1001" s="17"/>
      <c r="HEH1001" s="17"/>
      <c r="HEI1001" s="17"/>
      <c r="HEJ1001" s="17"/>
      <c r="HEK1001" s="17"/>
      <c r="HEL1001" s="17"/>
      <c r="HEM1001" s="17"/>
      <c r="HEN1001" s="17"/>
      <c r="HEO1001" s="17"/>
      <c r="HEP1001" s="17"/>
      <c r="HEQ1001" s="17"/>
      <c r="HER1001" s="17"/>
      <c r="HES1001" s="17"/>
      <c r="HET1001" s="17"/>
      <c r="HEU1001" s="17"/>
      <c r="HEV1001" s="17"/>
      <c r="HEW1001" s="17"/>
      <c r="HEX1001" s="17"/>
      <c r="HEY1001" s="17"/>
      <c r="HEZ1001" s="17"/>
      <c r="HFA1001" s="17"/>
      <c r="HFB1001" s="17"/>
      <c r="HFC1001" s="17"/>
      <c r="HFD1001" s="17"/>
      <c r="HFE1001" s="17"/>
      <c r="HFF1001" s="17"/>
      <c r="HFG1001" s="17"/>
      <c r="HFH1001" s="17"/>
      <c r="HFI1001" s="17"/>
      <c r="HFJ1001" s="17"/>
      <c r="HFK1001" s="17"/>
      <c r="HFL1001" s="17"/>
      <c r="HFM1001" s="17"/>
      <c r="HFN1001" s="17"/>
      <c r="HFO1001" s="17"/>
      <c r="HFP1001" s="17"/>
      <c r="HFQ1001" s="17"/>
      <c r="HFR1001" s="17"/>
      <c r="HFS1001" s="17"/>
      <c r="HFT1001" s="17"/>
      <c r="HFU1001" s="17"/>
      <c r="HFV1001" s="17"/>
      <c r="HFW1001" s="17"/>
      <c r="HFX1001" s="17"/>
      <c r="HFY1001" s="17"/>
      <c r="HFZ1001" s="17"/>
      <c r="HGA1001" s="17"/>
      <c r="HGB1001" s="17"/>
      <c r="HGC1001" s="17"/>
      <c r="HGD1001" s="17"/>
      <c r="HGE1001" s="17"/>
      <c r="HGF1001" s="17"/>
      <c r="HGG1001" s="17"/>
      <c r="HGH1001" s="17"/>
      <c r="HGI1001" s="17"/>
      <c r="HGJ1001" s="17"/>
      <c r="HGK1001" s="17"/>
      <c r="HGL1001" s="17"/>
      <c r="HGM1001" s="17"/>
      <c r="HGN1001" s="17"/>
      <c r="HGO1001" s="17"/>
      <c r="HGP1001" s="17"/>
      <c r="HGQ1001" s="17"/>
      <c r="HGR1001" s="17"/>
      <c r="HGS1001" s="17"/>
      <c r="HGT1001" s="17"/>
      <c r="HGU1001" s="17"/>
      <c r="HGV1001" s="17"/>
      <c r="HGW1001" s="17"/>
      <c r="HGX1001" s="17"/>
      <c r="HGY1001" s="17"/>
      <c r="HGZ1001" s="17"/>
      <c r="HHA1001" s="17"/>
      <c r="HHB1001" s="17"/>
      <c r="HHC1001" s="17"/>
      <c r="HHD1001" s="17"/>
      <c r="HHE1001" s="17"/>
      <c r="HHF1001" s="17"/>
      <c r="HHG1001" s="17"/>
      <c r="HHH1001" s="17"/>
      <c r="HHI1001" s="17"/>
      <c r="HHJ1001" s="17"/>
      <c r="HHK1001" s="17"/>
      <c r="HHL1001" s="17"/>
      <c r="HHM1001" s="17"/>
      <c r="HHN1001" s="17"/>
      <c r="HHO1001" s="17"/>
      <c r="HHP1001" s="17"/>
      <c r="HHQ1001" s="17"/>
      <c r="HHR1001" s="17"/>
      <c r="HHS1001" s="17"/>
      <c r="HHT1001" s="17"/>
      <c r="HHU1001" s="17"/>
      <c r="HHV1001" s="17"/>
      <c r="HHW1001" s="17"/>
      <c r="HHX1001" s="17"/>
      <c r="HHY1001" s="17"/>
      <c r="HHZ1001" s="17"/>
      <c r="HIA1001" s="17"/>
      <c r="HIB1001" s="17"/>
      <c r="HIC1001" s="17"/>
      <c r="HID1001" s="17"/>
      <c r="HIE1001" s="17"/>
      <c r="HIF1001" s="17"/>
      <c r="HIG1001" s="17"/>
      <c r="HIH1001" s="17"/>
      <c r="HII1001" s="17"/>
      <c r="HIJ1001" s="17"/>
      <c r="HIK1001" s="17"/>
      <c r="HIL1001" s="17"/>
      <c r="HIM1001" s="17"/>
      <c r="HIN1001" s="17"/>
      <c r="HIO1001" s="17"/>
      <c r="HIP1001" s="17"/>
      <c r="HIQ1001" s="17"/>
      <c r="HIR1001" s="17"/>
      <c r="HIS1001" s="17"/>
      <c r="HIT1001" s="17"/>
      <c r="HIU1001" s="17"/>
      <c r="HIV1001" s="17"/>
      <c r="HIW1001" s="17"/>
      <c r="HIX1001" s="17"/>
      <c r="HIY1001" s="17"/>
      <c r="HIZ1001" s="17"/>
      <c r="HJA1001" s="17"/>
      <c r="HJB1001" s="17"/>
      <c r="HJC1001" s="17"/>
      <c r="HJD1001" s="17"/>
      <c r="HJE1001" s="17"/>
      <c r="HJF1001" s="17"/>
      <c r="HJG1001" s="17"/>
      <c r="HJH1001" s="17"/>
      <c r="HJI1001" s="17"/>
      <c r="HJJ1001" s="17"/>
      <c r="HJK1001" s="17"/>
      <c r="HJL1001" s="17"/>
      <c r="HJM1001" s="17"/>
      <c r="HJN1001" s="17"/>
      <c r="HJO1001" s="17"/>
      <c r="HJP1001" s="17"/>
      <c r="HJQ1001" s="17"/>
      <c r="HJR1001" s="17"/>
      <c r="HJS1001" s="17"/>
      <c r="HJT1001" s="17"/>
      <c r="HJU1001" s="17"/>
      <c r="HJV1001" s="17"/>
      <c r="HJW1001" s="17"/>
      <c r="HJX1001" s="17"/>
      <c r="HJY1001" s="17"/>
      <c r="HJZ1001" s="17"/>
      <c r="HKA1001" s="17"/>
      <c r="HKB1001" s="17"/>
      <c r="HKC1001" s="17"/>
      <c r="HKD1001" s="17"/>
      <c r="HKE1001" s="17"/>
      <c r="HKF1001" s="17"/>
      <c r="HKG1001" s="17"/>
      <c r="HKH1001" s="17"/>
      <c r="HKI1001" s="17"/>
      <c r="HKJ1001" s="17"/>
      <c r="HKK1001" s="17"/>
      <c r="HKL1001" s="17"/>
      <c r="HKM1001" s="17"/>
      <c r="HKN1001" s="17"/>
      <c r="HKO1001" s="17"/>
      <c r="HKP1001" s="17"/>
      <c r="HKQ1001" s="17"/>
      <c r="HKR1001" s="17"/>
      <c r="HKS1001" s="17"/>
      <c r="HKT1001" s="17"/>
      <c r="HKU1001" s="17"/>
      <c r="HKV1001" s="17"/>
      <c r="HKW1001" s="17"/>
      <c r="HKX1001" s="17"/>
      <c r="HKY1001" s="17"/>
      <c r="HKZ1001" s="17"/>
      <c r="HLA1001" s="17"/>
      <c r="HLB1001" s="17"/>
      <c r="HLC1001" s="17"/>
      <c r="HLD1001" s="17"/>
      <c r="HLE1001" s="17"/>
      <c r="HLF1001" s="17"/>
      <c r="HLG1001" s="17"/>
      <c r="HLH1001" s="17"/>
      <c r="HLI1001" s="17"/>
      <c r="HLJ1001" s="17"/>
      <c r="HLK1001" s="17"/>
      <c r="HLL1001" s="17"/>
      <c r="HLM1001" s="17"/>
      <c r="HLN1001" s="17"/>
      <c r="HLO1001" s="17"/>
      <c r="HLP1001" s="17"/>
      <c r="HLQ1001" s="17"/>
      <c r="HLR1001" s="17"/>
      <c r="HLS1001" s="17"/>
      <c r="HLT1001" s="17"/>
      <c r="HLU1001" s="17"/>
      <c r="HLV1001" s="17"/>
      <c r="HLW1001" s="17"/>
      <c r="HLX1001" s="17"/>
      <c r="HLY1001" s="17"/>
      <c r="HLZ1001" s="17"/>
      <c r="HMA1001" s="17"/>
      <c r="HMB1001" s="17"/>
      <c r="HMC1001" s="17"/>
      <c r="HMD1001" s="17"/>
      <c r="HME1001" s="17"/>
      <c r="HMF1001" s="17"/>
      <c r="HMG1001" s="17"/>
      <c r="HMH1001" s="17"/>
      <c r="HMI1001" s="17"/>
      <c r="HMJ1001" s="17"/>
      <c r="HMK1001" s="17"/>
      <c r="HML1001" s="17"/>
      <c r="HMM1001" s="17"/>
      <c r="HMN1001" s="17"/>
      <c r="HMO1001" s="17"/>
      <c r="HMP1001" s="17"/>
      <c r="HMQ1001" s="17"/>
      <c r="HMR1001" s="17"/>
      <c r="HMS1001" s="17"/>
      <c r="HMT1001" s="17"/>
      <c r="HMU1001" s="17"/>
      <c r="HMV1001" s="17"/>
      <c r="HMW1001" s="17"/>
      <c r="HMX1001" s="17"/>
      <c r="HMY1001" s="17"/>
      <c r="HMZ1001" s="17"/>
      <c r="HNA1001" s="17"/>
      <c r="HNB1001" s="17"/>
      <c r="HNC1001" s="17"/>
      <c r="HND1001" s="17"/>
      <c r="HNE1001" s="17"/>
      <c r="HNF1001" s="17"/>
      <c r="HNG1001" s="17"/>
      <c r="HNH1001" s="17"/>
      <c r="HNI1001" s="17"/>
      <c r="HNJ1001" s="17"/>
      <c r="HNK1001" s="17"/>
      <c r="HNL1001" s="17"/>
      <c r="HNM1001" s="17"/>
      <c r="HNN1001" s="17"/>
      <c r="HNO1001" s="17"/>
      <c r="HNP1001" s="17"/>
      <c r="HNQ1001" s="17"/>
      <c r="HNR1001" s="17"/>
      <c r="HNS1001" s="17"/>
      <c r="HNT1001" s="17"/>
      <c r="HNU1001" s="17"/>
      <c r="HNV1001" s="17"/>
      <c r="HNW1001" s="17"/>
      <c r="HNX1001" s="17"/>
      <c r="HNY1001" s="17"/>
      <c r="HNZ1001" s="17"/>
      <c r="HOA1001" s="17"/>
      <c r="HOB1001" s="17"/>
      <c r="HOC1001" s="17"/>
      <c r="HOD1001" s="17"/>
      <c r="HOE1001" s="17"/>
      <c r="HOF1001" s="17"/>
      <c r="HOG1001" s="17"/>
      <c r="HOH1001" s="17"/>
      <c r="HOI1001" s="17"/>
      <c r="HOJ1001" s="17"/>
      <c r="HOK1001" s="17"/>
      <c r="HOL1001" s="17"/>
      <c r="HOM1001" s="17"/>
      <c r="HON1001" s="17"/>
      <c r="HOO1001" s="17"/>
      <c r="HOP1001" s="17"/>
      <c r="HOQ1001" s="17"/>
      <c r="HOR1001" s="17"/>
      <c r="HOS1001" s="17"/>
      <c r="HOT1001" s="17"/>
      <c r="HOU1001" s="17"/>
      <c r="HOV1001" s="17"/>
      <c r="HOW1001" s="17"/>
      <c r="HOX1001" s="17"/>
      <c r="HOY1001" s="17"/>
      <c r="HOZ1001" s="17"/>
      <c r="HPA1001" s="17"/>
      <c r="HPB1001" s="17"/>
      <c r="HPC1001" s="17"/>
      <c r="HPD1001" s="17"/>
      <c r="HPE1001" s="17"/>
      <c r="HPF1001" s="17"/>
      <c r="HPG1001" s="17"/>
      <c r="HPH1001" s="17"/>
      <c r="HPI1001" s="17"/>
      <c r="HPJ1001" s="17"/>
      <c r="HPK1001" s="17"/>
      <c r="HPL1001" s="17"/>
      <c r="HPM1001" s="17"/>
      <c r="HPN1001" s="17"/>
      <c r="HPO1001" s="17"/>
      <c r="HPP1001" s="17"/>
      <c r="HPQ1001" s="17"/>
      <c r="HPR1001" s="17"/>
      <c r="HPS1001" s="17"/>
      <c r="HPT1001" s="17"/>
      <c r="HPU1001" s="17"/>
      <c r="HPV1001" s="17"/>
      <c r="HPW1001" s="17"/>
      <c r="HPX1001" s="17"/>
      <c r="HPY1001" s="17"/>
      <c r="HPZ1001" s="17"/>
      <c r="HQA1001" s="17"/>
      <c r="HQB1001" s="17"/>
      <c r="HQC1001" s="17"/>
      <c r="HQD1001" s="17"/>
      <c r="HQE1001" s="17"/>
      <c r="HQF1001" s="17"/>
      <c r="HQG1001" s="17"/>
      <c r="HQH1001" s="17"/>
      <c r="HQI1001" s="17"/>
      <c r="HQJ1001" s="17"/>
      <c r="HQK1001" s="17"/>
      <c r="HQL1001" s="17"/>
      <c r="HQM1001" s="17"/>
      <c r="HQN1001" s="17"/>
      <c r="HQO1001" s="17"/>
      <c r="HQP1001" s="17"/>
      <c r="HQQ1001" s="17"/>
      <c r="HQR1001" s="17"/>
      <c r="HQS1001" s="17"/>
      <c r="HQT1001" s="17"/>
      <c r="HQU1001" s="17"/>
      <c r="HQV1001" s="17"/>
      <c r="HQW1001" s="17"/>
      <c r="HQX1001" s="17"/>
      <c r="HQY1001" s="17"/>
      <c r="HQZ1001" s="17"/>
      <c r="HRA1001" s="17"/>
      <c r="HRB1001" s="17"/>
      <c r="HRC1001" s="17"/>
      <c r="HRD1001" s="17"/>
      <c r="HRE1001" s="17"/>
      <c r="HRF1001" s="17"/>
      <c r="HRG1001" s="17"/>
      <c r="HRH1001" s="17"/>
      <c r="HRI1001" s="17"/>
      <c r="HRJ1001" s="17"/>
      <c r="HRK1001" s="17"/>
      <c r="HRL1001" s="17"/>
      <c r="HRM1001" s="17"/>
      <c r="HRN1001" s="17"/>
      <c r="HRO1001" s="17"/>
      <c r="HRP1001" s="17"/>
      <c r="HRQ1001" s="17"/>
      <c r="HRR1001" s="17"/>
      <c r="HRS1001" s="17"/>
      <c r="HRT1001" s="17"/>
      <c r="HRU1001" s="17"/>
      <c r="HRV1001" s="17"/>
      <c r="HRW1001" s="17"/>
      <c r="HRX1001" s="17"/>
      <c r="HRY1001" s="17"/>
      <c r="HRZ1001" s="17"/>
      <c r="HSA1001" s="17"/>
      <c r="HSB1001" s="17"/>
      <c r="HSC1001" s="17"/>
      <c r="HSD1001" s="17"/>
      <c r="HSE1001" s="17"/>
      <c r="HSF1001" s="17"/>
      <c r="HSG1001" s="17"/>
      <c r="HSH1001" s="17"/>
      <c r="HSI1001" s="17"/>
      <c r="HSJ1001" s="17"/>
      <c r="HSK1001" s="17"/>
      <c r="HSL1001" s="17"/>
      <c r="HSM1001" s="17"/>
      <c r="HSN1001" s="17"/>
      <c r="HSO1001" s="17"/>
      <c r="HSP1001" s="17"/>
      <c r="HSQ1001" s="17"/>
      <c r="HSR1001" s="17"/>
      <c r="HSS1001" s="17"/>
      <c r="HST1001" s="17"/>
      <c r="HSU1001" s="17"/>
      <c r="HSV1001" s="17"/>
      <c r="HSW1001" s="17"/>
      <c r="HSX1001" s="17"/>
      <c r="HSY1001" s="17"/>
      <c r="HSZ1001" s="17"/>
      <c r="HTA1001" s="17"/>
      <c r="HTB1001" s="17"/>
      <c r="HTC1001" s="17"/>
      <c r="HTD1001" s="17"/>
      <c r="HTE1001" s="17"/>
      <c r="HTF1001" s="17"/>
      <c r="HTG1001" s="17"/>
      <c r="HTH1001" s="17"/>
      <c r="HTI1001" s="17"/>
      <c r="HTJ1001" s="17"/>
      <c r="HTK1001" s="17"/>
      <c r="HTL1001" s="17"/>
      <c r="HTM1001" s="17"/>
      <c r="HTN1001" s="17"/>
      <c r="HTO1001" s="17"/>
      <c r="HTP1001" s="17"/>
      <c r="HTQ1001" s="17"/>
      <c r="HTR1001" s="17"/>
      <c r="HTS1001" s="17"/>
      <c r="HTT1001" s="17"/>
      <c r="HTU1001" s="17"/>
      <c r="HTV1001" s="17"/>
      <c r="HTW1001" s="17"/>
      <c r="HTX1001" s="17"/>
      <c r="HTY1001" s="17"/>
      <c r="HTZ1001" s="17"/>
      <c r="HUA1001" s="17"/>
      <c r="HUB1001" s="17"/>
      <c r="HUC1001" s="17"/>
      <c r="HUD1001" s="17"/>
      <c r="HUE1001" s="17"/>
      <c r="HUF1001" s="17"/>
      <c r="HUG1001" s="17"/>
      <c r="HUH1001" s="17"/>
      <c r="HUI1001" s="17"/>
      <c r="HUJ1001" s="17"/>
      <c r="HUK1001" s="17"/>
      <c r="HUL1001" s="17"/>
      <c r="HUM1001" s="17"/>
      <c r="HUN1001" s="17"/>
      <c r="HUO1001" s="17"/>
      <c r="HUP1001" s="17"/>
      <c r="HUQ1001" s="17"/>
      <c r="HUR1001" s="17"/>
      <c r="HUS1001" s="17"/>
      <c r="HUT1001" s="17"/>
      <c r="HUU1001" s="17"/>
      <c r="HUV1001" s="17"/>
      <c r="HUW1001" s="17"/>
      <c r="HUX1001" s="17"/>
      <c r="HUY1001" s="17"/>
      <c r="HUZ1001" s="17"/>
      <c r="HVA1001" s="17"/>
      <c r="HVB1001" s="17"/>
      <c r="HVC1001" s="17"/>
      <c r="HVD1001" s="17"/>
      <c r="HVE1001" s="17"/>
      <c r="HVF1001" s="17"/>
      <c r="HVG1001" s="17"/>
      <c r="HVH1001" s="17"/>
      <c r="HVI1001" s="17"/>
      <c r="HVJ1001" s="17"/>
      <c r="HVK1001" s="17"/>
      <c r="HVL1001" s="17"/>
      <c r="HVM1001" s="17"/>
      <c r="HVN1001" s="17"/>
      <c r="HVO1001" s="17"/>
      <c r="HVP1001" s="17"/>
      <c r="HVQ1001" s="17"/>
      <c r="HVR1001" s="17"/>
      <c r="HVS1001" s="17"/>
      <c r="HVT1001" s="17"/>
      <c r="HVU1001" s="17"/>
      <c r="HVV1001" s="17"/>
      <c r="HVW1001" s="17"/>
      <c r="HVX1001" s="17"/>
      <c r="HVY1001" s="17"/>
      <c r="HVZ1001" s="17"/>
      <c r="HWA1001" s="17"/>
      <c r="HWB1001" s="17"/>
      <c r="HWC1001" s="17"/>
      <c r="HWD1001" s="17"/>
      <c r="HWE1001" s="17"/>
      <c r="HWF1001" s="17"/>
      <c r="HWG1001" s="17"/>
      <c r="HWH1001" s="17"/>
      <c r="HWI1001" s="17"/>
      <c r="HWJ1001" s="17"/>
      <c r="HWK1001" s="17"/>
      <c r="HWL1001" s="17"/>
      <c r="HWM1001" s="17"/>
      <c r="HWN1001" s="17"/>
      <c r="HWO1001" s="17"/>
      <c r="HWP1001" s="17"/>
      <c r="HWQ1001" s="17"/>
      <c r="HWR1001" s="17"/>
      <c r="HWS1001" s="17"/>
      <c r="HWT1001" s="17"/>
      <c r="HWU1001" s="17"/>
      <c r="HWV1001" s="17"/>
      <c r="HWW1001" s="17"/>
      <c r="HWX1001" s="17"/>
      <c r="HWY1001" s="17"/>
      <c r="HWZ1001" s="17"/>
      <c r="HXA1001" s="17"/>
      <c r="HXB1001" s="17"/>
      <c r="HXC1001" s="17"/>
      <c r="HXD1001" s="17"/>
      <c r="HXE1001" s="17"/>
      <c r="HXF1001" s="17"/>
      <c r="HXG1001" s="17"/>
      <c r="HXH1001" s="17"/>
      <c r="HXI1001" s="17"/>
      <c r="HXJ1001" s="17"/>
      <c r="HXK1001" s="17"/>
      <c r="HXL1001" s="17"/>
      <c r="HXM1001" s="17"/>
      <c r="HXN1001" s="17"/>
      <c r="HXO1001" s="17"/>
      <c r="HXP1001" s="17"/>
      <c r="HXQ1001" s="17"/>
      <c r="HXR1001" s="17"/>
      <c r="HXS1001" s="17"/>
      <c r="HXT1001" s="17"/>
      <c r="HXU1001" s="17"/>
      <c r="HXV1001" s="17"/>
      <c r="HXW1001" s="17"/>
      <c r="HXX1001" s="17"/>
      <c r="HXY1001" s="17"/>
      <c r="HXZ1001" s="17"/>
      <c r="HYA1001" s="17"/>
      <c r="HYB1001" s="17"/>
      <c r="HYC1001" s="17"/>
      <c r="HYD1001" s="17"/>
      <c r="HYE1001" s="17"/>
      <c r="HYF1001" s="17"/>
      <c r="HYG1001" s="17"/>
      <c r="HYH1001" s="17"/>
      <c r="HYI1001" s="17"/>
      <c r="HYJ1001" s="17"/>
      <c r="HYK1001" s="17"/>
      <c r="HYL1001" s="17"/>
      <c r="HYM1001" s="17"/>
      <c r="HYN1001" s="17"/>
      <c r="HYO1001" s="17"/>
      <c r="HYP1001" s="17"/>
      <c r="HYQ1001" s="17"/>
      <c r="HYR1001" s="17"/>
      <c r="HYS1001" s="17"/>
      <c r="HYT1001" s="17"/>
      <c r="HYU1001" s="17"/>
      <c r="HYV1001" s="17"/>
      <c r="HYW1001" s="17"/>
      <c r="HYX1001" s="17"/>
      <c r="HYY1001" s="17"/>
      <c r="HYZ1001" s="17"/>
      <c r="HZA1001" s="17"/>
      <c r="HZB1001" s="17"/>
      <c r="HZC1001" s="17"/>
      <c r="HZD1001" s="17"/>
      <c r="HZE1001" s="17"/>
      <c r="HZF1001" s="17"/>
      <c r="HZG1001" s="17"/>
      <c r="HZH1001" s="17"/>
      <c r="HZI1001" s="17"/>
      <c r="HZJ1001" s="17"/>
      <c r="HZK1001" s="17"/>
      <c r="HZL1001" s="17"/>
      <c r="HZM1001" s="17"/>
      <c r="HZN1001" s="17"/>
      <c r="HZO1001" s="17"/>
      <c r="HZP1001" s="17"/>
      <c r="HZQ1001" s="17"/>
      <c r="HZR1001" s="17"/>
      <c r="HZS1001" s="17"/>
      <c r="HZT1001" s="17"/>
      <c r="HZU1001" s="17"/>
      <c r="HZV1001" s="17"/>
      <c r="HZW1001" s="17"/>
      <c r="HZX1001" s="17"/>
      <c r="HZY1001" s="17"/>
      <c r="HZZ1001" s="17"/>
      <c r="IAA1001" s="17"/>
      <c r="IAB1001" s="17"/>
      <c r="IAC1001" s="17"/>
      <c r="IAD1001" s="17"/>
      <c r="IAE1001" s="17"/>
      <c r="IAF1001" s="17"/>
      <c r="IAG1001" s="17"/>
      <c r="IAH1001" s="17"/>
      <c r="IAI1001" s="17"/>
      <c r="IAJ1001" s="17"/>
      <c r="IAK1001" s="17"/>
      <c r="IAL1001" s="17"/>
      <c r="IAM1001" s="17"/>
      <c r="IAN1001" s="17"/>
      <c r="IAO1001" s="17"/>
      <c r="IAP1001" s="17"/>
      <c r="IAQ1001" s="17"/>
      <c r="IAR1001" s="17"/>
      <c r="IAS1001" s="17"/>
      <c r="IAT1001" s="17"/>
      <c r="IAU1001" s="17"/>
      <c r="IAV1001" s="17"/>
      <c r="IAW1001" s="17"/>
      <c r="IAX1001" s="17"/>
      <c r="IAY1001" s="17"/>
      <c r="IAZ1001" s="17"/>
      <c r="IBA1001" s="17"/>
      <c r="IBB1001" s="17"/>
      <c r="IBC1001" s="17"/>
      <c r="IBD1001" s="17"/>
      <c r="IBE1001" s="17"/>
      <c r="IBF1001" s="17"/>
      <c r="IBG1001" s="17"/>
      <c r="IBH1001" s="17"/>
      <c r="IBI1001" s="17"/>
      <c r="IBJ1001" s="17"/>
      <c r="IBK1001" s="17"/>
      <c r="IBL1001" s="17"/>
      <c r="IBM1001" s="17"/>
      <c r="IBN1001" s="17"/>
      <c r="IBO1001" s="17"/>
      <c r="IBP1001" s="17"/>
      <c r="IBQ1001" s="17"/>
      <c r="IBR1001" s="17"/>
      <c r="IBS1001" s="17"/>
      <c r="IBT1001" s="17"/>
      <c r="IBU1001" s="17"/>
      <c r="IBV1001" s="17"/>
      <c r="IBW1001" s="17"/>
      <c r="IBX1001" s="17"/>
      <c r="IBY1001" s="17"/>
      <c r="IBZ1001" s="17"/>
      <c r="ICA1001" s="17"/>
      <c r="ICB1001" s="17"/>
      <c r="ICC1001" s="17"/>
      <c r="ICD1001" s="17"/>
      <c r="ICE1001" s="17"/>
      <c r="ICF1001" s="17"/>
      <c r="ICG1001" s="17"/>
      <c r="ICH1001" s="17"/>
      <c r="ICI1001" s="17"/>
      <c r="ICJ1001" s="17"/>
      <c r="ICK1001" s="17"/>
      <c r="ICL1001" s="17"/>
      <c r="ICM1001" s="17"/>
      <c r="ICN1001" s="17"/>
      <c r="ICO1001" s="17"/>
      <c r="ICP1001" s="17"/>
      <c r="ICQ1001" s="17"/>
      <c r="ICR1001" s="17"/>
      <c r="ICS1001" s="17"/>
      <c r="ICT1001" s="17"/>
      <c r="ICU1001" s="17"/>
      <c r="ICV1001" s="17"/>
      <c r="ICW1001" s="17"/>
      <c r="ICX1001" s="17"/>
      <c r="ICY1001" s="17"/>
      <c r="ICZ1001" s="17"/>
      <c r="IDA1001" s="17"/>
      <c r="IDB1001" s="17"/>
      <c r="IDC1001" s="17"/>
      <c r="IDD1001" s="17"/>
      <c r="IDE1001" s="17"/>
      <c r="IDF1001" s="17"/>
      <c r="IDG1001" s="17"/>
      <c r="IDH1001" s="17"/>
      <c r="IDI1001" s="17"/>
      <c r="IDJ1001" s="17"/>
      <c r="IDK1001" s="17"/>
      <c r="IDL1001" s="17"/>
      <c r="IDM1001" s="17"/>
      <c r="IDN1001" s="17"/>
      <c r="IDO1001" s="17"/>
      <c r="IDP1001" s="17"/>
      <c r="IDQ1001" s="17"/>
      <c r="IDR1001" s="17"/>
      <c r="IDS1001" s="17"/>
      <c r="IDT1001" s="17"/>
      <c r="IDU1001" s="17"/>
      <c r="IDV1001" s="17"/>
      <c r="IDW1001" s="17"/>
      <c r="IDX1001" s="17"/>
      <c r="IDY1001" s="17"/>
      <c r="IDZ1001" s="17"/>
      <c r="IEA1001" s="17"/>
      <c r="IEB1001" s="17"/>
      <c r="IEC1001" s="17"/>
      <c r="IED1001" s="17"/>
      <c r="IEE1001" s="17"/>
      <c r="IEF1001" s="17"/>
      <c r="IEG1001" s="17"/>
      <c r="IEH1001" s="17"/>
      <c r="IEI1001" s="17"/>
      <c r="IEJ1001" s="17"/>
      <c r="IEK1001" s="17"/>
      <c r="IEL1001" s="17"/>
      <c r="IEM1001" s="17"/>
      <c r="IEN1001" s="17"/>
      <c r="IEO1001" s="17"/>
      <c r="IEP1001" s="17"/>
      <c r="IEQ1001" s="17"/>
      <c r="IER1001" s="17"/>
      <c r="IES1001" s="17"/>
      <c r="IET1001" s="17"/>
      <c r="IEU1001" s="17"/>
      <c r="IEV1001" s="17"/>
      <c r="IEW1001" s="17"/>
      <c r="IEX1001" s="17"/>
      <c r="IEY1001" s="17"/>
      <c r="IEZ1001" s="17"/>
      <c r="IFA1001" s="17"/>
      <c r="IFB1001" s="17"/>
      <c r="IFC1001" s="17"/>
      <c r="IFD1001" s="17"/>
      <c r="IFE1001" s="17"/>
      <c r="IFF1001" s="17"/>
      <c r="IFG1001" s="17"/>
      <c r="IFH1001" s="17"/>
      <c r="IFI1001" s="17"/>
      <c r="IFJ1001" s="17"/>
      <c r="IFK1001" s="17"/>
      <c r="IFL1001" s="17"/>
      <c r="IFM1001" s="17"/>
      <c r="IFN1001" s="17"/>
      <c r="IFO1001" s="17"/>
      <c r="IFP1001" s="17"/>
      <c r="IFQ1001" s="17"/>
      <c r="IFR1001" s="17"/>
      <c r="IFS1001" s="17"/>
      <c r="IFT1001" s="17"/>
      <c r="IFU1001" s="17"/>
      <c r="IFV1001" s="17"/>
      <c r="IFW1001" s="17"/>
      <c r="IFX1001" s="17"/>
      <c r="IFY1001" s="17"/>
      <c r="IFZ1001" s="17"/>
      <c r="IGA1001" s="17"/>
      <c r="IGB1001" s="17"/>
      <c r="IGC1001" s="17"/>
      <c r="IGD1001" s="17"/>
      <c r="IGE1001" s="17"/>
      <c r="IGF1001" s="17"/>
      <c r="IGG1001" s="17"/>
      <c r="IGH1001" s="17"/>
      <c r="IGI1001" s="17"/>
      <c r="IGJ1001" s="17"/>
      <c r="IGK1001" s="17"/>
      <c r="IGL1001" s="17"/>
      <c r="IGM1001" s="17"/>
      <c r="IGN1001" s="17"/>
      <c r="IGO1001" s="17"/>
      <c r="IGP1001" s="17"/>
      <c r="IGQ1001" s="17"/>
      <c r="IGR1001" s="17"/>
      <c r="IGS1001" s="17"/>
      <c r="IGT1001" s="17"/>
      <c r="IGU1001" s="17"/>
      <c r="IGV1001" s="17"/>
      <c r="IGW1001" s="17"/>
      <c r="IGX1001" s="17"/>
      <c r="IGY1001" s="17"/>
      <c r="IGZ1001" s="17"/>
      <c r="IHA1001" s="17"/>
      <c r="IHB1001" s="17"/>
      <c r="IHC1001" s="17"/>
      <c r="IHD1001" s="17"/>
      <c r="IHE1001" s="17"/>
      <c r="IHF1001" s="17"/>
      <c r="IHG1001" s="17"/>
      <c r="IHH1001" s="17"/>
      <c r="IHI1001" s="17"/>
      <c r="IHJ1001" s="17"/>
      <c r="IHK1001" s="17"/>
      <c r="IHL1001" s="17"/>
      <c r="IHM1001" s="17"/>
      <c r="IHN1001" s="17"/>
      <c r="IHO1001" s="17"/>
      <c r="IHP1001" s="17"/>
      <c r="IHQ1001" s="17"/>
      <c r="IHR1001" s="17"/>
      <c r="IHS1001" s="17"/>
      <c r="IHT1001" s="17"/>
      <c r="IHU1001" s="17"/>
      <c r="IHV1001" s="17"/>
      <c r="IHW1001" s="17"/>
      <c r="IHX1001" s="17"/>
      <c r="IHY1001" s="17"/>
      <c r="IHZ1001" s="17"/>
      <c r="IIA1001" s="17"/>
      <c r="IIB1001" s="17"/>
      <c r="IIC1001" s="17"/>
      <c r="IID1001" s="17"/>
      <c r="IIE1001" s="17"/>
      <c r="IIF1001" s="17"/>
      <c r="IIG1001" s="17"/>
      <c r="IIH1001" s="17"/>
      <c r="III1001" s="17"/>
      <c r="IIJ1001" s="17"/>
      <c r="IIK1001" s="17"/>
      <c r="IIL1001" s="17"/>
      <c r="IIM1001" s="17"/>
      <c r="IIN1001" s="17"/>
      <c r="IIO1001" s="17"/>
      <c r="IIP1001" s="17"/>
      <c r="IIQ1001" s="17"/>
      <c r="IIR1001" s="17"/>
      <c r="IIS1001" s="17"/>
      <c r="IIT1001" s="17"/>
      <c r="IIU1001" s="17"/>
      <c r="IIV1001" s="17"/>
      <c r="IIW1001" s="17"/>
      <c r="IIX1001" s="17"/>
      <c r="IIY1001" s="17"/>
      <c r="IIZ1001" s="17"/>
      <c r="IJA1001" s="17"/>
      <c r="IJB1001" s="17"/>
      <c r="IJC1001" s="17"/>
      <c r="IJD1001" s="17"/>
      <c r="IJE1001" s="17"/>
      <c r="IJF1001" s="17"/>
      <c r="IJG1001" s="17"/>
      <c r="IJH1001" s="17"/>
      <c r="IJI1001" s="17"/>
      <c r="IJJ1001" s="17"/>
      <c r="IJK1001" s="17"/>
      <c r="IJL1001" s="17"/>
      <c r="IJM1001" s="17"/>
      <c r="IJN1001" s="17"/>
      <c r="IJO1001" s="17"/>
      <c r="IJP1001" s="17"/>
      <c r="IJQ1001" s="17"/>
      <c r="IJR1001" s="17"/>
      <c r="IJS1001" s="17"/>
      <c r="IJT1001" s="17"/>
      <c r="IJU1001" s="17"/>
      <c r="IJV1001" s="17"/>
      <c r="IJW1001" s="17"/>
      <c r="IJX1001" s="17"/>
      <c r="IJY1001" s="17"/>
      <c r="IJZ1001" s="17"/>
      <c r="IKA1001" s="17"/>
      <c r="IKB1001" s="17"/>
      <c r="IKC1001" s="17"/>
      <c r="IKD1001" s="17"/>
      <c r="IKE1001" s="17"/>
      <c r="IKF1001" s="17"/>
      <c r="IKG1001" s="17"/>
      <c r="IKH1001" s="17"/>
      <c r="IKI1001" s="17"/>
      <c r="IKJ1001" s="17"/>
      <c r="IKK1001" s="17"/>
      <c r="IKL1001" s="17"/>
      <c r="IKM1001" s="17"/>
      <c r="IKN1001" s="17"/>
      <c r="IKO1001" s="17"/>
      <c r="IKP1001" s="17"/>
      <c r="IKQ1001" s="17"/>
      <c r="IKR1001" s="17"/>
      <c r="IKS1001" s="17"/>
      <c r="IKT1001" s="17"/>
      <c r="IKU1001" s="17"/>
      <c r="IKV1001" s="17"/>
      <c r="IKW1001" s="17"/>
      <c r="IKX1001" s="17"/>
      <c r="IKY1001" s="17"/>
      <c r="IKZ1001" s="17"/>
      <c r="ILA1001" s="17"/>
      <c r="ILB1001" s="17"/>
      <c r="ILC1001" s="17"/>
      <c r="ILD1001" s="17"/>
      <c r="ILE1001" s="17"/>
      <c r="ILF1001" s="17"/>
      <c r="ILG1001" s="17"/>
      <c r="ILH1001" s="17"/>
      <c r="ILI1001" s="17"/>
      <c r="ILJ1001" s="17"/>
      <c r="ILK1001" s="17"/>
      <c r="ILL1001" s="17"/>
      <c r="ILM1001" s="17"/>
      <c r="ILN1001" s="17"/>
      <c r="ILO1001" s="17"/>
      <c r="ILP1001" s="17"/>
      <c r="ILQ1001" s="17"/>
      <c r="ILR1001" s="17"/>
      <c r="ILS1001" s="17"/>
      <c r="ILT1001" s="17"/>
      <c r="ILU1001" s="17"/>
      <c r="ILV1001" s="17"/>
      <c r="ILW1001" s="17"/>
      <c r="ILX1001" s="17"/>
      <c r="ILY1001" s="17"/>
      <c r="ILZ1001" s="17"/>
      <c r="IMA1001" s="17"/>
      <c r="IMB1001" s="17"/>
      <c r="IMC1001" s="17"/>
      <c r="IMD1001" s="17"/>
      <c r="IME1001" s="17"/>
      <c r="IMF1001" s="17"/>
      <c r="IMG1001" s="17"/>
      <c r="IMH1001" s="17"/>
      <c r="IMI1001" s="17"/>
      <c r="IMJ1001" s="17"/>
      <c r="IMK1001" s="17"/>
      <c r="IML1001" s="17"/>
      <c r="IMM1001" s="17"/>
      <c r="IMN1001" s="17"/>
      <c r="IMO1001" s="17"/>
      <c r="IMP1001" s="17"/>
      <c r="IMQ1001" s="17"/>
      <c r="IMR1001" s="17"/>
      <c r="IMS1001" s="17"/>
      <c r="IMT1001" s="17"/>
      <c r="IMU1001" s="17"/>
      <c r="IMV1001" s="17"/>
      <c r="IMW1001" s="17"/>
      <c r="IMX1001" s="17"/>
      <c r="IMY1001" s="17"/>
      <c r="IMZ1001" s="17"/>
      <c r="INA1001" s="17"/>
      <c r="INB1001" s="17"/>
      <c r="INC1001" s="17"/>
      <c r="IND1001" s="17"/>
      <c r="INE1001" s="17"/>
      <c r="INF1001" s="17"/>
      <c r="ING1001" s="17"/>
      <c r="INH1001" s="17"/>
      <c r="INI1001" s="17"/>
      <c r="INJ1001" s="17"/>
      <c r="INK1001" s="17"/>
      <c r="INL1001" s="17"/>
      <c r="INM1001" s="17"/>
      <c r="INN1001" s="17"/>
      <c r="INO1001" s="17"/>
      <c r="INP1001" s="17"/>
      <c r="INQ1001" s="17"/>
      <c r="INR1001" s="17"/>
      <c r="INS1001" s="17"/>
      <c r="INT1001" s="17"/>
      <c r="INU1001" s="17"/>
      <c r="INV1001" s="17"/>
      <c r="INW1001" s="17"/>
      <c r="INX1001" s="17"/>
      <c r="INY1001" s="17"/>
      <c r="INZ1001" s="17"/>
      <c r="IOA1001" s="17"/>
      <c r="IOB1001" s="17"/>
      <c r="IOC1001" s="17"/>
      <c r="IOD1001" s="17"/>
      <c r="IOE1001" s="17"/>
      <c r="IOF1001" s="17"/>
      <c r="IOG1001" s="17"/>
      <c r="IOH1001" s="17"/>
      <c r="IOI1001" s="17"/>
      <c r="IOJ1001" s="17"/>
      <c r="IOK1001" s="17"/>
      <c r="IOL1001" s="17"/>
      <c r="IOM1001" s="17"/>
      <c r="ION1001" s="17"/>
      <c r="IOO1001" s="17"/>
      <c r="IOP1001" s="17"/>
      <c r="IOQ1001" s="17"/>
      <c r="IOR1001" s="17"/>
      <c r="IOS1001" s="17"/>
      <c r="IOT1001" s="17"/>
      <c r="IOU1001" s="17"/>
      <c r="IOV1001" s="17"/>
      <c r="IOW1001" s="17"/>
      <c r="IOX1001" s="17"/>
      <c r="IOY1001" s="17"/>
      <c r="IOZ1001" s="17"/>
      <c r="IPA1001" s="17"/>
      <c r="IPB1001" s="17"/>
      <c r="IPC1001" s="17"/>
      <c r="IPD1001" s="17"/>
      <c r="IPE1001" s="17"/>
      <c r="IPF1001" s="17"/>
      <c r="IPG1001" s="17"/>
      <c r="IPH1001" s="17"/>
      <c r="IPI1001" s="17"/>
      <c r="IPJ1001" s="17"/>
      <c r="IPK1001" s="17"/>
      <c r="IPL1001" s="17"/>
      <c r="IPM1001" s="17"/>
      <c r="IPN1001" s="17"/>
      <c r="IPO1001" s="17"/>
      <c r="IPP1001" s="17"/>
      <c r="IPQ1001" s="17"/>
      <c r="IPR1001" s="17"/>
      <c r="IPS1001" s="17"/>
      <c r="IPT1001" s="17"/>
      <c r="IPU1001" s="17"/>
      <c r="IPV1001" s="17"/>
      <c r="IPW1001" s="17"/>
      <c r="IPX1001" s="17"/>
      <c r="IPY1001" s="17"/>
      <c r="IPZ1001" s="17"/>
      <c r="IQA1001" s="17"/>
      <c r="IQB1001" s="17"/>
      <c r="IQC1001" s="17"/>
      <c r="IQD1001" s="17"/>
      <c r="IQE1001" s="17"/>
      <c r="IQF1001" s="17"/>
      <c r="IQG1001" s="17"/>
      <c r="IQH1001" s="17"/>
      <c r="IQI1001" s="17"/>
      <c r="IQJ1001" s="17"/>
      <c r="IQK1001" s="17"/>
      <c r="IQL1001" s="17"/>
      <c r="IQM1001" s="17"/>
      <c r="IQN1001" s="17"/>
      <c r="IQO1001" s="17"/>
      <c r="IQP1001" s="17"/>
      <c r="IQQ1001" s="17"/>
      <c r="IQR1001" s="17"/>
      <c r="IQS1001" s="17"/>
      <c r="IQT1001" s="17"/>
      <c r="IQU1001" s="17"/>
      <c r="IQV1001" s="17"/>
      <c r="IQW1001" s="17"/>
      <c r="IQX1001" s="17"/>
      <c r="IQY1001" s="17"/>
      <c r="IQZ1001" s="17"/>
      <c r="IRA1001" s="17"/>
      <c r="IRB1001" s="17"/>
      <c r="IRC1001" s="17"/>
      <c r="IRD1001" s="17"/>
      <c r="IRE1001" s="17"/>
      <c r="IRF1001" s="17"/>
      <c r="IRG1001" s="17"/>
      <c r="IRH1001" s="17"/>
      <c r="IRI1001" s="17"/>
      <c r="IRJ1001" s="17"/>
      <c r="IRK1001" s="17"/>
      <c r="IRL1001" s="17"/>
      <c r="IRM1001" s="17"/>
      <c r="IRN1001" s="17"/>
      <c r="IRO1001" s="17"/>
      <c r="IRP1001" s="17"/>
      <c r="IRQ1001" s="17"/>
      <c r="IRR1001" s="17"/>
      <c r="IRS1001" s="17"/>
      <c r="IRT1001" s="17"/>
      <c r="IRU1001" s="17"/>
      <c r="IRV1001" s="17"/>
      <c r="IRW1001" s="17"/>
      <c r="IRX1001" s="17"/>
      <c r="IRY1001" s="17"/>
      <c r="IRZ1001" s="17"/>
      <c r="ISA1001" s="17"/>
      <c r="ISB1001" s="17"/>
      <c r="ISC1001" s="17"/>
      <c r="ISD1001" s="17"/>
      <c r="ISE1001" s="17"/>
      <c r="ISF1001" s="17"/>
      <c r="ISG1001" s="17"/>
      <c r="ISH1001" s="17"/>
      <c r="ISI1001" s="17"/>
      <c r="ISJ1001" s="17"/>
      <c r="ISK1001" s="17"/>
      <c r="ISL1001" s="17"/>
      <c r="ISM1001" s="17"/>
      <c r="ISN1001" s="17"/>
      <c r="ISO1001" s="17"/>
      <c r="ISP1001" s="17"/>
      <c r="ISQ1001" s="17"/>
      <c r="ISR1001" s="17"/>
      <c r="ISS1001" s="17"/>
      <c r="IST1001" s="17"/>
      <c r="ISU1001" s="17"/>
      <c r="ISV1001" s="17"/>
      <c r="ISW1001" s="17"/>
      <c r="ISX1001" s="17"/>
      <c r="ISY1001" s="17"/>
      <c r="ISZ1001" s="17"/>
      <c r="ITA1001" s="17"/>
      <c r="ITB1001" s="17"/>
      <c r="ITC1001" s="17"/>
      <c r="ITD1001" s="17"/>
      <c r="ITE1001" s="17"/>
      <c r="ITF1001" s="17"/>
      <c r="ITG1001" s="17"/>
      <c r="ITH1001" s="17"/>
      <c r="ITI1001" s="17"/>
      <c r="ITJ1001" s="17"/>
      <c r="ITK1001" s="17"/>
      <c r="ITL1001" s="17"/>
      <c r="ITM1001" s="17"/>
      <c r="ITN1001" s="17"/>
      <c r="ITO1001" s="17"/>
      <c r="ITP1001" s="17"/>
      <c r="ITQ1001" s="17"/>
      <c r="ITR1001" s="17"/>
      <c r="ITS1001" s="17"/>
      <c r="ITT1001" s="17"/>
      <c r="ITU1001" s="17"/>
      <c r="ITV1001" s="17"/>
      <c r="ITW1001" s="17"/>
      <c r="ITX1001" s="17"/>
      <c r="ITY1001" s="17"/>
      <c r="ITZ1001" s="17"/>
      <c r="IUA1001" s="17"/>
      <c r="IUB1001" s="17"/>
      <c r="IUC1001" s="17"/>
      <c r="IUD1001" s="17"/>
      <c r="IUE1001" s="17"/>
      <c r="IUF1001" s="17"/>
      <c r="IUG1001" s="17"/>
      <c r="IUH1001" s="17"/>
      <c r="IUI1001" s="17"/>
      <c r="IUJ1001" s="17"/>
      <c r="IUK1001" s="17"/>
      <c r="IUL1001" s="17"/>
      <c r="IUM1001" s="17"/>
      <c r="IUN1001" s="17"/>
      <c r="IUO1001" s="17"/>
      <c r="IUP1001" s="17"/>
      <c r="IUQ1001" s="17"/>
      <c r="IUR1001" s="17"/>
      <c r="IUS1001" s="17"/>
      <c r="IUT1001" s="17"/>
      <c r="IUU1001" s="17"/>
      <c r="IUV1001" s="17"/>
      <c r="IUW1001" s="17"/>
      <c r="IUX1001" s="17"/>
      <c r="IUY1001" s="17"/>
      <c r="IUZ1001" s="17"/>
      <c r="IVA1001" s="17"/>
      <c r="IVB1001" s="17"/>
      <c r="IVC1001" s="17"/>
      <c r="IVD1001" s="17"/>
      <c r="IVE1001" s="17"/>
      <c r="IVF1001" s="17"/>
      <c r="IVG1001" s="17"/>
      <c r="IVH1001" s="17"/>
      <c r="IVI1001" s="17"/>
      <c r="IVJ1001" s="17"/>
      <c r="IVK1001" s="17"/>
      <c r="IVL1001" s="17"/>
      <c r="IVM1001" s="17"/>
      <c r="IVN1001" s="17"/>
      <c r="IVO1001" s="17"/>
      <c r="IVP1001" s="17"/>
      <c r="IVQ1001" s="17"/>
      <c r="IVR1001" s="17"/>
      <c r="IVS1001" s="17"/>
      <c r="IVT1001" s="17"/>
      <c r="IVU1001" s="17"/>
      <c r="IVV1001" s="17"/>
      <c r="IVW1001" s="17"/>
      <c r="IVX1001" s="17"/>
      <c r="IVY1001" s="17"/>
      <c r="IVZ1001" s="17"/>
      <c r="IWA1001" s="17"/>
      <c r="IWB1001" s="17"/>
      <c r="IWC1001" s="17"/>
      <c r="IWD1001" s="17"/>
      <c r="IWE1001" s="17"/>
      <c r="IWF1001" s="17"/>
      <c r="IWG1001" s="17"/>
      <c r="IWH1001" s="17"/>
      <c r="IWI1001" s="17"/>
      <c r="IWJ1001" s="17"/>
      <c r="IWK1001" s="17"/>
      <c r="IWL1001" s="17"/>
      <c r="IWM1001" s="17"/>
      <c r="IWN1001" s="17"/>
      <c r="IWO1001" s="17"/>
      <c r="IWP1001" s="17"/>
      <c r="IWQ1001" s="17"/>
      <c r="IWR1001" s="17"/>
      <c r="IWS1001" s="17"/>
      <c r="IWT1001" s="17"/>
      <c r="IWU1001" s="17"/>
      <c r="IWV1001" s="17"/>
      <c r="IWW1001" s="17"/>
      <c r="IWX1001" s="17"/>
      <c r="IWY1001" s="17"/>
      <c r="IWZ1001" s="17"/>
      <c r="IXA1001" s="17"/>
      <c r="IXB1001" s="17"/>
      <c r="IXC1001" s="17"/>
      <c r="IXD1001" s="17"/>
      <c r="IXE1001" s="17"/>
      <c r="IXF1001" s="17"/>
      <c r="IXG1001" s="17"/>
      <c r="IXH1001" s="17"/>
      <c r="IXI1001" s="17"/>
      <c r="IXJ1001" s="17"/>
      <c r="IXK1001" s="17"/>
      <c r="IXL1001" s="17"/>
      <c r="IXM1001" s="17"/>
      <c r="IXN1001" s="17"/>
      <c r="IXO1001" s="17"/>
      <c r="IXP1001" s="17"/>
      <c r="IXQ1001" s="17"/>
      <c r="IXR1001" s="17"/>
      <c r="IXS1001" s="17"/>
      <c r="IXT1001" s="17"/>
      <c r="IXU1001" s="17"/>
      <c r="IXV1001" s="17"/>
      <c r="IXW1001" s="17"/>
      <c r="IXX1001" s="17"/>
      <c r="IXY1001" s="17"/>
      <c r="IXZ1001" s="17"/>
      <c r="IYA1001" s="17"/>
      <c r="IYB1001" s="17"/>
      <c r="IYC1001" s="17"/>
      <c r="IYD1001" s="17"/>
      <c r="IYE1001" s="17"/>
      <c r="IYF1001" s="17"/>
      <c r="IYG1001" s="17"/>
      <c r="IYH1001" s="17"/>
      <c r="IYI1001" s="17"/>
      <c r="IYJ1001" s="17"/>
      <c r="IYK1001" s="17"/>
      <c r="IYL1001" s="17"/>
      <c r="IYM1001" s="17"/>
      <c r="IYN1001" s="17"/>
      <c r="IYO1001" s="17"/>
      <c r="IYP1001" s="17"/>
      <c r="IYQ1001" s="17"/>
      <c r="IYR1001" s="17"/>
      <c r="IYS1001" s="17"/>
      <c r="IYT1001" s="17"/>
      <c r="IYU1001" s="17"/>
      <c r="IYV1001" s="17"/>
      <c r="IYW1001" s="17"/>
      <c r="IYX1001" s="17"/>
      <c r="IYY1001" s="17"/>
      <c r="IYZ1001" s="17"/>
      <c r="IZA1001" s="17"/>
      <c r="IZB1001" s="17"/>
      <c r="IZC1001" s="17"/>
      <c r="IZD1001" s="17"/>
      <c r="IZE1001" s="17"/>
      <c r="IZF1001" s="17"/>
      <c r="IZG1001" s="17"/>
      <c r="IZH1001" s="17"/>
      <c r="IZI1001" s="17"/>
      <c r="IZJ1001" s="17"/>
      <c r="IZK1001" s="17"/>
      <c r="IZL1001" s="17"/>
      <c r="IZM1001" s="17"/>
      <c r="IZN1001" s="17"/>
      <c r="IZO1001" s="17"/>
      <c r="IZP1001" s="17"/>
      <c r="IZQ1001" s="17"/>
      <c r="IZR1001" s="17"/>
      <c r="IZS1001" s="17"/>
      <c r="IZT1001" s="17"/>
      <c r="IZU1001" s="17"/>
      <c r="IZV1001" s="17"/>
      <c r="IZW1001" s="17"/>
      <c r="IZX1001" s="17"/>
      <c r="IZY1001" s="17"/>
      <c r="IZZ1001" s="17"/>
      <c r="JAA1001" s="17"/>
      <c r="JAB1001" s="17"/>
      <c r="JAC1001" s="17"/>
      <c r="JAD1001" s="17"/>
      <c r="JAE1001" s="17"/>
      <c r="JAF1001" s="17"/>
      <c r="JAG1001" s="17"/>
      <c r="JAH1001" s="17"/>
      <c r="JAI1001" s="17"/>
      <c r="JAJ1001" s="17"/>
      <c r="JAK1001" s="17"/>
      <c r="JAL1001" s="17"/>
      <c r="JAM1001" s="17"/>
      <c r="JAN1001" s="17"/>
      <c r="JAO1001" s="17"/>
      <c r="JAP1001" s="17"/>
      <c r="JAQ1001" s="17"/>
      <c r="JAR1001" s="17"/>
      <c r="JAS1001" s="17"/>
      <c r="JAT1001" s="17"/>
      <c r="JAU1001" s="17"/>
      <c r="JAV1001" s="17"/>
      <c r="JAW1001" s="17"/>
      <c r="JAX1001" s="17"/>
      <c r="JAY1001" s="17"/>
      <c r="JAZ1001" s="17"/>
      <c r="JBA1001" s="17"/>
      <c r="JBB1001" s="17"/>
      <c r="JBC1001" s="17"/>
      <c r="JBD1001" s="17"/>
      <c r="JBE1001" s="17"/>
      <c r="JBF1001" s="17"/>
      <c r="JBG1001" s="17"/>
      <c r="JBH1001" s="17"/>
      <c r="JBI1001" s="17"/>
      <c r="JBJ1001" s="17"/>
      <c r="JBK1001" s="17"/>
      <c r="JBL1001" s="17"/>
      <c r="JBM1001" s="17"/>
      <c r="JBN1001" s="17"/>
      <c r="JBO1001" s="17"/>
      <c r="JBP1001" s="17"/>
      <c r="JBQ1001" s="17"/>
      <c r="JBR1001" s="17"/>
      <c r="JBS1001" s="17"/>
      <c r="JBT1001" s="17"/>
      <c r="JBU1001" s="17"/>
      <c r="JBV1001" s="17"/>
      <c r="JBW1001" s="17"/>
      <c r="JBX1001" s="17"/>
      <c r="JBY1001" s="17"/>
      <c r="JBZ1001" s="17"/>
      <c r="JCA1001" s="17"/>
      <c r="JCB1001" s="17"/>
      <c r="JCC1001" s="17"/>
      <c r="JCD1001" s="17"/>
      <c r="JCE1001" s="17"/>
      <c r="JCF1001" s="17"/>
      <c r="JCG1001" s="17"/>
      <c r="JCH1001" s="17"/>
      <c r="JCI1001" s="17"/>
      <c r="JCJ1001" s="17"/>
      <c r="JCK1001" s="17"/>
      <c r="JCL1001" s="17"/>
      <c r="JCM1001" s="17"/>
      <c r="JCN1001" s="17"/>
      <c r="JCO1001" s="17"/>
      <c r="JCP1001" s="17"/>
      <c r="JCQ1001" s="17"/>
      <c r="JCR1001" s="17"/>
      <c r="JCS1001" s="17"/>
      <c r="JCT1001" s="17"/>
      <c r="JCU1001" s="17"/>
      <c r="JCV1001" s="17"/>
      <c r="JCW1001" s="17"/>
      <c r="JCX1001" s="17"/>
      <c r="JCY1001" s="17"/>
      <c r="JCZ1001" s="17"/>
      <c r="JDA1001" s="17"/>
      <c r="JDB1001" s="17"/>
      <c r="JDC1001" s="17"/>
      <c r="JDD1001" s="17"/>
      <c r="JDE1001" s="17"/>
      <c r="JDF1001" s="17"/>
      <c r="JDG1001" s="17"/>
      <c r="JDH1001" s="17"/>
      <c r="JDI1001" s="17"/>
      <c r="JDJ1001" s="17"/>
      <c r="JDK1001" s="17"/>
      <c r="JDL1001" s="17"/>
      <c r="JDM1001" s="17"/>
      <c r="JDN1001" s="17"/>
      <c r="JDO1001" s="17"/>
      <c r="JDP1001" s="17"/>
      <c r="JDQ1001" s="17"/>
      <c r="JDR1001" s="17"/>
      <c r="JDS1001" s="17"/>
      <c r="JDT1001" s="17"/>
      <c r="JDU1001" s="17"/>
      <c r="JDV1001" s="17"/>
      <c r="JDW1001" s="17"/>
      <c r="JDX1001" s="17"/>
      <c r="JDY1001" s="17"/>
      <c r="JDZ1001" s="17"/>
      <c r="JEA1001" s="17"/>
      <c r="JEB1001" s="17"/>
      <c r="JEC1001" s="17"/>
      <c r="JED1001" s="17"/>
      <c r="JEE1001" s="17"/>
      <c r="JEF1001" s="17"/>
      <c r="JEG1001" s="17"/>
      <c r="JEH1001" s="17"/>
      <c r="JEI1001" s="17"/>
      <c r="JEJ1001" s="17"/>
      <c r="JEK1001" s="17"/>
      <c r="JEL1001" s="17"/>
      <c r="JEM1001" s="17"/>
      <c r="JEN1001" s="17"/>
      <c r="JEO1001" s="17"/>
      <c r="JEP1001" s="17"/>
      <c r="JEQ1001" s="17"/>
      <c r="JER1001" s="17"/>
      <c r="JES1001" s="17"/>
      <c r="JET1001" s="17"/>
      <c r="JEU1001" s="17"/>
      <c r="JEV1001" s="17"/>
      <c r="JEW1001" s="17"/>
      <c r="JEX1001" s="17"/>
      <c r="JEY1001" s="17"/>
      <c r="JEZ1001" s="17"/>
      <c r="JFA1001" s="17"/>
      <c r="JFB1001" s="17"/>
      <c r="JFC1001" s="17"/>
      <c r="JFD1001" s="17"/>
      <c r="JFE1001" s="17"/>
      <c r="JFF1001" s="17"/>
      <c r="JFG1001" s="17"/>
      <c r="JFH1001" s="17"/>
      <c r="JFI1001" s="17"/>
      <c r="JFJ1001" s="17"/>
      <c r="JFK1001" s="17"/>
      <c r="JFL1001" s="17"/>
      <c r="JFM1001" s="17"/>
      <c r="JFN1001" s="17"/>
      <c r="JFO1001" s="17"/>
      <c r="JFP1001" s="17"/>
      <c r="JFQ1001" s="17"/>
      <c r="JFR1001" s="17"/>
      <c r="JFS1001" s="17"/>
      <c r="JFT1001" s="17"/>
      <c r="JFU1001" s="17"/>
      <c r="JFV1001" s="17"/>
      <c r="JFW1001" s="17"/>
      <c r="JFX1001" s="17"/>
      <c r="JFY1001" s="17"/>
      <c r="JFZ1001" s="17"/>
      <c r="JGA1001" s="17"/>
      <c r="JGB1001" s="17"/>
      <c r="JGC1001" s="17"/>
      <c r="JGD1001" s="17"/>
      <c r="JGE1001" s="17"/>
      <c r="JGF1001" s="17"/>
      <c r="JGG1001" s="17"/>
      <c r="JGH1001" s="17"/>
      <c r="JGI1001" s="17"/>
      <c r="JGJ1001" s="17"/>
      <c r="JGK1001" s="17"/>
      <c r="JGL1001" s="17"/>
      <c r="JGM1001" s="17"/>
      <c r="JGN1001" s="17"/>
      <c r="JGO1001" s="17"/>
      <c r="JGP1001" s="17"/>
      <c r="JGQ1001" s="17"/>
      <c r="JGR1001" s="17"/>
      <c r="JGS1001" s="17"/>
      <c r="JGT1001" s="17"/>
      <c r="JGU1001" s="17"/>
      <c r="JGV1001" s="17"/>
      <c r="JGW1001" s="17"/>
      <c r="JGX1001" s="17"/>
      <c r="JGY1001" s="17"/>
      <c r="JGZ1001" s="17"/>
      <c r="JHA1001" s="17"/>
      <c r="JHB1001" s="17"/>
      <c r="JHC1001" s="17"/>
      <c r="JHD1001" s="17"/>
      <c r="JHE1001" s="17"/>
      <c r="JHF1001" s="17"/>
      <c r="JHG1001" s="17"/>
      <c r="JHH1001" s="17"/>
      <c r="JHI1001" s="17"/>
      <c r="JHJ1001" s="17"/>
      <c r="JHK1001" s="17"/>
      <c r="JHL1001" s="17"/>
      <c r="JHM1001" s="17"/>
      <c r="JHN1001" s="17"/>
      <c r="JHO1001" s="17"/>
      <c r="JHP1001" s="17"/>
      <c r="JHQ1001" s="17"/>
      <c r="JHR1001" s="17"/>
      <c r="JHS1001" s="17"/>
      <c r="JHT1001" s="17"/>
      <c r="JHU1001" s="17"/>
      <c r="JHV1001" s="17"/>
      <c r="JHW1001" s="17"/>
      <c r="JHX1001" s="17"/>
      <c r="JHY1001" s="17"/>
      <c r="JHZ1001" s="17"/>
      <c r="JIA1001" s="17"/>
      <c r="JIB1001" s="17"/>
      <c r="JIC1001" s="17"/>
      <c r="JID1001" s="17"/>
      <c r="JIE1001" s="17"/>
      <c r="JIF1001" s="17"/>
      <c r="JIG1001" s="17"/>
      <c r="JIH1001" s="17"/>
      <c r="JII1001" s="17"/>
      <c r="JIJ1001" s="17"/>
      <c r="JIK1001" s="17"/>
      <c r="JIL1001" s="17"/>
      <c r="JIM1001" s="17"/>
      <c r="JIN1001" s="17"/>
      <c r="JIO1001" s="17"/>
      <c r="JIP1001" s="17"/>
      <c r="JIQ1001" s="17"/>
      <c r="JIR1001" s="17"/>
      <c r="JIS1001" s="17"/>
      <c r="JIT1001" s="17"/>
      <c r="JIU1001" s="17"/>
      <c r="JIV1001" s="17"/>
      <c r="JIW1001" s="17"/>
      <c r="JIX1001" s="17"/>
      <c r="JIY1001" s="17"/>
      <c r="JIZ1001" s="17"/>
      <c r="JJA1001" s="17"/>
      <c r="JJB1001" s="17"/>
      <c r="JJC1001" s="17"/>
      <c r="JJD1001" s="17"/>
      <c r="JJE1001" s="17"/>
      <c r="JJF1001" s="17"/>
      <c r="JJG1001" s="17"/>
      <c r="JJH1001" s="17"/>
      <c r="JJI1001" s="17"/>
      <c r="JJJ1001" s="17"/>
      <c r="JJK1001" s="17"/>
      <c r="JJL1001" s="17"/>
      <c r="JJM1001" s="17"/>
      <c r="JJN1001" s="17"/>
      <c r="JJO1001" s="17"/>
      <c r="JJP1001" s="17"/>
      <c r="JJQ1001" s="17"/>
      <c r="JJR1001" s="17"/>
      <c r="JJS1001" s="17"/>
      <c r="JJT1001" s="17"/>
      <c r="JJU1001" s="17"/>
      <c r="JJV1001" s="17"/>
      <c r="JJW1001" s="17"/>
      <c r="JJX1001" s="17"/>
      <c r="JJY1001" s="17"/>
      <c r="JJZ1001" s="17"/>
      <c r="JKA1001" s="17"/>
      <c r="JKB1001" s="17"/>
      <c r="JKC1001" s="17"/>
      <c r="JKD1001" s="17"/>
      <c r="JKE1001" s="17"/>
      <c r="JKF1001" s="17"/>
      <c r="JKG1001" s="17"/>
      <c r="JKH1001" s="17"/>
      <c r="JKI1001" s="17"/>
      <c r="JKJ1001" s="17"/>
      <c r="JKK1001" s="17"/>
      <c r="JKL1001" s="17"/>
      <c r="JKM1001" s="17"/>
      <c r="JKN1001" s="17"/>
      <c r="JKO1001" s="17"/>
      <c r="JKP1001" s="17"/>
      <c r="JKQ1001" s="17"/>
      <c r="JKR1001" s="17"/>
      <c r="JKS1001" s="17"/>
      <c r="JKT1001" s="17"/>
      <c r="JKU1001" s="17"/>
      <c r="JKV1001" s="17"/>
      <c r="JKW1001" s="17"/>
      <c r="JKX1001" s="17"/>
      <c r="JKY1001" s="17"/>
      <c r="JKZ1001" s="17"/>
      <c r="JLA1001" s="17"/>
      <c r="JLB1001" s="17"/>
      <c r="JLC1001" s="17"/>
      <c r="JLD1001" s="17"/>
      <c r="JLE1001" s="17"/>
      <c r="JLF1001" s="17"/>
      <c r="JLG1001" s="17"/>
      <c r="JLH1001" s="17"/>
      <c r="JLI1001" s="17"/>
      <c r="JLJ1001" s="17"/>
      <c r="JLK1001" s="17"/>
      <c r="JLL1001" s="17"/>
      <c r="JLM1001" s="17"/>
      <c r="JLN1001" s="17"/>
      <c r="JLO1001" s="17"/>
      <c r="JLP1001" s="17"/>
      <c r="JLQ1001" s="17"/>
      <c r="JLR1001" s="17"/>
      <c r="JLS1001" s="17"/>
      <c r="JLT1001" s="17"/>
      <c r="JLU1001" s="17"/>
      <c r="JLV1001" s="17"/>
      <c r="JLW1001" s="17"/>
      <c r="JLX1001" s="17"/>
      <c r="JLY1001" s="17"/>
      <c r="JLZ1001" s="17"/>
      <c r="JMA1001" s="17"/>
      <c r="JMB1001" s="17"/>
      <c r="JMC1001" s="17"/>
      <c r="JMD1001" s="17"/>
      <c r="JME1001" s="17"/>
      <c r="JMF1001" s="17"/>
      <c r="JMG1001" s="17"/>
      <c r="JMH1001" s="17"/>
      <c r="JMI1001" s="17"/>
      <c r="JMJ1001" s="17"/>
      <c r="JMK1001" s="17"/>
      <c r="JML1001" s="17"/>
      <c r="JMM1001" s="17"/>
      <c r="JMN1001" s="17"/>
      <c r="JMO1001" s="17"/>
      <c r="JMP1001" s="17"/>
      <c r="JMQ1001" s="17"/>
      <c r="JMR1001" s="17"/>
      <c r="JMS1001" s="17"/>
      <c r="JMT1001" s="17"/>
      <c r="JMU1001" s="17"/>
      <c r="JMV1001" s="17"/>
      <c r="JMW1001" s="17"/>
      <c r="JMX1001" s="17"/>
      <c r="JMY1001" s="17"/>
      <c r="JMZ1001" s="17"/>
      <c r="JNA1001" s="17"/>
      <c r="JNB1001" s="17"/>
      <c r="JNC1001" s="17"/>
      <c r="JND1001" s="17"/>
      <c r="JNE1001" s="17"/>
      <c r="JNF1001" s="17"/>
      <c r="JNG1001" s="17"/>
      <c r="JNH1001" s="17"/>
      <c r="JNI1001" s="17"/>
      <c r="JNJ1001" s="17"/>
      <c r="JNK1001" s="17"/>
      <c r="JNL1001" s="17"/>
      <c r="JNM1001" s="17"/>
      <c r="JNN1001" s="17"/>
      <c r="JNO1001" s="17"/>
      <c r="JNP1001" s="17"/>
      <c r="JNQ1001" s="17"/>
      <c r="JNR1001" s="17"/>
      <c r="JNS1001" s="17"/>
      <c r="JNT1001" s="17"/>
      <c r="JNU1001" s="17"/>
      <c r="JNV1001" s="17"/>
      <c r="JNW1001" s="17"/>
      <c r="JNX1001" s="17"/>
      <c r="JNY1001" s="17"/>
      <c r="JNZ1001" s="17"/>
      <c r="JOA1001" s="17"/>
      <c r="JOB1001" s="17"/>
      <c r="JOC1001" s="17"/>
      <c r="JOD1001" s="17"/>
      <c r="JOE1001" s="17"/>
      <c r="JOF1001" s="17"/>
      <c r="JOG1001" s="17"/>
      <c r="JOH1001" s="17"/>
      <c r="JOI1001" s="17"/>
      <c r="JOJ1001" s="17"/>
      <c r="JOK1001" s="17"/>
      <c r="JOL1001" s="17"/>
      <c r="JOM1001" s="17"/>
      <c r="JON1001" s="17"/>
      <c r="JOO1001" s="17"/>
      <c r="JOP1001" s="17"/>
      <c r="JOQ1001" s="17"/>
      <c r="JOR1001" s="17"/>
      <c r="JOS1001" s="17"/>
      <c r="JOT1001" s="17"/>
      <c r="JOU1001" s="17"/>
      <c r="JOV1001" s="17"/>
      <c r="JOW1001" s="17"/>
      <c r="JOX1001" s="17"/>
      <c r="JOY1001" s="17"/>
      <c r="JOZ1001" s="17"/>
      <c r="JPA1001" s="17"/>
      <c r="JPB1001" s="17"/>
      <c r="JPC1001" s="17"/>
      <c r="JPD1001" s="17"/>
      <c r="JPE1001" s="17"/>
      <c r="JPF1001" s="17"/>
      <c r="JPG1001" s="17"/>
      <c r="JPH1001" s="17"/>
      <c r="JPI1001" s="17"/>
      <c r="JPJ1001" s="17"/>
      <c r="JPK1001" s="17"/>
      <c r="JPL1001" s="17"/>
      <c r="JPM1001" s="17"/>
      <c r="JPN1001" s="17"/>
      <c r="JPO1001" s="17"/>
      <c r="JPP1001" s="17"/>
      <c r="JPQ1001" s="17"/>
      <c r="JPR1001" s="17"/>
      <c r="JPS1001" s="17"/>
      <c r="JPT1001" s="17"/>
      <c r="JPU1001" s="17"/>
      <c r="JPV1001" s="17"/>
      <c r="JPW1001" s="17"/>
      <c r="JPX1001" s="17"/>
      <c r="JPY1001" s="17"/>
      <c r="JPZ1001" s="17"/>
      <c r="JQA1001" s="17"/>
      <c r="JQB1001" s="17"/>
      <c r="JQC1001" s="17"/>
      <c r="JQD1001" s="17"/>
      <c r="JQE1001" s="17"/>
      <c r="JQF1001" s="17"/>
      <c r="JQG1001" s="17"/>
      <c r="JQH1001" s="17"/>
      <c r="JQI1001" s="17"/>
      <c r="JQJ1001" s="17"/>
      <c r="JQK1001" s="17"/>
      <c r="JQL1001" s="17"/>
      <c r="JQM1001" s="17"/>
      <c r="JQN1001" s="17"/>
      <c r="JQO1001" s="17"/>
      <c r="JQP1001" s="17"/>
      <c r="JQQ1001" s="17"/>
      <c r="JQR1001" s="17"/>
      <c r="JQS1001" s="17"/>
      <c r="JQT1001" s="17"/>
      <c r="JQU1001" s="17"/>
      <c r="JQV1001" s="17"/>
      <c r="JQW1001" s="17"/>
      <c r="JQX1001" s="17"/>
      <c r="JQY1001" s="17"/>
      <c r="JQZ1001" s="17"/>
      <c r="JRA1001" s="17"/>
      <c r="JRB1001" s="17"/>
      <c r="JRC1001" s="17"/>
      <c r="JRD1001" s="17"/>
      <c r="JRE1001" s="17"/>
      <c r="JRF1001" s="17"/>
      <c r="JRG1001" s="17"/>
      <c r="JRH1001" s="17"/>
      <c r="JRI1001" s="17"/>
      <c r="JRJ1001" s="17"/>
      <c r="JRK1001" s="17"/>
      <c r="JRL1001" s="17"/>
      <c r="JRM1001" s="17"/>
      <c r="JRN1001" s="17"/>
      <c r="JRO1001" s="17"/>
      <c r="JRP1001" s="17"/>
      <c r="JRQ1001" s="17"/>
      <c r="JRR1001" s="17"/>
      <c r="JRS1001" s="17"/>
      <c r="JRT1001" s="17"/>
      <c r="JRU1001" s="17"/>
      <c r="JRV1001" s="17"/>
      <c r="JRW1001" s="17"/>
      <c r="JRX1001" s="17"/>
      <c r="JRY1001" s="17"/>
      <c r="JRZ1001" s="17"/>
      <c r="JSA1001" s="17"/>
      <c r="JSB1001" s="17"/>
      <c r="JSC1001" s="17"/>
      <c r="JSD1001" s="17"/>
      <c r="JSE1001" s="17"/>
      <c r="JSF1001" s="17"/>
      <c r="JSG1001" s="17"/>
      <c r="JSH1001" s="17"/>
      <c r="JSI1001" s="17"/>
      <c r="JSJ1001" s="17"/>
      <c r="JSK1001" s="17"/>
      <c r="JSL1001" s="17"/>
      <c r="JSM1001" s="17"/>
      <c r="JSN1001" s="17"/>
      <c r="JSO1001" s="17"/>
      <c r="JSP1001" s="17"/>
      <c r="JSQ1001" s="17"/>
      <c r="JSR1001" s="17"/>
      <c r="JSS1001" s="17"/>
      <c r="JST1001" s="17"/>
      <c r="JSU1001" s="17"/>
      <c r="JSV1001" s="17"/>
      <c r="JSW1001" s="17"/>
      <c r="JSX1001" s="17"/>
      <c r="JSY1001" s="17"/>
      <c r="JSZ1001" s="17"/>
      <c r="JTA1001" s="17"/>
      <c r="JTB1001" s="17"/>
      <c r="JTC1001" s="17"/>
      <c r="JTD1001" s="17"/>
      <c r="JTE1001" s="17"/>
      <c r="JTF1001" s="17"/>
      <c r="JTG1001" s="17"/>
      <c r="JTH1001" s="17"/>
      <c r="JTI1001" s="17"/>
      <c r="JTJ1001" s="17"/>
      <c r="JTK1001" s="17"/>
      <c r="JTL1001" s="17"/>
      <c r="JTM1001" s="17"/>
      <c r="JTN1001" s="17"/>
      <c r="JTO1001" s="17"/>
      <c r="JTP1001" s="17"/>
      <c r="JTQ1001" s="17"/>
      <c r="JTR1001" s="17"/>
      <c r="JTS1001" s="17"/>
      <c r="JTT1001" s="17"/>
      <c r="JTU1001" s="17"/>
      <c r="JTV1001" s="17"/>
      <c r="JTW1001" s="17"/>
      <c r="JTX1001" s="17"/>
      <c r="JTY1001" s="17"/>
      <c r="JTZ1001" s="17"/>
      <c r="JUA1001" s="17"/>
      <c r="JUB1001" s="17"/>
      <c r="JUC1001" s="17"/>
      <c r="JUD1001" s="17"/>
      <c r="JUE1001" s="17"/>
      <c r="JUF1001" s="17"/>
      <c r="JUG1001" s="17"/>
      <c r="JUH1001" s="17"/>
      <c r="JUI1001" s="17"/>
      <c r="JUJ1001" s="17"/>
      <c r="JUK1001" s="17"/>
      <c r="JUL1001" s="17"/>
      <c r="JUM1001" s="17"/>
      <c r="JUN1001" s="17"/>
      <c r="JUO1001" s="17"/>
      <c r="JUP1001" s="17"/>
      <c r="JUQ1001" s="17"/>
      <c r="JUR1001" s="17"/>
      <c r="JUS1001" s="17"/>
      <c r="JUT1001" s="17"/>
      <c r="JUU1001" s="17"/>
      <c r="JUV1001" s="17"/>
      <c r="JUW1001" s="17"/>
      <c r="JUX1001" s="17"/>
      <c r="JUY1001" s="17"/>
      <c r="JUZ1001" s="17"/>
      <c r="JVA1001" s="17"/>
      <c r="JVB1001" s="17"/>
      <c r="JVC1001" s="17"/>
      <c r="JVD1001" s="17"/>
      <c r="JVE1001" s="17"/>
      <c r="JVF1001" s="17"/>
      <c r="JVG1001" s="17"/>
      <c r="JVH1001" s="17"/>
      <c r="JVI1001" s="17"/>
      <c r="JVJ1001" s="17"/>
      <c r="JVK1001" s="17"/>
      <c r="JVL1001" s="17"/>
      <c r="JVM1001" s="17"/>
      <c r="JVN1001" s="17"/>
      <c r="JVO1001" s="17"/>
      <c r="JVP1001" s="17"/>
      <c r="JVQ1001" s="17"/>
      <c r="JVR1001" s="17"/>
      <c r="JVS1001" s="17"/>
      <c r="JVT1001" s="17"/>
      <c r="JVU1001" s="17"/>
      <c r="JVV1001" s="17"/>
      <c r="JVW1001" s="17"/>
      <c r="JVX1001" s="17"/>
      <c r="JVY1001" s="17"/>
      <c r="JVZ1001" s="17"/>
      <c r="JWA1001" s="17"/>
      <c r="JWB1001" s="17"/>
      <c r="JWC1001" s="17"/>
      <c r="JWD1001" s="17"/>
      <c r="JWE1001" s="17"/>
      <c r="JWF1001" s="17"/>
      <c r="JWG1001" s="17"/>
      <c r="JWH1001" s="17"/>
      <c r="JWI1001" s="17"/>
      <c r="JWJ1001" s="17"/>
      <c r="JWK1001" s="17"/>
      <c r="JWL1001" s="17"/>
      <c r="JWM1001" s="17"/>
      <c r="JWN1001" s="17"/>
      <c r="JWO1001" s="17"/>
      <c r="JWP1001" s="17"/>
      <c r="JWQ1001" s="17"/>
      <c r="JWR1001" s="17"/>
      <c r="JWS1001" s="17"/>
      <c r="JWT1001" s="17"/>
      <c r="JWU1001" s="17"/>
      <c r="JWV1001" s="17"/>
      <c r="JWW1001" s="17"/>
      <c r="JWX1001" s="17"/>
      <c r="JWY1001" s="17"/>
      <c r="JWZ1001" s="17"/>
      <c r="JXA1001" s="17"/>
      <c r="JXB1001" s="17"/>
      <c r="JXC1001" s="17"/>
      <c r="JXD1001" s="17"/>
      <c r="JXE1001" s="17"/>
      <c r="JXF1001" s="17"/>
      <c r="JXG1001" s="17"/>
      <c r="JXH1001" s="17"/>
      <c r="JXI1001" s="17"/>
      <c r="JXJ1001" s="17"/>
      <c r="JXK1001" s="17"/>
      <c r="JXL1001" s="17"/>
      <c r="JXM1001" s="17"/>
      <c r="JXN1001" s="17"/>
      <c r="JXO1001" s="17"/>
      <c r="JXP1001" s="17"/>
      <c r="JXQ1001" s="17"/>
      <c r="JXR1001" s="17"/>
      <c r="JXS1001" s="17"/>
      <c r="JXT1001" s="17"/>
      <c r="JXU1001" s="17"/>
      <c r="JXV1001" s="17"/>
      <c r="JXW1001" s="17"/>
      <c r="JXX1001" s="17"/>
      <c r="JXY1001" s="17"/>
      <c r="JXZ1001" s="17"/>
      <c r="JYA1001" s="17"/>
      <c r="JYB1001" s="17"/>
      <c r="JYC1001" s="17"/>
      <c r="JYD1001" s="17"/>
      <c r="JYE1001" s="17"/>
      <c r="JYF1001" s="17"/>
      <c r="JYG1001" s="17"/>
      <c r="JYH1001" s="17"/>
      <c r="JYI1001" s="17"/>
      <c r="JYJ1001" s="17"/>
      <c r="JYK1001" s="17"/>
      <c r="JYL1001" s="17"/>
      <c r="JYM1001" s="17"/>
      <c r="JYN1001" s="17"/>
      <c r="JYO1001" s="17"/>
      <c r="JYP1001" s="17"/>
      <c r="JYQ1001" s="17"/>
      <c r="JYR1001" s="17"/>
      <c r="JYS1001" s="17"/>
      <c r="JYT1001" s="17"/>
      <c r="JYU1001" s="17"/>
      <c r="JYV1001" s="17"/>
      <c r="JYW1001" s="17"/>
      <c r="JYX1001" s="17"/>
      <c r="JYY1001" s="17"/>
      <c r="JYZ1001" s="17"/>
      <c r="JZA1001" s="17"/>
      <c r="JZB1001" s="17"/>
      <c r="JZC1001" s="17"/>
      <c r="JZD1001" s="17"/>
      <c r="JZE1001" s="17"/>
      <c r="JZF1001" s="17"/>
      <c r="JZG1001" s="17"/>
      <c r="JZH1001" s="17"/>
      <c r="JZI1001" s="17"/>
      <c r="JZJ1001" s="17"/>
      <c r="JZK1001" s="17"/>
      <c r="JZL1001" s="17"/>
      <c r="JZM1001" s="17"/>
      <c r="JZN1001" s="17"/>
      <c r="JZO1001" s="17"/>
      <c r="JZP1001" s="17"/>
      <c r="JZQ1001" s="17"/>
      <c r="JZR1001" s="17"/>
      <c r="JZS1001" s="17"/>
      <c r="JZT1001" s="17"/>
      <c r="JZU1001" s="17"/>
      <c r="JZV1001" s="17"/>
      <c r="JZW1001" s="17"/>
      <c r="JZX1001" s="17"/>
      <c r="JZY1001" s="17"/>
      <c r="JZZ1001" s="17"/>
      <c r="KAA1001" s="17"/>
      <c r="KAB1001" s="17"/>
      <c r="KAC1001" s="17"/>
      <c r="KAD1001" s="17"/>
      <c r="KAE1001" s="17"/>
      <c r="KAF1001" s="17"/>
      <c r="KAG1001" s="17"/>
      <c r="KAH1001" s="17"/>
      <c r="KAI1001" s="17"/>
      <c r="KAJ1001" s="17"/>
      <c r="KAK1001" s="17"/>
      <c r="KAL1001" s="17"/>
      <c r="KAM1001" s="17"/>
      <c r="KAN1001" s="17"/>
      <c r="KAO1001" s="17"/>
      <c r="KAP1001" s="17"/>
      <c r="KAQ1001" s="17"/>
      <c r="KAR1001" s="17"/>
      <c r="KAS1001" s="17"/>
      <c r="KAT1001" s="17"/>
      <c r="KAU1001" s="17"/>
      <c r="KAV1001" s="17"/>
      <c r="KAW1001" s="17"/>
      <c r="KAX1001" s="17"/>
      <c r="KAY1001" s="17"/>
      <c r="KAZ1001" s="17"/>
      <c r="KBA1001" s="17"/>
      <c r="KBB1001" s="17"/>
      <c r="KBC1001" s="17"/>
      <c r="KBD1001" s="17"/>
      <c r="KBE1001" s="17"/>
      <c r="KBF1001" s="17"/>
      <c r="KBG1001" s="17"/>
      <c r="KBH1001" s="17"/>
      <c r="KBI1001" s="17"/>
      <c r="KBJ1001" s="17"/>
      <c r="KBK1001" s="17"/>
      <c r="KBL1001" s="17"/>
      <c r="KBM1001" s="17"/>
      <c r="KBN1001" s="17"/>
      <c r="KBO1001" s="17"/>
      <c r="KBP1001" s="17"/>
      <c r="KBQ1001" s="17"/>
      <c r="KBR1001" s="17"/>
      <c r="KBS1001" s="17"/>
      <c r="KBT1001" s="17"/>
      <c r="KBU1001" s="17"/>
      <c r="KBV1001" s="17"/>
      <c r="KBW1001" s="17"/>
      <c r="KBX1001" s="17"/>
      <c r="KBY1001" s="17"/>
      <c r="KBZ1001" s="17"/>
      <c r="KCA1001" s="17"/>
      <c r="KCB1001" s="17"/>
      <c r="KCC1001" s="17"/>
      <c r="KCD1001" s="17"/>
      <c r="KCE1001" s="17"/>
      <c r="KCF1001" s="17"/>
      <c r="KCG1001" s="17"/>
      <c r="KCH1001" s="17"/>
      <c r="KCI1001" s="17"/>
      <c r="KCJ1001" s="17"/>
      <c r="KCK1001" s="17"/>
      <c r="KCL1001" s="17"/>
      <c r="KCM1001" s="17"/>
      <c r="KCN1001" s="17"/>
      <c r="KCO1001" s="17"/>
      <c r="KCP1001" s="17"/>
      <c r="KCQ1001" s="17"/>
      <c r="KCR1001" s="17"/>
      <c r="KCS1001" s="17"/>
      <c r="KCT1001" s="17"/>
      <c r="KCU1001" s="17"/>
      <c r="KCV1001" s="17"/>
      <c r="KCW1001" s="17"/>
      <c r="KCX1001" s="17"/>
      <c r="KCY1001" s="17"/>
      <c r="KCZ1001" s="17"/>
      <c r="KDA1001" s="17"/>
      <c r="KDB1001" s="17"/>
      <c r="KDC1001" s="17"/>
      <c r="KDD1001" s="17"/>
      <c r="KDE1001" s="17"/>
      <c r="KDF1001" s="17"/>
      <c r="KDG1001" s="17"/>
      <c r="KDH1001" s="17"/>
      <c r="KDI1001" s="17"/>
      <c r="KDJ1001" s="17"/>
      <c r="KDK1001" s="17"/>
      <c r="KDL1001" s="17"/>
      <c r="KDM1001" s="17"/>
      <c r="KDN1001" s="17"/>
      <c r="KDO1001" s="17"/>
      <c r="KDP1001" s="17"/>
      <c r="KDQ1001" s="17"/>
      <c r="KDR1001" s="17"/>
      <c r="KDS1001" s="17"/>
      <c r="KDT1001" s="17"/>
      <c r="KDU1001" s="17"/>
      <c r="KDV1001" s="17"/>
      <c r="KDW1001" s="17"/>
      <c r="KDX1001" s="17"/>
      <c r="KDY1001" s="17"/>
      <c r="KDZ1001" s="17"/>
      <c r="KEA1001" s="17"/>
      <c r="KEB1001" s="17"/>
      <c r="KEC1001" s="17"/>
      <c r="KED1001" s="17"/>
      <c r="KEE1001" s="17"/>
      <c r="KEF1001" s="17"/>
      <c r="KEG1001" s="17"/>
      <c r="KEH1001" s="17"/>
      <c r="KEI1001" s="17"/>
      <c r="KEJ1001" s="17"/>
      <c r="KEK1001" s="17"/>
      <c r="KEL1001" s="17"/>
      <c r="KEM1001" s="17"/>
      <c r="KEN1001" s="17"/>
      <c r="KEO1001" s="17"/>
      <c r="KEP1001" s="17"/>
      <c r="KEQ1001" s="17"/>
      <c r="KER1001" s="17"/>
      <c r="KES1001" s="17"/>
      <c r="KET1001" s="17"/>
      <c r="KEU1001" s="17"/>
      <c r="KEV1001" s="17"/>
      <c r="KEW1001" s="17"/>
      <c r="KEX1001" s="17"/>
      <c r="KEY1001" s="17"/>
      <c r="KEZ1001" s="17"/>
      <c r="KFA1001" s="17"/>
      <c r="KFB1001" s="17"/>
      <c r="KFC1001" s="17"/>
      <c r="KFD1001" s="17"/>
      <c r="KFE1001" s="17"/>
      <c r="KFF1001" s="17"/>
      <c r="KFG1001" s="17"/>
      <c r="KFH1001" s="17"/>
      <c r="KFI1001" s="17"/>
      <c r="KFJ1001" s="17"/>
      <c r="KFK1001" s="17"/>
      <c r="KFL1001" s="17"/>
      <c r="KFM1001" s="17"/>
      <c r="KFN1001" s="17"/>
      <c r="KFO1001" s="17"/>
      <c r="KFP1001" s="17"/>
      <c r="KFQ1001" s="17"/>
      <c r="KFR1001" s="17"/>
      <c r="KFS1001" s="17"/>
      <c r="KFT1001" s="17"/>
      <c r="KFU1001" s="17"/>
      <c r="KFV1001" s="17"/>
      <c r="KFW1001" s="17"/>
      <c r="KFX1001" s="17"/>
      <c r="KFY1001" s="17"/>
      <c r="KFZ1001" s="17"/>
      <c r="KGA1001" s="17"/>
      <c r="KGB1001" s="17"/>
      <c r="KGC1001" s="17"/>
      <c r="KGD1001" s="17"/>
      <c r="KGE1001" s="17"/>
      <c r="KGF1001" s="17"/>
      <c r="KGG1001" s="17"/>
      <c r="KGH1001" s="17"/>
      <c r="KGI1001" s="17"/>
      <c r="KGJ1001" s="17"/>
      <c r="KGK1001" s="17"/>
      <c r="KGL1001" s="17"/>
      <c r="KGM1001" s="17"/>
      <c r="KGN1001" s="17"/>
      <c r="KGO1001" s="17"/>
      <c r="KGP1001" s="17"/>
      <c r="KGQ1001" s="17"/>
      <c r="KGR1001" s="17"/>
      <c r="KGS1001" s="17"/>
      <c r="KGT1001" s="17"/>
      <c r="KGU1001" s="17"/>
      <c r="KGV1001" s="17"/>
      <c r="KGW1001" s="17"/>
      <c r="KGX1001" s="17"/>
      <c r="KGY1001" s="17"/>
      <c r="KGZ1001" s="17"/>
      <c r="KHA1001" s="17"/>
      <c r="KHB1001" s="17"/>
      <c r="KHC1001" s="17"/>
      <c r="KHD1001" s="17"/>
      <c r="KHE1001" s="17"/>
      <c r="KHF1001" s="17"/>
      <c r="KHG1001" s="17"/>
      <c r="KHH1001" s="17"/>
      <c r="KHI1001" s="17"/>
      <c r="KHJ1001" s="17"/>
      <c r="KHK1001" s="17"/>
      <c r="KHL1001" s="17"/>
      <c r="KHM1001" s="17"/>
      <c r="KHN1001" s="17"/>
      <c r="KHO1001" s="17"/>
      <c r="KHP1001" s="17"/>
      <c r="KHQ1001" s="17"/>
      <c r="KHR1001" s="17"/>
      <c r="KHS1001" s="17"/>
      <c r="KHT1001" s="17"/>
      <c r="KHU1001" s="17"/>
      <c r="KHV1001" s="17"/>
      <c r="KHW1001" s="17"/>
      <c r="KHX1001" s="17"/>
      <c r="KHY1001" s="17"/>
      <c r="KHZ1001" s="17"/>
      <c r="KIA1001" s="17"/>
      <c r="KIB1001" s="17"/>
      <c r="KIC1001" s="17"/>
      <c r="KID1001" s="17"/>
      <c r="KIE1001" s="17"/>
      <c r="KIF1001" s="17"/>
      <c r="KIG1001" s="17"/>
      <c r="KIH1001" s="17"/>
      <c r="KII1001" s="17"/>
      <c r="KIJ1001" s="17"/>
      <c r="KIK1001" s="17"/>
      <c r="KIL1001" s="17"/>
      <c r="KIM1001" s="17"/>
      <c r="KIN1001" s="17"/>
      <c r="KIO1001" s="17"/>
      <c r="KIP1001" s="17"/>
      <c r="KIQ1001" s="17"/>
      <c r="KIR1001" s="17"/>
      <c r="KIS1001" s="17"/>
      <c r="KIT1001" s="17"/>
      <c r="KIU1001" s="17"/>
      <c r="KIV1001" s="17"/>
      <c r="KIW1001" s="17"/>
      <c r="KIX1001" s="17"/>
      <c r="KIY1001" s="17"/>
      <c r="KIZ1001" s="17"/>
      <c r="KJA1001" s="17"/>
      <c r="KJB1001" s="17"/>
      <c r="KJC1001" s="17"/>
      <c r="KJD1001" s="17"/>
      <c r="KJE1001" s="17"/>
      <c r="KJF1001" s="17"/>
      <c r="KJG1001" s="17"/>
      <c r="KJH1001" s="17"/>
      <c r="KJI1001" s="17"/>
      <c r="KJJ1001" s="17"/>
      <c r="KJK1001" s="17"/>
      <c r="KJL1001" s="17"/>
      <c r="KJM1001" s="17"/>
      <c r="KJN1001" s="17"/>
      <c r="KJO1001" s="17"/>
      <c r="KJP1001" s="17"/>
      <c r="KJQ1001" s="17"/>
      <c r="KJR1001" s="17"/>
      <c r="KJS1001" s="17"/>
      <c r="KJT1001" s="17"/>
      <c r="KJU1001" s="17"/>
      <c r="KJV1001" s="17"/>
      <c r="KJW1001" s="17"/>
      <c r="KJX1001" s="17"/>
      <c r="KJY1001" s="17"/>
      <c r="KJZ1001" s="17"/>
      <c r="KKA1001" s="17"/>
      <c r="KKB1001" s="17"/>
      <c r="KKC1001" s="17"/>
      <c r="KKD1001" s="17"/>
      <c r="KKE1001" s="17"/>
      <c r="KKF1001" s="17"/>
      <c r="KKG1001" s="17"/>
      <c r="KKH1001" s="17"/>
      <c r="KKI1001" s="17"/>
      <c r="KKJ1001" s="17"/>
      <c r="KKK1001" s="17"/>
      <c r="KKL1001" s="17"/>
      <c r="KKM1001" s="17"/>
      <c r="KKN1001" s="17"/>
      <c r="KKO1001" s="17"/>
      <c r="KKP1001" s="17"/>
      <c r="KKQ1001" s="17"/>
      <c r="KKR1001" s="17"/>
      <c r="KKS1001" s="17"/>
      <c r="KKT1001" s="17"/>
      <c r="KKU1001" s="17"/>
      <c r="KKV1001" s="17"/>
      <c r="KKW1001" s="17"/>
      <c r="KKX1001" s="17"/>
      <c r="KKY1001" s="17"/>
      <c r="KKZ1001" s="17"/>
      <c r="KLA1001" s="17"/>
      <c r="KLB1001" s="17"/>
      <c r="KLC1001" s="17"/>
      <c r="KLD1001" s="17"/>
      <c r="KLE1001" s="17"/>
      <c r="KLF1001" s="17"/>
      <c r="KLG1001" s="17"/>
      <c r="KLH1001" s="17"/>
      <c r="KLI1001" s="17"/>
      <c r="KLJ1001" s="17"/>
      <c r="KLK1001" s="17"/>
      <c r="KLL1001" s="17"/>
      <c r="KLM1001" s="17"/>
      <c r="KLN1001" s="17"/>
      <c r="KLO1001" s="17"/>
      <c r="KLP1001" s="17"/>
      <c r="KLQ1001" s="17"/>
      <c r="KLR1001" s="17"/>
      <c r="KLS1001" s="17"/>
      <c r="KLT1001" s="17"/>
      <c r="KLU1001" s="17"/>
      <c r="KLV1001" s="17"/>
      <c r="KLW1001" s="17"/>
      <c r="KLX1001" s="17"/>
      <c r="KLY1001" s="17"/>
      <c r="KLZ1001" s="17"/>
      <c r="KMA1001" s="17"/>
      <c r="KMB1001" s="17"/>
      <c r="KMC1001" s="17"/>
      <c r="KMD1001" s="17"/>
      <c r="KME1001" s="17"/>
      <c r="KMF1001" s="17"/>
      <c r="KMG1001" s="17"/>
      <c r="KMH1001" s="17"/>
      <c r="KMI1001" s="17"/>
      <c r="KMJ1001" s="17"/>
      <c r="KMK1001" s="17"/>
      <c r="KML1001" s="17"/>
      <c r="KMM1001" s="17"/>
      <c r="KMN1001" s="17"/>
      <c r="KMO1001" s="17"/>
      <c r="KMP1001" s="17"/>
      <c r="KMQ1001" s="17"/>
      <c r="KMR1001" s="17"/>
      <c r="KMS1001" s="17"/>
      <c r="KMT1001" s="17"/>
      <c r="KMU1001" s="17"/>
      <c r="KMV1001" s="17"/>
      <c r="KMW1001" s="17"/>
      <c r="KMX1001" s="17"/>
      <c r="KMY1001" s="17"/>
      <c r="KMZ1001" s="17"/>
      <c r="KNA1001" s="17"/>
      <c r="KNB1001" s="17"/>
      <c r="KNC1001" s="17"/>
      <c r="KND1001" s="17"/>
      <c r="KNE1001" s="17"/>
      <c r="KNF1001" s="17"/>
      <c r="KNG1001" s="17"/>
      <c r="KNH1001" s="17"/>
      <c r="KNI1001" s="17"/>
      <c r="KNJ1001" s="17"/>
      <c r="KNK1001" s="17"/>
      <c r="KNL1001" s="17"/>
      <c r="KNM1001" s="17"/>
      <c r="KNN1001" s="17"/>
      <c r="KNO1001" s="17"/>
      <c r="KNP1001" s="17"/>
      <c r="KNQ1001" s="17"/>
      <c r="KNR1001" s="17"/>
      <c r="KNS1001" s="17"/>
      <c r="KNT1001" s="17"/>
      <c r="KNU1001" s="17"/>
      <c r="KNV1001" s="17"/>
      <c r="KNW1001" s="17"/>
      <c r="KNX1001" s="17"/>
      <c r="KNY1001" s="17"/>
      <c r="KNZ1001" s="17"/>
      <c r="KOA1001" s="17"/>
      <c r="KOB1001" s="17"/>
      <c r="KOC1001" s="17"/>
      <c r="KOD1001" s="17"/>
      <c r="KOE1001" s="17"/>
      <c r="KOF1001" s="17"/>
      <c r="KOG1001" s="17"/>
      <c r="KOH1001" s="17"/>
      <c r="KOI1001" s="17"/>
      <c r="KOJ1001" s="17"/>
      <c r="KOK1001" s="17"/>
      <c r="KOL1001" s="17"/>
      <c r="KOM1001" s="17"/>
      <c r="KON1001" s="17"/>
      <c r="KOO1001" s="17"/>
      <c r="KOP1001" s="17"/>
      <c r="KOQ1001" s="17"/>
      <c r="KOR1001" s="17"/>
      <c r="KOS1001" s="17"/>
      <c r="KOT1001" s="17"/>
      <c r="KOU1001" s="17"/>
      <c r="KOV1001" s="17"/>
      <c r="KOW1001" s="17"/>
      <c r="KOX1001" s="17"/>
      <c r="KOY1001" s="17"/>
      <c r="KOZ1001" s="17"/>
      <c r="KPA1001" s="17"/>
      <c r="KPB1001" s="17"/>
      <c r="KPC1001" s="17"/>
      <c r="KPD1001" s="17"/>
      <c r="KPE1001" s="17"/>
      <c r="KPF1001" s="17"/>
      <c r="KPG1001" s="17"/>
      <c r="KPH1001" s="17"/>
      <c r="KPI1001" s="17"/>
      <c r="KPJ1001" s="17"/>
      <c r="KPK1001" s="17"/>
      <c r="KPL1001" s="17"/>
      <c r="KPM1001" s="17"/>
      <c r="KPN1001" s="17"/>
      <c r="KPO1001" s="17"/>
      <c r="KPP1001" s="17"/>
      <c r="KPQ1001" s="17"/>
      <c r="KPR1001" s="17"/>
      <c r="KPS1001" s="17"/>
      <c r="KPT1001" s="17"/>
      <c r="KPU1001" s="17"/>
      <c r="KPV1001" s="17"/>
      <c r="KPW1001" s="17"/>
      <c r="KPX1001" s="17"/>
      <c r="KPY1001" s="17"/>
      <c r="KPZ1001" s="17"/>
      <c r="KQA1001" s="17"/>
      <c r="KQB1001" s="17"/>
      <c r="KQC1001" s="17"/>
      <c r="KQD1001" s="17"/>
      <c r="KQE1001" s="17"/>
      <c r="KQF1001" s="17"/>
      <c r="KQG1001" s="17"/>
      <c r="KQH1001" s="17"/>
      <c r="KQI1001" s="17"/>
      <c r="KQJ1001" s="17"/>
      <c r="KQK1001" s="17"/>
      <c r="KQL1001" s="17"/>
      <c r="KQM1001" s="17"/>
      <c r="KQN1001" s="17"/>
      <c r="KQO1001" s="17"/>
      <c r="KQP1001" s="17"/>
      <c r="KQQ1001" s="17"/>
      <c r="KQR1001" s="17"/>
      <c r="KQS1001" s="17"/>
      <c r="KQT1001" s="17"/>
      <c r="KQU1001" s="17"/>
      <c r="KQV1001" s="17"/>
      <c r="KQW1001" s="17"/>
      <c r="KQX1001" s="17"/>
      <c r="KQY1001" s="17"/>
      <c r="KQZ1001" s="17"/>
      <c r="KRA1001" s="17"/>
      <c r="KRB1001" s="17"/>
      <c r="KRC1001" s="17"/>
      <c r="KRD1001" s="17"/>
      <c r="KRE1001" s="17"/>
      <c r="KRF1001" s="17"/>
      <c r="KRG1001" s="17"/>
      <c r="KRH1001" s="17"/>
      <c r="KRI1001" s="17"/>
      <c r="KRJ1001" s="17"/>
      <c r="KRK1001" s="17"/>
      <c r="KRL1001" s="17"/>
      <c r="KRM1001" s="17"/>
      <c r="KRN1001" s="17"/>
      <c r="KRO1001" s="17"/>
      <c r="KRP1001" s="17"/>
      <c r="KRQ1001" s="17"/>
      <c r="KRR1001" s="17"/>
      <c r="KRS1001" s="17"/>
      <c r="KRT1001" s="17"/>
      <c r="KRU1001" s="17"/>
      <c r="KRV1001" s="17"/>
      <c r="KRW1001" s="17"/>
      <c r="KRX1001" s="17"/>
      <c r="KRY1001" s="17"/>
      <c r="KRZ1001" s="17"/>
      <c r="KSA1001" s="17"/>
      <c r="KSB1001" s="17"/>
      <c r="KSC1001" s="17"/>
      <c r="KSD1001" s="17"/>
      <c r="KSE1001" s="17"/>
      <c r="KSF1001" s="17"/>
      <c r="KSG1001" s="17"/>
      <c r="KSH1001" s="17"/>
      <c r="KSI1001" s="17"/>
      <c r="KSJ1001" s="17"/>
      <c r="KSK1001" s="17"/>
      <c r="KSL1001" s="17"/>
      <c r="KSM1001" s="17"/>
      <c r="KSN1001" s="17"/>
      <c r="KSO1001" s="17"/>
      <c r="KSP1001" s="17"/>
      <c r="KSQ1001" s="17"/>
      <c r="KSR1001" s="17"/>
      <c r="KSS1001" s="17"/>
      <c r="KST1001" s="17"/>
      <c r="KSU1001" s="17"/>
      <c r="KSV1001" s="17"/>
      <c r="KSW1001" s="17"/>
      <c r="KSX1001" s="17"/>
      <c r="KSY1001" s="17"/>
      <c r="KSZ1001" s="17"/>
      <c r="KTA1001" s="17"/>
      <c r="KTB1001" s="17"/>
      <c r="KTC1001" s="17"/>
      <c r="KTD1001" s="17"/>
      <c r="KTE1001" s="17"/>
      <c r="KTF1001" s="17"/>
      <c r="KTG1001" s="17"/>
      <c r="KTH1001" s="17"/>
      <c r="KTI1001" s="17"/>
      <c r="KTJ1001" s="17"/>
      <c r="KTK1001" s="17"/>
      <c r="KTL1001" s="17"/>
      <c r="KTM1001" s="17"/>
      <c r="KTN1001" s="17"/>
      <c r="KTO1001" s="17"/>
      <c r="KTP1001" s="17"/>
      <c r="KTQ1001" s="17"/>
      <c r="KTR1001" s="17"/>
      <c r="KTS1001" s="17"/>
      <c r="KTT1001" s="17"/>
      <c r="KTU1001" s="17"/>
      <c r="KTV1001" s="17"/>
      <c r="KTW1001" s="17"/>
      <c r="KTX1001" s="17"/>
      <c r="KTY1001" s="17"/>
      <c r="KTZ1001" s="17"/>
      <c r="KUA1001" s="17"/>
      <c r="KUB1001" s="17"/>
      <c r="KUC1001" s="17"/>
      <c r="KUD1001" s="17"/>
      <c r="KUE1001" s="17"/>
      <c r="KUF1001" s="17"/>
      <c r="KUG1001" s="17"/>
      <c r="KUH1001" s="17"/>
      <c r="KUI1001" s="17"/>
      <c r="KUJ1001" s="17"/>
      <c r="KUK1001" s="17"/>
      <c r="KUL1001" s="17"/>
      <c r="KUM1001" s="17"/>
      <c r="KUN1001" s="17"/>
      <c r="KUO1001" s="17"/>
      <c r="KUP1001" s="17"/>
      <c r="KUQ1001" s="17"/>
      <c r="KUR1001" s="17"/>
      <c r="KUS1001" s="17"/>
      <c r="KUT1001" s="17"/>
      <c r="KUU1001" s="17"/>
      <c r="KUV1001" s="17"/>
      <c r="KUW1001" s="17"/>
      <c r="KUX1001" s="17"/>
      <c r="KUY1001" s="17"/>
      <c r="KUZ1001" s="17"/>
      <c r="KVA1001" s="17"/>
      <c r="KVB1001" s="17"/>
      <c r="KVC1001" s="17"/>
      <c r="KVD1001" s="17"/>
      <c r="KVE1001" s="17"/>
      <c r="KVF1001" s="17"/>
      <c r="KVG1001" s="17"/>
      <c r="KVH1001" s="17"/>
      <c r="KVI1001" s="17"/>
      <c r="KVJ1001" s="17"/>
      <c r="KVK1001" s="17"/>
      <c r="KVL1001" s="17"/>
      <c r="KVM1001" s="17"/>
      <c r="KVN1001" s="17"/>
      <c r="KVO1001" s="17"/>
      <c r="KVP1001" s="17"/>
      <c r="KVQ1001" s="17"/>
      <c r="KVR1001" s="17"/>
      <c r="KVS1001" s="17"/>
      <c r="KVT1001" s="17"/>
      <c r="KVU1001" s="17"/>
      <c r="KVV1001" s="17"/>
      <c r="KVW1001" s="17"/>
      <c r="KVX1001" s="17"/>
      <c r="KVY1001" s="17"/>
      <c r="KVZ1001" s="17"/>
      <c r="KWA1001" s="17"/>
      <c r="KWB1001" s="17"/>
      <c r="KWC1001" s="17"/>
      <c r="KWD1001" s="17"/>
      <c r="KWE1001" s="17"/>
      <c r="KWF1001" s="17"/>
      <c r="KWG1001" s="17"/>
      <c r="KWH1001" s="17"/>
      <c r="KWI1001" s="17"/>
      <c r="KWJ1001" s="17"/>
      <c r="KWK1001" s="17"/>
      <c r="KWL1001" s="17"/>
      <c r="KWM1001" s="17"/>
      <c r="KWN1001" s="17"/>
      <c r="KWO1001" s="17"/>
      <c r="KWP1001" s="17"/>
      <c r="KWQ1001" s="17"/>
      <c r="KWR1001" s="17"/>
      <c r="KWS1001" s="17"/>
      <c r="KWT1001" s="17"/>
      <c r="KWU1001" s="17"/>
      <c r="KWV1001" s="17"/>
      <c r="KWW1001" s="17"/>
      <c r="KWX1001" s="17"/>
      <c r="KWY1001" s="17"/>
      <c r="KWZ1001" s="17"/>
      <c r="KXA1001" s="17"/>
      <c r="KXB1001" s="17"/>
      <c r="KXC1001" s="17"/>
      <c r="KXD1001" s="17"/>
      <c r="KXE1001" s="17"/>
      <c r="KXF1001" s="17"/>
      <c r="KXG1001" s="17"/>
      <c r="KXH1001" s="17"/>
      <c r="KXI1001" s="17"/>
      <c r="KXJ1001" s="17"/>
      <c r="KXK1001" s="17"/>
      <c r="KXL1001" s="17"/>
      <c r="KXM1001" s="17"/>
      <c r="KXN1001" s="17"/>
      <c r="KXO1001" s="17"/>
      <c r="KXP1001" s="17"/>
      <c r="KXQ1001" s="17"/>
      <c r="KXR1001" s="17"/>
      <c r="KXS1001" s="17"/>
      <c r="KXT1001" s="17"/>
      <c r="KXU1001" s="17"/>
      <c r="KXV1001" s="17"/>
      <c r="KXW1001" s="17"/>
      <c r="KXX1001" s="17"/>
      <c r="KXY1001" s="17"/>
      <c r="KXZ1001" s="17"/>
      <c r="KYA1001" s="17"/>
      <c r="KYB1001" s="17"/>
      <c r="KYC1001" s="17"/>
      <c r="KYD1001" s="17"/>
      <c r="KYE1001" s="17"/>
      <c r="KYF1001" s="17"/>
      <c r="KYG1001" s="17"/>
      <c r="KYH1001" s="17"/>
      <c r="KYI1001" s="17"/>
      <c r="KYJ1001" s="17"/>
      <c r="KYK1001" s="17"/>
      <c r="KYL1001" s="17"/>
      <c r="KYM1001" s="17"/>
      <c r="KYN1001" s="17"/>
      <c r="KYO1001" s="17"/>
      <c r="KYP1001" s="17"/>
      <c r="KYQ1001" s="17"/>
      <c r="KYR1001" s="17"/>
      <c r="KYS1001" s="17"/>
      <c r="KYT1001" s="17"/>
      <c r="KYU1001" s="17"/>
      <c r="KYV1001" s="17"/>
      <c r="KYW1001" s="17"/>
      <c r="KYX1001" s="17"/>
      <c r="KYY1001" s="17"/>
      <c r="KYZ1001" s="17"/>
      <c r="KZA1001" s="17"/>
      <c r="KZB1001" s="17"/>
      <c r="KZC1001" s="17"/>
      <c r="KZD1001" s="17"/>
      <c r="KZE1001" s="17"/>
      <c r="KZF1001" s="17"/>
      <c r="KZG1001" s="17"/>
      <c r="KZH1001" s="17"/>
      <c r="KZI1001" s="17"/>
      <c r="KZJ1001" s="17"/>
      <c r="KZK1001" s="17"/>
      <c r="KZL1001" s="17"/>
      <c r="KZM1001" s="17"/>
      <c r="KZN1001" s="17"/>
      <c r="KZO1001" s="17"/>
      <c r="KZP1001" s="17"/>
      <c r="KZQ1001" s="17"/>
      <c r="KZR1001" s="17"/>
      <c r="KZS1001" s="17"/>
      <c r="KZT1001" s="17"/>
      <c r="KZU1001" s="17"/>
      <c r="KZV1001" s="17"/>
      <c r="KZW1001" s="17"/>
      <c r="KZX1001" s="17"/>
      <c r="KZY1001" s="17"/>
      <c r="KZZ1001" s="17"/>
      <c r="LAA1001" s="17"/>
      <c r="LAB1001" s="17"/>
      <c r="LAC1001" s="17"/>
      <c r="LAD1001" s="17"/>
      <c r="LAE1001" s="17"/>
      <c r="LAF1001" s="17"/>
      <c r="LAG1001" s="17"/>
      <c r="LAH1001" s="17"/>
      <c r="LAI1001" s="17"/>
      <c r="LAJ1001" s="17"/>
      <c r="LAK1001" s="17"/>
      <c r="LAL1001" s="17"/>
      <c r="LAM1001" s="17"/>
      <c r="LAN1001" s="17"/>
      <c r="LAO1001" s="17"/>
      <c r="LAP1001" s="17"/>
      <c r="LAQ1001" s="17"/>
      <c r="LAR1001" s="17"/>
      <c r="LAS1001" s="17"/>
      <c r="LAT1001" s="17"/>
      <c r="LAU1001" s="17"/>
      <c r="LAV1001" s="17"/>
      <c r="LAW1001" s="17"/>
      <c r="LAX1001" s="17"/>
      <c r="LAY1001" s="17"/>
      <c r="LAZ1001" s="17"/>
      <c r="LBA1001" s="17"/>
      <c r="LBB1001" s="17"/>
      <c r="LBC1001" s="17"/>
      <c r="LBD1001" s="17"/>
      <c r="LBE1001" s="17"/>
      <c r="LBF1001" s="17"/>
      <c r="LBG1001" s="17"/>
      <c r="LBH1001" s="17"/>
      <c r="LBI1001" s="17"/>
      <c r="LBJ1001" s="17"/>
      <c r="LBK1001" s="17"/>
      <c r="LBL1001" s="17"/>
      <c r="LBM1001" s="17"/>
      <c r="LBN1001" s="17"/>
      <c r="LBO1001" s="17"/>
      <c r="LBP1001" s="17"/>
      <c r="LBQ1001" s="17"/>
      <c r="LBR1001" s="17"/>
      <c r="LBS1001" s="17"/>
      <c r="LBT1001" s="17"/>
      <c r="LBU1001" s="17"/>
      <c r="LBV1001" s="17"/>
      <c r="LBW1001" s="17"/>
      <c r="LBX1001" s="17"/>
      <c r="LBY1001" s="17"/>
      <c r="LBZ1001" s="17"/>
      <c r="LCA1001" s="17"/>
      <c r="LCB1001" s="17"/>
      <c r="LCC1001" s="17"/>
      <c r="LCD1001" s="17"/>
      <c r="LCE1001" s="17"/>
      <c r="LCF1001" s="17"/>
      <c r="LCG1001" s="17"/>
      <c r="LCH1001" s="17"/>
      <c r="LCI1001" s="17"/>
      <c r="LCJ1001" s="17"/>
      <c r="LCK1001" s="17"/>
      <c r="LCL1001" s="17"/>
      <c r="LCM1001" s="17"/>
      <c r="LCN1001" s="17"/>
      <c r="LCO1001" s="17"/>
      <c r="LCP1001" s="17"/>
      <c r="LCQ1001" s="17"/>
      <c r="LCR1001" s="17"/>
      <c r="LCS1001" s="17"/>
      <c r="LCT1001" s="17"/>
      <c r="LCU1001" s="17"/>
      <c r="LCV1001" s="17"/>
      <c r="LCW1001" s="17"/>
      <c r="LCX1001" s="17"/>
      <c r="LCY1001" s="17"/>
      <c r="LCZ1001" s="17"/>
      <c r="LDA1001" s="17"/>
      <c r="LDB1001" s="17"/>
      <c r="LDC1001" s="17"/>
      <c r="LDD1001" s="17"/>
      <c r="LDE1001" s="17"/>
      <c r="LDF1001" s="17"/>
      <c r="LDG1001" s="17"/>
      <c r="LDH1001" s="17"/>
      <c r="LDI1001" s="17"/>
      <c r="LDJ1001" s="17"/>
      <c r="LDK1001" s="17"/>
      <c r="LDL1001" s="17"/>
      <c r="LDM1001" s="17"/>
      <c r="LDN1001" s="17"/>
      <c r="LDO1001" s="17"/>
      <c r="LDP1001" s="17"/>
      <c r="LDQ1001" s="17"/>
      <c r="LDR1001" s="17"/>
      <c r="LDS1001" s="17"/>
      <c r="LDT1001" s="17"/>
      <c r="LDU1001" s="17"/>
      <c r="LDV1001" s="17"/>
      <c r="LDW1001" s="17"/>
      <c r="LDX1001" s="17"/>
      <c r="LDY1001" s="17"/>
      <c r="LDZ1001" s="17"/>
      <c r="LEA1001" s="17"/>
      <c r="LEB1001" s="17"/>
      <c r="LEC1001" s="17"/>
      <c r="LED1001" s="17"/>
      <c r="LEE1001" s="17"/>
      <c r="LEF1001" s="17"/>
      <c r="LEG1001" s="17"/>
      <c r="LEH1001" s="17"/>
      <c r="LEI1001" s="17"/>
      <c r="LEJ1001" s="17"/>
      <c r="LEK1001" s="17"/>
      <c r="LEL1001" s="17"/>
      <c r="LEM1001" s="17"/>
      <c r="LEN1001" s="17"/>
      <c r="LEO1001" s="17"/>
      <c r="LEP1001" s="17"/>
      <c r="LEQ1001" s="17"/>
      <c r="LER1001" s="17"/>
      <c r="LES1001" s="17"/>
      <c r="LET1001" s="17"/>
      <c r="LEU1001" s="17"/>
      <c r="LEV1001" s="17"/>
      <c r="LEW1001" s="17"/>
      <c r="LEX1001" s="17"/>
      <c r="LEY1001" s="17"/>
      <c r="LEZ1001" s="17"/>
      <c r="LFA1001" s="17"/>
      <c r="LFB1001" s="17"/>
      <c r="LFC1001" s="17"/>
      <c r="LFD1001" s="17"/>
      <c r="LFE1001" s="17"/>
      <c r="LFF1001" s="17"/>
      <c r="LFG1001" s="17"/>
      <c r="LFH1001" s="17"/>
      <c r="LFI1001" s="17"/>
      <c r="LFJ1001" s="17"/>
      <c r="LFK1001" s="17"/>
      <c r="LFL1001" s="17"/>
      <c r="LFM1001" s="17"/>
      <c r="LFN1001" s="17"/>
      <c r="LFO1001" s="17"/>
      <c r="LFP1001" s="17"/>
      <c r="LFQ1001" s="17"/>
      <c r="LFR1001" s="17"/>
      <c r="LFS1001" s="17"/>
      <c r="LFT1001" s="17"/>
      <c r="LFU1001" s="17"/>
      <c r="LFV1001" s="17"/>
      <c r="LFW1001" s="17"/>
      <c r="LFX1001" s="17"/>
      <c r="LFY1001" s="17"/>
      <c r="LFZ1001" s="17"/>
      <c r="LGA1001" s="17"/>
      <c r="LGB1001" s="17"/>
      <c r="LGC1001" s="17"/>
      <c r="LGD1001" s="17"/>
      <c r="LGE1001" s="17"/>
      <c r="LGF1001" s="17"/>
      <c r="LGG1001" s="17"/>
      <c r="LGH1001" s="17"/>
      <c r="LGI1001" s="17"/>
      <c r="LGJ1001" s="17"/>
      <c r="LGK1001" s="17"/>
      <c r="LGL1001" s="17"/>
      <c r="LGM1001" s="17"/>
      <c r="LGN1001" s="17"/>
      <c r="LGO1001" s="17"/>
      <c r="LGP1001" s="17"/>
      <c r="LGQ1001" s="17"/>
      <c r="LGR1001" s="17"/>
      <c r="LGS1001" s="17"/>
      <c r="LGT1001" s="17"/>
      <c r="LGU1001" s="17"/>
      <c r="LGV1001" s="17"/>
      <c r="LGW1001" s="17"/>
      <c r="LGX1001" s="17"/>
      <c r="LGY1001" s="17"/>
      <c r="LGZ1001" s="17"/>
      <c r="LHA1001" s="17"/>
      <c r="LHB1001" s="17"/>
      <c r="LHC1001" s="17"/>
      <c r="LHD1001" s="17"/>
      <c r="LHE1001" s="17"/>
      <c r="LHF1001" s="17"/>
      <c r="LHG1001" s="17"/>
      <c r="LHH1001" s="17"/>
      <c r="LHI1001" s="17"/>
      <c r="LHJ1001" s="17"/>
      <c r="LHK1001" s="17"/>
      <c r="LHL1001" s="17"/>
      <c r="LHM1001" s="17"/>
      <c r="LHN1001" s="17"/>
      <c r="LHO1001" s="17"/>
      <c r="LHP1001" s="17"/>
      <c r="LHQ1001" s="17"/>
      <c r="LHR1001" s="17"/>
      <c r="LHS1001" s="17"/>
      <c r="LHT1001" s="17"/>
      <c r="LHU1001" s="17"/>
      <c r="LHV1001" s="17"/>
      <c r="LHW1001" s="17"/>
      <c r="LHX1001" s="17"/>
      <c r="LHY1001" s="17"/>
      <c r="LHZ1001" s="17"/>
      <c r="LIA1001" s="17"/>
      <c r="LIB1001" s="17"/>
      <c r="LIC1001" s="17"/>
      <c r="LID1001" s="17"/>
      <c r="LIE1001" s="17"/>
      <c r="LIF1001" s="17"/>
      <c r="LIG1001" s="17"/>
      <c r="LIH1001" s="17"/>
      <c r="LII1001" s="17"/>
      <c r="LIJ1001" s="17"/>
      <c r="LIK1001" s="17"/>
      <c r="LIL1001" s="17"/>
      <c r="LIM1001" s="17"/>
      <c r="LIN1001" s="17"/>
      <c r="LIO1001" s="17"/>
      <c r="LIP1001" s="17"/>
      <c r="LIQ1001" s="17"/>
      <c r="LIR1001" s="17"/>
      <c r="LIS1001" s="17"/>
      <c r="LIT1001" s="17"/>
      <c r="LIU1001" s="17"/>
      <c r="LIV1001" s="17"/>
      <c r="LIW1001" s="17"/>
      <c r="LIX1001" s="17"/>
      <c r="LIY1001" s="17"/>
      <c r="LIZ1001" s="17"/>
      <c r="LJA1001" s="17"/>
      <c r="LJB1001" s="17"/>
      <c r="LJC1001" s="17"/>
      <c r="LJD1001" s="17"/>
      <c r="LJE1001" s="17"/>
      <c r="LJF1001" s="17"/>
      <c r="LJG1001" s="17"/>
      <c r="LJH1001" s="17"/>
      <c r="LJI1001" s="17"/>
      <c r="LJJ1001" s="17"/>
      <c r="LJK1001" s="17"/>
      <c r="LJL1001" s="17"/>
      <c r="LJM1001" s="17"/>
      <c r="LJN1001" s="17"/>
      <c r="LJO1001" s="17"/>
      <c r="LJP1001" s="17"/>
      <c r="LJQ1001" s="17"/>
      <c r="LJR1001" s="17"/>
      <c r="LJS1001" s="17"/>
      <c r="LJT1001" s="17"/>
      <c r="LJU1001" s="17"/>
      <c r="LJV1001" s="17"/>
      <c r="LJW1001" s="17"/>
      <c r="LJX1001" s="17"/>
      <c r="LJY1001" s="17"/>
      <c r="LJZ1001" s="17"/>
      <c r="LKA1001" s="17"/>
      <c r="LKB1001" s="17"/>
      <c r="LKC1001" s="17"/>
      <c r="LKD1001" s="17"/>
      <c r="LKE1001" s="17"/>
      <c r="LKF1001" s="17"/>
      <c r="LKG1001" s="17"/>
      <c r="LKH1001" s="17"/>
      <c r="LKI1001" s="17"/>
      <c r="LKJ1001" s="17"/>
      <c r="LKK1001" s="17"/>
      <c r="LKL1001" s="17"/>
      <c r="LKM1001" s="17"/>
      <c r="LKN1001" s="17"/>
      <c r="LKO1001" s="17"/>
      <c r="LKP1001" s="17"/>
      <c r="LKQ1001" s="17"/>
      <c r="LKR1001" s="17"/>
      <c r="LKS1001" s="17"/>
      <c r="LKT1001" s="17"/>
      <c r="LKU1001" s="17"/>
      <c r="LKV1001" s="17"/>
      <c r="LKW1001" s="17"/>
      <c r="LKX1001" s="17"/>
      <c r="LKY1001" s="17"/>
      <c r="LKZ1001" s="17"/>
      <c r="LLA1001" s="17"/>
      <c r="LLB1001" s="17"/>
      <c r="LLC1001" s="17"/>
      <c r="LLD1001" s="17"/>
      <c r="LLE1001" s="17"/>
      <c r="LLF1001" s="17"/>
      <c r="LLG1001" s="17"/>
      <c r="LLH1001" s="17"/>
      <c r="LLI1001" s="17"/>
      <c r="LLJ1001" s="17"/>
      <c r="LLK1001" s="17"/>
      <c r="LLL1001" s="17"/>
      <c r="LLM1001" s="17"/>
      <c r="LLN1001" s="17"/>
      <c r="LLO1001" s="17"/>
      <c r="LLP1001" s="17"/>
      <c r="LLQ1001" s="17"/>
      <c r="LLR1001" s="17"/>
      <c r="LLS1001" s="17"/>
      <c r="LLT1001" s="17"/>
      <c r="LLU1001" s="17"/>
      <c r="LLV1001" s="17"/>
      <c r="LLW1001" s="17"/>
      <c r="LLX1001" s="17"/>
      <c r="LLY1001" s="17"/>
      <c r="LLZ1001" s="17"/>
      <c r="LMA1001" s="17"/>
      <c r="LMB1001" s="17"/>
      <c r="LMC1001" s="17"/>
      <c r="LMD1001" s="17"/>
      <c r="LME1001" s="17"/>
      <c r="LMF1001" s="17"/>
      <c r="LMG1001" s="17"/>
      <c r="LMH1001" s="17"/>
      <c r="LMI1001" s="17"/>
      <c r="LMJ1001" s="17"/>
      <c r="LMK1001" s="17"/>
      <c r="LML1001" s="17"/>
      <c r="LMM1001" s="17"/>
      <c r="LMN1001" s="17"/>
      <c r="LMO1001" s="17"/>
      <c r="LMP1001" s="17"/>
      <c r="LMQ1001" s="17"/>
      <c r="LMR1001" s="17"/>
      <c r="LMS1001" s="17"/>
      <c r="LMT1001" s="17"/>
      <c r="LMU1001" s="17"/>
      <c r="LMV1001" s="17"/>
      <c r="LMW1001" s="17"/>
      <c r="LMX1001" s="17"/>
      <c r="LMY1001" s="17"/>
      <c r="LMZ1001" s="17"/>
      <c r="LNA1001" s="17"/>
      <c r="LNB1001" s="17"/>
      <c r="LNC1001" s="17"/>
      <c r="LND1001" s="17"/>
      <c r="LNE1001" s="17"/>
      <c r="LNF1001" s="17"/>
      <c r="LNG1001" s="17"/>
      <c r="LNH1001" s="17"/>
      <c r="LNI1001" s="17"/>
      <c r="LNJ1001" s="17"/>
      <c r="LNK1001" s="17"/>
      <c r="LNL1001" s="17"/>
      <c r="LNM1001" s="17"/>
      <c r="LNN1001" s="17"/>
      <c r="LNO1001" s="17"/>
      <c r="LNP1001" s="17"/>
      <c r="LNQ1001" s="17"/>
      <c r="LNR1001" s="17"/>
      <c r="LNS1001" s="17"/>
      <c r="LNT1001" s="17"/>
      <c r="LNU1001" s="17"/>
      <c r="LNV1001" s="17"/>
      <c r="LNW1001" s="17"/>
      <c r="LNX1001" s="17"/>
      <c r="LNY1001" s="17"/>
      <c r="LNZ1001" s="17"/>
      <c r="LOA1001" s="17"/>
      <c r="LOB1001" s="17"/>
      <c r="LOC1001" s="17"/>
      <c r="LOD1001" s="17"/>
      <c r="LOE1001" s="17"/>
      <c r="LOF1001" s="17"/>
      <c r="LOG1001" s="17"/>
      <c r="LOH1001" s="17"/>
      <c r="LOI1001" s="17"/>
      <c r="LOJ1001" s="17"/>
      <c r="LOK1001" s="17"/>
      <c r="LOL1001" s="17"/>
      <c r="LOM1001" s="17"/>
      <c r="LON1001" s="17"/>
      <c r="LOO1001" s="17"/>
      <c r="LOP1001" s="17"/>
      <c r="LOQ1001" s="17"/>
      <c r="LOR1001" s="17"/>
      <c r="LOS1001" s="17"/>
      <c r="LOT1001" s="17"/>
      <c r="LOU1001" s="17"/>
      <c r="LOV1001" s="17"/>
      <c r="LOW1001" s="17"/>
      <c r="LOX1001" s="17"/>
      <c r="LOY1001" s="17"/>
      <c r="LOZ1001" s="17"/>
      <c r="LPA1001" s="17"/>
      <c r="LPB1001" s="17"/>
      <c r="LPC1001" s="17"/>
      <c r="LPD1001" s="17"/>
      <c r="LPE1001" s="17"/>
      <c r="LPF1001" s="17"/>
      <c r="LPG1001" s="17"/>
      <c r="LPH1001" s="17"/>
      <c r="LPI1001" s="17"/>
      <c r="LPJ1001" s="17"/>
      <c r="LPK1001" s="17"/>
      <c r="LPL1001" s="17"/>
      <c r="LPM1001" s="17"/>
      <c r="LPN1001" s="17"/>
      <c r="LPO1001" s="17"/>
      <c r="LPP1001" s="17"/>
      <c r="LPQ1001" s="17"/>
      <c r="LPR1001" s="17"/>
      <c r="LPS1001" s="17"/>
      <c r="LPT1001" s="17"/>
      <c r="LPU1001" s="17"/>
      <c r="LPV1001" s="17"/>
      <c r="LPW1001" s="17"/>
      <c r="LPX1001" s="17"/>
      <c r="LPY1001" s="17"/>
      <c r="LPZ1001" s="17"/>
      <c r="LQA1001" s="17"/>
      <c r="LQB1001" s="17"/>
      <c r="LQC1001" s="17"/>
      <c r="LQD1001" s="17"/>
      <c r="LQE1001" s="17"/>
      <c r="LQF1001" s="17"/>
      <c r="LQG1001" s="17"/>
      <c r="LQH1001" s="17"/>
      <c r="LQI1001" s="17"/>
      <c r="LQJ1001" s="17"/>
      <c r="LQK1001" s="17"/>
      <c r="LQL1001" s="17"/>
      <c r="LQM1001" s="17"/>
      <c r="LQN1001" s="17"/>
      <c r="LQO1001" s="17"/>
      <c r="LQP1001" s="17"/>
      <c r="LQQ1001" s="17"/>
      <c r="LQR1001" s="17"/>
      <c r="LQS1001" s="17"/>
      <c r="LQT1001" s="17"/>
      <c r="LQU1001" s="17"/>
      <c r="LQV1001" s="17"/>
      <c r="LQW1001" s="17"/>
      <c r="LQX1001" s="17"/>
      <c r="LQY1001" s="17"/>
      <c r="LQZ1001" s="17"/>
      <c r="LRA1001" s="17"/>
      <c r="LRB1001" s="17"/>
      <c r="LRC1001" s="17"/>
      <c r="LRD1001" s="17"/>
      <c r="LRE1001" s="17"/>
      <c r="LRF1001" s="17"/>
      <c r="LRG1001" s="17"/>
      <c r="LRH1001" s="17"/>
      <c r="LRI1001" s="17"/>
      <c r="LRJ1001" s="17"/>
      <c r="LRK1001" s="17"/>
      <c r="LRL1001" s="17"/>
      <c r="LRM1001" s="17"/>
      <c r="LRN1001" s="17"/>
      <c r="LRO1001" s="17"/>
      <c r="LRP1001" s="17"/>
      <c r="LRQ1001" s="17"/>
      <c r="LRR1001" s="17"/>
      <c r="LRS1001" s="17"/>
      <c r="LRT1001" s="17"/>
      <c r="LRU1001" s="17"/>
      <c r="LRV1001" s="17"/>
      <c r="LRW1001" s="17"/>
      <c r="LRX1001" s="17"/>
      <c r="LRY1001" s="17"/>
      <c r="LRZ1001" s="17"/>
      <c r="LSA1001" s="17"/>
      <c r="LSB1001" s="17"/>
      <c r="LSC1001" s="17"/>
      <c r="LSD1001" s="17"/>
      <c r="LSE1001" s="17"/>
      <c r="LSF1001" s="17"/>
      <c r="LSG1001" s="17"/>
      <c r="LSH1001" s="17"/>
      <c r="LSI1001" s="17"/>
      <c r="LSJ1001" s="17"/>
      <c r="LSK1001" s="17"/>
      <c r="LSL1001" s="17"/>
      <c r="LSM1001" s="17"/>
      <c r="LSN1001" s="17"/>
      <c r="LSO1001" s="17"/>
      <c r="LSP1001" s="17"/>
      <c r="LSQ1001" s="17"/>
      <c r="LSR1001" s="17"/>
      <c r="LSS1001" s="17"/>
      <c r="LST1001" s="17"/>
      <c r="LSU1001" s="17"/>
      <c r="LSV1001" s="17"/>
      <c r="LSW1001" s="17"/>
      <c r="LSX1001" s="17"/>
      <c r="LSY1001" s="17"/>
      <c r="LSZ1001" s="17"/>
      <c r="LTA1001" s="17"/>
      <c r="LTB1001" s="17"/>
      <c r="LTC1001" s="17"/>
      <c r="LTD1001" s="17"/>
      <c r="LTE1001" s="17"/>
      <c r="LTF1001" s="17"/>
      <c r="LTG1001" s="17"/>
      <c r="LTH1001" s="17"/>
      <c r="LTI1001" s="17"/>
      <c r="LTJ1001" s="17"/>
      <c r="LTK1001" s="17"/>
      <c r="LTL1001" s="17"/>
      <c r="LTM1001" s="17"/>
      <c r="LTN1001" s="17"/>
      <c r="LTO1001" s="17"/>
      <c r="LTP1001" s="17"/>
      <c r="LTQ1001" s="17"/>
      <c r="LTR1001" s="17"/>
      <c r="LTS1001" s="17"/>
      <c r="LTT1001" s="17"/>
      <c r="LTU1001" s="17"/>
      <c r="LTV1001" s="17"/>
      <c r="LTW1001" s="17"/>
      <c r="LTX1001" s="17"/>
      <c r="LTY1001" s="17"/>
      <c r="LTZ1001" s="17"/>
      <c r="LUA1001" s="17"/>
      <c r="LUB1001" s="17"/>
      <c r="LUC1001" s="17"/>
      <c r="LUD1001" s="17"/>
      <c r="LUE1001" s="17"/>
      <c r="LUF1001" s="17"/>
      <c r="LUG1001" s="17"/>
      <c r="LUH1001" s="17"/>
      <c r="LUI1001" s="17"/>
      <c r="LUJ1001" s="17"/>
      <c r="LUK1001" s="17"/>
      <c r="LUL1001" s="17"/>
      <c r="LUM1001" s="17"/>
      <c r="LUN1001" s="17"/>
      <c r="LUO1001" s="17"/>
      <c r="LUP1001" s="17"/>
      <c r="LUQ1001" s="17"/>
      <c r="LUR1001" s="17"/>
      <c r="LUS1001" s="17"/>
      <c r="LUT1001" s="17"/>
      <c r="LUU1001" s="17"/>
      <c r="LUV1001" s="17"/>
      <c r="LUW1001" s="17"/>
      <c r="LUX1001" s="17"/>
      <c r="LUY1001" s="17"/>
      <c r="LUZ1001" s="17"/>
      <c r="LVA1001" s="17"/>
      <c r="LVB1001" s="17"/>
      <c r="LVC1001" s="17"/>
      <c r="LVD1001" s="17"/>
      <c r="LVE1001" s="17"/>
      <c r="LVF1001" s="17"/>
      <c r="LVG1001" s="17"/>
      <c r="LVH1001" s="17"/>
      <c r="LVI1001" s="17"/>
      <c r="LVJ1001" s="17"/>
      <c r="LVK1001" s="17"/>
      <c r="LVL1001" s="17"/>
      <c r="LVM1001" s="17"/>
      <c r="LVN1001" s="17"/>
      <c r="LVO1001" s="17"/>
      <c r="LVP1001" s="17"/>
      <c r="LVQ1001" s="17"/>
      <c r="LVR1001" s="17"/>
      <c r="LVS1001" s="17"/>
      <c r="LVT1001" s="17"/>
      <c r="LVU1001" s="17"/>
      <c r="LVV1001" s="17"/>
      <c r="LVW1001" s="17"/>
      <c r="LVX1001" s="17"/>
      <c r="LVY1001" s="17"/>
      <c r="LVZ1001" s="17"/>
      <c r="LWA1001" s="17"/>
      <c r="LWB1001" s="17"/>
      <c r="LWC1001" s="17"/>
      <c r="LWD1001" s="17"/>
      <c r="LWE1001" s="17"/>
      <c r="LWF1001" s="17"/>
      <c r="LWG1001" s="17"/>
      <c r="LWH1001" s="17"/>
      <c r="LWI1001" s="17"/>
      <c r="LWJ1001" s="17"/>
      <c r="LWK1001" s="17"/>
      <c r="LWL1001" s="17"/>
      <c r="LWM1001" s="17"/>
      <c r="LWN1001" s="17"/>
      <c r="LWO1001" s="17"/>
      <c r="LWP1001" s="17"/>
      <c r="LWQ1001" s="17"/>
      <c r="LWR1001" s="17"/>
      <c r="LWS1001" s="17"/>
      <c r="LWT1001" s="17"/>
      <c r="LWU1001" s="17"/>
      <c r="LWV1001" s="17"/>
      <c r="LWW1001" s="17"/>
      <c r="LWX1001" s="17"/>
      <c r="LWY1001" s="17"/>
      <c r="LWZ1001" s="17"/>
      <c r="LXA1001" s="17"/>
      <c r="LXB1001" s="17"/>
      <c r="LXC1001" s="17"/>
      <c r="LXD1001" s="17"/>
      <c r="LXE1001" s="17"/>
      <c r="LXF1001" s="17"/>
      <c r="LXG1001" s="17"/>
      <c r="LXH1001" s="17"/>
      <c r="LXI1001" s="17"/>
      <c r="LXJ1001" s="17"/>
      <c r="LXK1001" s="17"/>
      <c r="LXL1001" s="17"/>
      <c r="LXM1001" s="17"/>
      <c r="LXN1001" s="17"/>
      <c r="LXO1001" s="17"/>
      <c r="LXP1001" s="17"/>
      <c r="LXQ1001" s="17"/>
      <c r="LXR1001" s="17"/>
      <c r="LXS1001" s="17"/>
      <c r="LXT1001" s="17"/>
      <c r="LXU1001" s="17"/>
      <c r="LXV1001" s="17"/>
      <c r="LXW1001" s="17"/>
      <c r="LXX1001" s="17"/>
      <c r="LXY1001" s="17"/>
      <c r="LXZ1001" s="17"/>
      <c r="LYA1001" s="17"/>
      <c r="LYB1001" s="17"/>
      <c r="LYC1001" s="17"/>
      <c r="LYD1001" s="17"/>
      <c r="LYE1001" s="17"/>
      <c r="LYF1001" s="17"/>
      <c r="LYG1001" s="17"/>
      <c r="LYH1001" s="17"/>
      <c r="LYI1001" s="17"/>
      <c r="LYJ1001" s="17"/>
      <c r="LYK1001" s="17"/>
      <c r="LYL1001" s="17"/>
      <c r="LYM1001" s="17"/>
      <c r="LYN1001" s="17"/>
      <c r="LYO1001" s="17"/>
      <c r="LYP1001" s="17"/>
      <c r="LYQ1001" s="17"/>
      <c r="LYR1001" s="17"/>
      <c r="LYS1001" s="17"/>
      <c r="LYT1001" s="17"/>
      <c r="LYU1001" s="17"/>
      <c r="LYV1001" s="17"/>
      <c r="LYW1001" s="17"/>
      <c r="LYX1001" s="17"/>
      <c r="LYY1001" s="17"/>
      <c r="LYZ1001" s="17"/>
      <c r="LZA1001" s="17"/>
      <c r="LZB1001" s="17"/>
      <c r="LZC1001" s="17"/>
      <c r="LZD1001" s="17"/>
      <c r="LZE1001" s="17"/>
      <c r="LZF1001" s="17"/>
      <c r="LZG1001" s="17"/>
      <c r="LZH1001" s="17"/>
      <c r="LZI1001" s="17"/>
      <c r="LZJ1001" s="17"/>
      <c r="LZK1001" s="17"/>
      <c r="LZL1001" s="17"/>
      <c r="LZM1001" s="17"/>
      <c r="LZN1001" s="17"/>
      <c r="LZO1001" s="17"/>
      <c r="LZP1001" s="17"/>
      <c r="LZQ1001" s="17"/>
      <c r="LZR1001" s="17"/>
      <c r="LZS1001" s="17"/>
      <c r="LZT1001" s="17"/>
      <c r="LZU1001" s="17"/>
      <c r="LZV1001" s="17"/>
      <c r="LZW1001" s="17"/>
      <c r="LZX1001" s="17"/>
      <c r="LZY1001" s="17"/>
      <c r="LZZ1001" s="17"/>
      <c r="MAA1001" s="17"/>
      <c r="MAB1001" s="17"/>
      <c r="MAC1001" s="17"/>
      <c r="MAD1001" s="17"/>
      <c r="MAE1001" s="17"/>
      <c r="MAF1001" s="17"/>
      <c r="MAG1001" s="17"/>
      <c r="MAH1001" s="17"/>
      <c r="MAI1001" s="17"/>
      <c r="MAJ1001" s="17"/>
      <c r="MAK1001" s="17"/>
      <c r="MAL1001" s="17"/>
      <c r="MAM1001" s="17"/>
      <c r="MAN1001" s="17"/>
      <c r="MAO1001" s="17"/>
      <c r="MAP1001" s="17"/>
      <c r="MAQ1001" s="17"/>
      <c r="MAR1001" s="17"/>
      <c r="MAS1001" s="17"/>
      <c r="MAT1001" s="17"/>
      <c r="MAU1001" s="17"/>
      <c r="MAV1001" s="17"/>
      <c r="MAW1001" s="17"/>
      <c r="MAX1001" s="17"/>
      <c r="MAY1001" s="17"/>
      <c r="MAZ1001" s="17"/>
      <c r="MBA1001" s="17"/>
      <c r="MBB1001" s="17"/>
      <c r="MBC1001" s="17"/>
      <c r="MBD1001" s="17"/>
      <c r="MBE1001" s="17"/>
      <c r="MBF1001" s="17"/>
      <c r="MBG1001" s="17"/>
      <c r="MBH1001" s="17"/>
      <c r="MBI1001" s="17"/>
      <c r="MBJ1001" s="17"/>
      <c r="MBK1001" s="17"/>
      <c r="MBL1001" s="17"/>
      <c r="MBM1001" s="17"/>
      <c r="MBN1001" s="17"/>
      <c r="MBO1001" s="17"/>
      <c r="MBP1001" s="17"/>
      <c r="MBQ1001" s="17"/>
      <c r="MBR1001" s="17"/>
      <c r="MBS1001" s="17"/>
      <c r="MBT1001" s="17"/>
      <c r="MBU1001" s="17"/>
      <c r="MBV1001" s="17"/>
      <c r="MBW1001" s="17"/>
      <c r="MBX1001" s="17"/>
      <c r="MBY1001" s="17"/>
      <c r="MBZ1001" s="17"/>
      <c r="MCA1001" s="17"/>
      <c r="MCB1001" s="17"/>
      <c r="MCC1001" s="17"/>
      <c r="MCD1001" s="17"/>
      <c r="MCE1001" s="17"/>
      <c r="MCF1001" s="17"/>
      <c r="MCG1001" s="17"/>
      <c r="MCH1001" s="17"/>
      <c r="MCI1001" s="17"/>
      <c r="MCJ1001" s="17"/>
      <c r="MCK1001" s="17"/>
      <c r="MCL1001" s="17"/>
      <c r="MCM1001" s="17"/>
      <c r="MCN1001" s="17"/>
      <c r="MCO1001" s="17"/>
      <c r="MCP1001" s="17"/>
      <c r="MCQ1001" s="17"/>
      <c r="MCR1001" s="17"/>
      <c r="MCS1001" s="17"/>
      <c r="MCT1001" s="17"/>
      <c r="MCU1001" s="17"/>
      <c r="MCV1001" s="17"/>
      <c r="MCW1001" s="17"/>
      <c r="MCX1001" s="17"/>
      <c r="MCY1001" s="17"/>
      <c r="MCZ1001" s="17"/>
      <c r="MDA1001" s="17"/>
      <c r="MDB1001" s="17"/>
      <c r="MDC1001" s="17"/>
      <c r="MDD1001" s="17"/>
      <c r="MDE1001" s="17"/>
      <c r="MDF1001" s="17"/>
      <c r="MDG1001" s="17"/>
      <c r="MDH1001" s="17"/>
      <c r="MDI1001" s="17"/>
      <c r="MDJ1001" s="17"/>
      <c r="MDK1001" s="17"/>
      <c r="MDL1001" s="17"/>
      <c r="MDM1001" s="17"/>
      <c r="MDN1001" s="17"/>
      <c r="MDO1001" s="17"/>
      <c r="MDP1001" s="17"/>
      <c r="MDQ1001" s="17"/>
      <c r="MDR1001" s="17"/>
      <c r="MDS1001" s="17"/>
      <c r="MDT1001" s="17"/>
      <c r="MDU1001" s="17"/>
      <c r="MDV1001" s="17"/>
      <c r="MDW1001" s="17"/>
      <c r="MDX1001" s="17"/>
      <c r="MDY1001" s="17"/>
      <c r="MDZ1001" s="17"/>
      <c r="MEA1001" s="17"/>
      <c r="MEB1001" s="17"/>
      <c r="MEC1001" s="17"/>
      <c r="MED1001" s="17"/>
      <c r="MEE1001" s="17"/>
      <c r="MEF1001" s="17"/>
      <c r="MEG1001" s="17"/>
      <c r="MEH1001" s="17"/>
      <c r="MEI1001" s="17"/>
      <c r="MEJ1001" s="17"/>
      <c r="MEK1001" s="17"/>
      <c r="MEL1001" s="17"/>
      <c r="MEM1001" s="17"/>
      <c r="MEN1001" s="17"/>
      <c r="MEO1001" s="17"/>
      <c r="MEP1001" s="17"/>
      <c r="MEQ1001" s="17"/>
      <c r="MER1001" s="17"/>
      <c r="MES1001" s="17"/>
      <c r="MET1001" s="17"/>
      <c r="MEU1001" s="17"/>
      <c r="MEV1001" s="17"/>
      <c r="MEW1001" s="17"/>
      <c r="MEX1001" s="17"/>
      <c r="MEY1001" s="17"/>
      <c r="MEZ1001" s="17"/>
      <c r="MFA1001" s="17"/>
      <c r="MFB1001" s="17"/>
      <c r="MFC1001" s="17"/>
      <c r="MFD1001" s="17"/>
      <c r="MFE1001" s="17"/>
      <c r="MFF1001" s="17"/>
      <c r="MFG1001" s="17"/>
      <c r="MFH1001" s="17"/>
      <c r="MFI1001" s="17"/>
      <c r="MFJ1001" s="17"/>
      <c r="MFK1001" s="17"/>
      <c r="MFL1001" s="17"/>
      <c r="MFM1001" s="17"/>
      <c r="MFN1001" s="17"/>
      <c r="MFO1001" s="17"/>
      <c r="MFP1001" s="17"/>
      <c r="MFQ1001" s="17"/>
      <c r="MFR1001" s="17"/>
      <c r="MFS1001" s="17"/>
      <c r="MFT1001" s="17"/>
      <c r="MFU1001" s="17"/>
      <c r="MFV1001" s="17"/>
      <c r="MFW1001" s="17"/>
      <c r="MFX1001" s="17"/>
      <c r="MFY1001" s="17"/>
      <c r="MFZ1001" s="17"/>
      <c r="MGA1001" s="17"/>
      <c r="MGB1001" s="17"/>
      <c r="MGC1001" s="17"/>
      <c r="MGD1001" s="17"/>
      <c r="MGE1001" s="17"/>
      <c r="MGF1001" s="17"/>
      <c r="MGG1001" s="17"/>
      <c r="MGH1001" s="17"/>
      <c r="MGI1001" s="17"/>
      <c r="MGJ1001" s="17"/>
      <c r="MGK1001" s="17"/>
      <c r="MGL1001" s="17"/>
      <c r="MGM1001" s="17"/>
      <c r="MGN1001" s="17"/>
      <c r="MGO1001" s="17"/>
      <c r="MGP1001" s="17"/>
      <c r="MGQ1001" s="17"/>
      <c r="MGR1001" s="17"/>
      <c r="MGS1001" s="17"/>
      <c r="MGT1001" s="17"/>
      <c r="MGU1001" s="17"/>
      <c r="MGV1001" s="17"/>
      <c r="MGW1001" s="17"/>
      <c r="MGX1001" s="17"/>
      <c r="MGY1001" s="17"/>
      <c r="MGZ1001" s="17"/>
      <c r="MHA1001" s="17"/>
      <c r="MHB1001" s="17"/>
      <c r="MHC1001" s="17"/>
      <c r="MHD1001" s="17"/>
      <c r="MHE1001" s="17"/>
      <c r="MHF1001" s="17"/>
      <c r="MHG1001" s="17"/>
      <c r="MHH1001" s="17"/>
      <c r="MHI1001" s="17"/>
      <c r="MHJ1001" s="17"/>
      <c r="MHK1001" s="17"/>
      <c r="MHL1001" s="17"/>
      <c r="MHM1001" s="17"/>
      <c r="MHN1001" s="17"/>
      <c r="MHO1001" s="17"/>
      <c r="MHP1001" s="17"/>
      <c r="MHQ1001" s="17"/>
      <c r="MHR1001" s="17"/>
      <c r="MHS1001" s="17"/>
      <c r="MHT1001" s="17"/>
      <c r="MHU1001" s="17"/>
      <c r="MHV1001" s="17"/>
      <c r="MHW1001" s="17"/>
      <c r="MHX1001" s="17"/>
      <c r="MHY1001" s="17"/>
      <c r="MHZ1001" s="17"/>
      <c r="MIA1001" s="17"/>
      <c r="MIB1001" s="17"/>
      <c r="MIC1001" s="17"/>
      <c r="MID1001" s="17"/>
      <c r="MIE1001" s="17"/>
      <c r="MIF1001" s="17"/>
      <c r="MIG1001" s="17"/>
      <c r="MIH1001" s="17"/>
      <c r="MII1001" s="17"/>
      <c r="MIJ1001" s="17"/>
      <c r="MIK1001" s="17"/>
      <c r="MIL1001" s="17"/>
      <c r="MIM1001" s="17"/>
      <c r="MIN1001" s="17"/>
      <c r="MIO1001" s="17"/>
      <c r="MIP1001" s="17"/>
      <c r="MIQ1001" s="17"/>
      <c r="MIR1001" s="17"/>
      <c r="MIS1001" s="17"/>
      <c r="MIT1001" s="17"/>
      <c r="MIU1001" s="17"/>
      <c r="MIV1001" s="17"/>
      <c r="MIW1001" s="17"/>
      <c r="MIX1001" s="17"/>
      <c r="MIY1001" s="17"/>
      <c r="MIZ1001" s="17"/>
      <c r="MJA1001" s="17"/>
      <c r="MJB1001" s="17"/>
      <c r="MJC1001" s="17"/>
      <c r="MJD1001" s="17"/>
      <c r="MJE1001" s="17"/>
      <c r="MJF1001" s="17"/>
      <c r="MJG1001" s="17"/>
      <c r="MJH1001" s="17"/>
      <c r="MJI1001" s="17"/>
      <c r="MJJ1001" s="17"/>
      <c r="MJK1001" s="17"/>
      <c r="MJL1001" s="17"/>
      <c r="MJM1001" s="17"/>
      <c r="MJN1001" s="17"/>
      <c r="MJO1001" s="17"/>
      <c r="MJP1001" s="17"/>
      <c r="MJQ1001" s="17"/>
      <c r="MJR1001" s="17"/>
      <c r="MJS1001" s="17"/>
      <c r="MJT1001" s="17"/>
      <c r="MJU1001" s="17"/>
      <c r="MJV1001" s="17"/>
      <c r="MJW1001" s="17"/>
      <c r="MJX1001" s="17"/>
      <c r="MJY1001" s="17"/>
      <c r="MJZ1001" s="17"/>
      <c r="MKA1001" s="17"/>
      <c r="MKB1001" s="17"/>
      <c r="MKC1001" s="17"/>
      <c r="MKD1001" s="17"/>
      <c r="MKE1001" s="17"/>
      <c r="MKF1001" s="17"/>
      <c r="MKG1001" s="17"/>
      <c r="MKH1001" s="17"/>
      <c r="MKI1001" s="17"/>
      <c r="MKJ1001" s="17"/>
      <c r="MKK1001" s="17"/>
      <c r="MKL1001" s="17"/>
      <c r="MKM1001" s="17"/>
      <c r="MKN1001" s="17"/>
      <c r="MKO1001" s="17"/>
      <c r="MKP1001" s="17"/>
      <c r="MKQ1001" s="17"/>
      <c r="MKR1001" s="17"/>
      <c r="MKS1001" s="17"/>
      <c r="MKT1001" s="17"/>
      <c r="MKU1001" s="17"/>
      <c r="MKV1001" s="17"/>
      <c r="MKW1001" s="17"/>
      <c r="MKX1001" s="17"/>
      <c r="MKY1001" s="17"/>
      <c r="MKZ1001" s="17"/>
      <c r="MLA1001" s="17"/>
      <c r="MLB1001" s="17"/>
      <c r="MLC1001" s="17"/>
      <c r="MLD1001" s="17"/>
      <c r="MLE1001" s="17"/>
      <c r="MLF1001" s="17"/>
      <c r="MLG1001" s="17"/>
      <c r="MLH1001" s="17"/>
      <c r="MLI1001" s="17"/>
      <c r="MLJ1001" s="17"/>
      <c r="MLK1001" s="17"/>
      <c r="MLL1001" s="17"/>
      <c r="MLM1001" s="17"/>
      <c r="MLN1001" s="17"/>
      <c r="MLO1001" s="17"/>
      <c r="MLP1001" s="17"/>
      <c r="MLQ1001" s="17"/>
      <c r="MLR1001" s="17"/>
      <c r="MLS1001" s="17"/>
      <c r="MLT1001" s="17"/>
      <c r="MLU1001" s="17"/>
      <c r="MLV1001" s="17"/>
      <c r="MLW1001" s="17"/>
      <c r="MLX1001" s="17"/>
      <c r="MLY1001" s="17"/>
      <c r="MLZ1001" s="17"/>
      <c r="MMA1001" s="17"/>
      <c r="MMB1001" s="17"/>
      <c r="MMC1001" s="17"/>
      <c r="MMD1001" s="17"/>
      <c r="MME1001" s="17"/>
      <c r="MMF1001" s="17"/>
      <c r="MMG1001" s="17"/>
      <c r="MMH1001" s="17"/>
      <c r="MMI1001" s="17"/>
      <c r="MMJ1001" s="17"/>
      <c r="MMK1001" s="17"/>
      <c r="MML1001" s="17"/>
      <c r="MMM1001" s="17"/>
      <c r="MMN1001" s="17"/>
      <c r="MMO1001" s="17"/>
      <c r="MMP1001" s="17"/>
      <c r="MMQ1001" s="17"/>
      <c r="MMR1001" s="17"/>
      <c r="MMS1001" s="17"/>
      <c r="MMT1001" s="17"/>
      <c r="MMU1001" s="17"/>
      <c r="MMV1001" s="17"/>
      <c r="MMW1001" s="17"/>
      <c r="MMX1001" s="17"/>
      <c r="MMY1001" s="17"/>
      <c r="MMZ1001" s="17"/>
      <c r="MNA1001" s="17"/>
      <c r="MNB1001" s="17"/>
      <c r="MNC1001" s="17"/>
      <c r="MND1001" s="17"/>
      <c r="MNE1001" s="17"/>
      <c r="MNF1001" s="17"/>
      <c r="MNG1001" s="17"/>
      <c r="MNH1001" s="17"/>
      <c r="MNI1001" s="17"/>
      <c r="MNJ1001" s="17"/>
      <c r="MNK1001" s="17"/>
      <c r="MNL1001" s="17"/>
      <c r="MNM1001" s="17"/>
      <c r="MNN1001" s="17"/>
      <c r="MNO1001" s="17"/>
      <c r="MNP1001" s="17"/>
      <c r="MNQ1001" s="17"/>
      <c r="MNR1001" s="17"/>
      <c r="MNS1001" s="17"/>
      <c r="MNT1001" s="17"/>
      <c r="MNU1001" s="17"/>
      <c r="MNV1001" s="17"/>
      <c r="MNW1001" s="17"/>
      <c r="MNX1001" s="17"/>
      <c r="MNY1001" s="17"/>
      <c r="MNZ1001" s="17"/>
      <c r="MOA1001" s="17"/>
      <c r="MOB1001" s="17"/>
      <c r="MOC1001" s="17"/>
      <c r="MOD1001" s="17"/>
      <c r="MOE1001" s="17"/>
      <c r="MOF1001" s="17"/>
      <c r="MOG1001" s="17"/>
      <c r="MOH1001" s="17"/>
      <c r="MOI1001" s="17"/>
      <c r="MOJ1001" s="17"/>
      <c r="MOK1001" s="17"/>
      <c r="MOL1001" s="17"/>
      <c r="MOM1001" s="17"/>
      <c r="MON1001" s="17"/>
      <c r="MOO1001" s="17"/>
      <c r="MOP1001" s="17"/>
      <c r="MOQ1001" s="17"/>
      <c r="MOR1001" s="17"/>
      <c r="MOS1001" s="17"/>
      <c r="MOT1001" s="17"/>
      <c r="MOU1001" s="17"/>
      <c r="MOV1001" s="17"/>
      <c r="MOW1001" s="17"/>
      <c r="MOX1001" s="17"/>
      <c r="MOY1001" s="17"/>
      <c r="MOZ1001" s="17"/>
      <c r="MPA1001" s="17"/>
      <c r="MPB1001" s="17"/>
      <c r="MPC1001" s="17"/>
      <c r="MPD1001" s="17"/>
      <c r="MPE1001" s="17"/>
      <c r="MPF1001" s="17"/>
      <c r="MPG1001" s="17"/>
      <c r="MPH1001" s="17"/>
      <c r="MPI1001" s="17"/>
      <c r="MPJ1001" s="17"/>
      <c r="MPK1001" s="17"/>
      <c r="MPL1001" s="17"/>
      <c r="MPM1001" s="17"/>
      <c r="MPN1001" s="17"/>
      <c r="MPO1001" s="17"/>
      <c r="MPP1001" s="17"/>
      <c r="MPQ1001" s="17"/>
      <c r="MPR1001" s="17"/>
      <c r="MPS1001" s="17"/>
      <c r="MPT1001" s="17"/>
      <c r="MPU1001" s="17"/>
      <c r="MPV1001" s="17"/>
      <c r="MPW1001" s="17"/>
      <c r="MPX1001" s="17"/>
      <c r="MPY1001" s="17"/>
      <c r="MPZ1001" s="17"/>
      <c r="MQA1001" s="17"/>
      <c r="MQB1001" s="17"/>
      <c r="MQC1001" s="17"/>
      <c r="MQD1001" s="17"/>
      <c r="MQE1001" s="17"/>
      <c r="MQF1001" s="17"/>
      <c r="MQG1001" s="17"/>
      <c r="MQH1001" s="17"/>
      <c r="MQI1001" s="17"/>
      <c r="MQJ1001" s="17"/>
      <c r="MQK1001" s="17"/>
      <c r="MQL1001" s="17"/>
      <c r="MQM1001" s="17"/>
      <c r="MQN1001" s="17"/>
      <c r="MQO1001" s="17"/>
      <c r="MQP1001" s="17"/>
      <c r="MQQ1001" s="17"/>
      <c r="MQR1001" s="17"/>
      <c r="MQS1001" s="17"/>
      <c r="MQT1001" s="17"/>
      <c r="MQU1001" s="17"/>
      <c r="MQV1001" s="17"/>
      <c r="MQW1001" s="17"/>
      <c r="MQX1001" s="17"/>
      <c r="MQY1001" s="17"/>
      <c r="MQZ1001" s="17"/>
      <c r="MRA1001" s="17"/>
      <c r="MRB1001" s="17"/>
      <c r="MRC1001" s="17"/>
      <c r="MRD1001" s="17"/>
      <c r="MRE1001" s="17"/>
      <c r="MRF1001" s="17"/>
      <c r="MRG1001" s="17"/>
      <c r="MRH1001" s="17"/>
      <c r="MRI1001" s="17"/>
      <c r="MRJ1001" s="17"/>
      <c r="MRK1001" s="17"/>
      <c r="MRL1001" s="17"/>
      <c r="MRM1001" s="17"/>
      <c r="MRN1001" s="17"/>
      <c r="MRO1001" s="17"/>
      <c r="MRP1001" s="17"/>
      <c r="MRQ1001" s="17"/>
      <c r="MRR1001" s="17"/>
      <c r="MRS1001" s="17"/>
      <c r="MRT1001" s="17"/>
      <c r="MRU1001" s="17"/>
      <c r="MRV1001" s="17"/>
      <c r="MRW1001" s="17"/>
      <c r="MRX1001" s="17"/>
      <c r="MRY1001" s="17"/>
      <c r="MRZ1001" s="17"/>
      <c r="MSA1001" s="17"/>
      <c r="MSB1001" s="17"/>
      <c r="MSC1001" s="17"/>
      <c r="MSD1001" s="17"/>
      <c r="MSE1001" s="17"/>
      <c r="MSF1001" s="17"/>
      <c r="MSG1001" s="17"/>
      <c r="MSH1001" s="17"/>
      <c r="MSI1001" s="17"/>
      <c r="MSJ1001" s="17"/>
      <c r="MSK1001" s="17"/>
      <c r="MSL1001" s="17"/>
      <c r="MSM1001" s="17"/>
      <c r="MSN1001" s="17"/>
      <c r="MSO1001" s="17"/>
      <c r="MSP1001" s="17"/>
      <c r="MSQ1001" s="17"/>
      <c r="MSR1001" s="17"/>
      <c r="MSS1001" s="17"/>
      <c r="MST1001" s="17"/>
      <c r="MSU1001" s="17"/>
      <c r="MSV1001" s="17"/>
      <c r="MSW1001" s="17"/>
      <c r="MSX1001" s="17"/>
      <c r="MSY1001" s="17"/>
      <c r="MSZ1001" s="17"/>
      <c r="MTA1001" s="17"/>
      <c r="MTB1001" s="17"/>
      <c r="MTC1001" s="17"/>
      <c r="MTD1001" s="17"/>
      <c r="MTE1001" s="17"/>
      <c r="MTF1001" s="17"/>
      <c r="MTG1001" s="17"/>
      <c r="MTH1001" s="17"/>
      <c r="MTI1001" s="17"/>
      <c r="MTJ1001" s="17"/>
      <c r="MTK1001" s="17"/>
      <c r="MTL1001" s="17"/>
      <c r="MTM1001" s="17"/>
      <c r="MTN1001" s="17"/>
      <c r="MTO1001" s="17"/>
      <c r="MTP1001" s="17"/>
      <c r="MTQ1001" s="17"/>
      <c r="MTR1001" s="17"/>
      <c r="MTS1001" s="17"/>
      <c r="MTT1001" s="17"/>
      <c r="MTU1001" s="17"/>
      <c r="MTV1001" s="17"/>
      <c r="MTW1001" s="17"/>
      <c r="MTX1001" s="17"/>
      <c r="MTY1001" s="17"/>
      <c r="MTZ1001" s="17"/>
      <c r="MUA1001" s="17"/>
      <c r="MUB1001" s="17"/>
      <c r="MUC1001" s="17"/>
      <c r="MUD1001" s="17"/>
      <c r="MUE1001" s="17"/>
      <c r="MUF1001" s="17"/>
      <c r="MUG1001" s="17"/>
      <c r="MUH1001" s="17"/>
      <c r="MUI1001" s="17"/>
      <c r="MUJ1001" s="17"/>
      <c r="MUK1001" s="17"/>
      <c r="MUL1001" s="17"/>
      <c r="MUM1001" s="17"/>
      <c r="MUN1001" s="17"/>
      <c r="MUO1001" s="17"/>
      <c r="MUP1001" s="17"/>
      <c r="MUQ1001" s="17"/>
      <c r="MUR1001" s="17"/>
      <c r="MUS1001" s="17"/>
      <c r="MUT1001" s="17"/>
      <c r="MUU1001" s="17"/>
      <c r="MUV1001" s="17"/>
      <c r="MUW1001" s="17"/>
      <c r="MUX1001" s="17"/>
      <c r="MUY1001" s="17"/>
      <c r="MUZ1001" s="17"/>
      <c r="MVA1001" s="17"/>
      <c r="MVB1001" s="17"/>
      <c r="MVC1001" s="17"/>
      <c r="MVD1001" s="17"/>
      <c r="MVE1001" s="17"/>
      <c r="MVF1001" s="17"/>
      <c r="MVG1001" s="17"/>
      <c r="MVH1001" s="17"/>
      <c r="MVI1001" s="17"/>
      <c r="MVJ1001" s="17"/>
      <c r="MVK1001" s="17"/>
      <c r="MVL1001" s="17"/>
      <c r="MVM1001" s="17"/>
      <c r="MVN1001" s="17"/>
      <c r="MVO1001" s="17"/>
      <c r="MVP1001" s="17"/>
      <c r="MVQ1001" s="17"/>
      <c r="MVR1001" s="17"/>
      <c r="MVS1001" s="17"/>
      <c r="MVT1001" s="17"/>
      <c r="MVU1001" s="17"/>
      <c r="MVV1001" s="17"/>
      <c r="MVW1001" s="17"/>
      <c r="MVX1001" s="17"/>
      <c r="MVY1001" s="17"/>
      <c r="MVZ1001" s="17"/>
      <c r="MWA1001" s="17"/>
      <c r="MWB1001" s="17"/>
      <c r="MWC1001" s="17"/>
      <c r="MWD1001" s="17"/>
      <c r="MWE1001" s="17"/>
      <c r="MWF1001" s="17"/>
      <c r="MWG1001" s="17"/>
      <c r="MWH1001" s="17"/>
      <c r="MWI1001" s="17"/>
      <c r="MWJ1001" s="17"/>
      <c r="MWK1001" s="17"/>
      <c r="MWL1001" s="17"/>
      <c r="MWM1001" s="17"/>
      <c r="MWN1001" s="17"/>
      <c r="MWO1001" s="17"/>
      <c r="MWP1001" s="17"/>
      <c r="MWQ1001" s="17"/>
      <c r="MWR1001" s="17"/>
      <c r="MWS1001" s="17"/>
      <c r="MWT1001" s="17"/>
      <c r="MWU1001" s="17"/>
      <c r="MWV1001" s="17"/>
      <c r="MWW1001" s="17"/>
      <c r="MWX1001" s="17"/>
      <c r="MWY1001" s="17"/>
      <c r="MWZ1001" s="17"/>
      <c r="MXA1001" s="17"/>
      <c r="MXB1001" s="17"/>
      <c r="MXC1001" s="17"/>
      <c r="MXD1001" s="17"/>
      <c r="MXE1001" s="17"/>
      <c r="MXF1001" s="17"/>
      <c r="MXG1001" s="17"/>
      <c r="MXH1001" s="17"/>
      <c r="MXI1001" s="17"/>
      <c r="MXJ1001" s="17"/>
      <c r="MXK1001" s="17"/>
      <c r="MXL1001" s="17"/>
      <c r="MXM1001" s="17"/>
      <c r="MXN1001" s="17"/>
      <c r="MXO1001" s="17"/>
      <c r="MXP1001" s="17"/>
      <c r="MXQ1001" s="17"/>
      <c r="MXR1001" s="17"/>
      <c r="MXS1001" s="17"/>
      <c r="MXT1001" s="17"/>
      <c r="MXU1001" s="17"/>
      <c r="MXV1001" s="17"/>
      <c r="MXW1001" s="17"/>
      <c r="MXX1001" s="17"/>
      <c r="MXY1001" s="17"/>
      <c r="MXZ1001" s="17"/>
      <c r="MYA1001" s="17"/>
      <c r="MYB1001" s="17"/>
      <c r="MYC1001" s="17"/>
      <c r="MYD1001" s="17"/>
      <c r="MYE1001" s="17"/>
      <c r="MYF1001" s="17"/>
      <c r="MYG1001" s="17"/>
      <c r="MYH1001" s="17"/>
      <c r="MYI1001" s="17"/>
      <c r="MYJ1001" s="17"/>
      <c r="MYK1001" s="17"/>
      <c r="MYL1001" s="17"/>
      <c r="MYM1001" s="17"/>
      <c r="MYN1001" s="17"/>
      <c r="MYO1001" s="17"/>
      <c r="MYP1001" s="17"/>
      <c r="MYQ1001" s="17"/>
      <c r="MYR1001" s="17"/>
      <c r="MYS1001" s="17"/>
      <c r="MYT1001" s="17"/>
      <c r="MYU1001" s="17"/>
      <c r="MYV1001" s="17"/>
      <c r="MYW1001" s="17"/>
      <c r="MYX1001" s="17"/>
      <c r="MYY1001" s="17"/>
      <c r="MYZ1001" s="17"/>
      <c r="MZA1001" s="17"/>
      <c r="MZB1001" s="17"/>
      <c r="MZC1001" s="17"/>
      <c r="MZD1001" s="17"/>
      <c r="MZE1001" s="17"/>
      <c r="MZF1001" s="17"/>
      <c r="MZG1001" s="17"/>
      <c r="MZH1001" s="17"/>
      <c r="MZI1001" s="17"/>
      <c r="MZJ1001" s="17"/>
      <c r="MZK1001" s="17"/>
      <c r="MZL1001" s="17"/>
      <c r="MZM1001" s="17"/>
      <c r="MZN1001" s="17"/>
      <c r="MZO1001" s="17"/>
      <c r="MZP1001" s="17"/>
      <c r="MZQ1001" s="17"/>
      <c r="MZR1001" s="17"/>
      <c r="MZS1001" s="17"/>
      <c r="MZT1001" s="17"/>
      <c r="MZU1001" s="17"/>
      <c r="MZV1001" s="17"/>
      <c r="MZW1001" s="17"/>
      <c r="MZX1001" s="17"/>
      <c r="MZY1001" s="17"/>
      <c r="MZZ1001" s="17"/>
      <c r="NAA1001" s="17"/>
      <c r="NAB1001" s="17"/>
      <c r="NAC1001" s="17"/>
      <c r="NAD1001" s="17"/>
      <c r="NAE1001" s="17"/>
      <c r="NAF1001" s="17"/>
      <c r="NAG1001" s="17"/>
      <c r="NAH1001" s="17"/>
      <c r="NAI1001" s="17"/>
      <c r="NAJ1001" s="17"/>
      <c r="NAK1001" s="17"/>
      <c r="NAL1001" s="17"/>
      <c r="NAM1001" s="17"/>
      <c r="NAN1001" s="17"/>
      <c r="NAO1001" s="17"/>
      <c r="NAP1001" s="17"/>
      <c r="NAQ1001" s="17"/>
      <c r="NAR1001" s="17"/>
      <c r="NAS1001" s="17"/>
      <c r="NAT1001" s="17"/>
      <c r="NAU1001" s="17"/>
      <c r="NAV1001" s="17"/>
      <c r="NAW1001" s="17"/>
      <c r="NAX1001" s="17"/>
      <c r="NAY1001" s="17"/>
      <c r="NAZ1001" s="17"/>
      <c r="NBA1001" s="17"/>
      <c r="NBB1001" s="17"/>
      <c r="NBC1001" s="17"/>
      <c r="NBD1001" s="17"/>
      <c r="NBE1001" s="17"/>
      <c r="NBF1001" s="17"/>
      <c r="NBG1001" s="17"/>
      <c r="NBH1001" s="17"/>
      <c r="NBI1001" s="17"/>
      <c r="NBJ1001" s="17"/>
      <c r="NBK1001" s="17"/>
      <c r="NBL1001" s="17"/>
      <c r="NBM1001" s="17"/>
      <c r="NBN1001" s="17"/>
      <c r="NBO1001" s="17"/>
      <c r="NBP1001" s="17"/>
      <c r="NBQ1001" s="17"/>
      <c r="NBR1001" s="17"/>
      <c r="NBS1001" s="17"/>
      <c r="NBT1001" s="17"/>
      <c r="NBU1001" s="17"/>
      <c r="NBV1001" s="17"/>
      <c r="NBW1001" s="17"/>
      <c r="NBX1001" s="17"/>
      <c r="NBY1001" s="17"/>
      <c r="NBZ1001" s="17"/>
      <c r="NCA1001" s="17"/>
      <c r="NCB1001" s="17"/>
      <c r="NCC1001" s="17"/>
      <c r="NCD1001" s="17"/>
      <c r="NCE1001" s="17"/>
      <c r="NCF1001" s="17"/>
      <c r="NCG1001" s="17"/>
      <c r="NCH1001" s="17"/>
      <c r="NCI1001" s="17"/>
      <c r="NCJ1001" s="17"/>
      <c r="NCK1001" s="17"/>
      <c r="NCL1001" s="17"/>
      <c r="NCM1001" s="17"/>
      <c r="NCN1001" s="17"/>
      <c r="NCO1001" s="17"/>
      <c r="NCP1001" s="17"/>
      <c r="NCQ1001" s="17"/>
      <c r="NCR1001" s="17"/>
      <c r="NCS1001" s="17"/>
      <c r="NCT1001" s="17"/>
      <c r="NCU1001" s="17"/>
      <c r="NCV1001" s="17"/>
      <c r="NCW1001" s="17"/>
      <c r="NCX1001" s="17"/>
      <c r="NCY1001" s="17"/>
      <c r="NCZ1001" s="17"/>
      <c r="NDA1001" s="17"/>
      <c r="NDB1001" s="17"/>
      <c r="NDC1001" s="17"/>
      <c r="NDD1001" s="17"/>
      <c r="NDE1001" s="17"/>
      <c r="NDF1001" s="17"/>
      <c r="NDG1001" s="17"/>
      <c r="NDH1001" s="17"/>
      <c r="NDI1001" s="17"/>
      <c r="NDJ1001" s="17"/>
      <c r="NDK1001" s="17"/>
      <c r="NDL1001" s="17"/>
      <c r="NDM1001" s="17"/>
      <c r="NDN1001" s="17"/>
      <c r="NDO1001" s="17"/>
      <c r="NDP1001" s="17"/>
      <c r="NDQ1001" s="17"/>
      <c r="NDR1001" s="17"/>
      <c r="NDS1001" s="17"/>
      <c r="NDT1001" s="17"/>
      <c r="NDU1001" s="17"/>
      <c r="NDV1001" s="17"/>
      <c r="NDW1001" s="17"/>
      <c r="NDX1001" s="17"/>
      <c r="NDY1001" s="17"/>
      <c r="NDZ1001" s="17"/>
      <c r="NEA1001" s="17"/>
      <c r="NEB1001" s="17"/>
      <c r="NEC1001" s="17"/>
      <c r="NED1001" s="17"/>
      <c r="NEE1001" s="17"/>
      <c r="NEF1001" s="17"/>
      <c r="NEG1001" s="17"/>
      <c r="NEH1001" s="17"/>
      <c r="NEI1001" s="17"/>
      <c r="NEJ1001" s="17"/>
      <c r="NEK1001" s="17"/>
      <c r="NEL1001" s="17"/>
      <c r="NEM1001" s="17"/>
      <c r="NEN1001" s="17"/>
      <c r="NEO1001" s="17"/>
      <c r="NEP1001" s="17"/>
      <c r="NEQ1001" s="17"/>
      <c r="NER1001" s="17"/>
      <c r="NES1001" s="17"/>
      <c r="NET1001" s="17"/>
      <c r="NEU1001" s="17"/>
      <c r="NEV1001" s="17"/>
      <c r="NEW1001" s="17"/>
      <c r="NEX1001" s="17"/>
      <c r="NEY1001" s="17"/>
      <c r="NEZ1001" s="17"/>
      <c r="NFA1001" s="17"/>
      <c r="NFB1001" s="17"/>
      <c r="NFC1001" s="17"/>
      <c r="NFD1001" s="17"/>
      <c r="NFE1001" s="17"/>
      <c r="NFF1001" s="17"/>
      <c r="NFG1001" s="17"/>
      <c r="NFH1001" s="17"/>
      <c r="NFI1001" s="17"/>
      <c r="NFJ1001" s="17"/>
      <c r="NFK1001" s="17"/>
      <c r="NFL1001" s="17"/>
      <c r="NFM1001" s="17"/>
      <c r="NFN1001" s="17"/>
      <c r="NFO1001" s="17"/>
      <c r="NFP1001" s="17"/>
      <c r="NFQ1001" s="17"/>
      <c r="NFR1001" s="17"/>
      <c r="NFS1001" s="17"/>
      <c r="NFT1001" s="17"/>
      <c r="NFU1001" s="17"/>
      <c r="NFV1001" s="17"/>
      <c r="NFW1001" s="17"/>
      <c r="NFX1001" s="17"/>
      <c r="NFY1001" s="17"/>
      <c r="NFZ1001" s="17"/>
      <c r="NGA1001" s="17"/>
      <c r="NGB1001" s="17"/>
      <c r="NGC1001" s="17"/>
      <c r="NGD1001" s="17"/>
      <c r="NGE1001" s="17"/>
      <c r="NGF1001" s="17"/>
      <c r="NGG1001" s="17"/>
      <c r="NGH1001" s="17"/>
      <c r="NGI1001" s="17"/>
      <c r="NGJ1001" s="17"/>
      <c r="NGK1001" s="17"/>
      <c r="NGL1001" s="17"/>
      <c r="NGM1001" s="17"/>
      <c r="NGN1001" s="17"/>
      <c r="NGO1001" s="17"/>
      <c r="NGP1001" s="17"/>
      <c r="NGQ1001" s="17"/>
      <c r="NGR1001" s="17"/>
      <c r="NGS1001" s="17"/>
      <c r="NGT1001" s="17"/>
      <c r="NGU1001" s="17"/>
      <c r="NGV1001" s="17"/>
      <c r="NGW1001" s="17"/>
      <c r="NGX1001" s="17"/>
      <c r="NGY1001" s="17"/>
      <c r="NGZ1001" s="17"/>
      <c r="NHA1001" s="17"/>
      <c r="NHB1001" s="17"/>
      <c r="NHC1001" s="17"/>
      <c r="NHD1001" s="17"/>
      <c r="NHE1001" s="17"/>
      <c r="NHF1001" s="17"/>
      <c r="NHG1001" s="17"/>
      <c r="NHH1001" s="17"/>
      <c r="NHI1001" s="17"/>
      <c r="NHJ1001" s="17"/>
      <c r="NHK1001" s="17"/>
      <c r="NHL1001" s="17"/>
      <c r="NHM1001" s="17"/>
      <c r="NHN1001" s="17"/>
      <c r="NHO1001" s="17"/>
      <c r="NHP1001" s="17"/>
      <c r="NHQ1001" s="17"/>
      <c r="NHR1001" s="17"/>
      <c r="NHS1001" s="17"/>
      <c r="NHT1001" s="17"/>
      <c r="NHU1001" s="17"/>
      <c r="NHV1001" s="17"/>
      <c r="NHW1001" s="17"/>
      <c r="NHX1001" s="17"/>
      <c r="NHY1001" s="17"/>
      <c r="NHZ1001" s="17"/>
      <c r="NIA1001" s="17"/>
      <c r="NIB1001" s="17"/>
      <c r="NIC1001" s="17"/>
      <c r="NID1001" s="17"/>
      <c r="NIE1001" s="17"/>
      <c r="NIF1001" s="17"/>
      <c r="NIG1001" s="17"/>
      <c r="NIH1001" s="17"/>
      <c r="NII1001" s="17"/>
      <c r="NIJ1001" s="17"/>
      <c r="NIK1001" s="17"/>
      <c r="NIL1001" s="17"/>
      <c r="NIM1001" s="17"/>
      <c r="NIN1001" s="17"/>
      <c r="NIO1001" s="17"/>
      <c r="NIP1001" s="17"/>
      <c r="NIQ1001" s="17"/>
      <c r="NIR1001" s="17"/>
      <c r="NIS1001" s="17"/>
      <c r="NIT1001" s="17"/>
      <c r="NIU1001" s="17"/>
      <c r="NIV1001" s="17"/>
      <c r="NIW1001" s="17"/>
      <c r="NIX1001" s="17"/>
      <c r="NIY1001" s="17"/>
      <c r="NIZ1001" s="17"/>
      <c r="NJA1001" s="17"/>
      <c r="NJB1001" s="17"/>
      <c r="NJC1001" s="17"/>
      <c r="NJD1001" s="17"/>
      <c r="NJE1001" s="17"/>
      <c r="NJF1001" s="17"/>
      <c r="NJG1001" s="17"/>
      <c r="NJH1001" s="17"/>
      <c r="NJI1001" s="17"/>
      <c r="NJJ1001" s="17"/>
      <c r="NJK1001" s="17"/>
      <c r="NJL1001" s="17"/>
      <c r="NJM1001" s="17"/>
      <c r="NJN1001" s="17"/>
      <c r="NJO1001" s="17"/>
      <c r="NJP1001" s="17"/>
      <c r="NJQ1001" s="17"/>
      <c r="NJR1001" s="17"/>
      <c r="NJS1001" s="17"/>
      <c r="NJT1001" s="17"/>
      <c r="NJU1001" s="17"/>
      <c r="NJV1001" s="17"/>
      <c r="NJW1001" s="17"/>
      <c r="NJX1001" s="17"/>
      <c r="NJY1001" s="17"/>
      <c r="NJZ1001" s="17"/>
      <c r="NKA1001" s="17"/>
      <c r="NKB1001" s="17"/>
      <c r="NKC1001" s="17"/>
      <c r="NKD1001" s="17"/>
      <c r="NKE1001" s="17"/>
      <c r="NKF1001" s="17"/>
      <c r="NKG1001" s="17"/>
      <c r="NKH1001" s="17"/>
      <c r="NKI1001" s="17"/>
      <c r="NKJ1001" s="17"/>
      <c r="NKK1001" s="17"/>
      <c r="NKL1001" s="17"/>
      <c r="NKM1001" s="17"/>
      <c r="NKN1001" s="17"/>
      <c r="NKO1001" s="17"/>
      <c r="NKP1001" s="17"/>
      <c r="NKQ1001" s="17"/>
      <c r="NKR1001" s="17"/>
      <c r="NKS1001" s="17"/>
      <c r="NKT1001" s="17"/>
      <c r="NKU1001" s="17"/>
      <c r="NKV1001" s="17"/>
      <c r="NKW1001" s="17"/>
      <c r="NKX1001" s="17"/>
      <c r="NKY1001" s="17"/>
      <c r="NKZ1001" s="17"/>
      <c r="NLA1001" s="17"/>
      <c r="NLB1001" s="17"/>
      <c r="NLC1001" s="17"/>
      <c r="NLD1001" s="17"/>
      <c r="NLE1001" s="17"/>
      <c r="NLF1001" s="17"/>
      <c r="NLG1001" s="17"/>
      <c r="NLH1001" s="17"/>
      <c r="NLI1001" s="17"/>
      <c r="NLJ1001" s="17"/>
      <c r="NLK1001" s="17"/>
      <c r="NLL1001" s="17"/>
      <c r="NLM1001" s="17"/>
      <c r="NLN1001" s="17"/>
      <c r="NLO1001" s="17"/>
      <c r="NLP1001" s="17"/>
      <c r="NLQ1001" s="17"/>
      <c r="NLR1001" s="17"/>
      <c r="NLS1001" s="17"/>
      <c r="NLT1001" s="17"/>
      <c r="NLU1001" s="17"/>
      <c r="NLV1001" s="17"/>
      <c r="NLW1001" s="17"/>
      <c r="NLX1001" s="17"/>
      <c r="NLY1001" s="17"/>
      <c r="NLZ1001" s="17"/>
      <c r="NMA1001" s="17"/>
      <c r="NMB1001" s="17"/>
      <c r="NMC1001" s="17"/>
      <c r="NMD1001" s="17"/>
      <c r="NME1001" s="17"/>
      <c r="NMF1001" s="17"/>
      <c r="NMG1001" s="17"/>
      <c r="NMH1001" s="17"/>
      <c r="NMI1001" s="17"/>
      <c r="NMJ1001" s="17"/>
      <c r="NMK1001" s="17"/>
      <c r="NML1001" s="17"/>
      <c r="NMM1001" s="17"/>
      <c r="NMN1001" s="17"/>
      <c r="NMO1001" s="17"/>
      <c r="NMP1001" s="17"/>
      <c r="NMQ1001" s="17"/>
      <c r="NMR1001" s="17"/>
      <c r="NMS1001" s="17"/>
      <c r="NMT1001" s="17"/>
      <c r="NMU1001" s="17"/>
      <c r="NMV1001" s="17"/>
      <c r="NMW1001" s="17"/>
      <c r="NMX1001" s="17"/>
      <c r="NMY1001" s="17"/>
      <c r="NMZ1001" s="17"/>
      <c r="NNA1001" s="17"/>
      <c r="NNB1001" s="17"/>
      <c r="NNC1001" s="17"/>
      <c r="NND1001" s="17"/>
      <c r="NNE1001" s="17"/>
      <c r="NNF1001" s="17"/>
      <c r="NNG1001" s="17"/>
      <c r="NNH1001" s="17"/>
      <c r="NNI1001" s="17"/>
      <c r="NNJ1001" s="17"/>
      <c r="NNK1001" s="17"/>
      <c r="NNL1001" s="17"/>
      <c r="NNM1001" s="17"/>
      <c r="NNN1001" s="17"/>
      <c r="NNO1001" s="17"/>
      <c r="NNP1001" s="17"/>
      <c r="NNQ1001" s="17"/>
      <c r="NNR1001" s="17"/>
      <c r="NNS1001" s="17"/>
      <c r="NNT1001" s="17"/>
      <c r="NNU1001" s="17"/>
      <c r="NNV1001" s="17"/>
      <c r="NNW1001" s="17"/>
      <c r="NNX1001" s="17"/>
      <c r="NNY1001" s="17"/>
      <c r="NNZ1001" s="17"/>
      <c r="NOA1001" s="17"/>
      <c r="NOB1001" s="17"/>
      <c r="NOC1001" s="17"/>
      <c r="NOD1001" s="17"/>
      <c r="NOE1001" s="17"/>
      <c r="NOF1001" s="17"/>
      <c r="NOG1001" s="17"/>
      <c r="NOH1001" s="17"/>
      <c r="NOI1001" s="17"/>
      <c r="NOJ1001" s="17"/>
      <c r="NOK1001" s="17"/>
      <c r="NOL1001" s="17"/>
      <c r="NOM1001" s="17"/>
      <c r="NON1001" s="17"/>
      <c r="NOO1001" s="17"/>
      <c r="NOP1001" s="17"/>
      <c r="NOQ1001" s="17"/>
      <c r="NOR1001" s="17"/>
      <c r="NOS1001" s="17"/>
      <c r="NOT1001" s="17"/>
      <c r="NOU1001" s="17"/>
      <c r="NOV1001" s="17"/>
      <c r="NOW1001" s="17"/>
      <c r="NOX1001" s="17"/>
      <c r="NOY1001" s="17"/>
      <c r="NOZ1001" s="17"/>
      <c r="NPA1001" s="17"/>
      <c r="NPB1001" s="17"/>
      <c r="NPC1001" s="17"/>
      <c r="NPD1001" s="17"/>
      <c r="NPE1001" s="17"/>
      <c r="NPF1001" s="17"/>
      <c r="NPG1001" s="17"/>
      <c r="NPH1001" s="17"/>
      <c r="NPI1001" s="17"/>
      <c r="NPJ1001" s="17"/>
      <c r="NPK1001" s="17"/>
      <c r="NPL1001" s="17"/>
      <c r="NPM1001" s="17"/>
      <c r="NPN1001" s="17"/>
      <c r="NPO1001" s="17"/>
      <c r="NPP1001" s="17"/>
      <c r="NPQ1001" s="17"/>
      <c r="NPR1001" s="17"/>
      <c r="NPS1001" s="17"/>
      <c r="NPT1001" s="17"/>
      <c r="NPU1001" s="17"/>
      <c r="NPV1001" s="17"/>
      <c r="NPW1001" s="17"/>
      <c r="NPX1001" s="17"/>
      <c r="NPY1001" s="17"/>
      <c r="NPZ1001" s="17"/>
      <c r="NQA1001" s="17"/>
      <c r="NQB1001" s="17"/>
      <c r="NQC1001" s="17"/>
      <c r="NQD1001" s="17"/>
      <c r="NQE1001" s="17"/>
      <c r="NQF1001" s="17"/>
      <c r="NQG1001" s="17"/>
      <c r="NQH1001" s="17"/>
      <c r="NQI1001" s="17"/>
      <c r="NQJ1001" s="17"/>
      <c r="NQK1001" s="17"/>
      <c r="NQL1001" s="17"/>
      <c r="NQM1001" s="17"/>
      <c r="NQN1001" s="17"/>
      <c r="NQO1001" s="17"/>
      <c r="NQP1001" s="17"/>
      <c r="NQQ1001" s="17"/>
      <c r="NQR1001" s="17"/>
      <c r="NQS1001" s="17"/>
      <c r="NQT1001" s="17"/>
      <c r="NQU1001" s="17"/>
      <c r="NQV1001" s="17"/>
      <c r="NQW1001" s="17"/>
      <c r="NQX1001" s="17"/>
      <c r="NQY1001" s="17"/>
      <c r="NQZ1001" s="17"/>
      <c r="NRA1001" s="17"/>
      <c r="NRB1001" s="17"/>
      <c r="NRC1001" s="17"/>
      <c r="NRD1001" s="17"/>
      <c r="NRE1001" s="17"/>
      <c r="NRF1001" s="17"/>
      <c r="NRG1001" s="17"/>
      <c r="NRH1001" s="17"/>
      <c r="NRI1001" s="17"/>
      <c r="NRJ1001" s="17"/>
      <c r="NRK1001" s="17"/>
      <c r="NRL1001" s="17"/>
      <c r="NRM1001" s="17"/>
      <c r="NRN1001" s="17"/>
      <c r="NRO1001" s="17"/>
      <c r="NRP1001" s="17"/>
      <c r="NRQ1001" s="17"/>
      <c r="NRR1001" s="17"/>
      <c r="NRS1001" s="17"/>
      <c r="NRT1001" s="17"/>
      <c r="NRU1001" s="17"/>
      <c r="NRV1001" s="17"/>
      <c r="NRW1001" s="17"/>
      <c r="NRX1001" s="17"/>
      <c r="NRY1001" s="17"/>
      <c r="NRZ1001" s="17"/>
      <c r="NSA1001" s="17"/>
      <c r="NSB1001" s="17"/>
      <c r="NSC1001" s="17"/>
      <c r="NSD1001" s="17"/>
      <c r="NSE1001" s="17"/>
      <c r="NSF1001" s="17"/>
      <c r="NSG1001" s="17"/>
      <c r="NSH1001" s="17"/>
      <c r="NSI1001" s="17"/>
      <c r="NSJ1001" s="17"/>
      <c r="NSK1001" s="17"/>
      <c r="NSL1001" s="17"/>
      <c r="NSM1001" s="17"/>
      <c r="NSN1001" s="17"/>
      <c r="NSO1001" s="17"/>
      <c r="NSP1001" s="17"/>
      <c r="NSQ1001" s="17"/>
      <c r="NSR1001" s="17"/>
      <c r="NSS1001" s="17"/>
      <c r="NST1001" s="17"/>
      <c r="NSU1001" s="17"/>
      <c r="NSV1001" s="17"/>
      <c r="NSW1001" s="17"/>
      <c r="NSX1001" s="17"/>
      <c r="NSY1001" s="17"/>
      <c r="NSZ1001" s="17"/>
      <c r="NTA1001" s="17"/>
      <c r="NTB1001" s="17"/>
      <c r="NTC1001" s="17"/>
      <c r="NTD1001" s="17"/>
      <c r="NTE1001" s="17"/>
      <c r="NTF1001" s="17"/>
      <c r="NTG1001" s="17"/>
      <c r="NTH1001" s="17"/>
      <c r="NTI1001" s="17"/>
      <c r="NTJ1001" s="17"/>
      <c r="NTK1001" s="17"/>
      <c r="NTL1001" s="17"/>
      <c r="NTM1001" s="17"/>
      <c r="NTN1001" s="17"/>
      <c r="NTO1001" s="17"/>
      <c r="NTP1001" s="17"/>
      <c r="NTQ1001" s="17"/>
      <c r="NTR1001" s="17"/>
      <c r="NTS1001" s="17"/>
      <c r="NTT1001" s="17"/>
      <c r="NTU1001" s="17"/>
      <c r="NTV1001" s="17"/>
      <c r="NTW1001" s="17"/>
      <c r="NTX1001" s="17"/>
      <c r="NTY1001" s="17"/>
      <c r="NTZ1001" s="17"/>
      <c r="NUA1001" s="17"/>
      <c r="NUB1001" s="17"/>
      <c r="NUC1001" s="17"/>
      <c r="NUD1001" s="17"/>
      <c r="NUE1001" s="17"/>
      <c r="NUF1001" s="17"/>
      <c r="NUG1001" s="17"/>
      <c r="NUH1001" s="17"/>
      <c r="NUI1001" s="17"/>
      <c r="NUJ1001" s="17"/>
      <c r="NUK1001" s="17"/>
      <c r="NUL1001" s="17"/>
      <c r="NUM1001" s="17"/>
      <c r="NUN1001" s="17"/>
      <c r="NUO1001" s="17"/>
      <c r="NUP1001" s="17"/>
      <c r="NUQ1001" s="17"/>
      <c r="NUR1001" s="17"/>
      <c r="NUS1001" s="17"/>
      <c r="NUT1001" s="17"/>
      <c r="NUU1001" s="17"/>
      <c r="NUV1001" s="17"/>
      <c r="NUW1001" s="17"/>
      <c r="NUX1001" s="17"/>
      <c r="NUY1001" s="17"/>
      <c r="NUZ1001" s="17"/>
      <c r="NVA1001" s="17"/>
      <c r="NVB1001" s="17"/>
      <c r="NVC1001" s="17"/>
      <c r="NVD1001" s="17"/>
      <c r="NVE1001" s="17"/>
      <c r="NVF1001" s="17"/>
      <c r="NVG1001" s="17"/>
      <c r="NVH1001" s="17"/>
      <c r="NVI1001" s="17"/>
      <c r="NVJ1001" s="17"/>
      <c r="NVK1001" s="17"/>
      <c r="NVL1001" s="17"/>
      <c r="NVM1001" s="17"/>
      <c r="NVN1001" s="17"/>
      <c r="NVO1001" s="17"/>
      <c r="NVP1001" s="17"/>
      <c r="NVQ1001" s="17"/>
      <c r="NVR1001" s="17"/>
      <c r="NVS1001" s="17"/>
      <c r="NVT1001" s="17"/>
      <c r="NVU1001" s="17"/>
      <c r="NVV1001" s="17"/>
      <c r="NVW1001" s="17"/>
      <c r="NVX1001" s="17"/>
      <c r="NVY1001" s="17"/>
      <c r="NVZ1001" s="17"/>
      <c r="NWA1001" s="17"/>
      <c r="NWB1001" s="17"/>
      <c r="NWC1001" s="17"/>
      <c r="NWD1001" s="17"/>
      <c r="NWE1001" s="17"/>
      <c r="NWF1001" s="17"/>
      <c r="NWG1001" s="17"/>
      <c r="NWH1001" s="17"/>
      <c r="NWI1001" s="17"/>
      <c r="NWJ1001" s="17"/>
      <c r="NWK1001" s="17"/>
      <c r="NWL1001" s="17"/>
      <c r="NWM1001" s="17"/>
      <c r="NWN1001" s="17"/>
      <c r="NWO1001" s="17"/>
      <c r="NWP1001" s="17"/>
      <c r="NWQ1001" s="17"/>
      <c r="NWR1001" s="17"/>
      <c r="NWS1001" s="17"/>
      <c r="NWT1001" s="17"/>
      <c r="NWU1001" s="17"/>
      <c r="NWV1001" s="17"/>
      <c r="NWW1001" s="17"/>
      <c r="NWX1001" s="17"/>
      <c r="NWY1001" s="17"/>
      <c r="NWZ1001" s="17"/>
      <c r="NXA1001" s="17"/>
      <c r="NXB1001" s="17"/>
      <c r="NXC1001" s="17"/>
      <c r="NXD1001" s="17"/>
      <c r="NXE1001" s="17"/>
      <c r="NXF1001" s="17"/>
      <c r="NXG1001" s="17"/>
      <c r="NXH1001" s="17"/>
      <c r="NXI1001" s="17"/>
      <c r="NXJ1001" s="17"/>
      <c r="NXK1001" s="17"/>
      <c r="NXL1001" s="17"/>
      <c r="NXM1001" s="17"/>
      <c r="NXN1001" s="17"/>
      <c r="NXO1001" s="17"/>
      <c r="NXP1001" s="17"/>
      <c r="NXQ1001" s="17"/>
      <c r="NXR1001" s="17"/>
      <c r="NXS1001" s="17"/>
      <c r="NXT1001" s="17"/>
      <c r="NXU1001" s="17"/>
      <c r="NXV1001" s="17"/>
      <c r="NXW1001" s="17"/>
      <c r="NXX1001" s="17"/>
      <c r="NXY1001" s="17"/>
      <c r="NXZ1001" s="17"/>
      <c r="NYA1001" s="17"/>
      <c r="NYB1001" s="17"/>
      <c r="NYC1001" s="17"/>
      <c r="NYD1001" s="17"/>
      <c r="NYE1001" s="17"/>
      <c r="NYF1001" s="17"/>
      <c r="NYG1001" s="17"/>
      <c r="NYH1001" s="17"/>
      <c r="NYI1001" s="17"/>
      <c r="NYJ1001" s="17"/>
      <c r="NYK1001" s="17"/>
      <c r="NYL1001" s="17"/>
      <c r="NYM1001" s="17"/>
      <c r="NYN1001" s="17"/>
      <c r="NYO1001" s="17"/>
      <c r="NYP1001" s="17"/>
      <c r="NYQ1001" s="17"/>
      <c r="NYR1001" s="17"/>
      <c r="NYS1001" s="17"/>
      <c r="NYT1001" s="17"/>
      <c r="NYU1001" s="17"/>
      <c r="NYV1001" s="17"/>
      <c r="NYW1001" s="17"/>
      <c r="NYX1001" s="17"/>
      <c r="NYY1001" s="17"/>
      <c r="NYZ1001" s="17"/>
      <c r="NZA1001" s="17"/>
      <c r="NZB1001" s="17"/>
      <c r="NZC1001" s="17"/>
      <c r="NZD1001" s="17"/>
      <c r="NZE1001" s="17"/>
      <c r="NZF1001" s="17"/>
      <c r="NZG1001" s="17"/>
      <c r="NZH1001" s="17"/>
      <c r="NZI1001" s="17"/>
      <c r="NZJ1001" s="17"/>
      <c r="NZK1001" s="17"/>
      <c r="NZL1001" s="17"/>
      <c r="NZM1001" s="17"/>
      <c r="NZN1001" s="17"/>
      <c r="NZO1001" s="17"/>
      <c r="NZP1001" s="17"/>
      <c r="NZQ1001" s="17"/>
      <c r="NZR1001" s="17"/>
      <c r="NZS1001" s="17"/>
      <c r="NZT1001" s="17"/>
      <c r="NZU1001" s="17"/>
      <c r="NZV1001" s="17"/>
      <c r="NZW1001" s="17"/>
      <c r="NZX1001" s="17"/>
      <c r="NZY1001" s="17"/>
      <c r="NZZ1001" s="17"/>
      <c r="OAA1001" s="17"/>
      <c r="OAB1001" s="17"/>
      <c r="OAC1001" s="17"/>
      <c r="OAD1001" s="17"/>
      <c r="OAE1001" s="17"/>
      <c r="OAF1001" s="17"/>
      <c r="OAG1001" s="17"/>
      <c r="OAH1001" s="17"/>
      <c r="OAI1001" s="17"/>
      <c r="OAJ1001" s="17"/>
      <c r="OAK1001" s="17"/>
      <c r="OAL1001" s="17"/>
      <c r="OAM1001" s="17"/>
      <c r="OAN1001" s="17"/>
      <c r="OAO1001" s="17"/>
      <c r="OAP1001" s="17"/>
      <c r="OAQ1001" s="17"/>
      <c r="OAR1001" s="17"/>
      <c r="OAS1001" s="17"/>
      <c r="OAT1001" s="17"/>
      <c r="OAU1001" s="17"/>
      <c r="OAV1001" s="17"/>
      <c r="OAW1001" s="17"/>
      <c r="OAX1001" s="17"/>
      <c r="OAY1001" s="17"/>
      <c r="OAZ1001" s="17"/>
      <c r="OBA1001" s="17"/>
      <c r="OBB1001" s="17"/>
      <c r="OBC1001" s="17"/>
      <c r="OBD1001" s="17"/>
      <c r="OBE1001" s="17"/>
      <c r="OBF1001" s="17"/>
      <c r="OBG1001" s="17"/>
      <c r="OBH1001" s="17"/>
      <c r="OBI1001" s="17"/>
      <c r="OBJ1001" s="17"/>
      <c r="OBK1001" s="17"/>
      <c r="OBL1001" s="17"/>
      <c r="OBM1001" s="17"/>
      <c r="OBN1001" s="17"/>
      <c r="OBO1001" s="17"/>
      <c r="OBP1001" s="17"/>
      <c r="OBQ1001" s="17"/>
      <c r="OBR1001" s="17"/>
      <c r="OBS1001" s="17"/>
      <c r="OBT1001" s="17"/>
      <c r="OBU1001" s="17"/>
      <c r="OBV1001" s="17"/>
      <c r="OBW1001" s="17"/>
      <c r="OBX1001" s="17"/>
      <c r="OBY1001" s="17"/>
      <c r="OBZ1001" s="17"/>
      <c r="OCA1001" s="17"/>
      <c r="OCB1001" s="17"/>
      <c r="OCC1001" s="17"/>
      <c r="OCD1001" s="17"/>
      <c r="OCE1001" s="17"/>
      <c r="OCF1001" s="17"/>
      <c r="OCG1001" s="17"/>
      <c r="OCH1001" s="17"/>
      <c r="OCI1001" s="17"/>
      <c r="OCJ1001" s="17"/>
      <c r="OCK1001" s="17"/>
      <c r="OCL1001" s="17"/>
      <c r="OCM1001" s="17"/>
      <c r="OCN1001" s="17"/>
      <c r="OCO1001" s="17"/>
      <c r="OCP1001" s="17"/>
      <c r="OCQ1001" s="17"/>
      <c r="OCR1001" s="17"/>
      <c r="OCS1001" s="17"/>
      <c r="OCT1001" s="17"/>
      <c r="OCU1001" s="17"/>
      <c r="OCV1001" s="17"/>
      <c r="OCW1001" s="17"/>
      <c r="OCX1001" s="17"/>
      <c r="OCY1001" s="17"/>
      <c r="OCZ1001" s="17"/>
      <c r="ODA1001" s="17"/>
      <c r="ODB1001" s="17"/>
      <c r="ODC1001" s="17"/>
      <c r="ODD1001" s="17"/>
      <c r="ODE1001" s="17"/>
      <c r="ODF1001" s="17"/>
      <c r="ODG1001" s="17"/>
      <c r="ODH1001" s="17"/>
      <c r="ODI1001" s="17"/>
      <c r="ODJ1001" s="17"/>
      <c r="ODK1001" s="17"/>
      <c r="ODL1001" s="17"/>
      <c r="ODM1001" s="17"/>
      <c r="ODN1001" s="17"/>
      <c r="ODO1001" s="17"/>
      <c r="ODP1001" s="17"/>
      <c r="ODQ1001" s="17"/>
      <c r="ODR1001" s="17"/>
      <c r="ODS1001" s="17"/>
      <c r="ODT1001" s="17"/>
      <c r="ODU1001" s="17"/>
      <c r="ODV1001" s="17"/>
      <c r="ODW1001" s="17"/>
      <c r="ODX1001" s="17"/>
      <c r="ODY1001" s="17"/>
      <c r="ODZ1001" s="17"/>
      <c r="OEA1001" s="17"/>
      <c r="OEB1001" s="17"/>
      <c r="OEC1001" s="17"/>
      <c r="OED1001" s="17"/>
      <c r="OEE1001" s="17"/>
      <c r="OEF1001" s="17"/>
      <c r="OEG1001" s="17"/>
      <c r="OEH1001" s="17"/>
      <c r="OEI1001" s="17"/>
      <c r="OEJ1001" s="17"/>
      <c r="OEK1001" s="17"/>
      <c r="OEL1001" s="17"/>
      <c r="OEM1001" s="17"/>
      <c r="OEN1001" s="17"/>
      <c r="OEO1001" s="17"/>
      <c r="OEP1001" s="17"/>
      <c r="OEQ1001" s="17"/>
      <c r="OER1001" s="17"/>
      <c r="OES1001" s="17"/>
      <c r="OET1001" s="17"/>
      <c r="OEU1001" s="17"/>
      <c r="OEV1001" s="17"/>
      <c r="OEW1001" s="17"/>
      <c r="OEX1001" s="17"/>
      <c r="OEY1001" s="17"/>
      <c r="OEZ1001" s="17"/>
      <c r="OFA1001" s="17"/>
      <c r="OFB1001" s="17"/>
      <c r="OFC1001" s="17"/>
      <c r="OFD1001" s="17"/>
      <c r="OFE1001" s="17"/>
      <c r="OFF1001" s="17"/>
      <c r="OFG1001" s="17"/>
      <c r="OFH1001" s="17"/>
      <c r="OFI1001" s="17"/>
      <c r="OFJ1001" s="17"/>
      <c r="OFK1001" s="17"/>
      <c r="OFL1001" s="17"/>
      <c r="OFM1001" s="17"/>
      <c r="OFN1001" s="17"/>
      <c r="OFO1001" s="17"/>
      <c r="OFP1001" s="17"/>
      <c r="OFQ1001" s="17"/>
      <c r="OFR1001" s="17"/>
      <c r="OFS1001" s="17"/>
      <c r="OFT1001" s="17"/>
      <c r="OFU1001" s="17"/>
      <c r="OFV1001" s="17"/>
      <c r="OFW1001" s="17"/>
      <c r="OFX1001" s="17"/>
      <c r="OFY1001" s="17"/>
      <c r="OFZ1001" s="17"/>
      <c r="OGA1001" s="17"/>
      <c r="OGB1001" s="17"/>
      <c r="OGC1001" s="17"/>
      <c r="OGD1001" s="17"/>
      <c r="OGE1001" s="17"/>
      <c r="OGF1001" s="17"/>
      <c r="OGG1001" s="17"/>
      <c r="OGH1001" s="17"/>
      <c r="OGI1001" s="17"/>
      <c r="OGJ1001" s="17"/>
      <c r="OGK1001" s="17"/>
      <c r="OGL1001" s="17"/>
      <c r="OGM1001" s="17"/>
      <c r="OGN1001" s="17"/>
      <c r="OGO1001" s="17"/>
      <c r="OGP1001" s="17"/>
      <c r="OGQ1001" s="17"/>
      <c r="OGR1001" s="17"/>
      <c r="OGS1001" s="17"/>
      <c r="OGT1001" s="17"/>
      <c r="OGU1001" s="17"/>
      <c r="OGV1001" s="17"/>
      <c r="OGW1001" s="17"/>
      <c r="OGX1001" s="17"/>
      <c r="OGY1001" s="17"/>
      <c r="OGZ1001" s="17"/>
      <c r="OHA1001" s="17"/>
      <c r="OHB1001" s="17"/>
      <c r="OHC1001" s="17"/>
      <c r="OHD1001" s="17"/>
      <c r="OHE1001" s="17"/>
      <c r="OHF1001" s="17"/>
      <c r="OHG1001" s="17"/>
      <c r="OHH1001" s="17"/>
      <c r="OHI1001" s="17"/>
      <c r="OHJ1001" s="17"/>
      <c r="OHK1001" s="17"/>
      <c r="OHL1001" s="17"/>
      <c r="OHM1001" s="17"/>
      <c r="OHN1001" s="17"/>
      <c r="OHO1001" s="17"/>
      <c r="OHP1001" s="17"/>
      <c r="OHQ1001" s="17"/>
      <c r="OHR1001" s="17"/>
      <c r="OHS1001" s="17"/>
      <c r="OHT1001" s="17"/>
      <c r="OHU1001" s="17"/>
      <c r="OHV1001" s="17"/>
      <c r="OHW1001" s="17"/>
      <c r="OHX1001" s="17"/>
      <c r="OHY1001" s="17"/>
      <c r="OHZ1001" s="17"/>
      <c r="OIA1001" s="17"/>
      <c r="OIB1001" s="17"/>
      <c r="OIC1001" s="17"/>
      <c r="OID1001" s="17"/>
      <c r="OIE1001" s="17"/>
      <c r="OIF1001" s="17"/>
      <c r="OIG1001" s="17"/>
      <c r="OIH1001" s="17"/>
      <c r="OII1001" s="17"/>
      <c r="OIJ1001" s="17"/>
      <c r="OIK1001" s="17"/>
      <c r="OIL1001" s="17"/>
      <c r="OIM1001" s="17"/>
      <c r="OIN1001" s="17"/>
      <c r="OIO1001" s="17"/>
      <c r="OIP1001" s="17"/>
      <c r="OIQ1001" s="17"/>
      <c r="OIR1001" s="17"/>
      <c r="OIS1001" s="17"/>
      <c r="OIT1001" s="17"/>
      <c r="OIU1001" s="17"/>
      <c r="OIV1001" s="17"/>
      <c r="OIW1001" s="17"/>
      <c r="OIX1001" s="17"/>
      <c r="OIY1001" s="17"/>
      <c r="OIZ1001" s="17"/>
      <c r="OJA1001" s="17"/>
      <c r="OJB1001" s="17"/>
      <c r="OJC1001" s="17"/>
      <c r="OJD1001" s="17"/>
      <c r="OJE1001" s="17"/>
      <c r="OJF1001" s="17"/>
      <c r="OJG1001" s="17"/>
      <c r="OJH1001" s="17"/>
      <c r="OJI1001" s="17"/>
      <c r="OJJ1001" s="17"/>
      <c r="OJK1001" s="17"/>
      <c r="OJL1001" s="17"/>
      <c r="OJM1001" s="17"/>
      <c r="OJN1001" s="17"/>
      <c r="OJO1001" s="17"/>
      <c r="OJP1001" s="17"/>
      <c r="OJQ1001" s="17"/>
      <c r="OJR1001" s="17"/>
      <c r="OJS1001" s="17"/>
      <c r="OJT1001" s="17"/>
      <c r="OJU1001" s="17"/>
      <c r="OJV1001" s="17"/>
      <c r="OJW1001" s="17"/>
      <c r="OJX1001" s="17"/>
      <c r="OJY1001" s="17"/>
      <c r="OJZ1001" s="17"/>
      <c r="OKA1001" s="17"/>
      <c r="OKB1001" s="17"/>
      <c r="OKC1001" s="17"/>
      <c r="OKD1001" s="17"/>
      <c r="OKE1001" s="17"/>
      <c r="OKF1001" s="17"/>
      <c r="OKG1001" s="17"/>
      <c r="OKH1001" s="17"/>
      <c r="OKI1001" s="17"/>
      <c r="OKJ1001" s="17"/>
      <c r="OKK1001" s="17"/>
      <c r="OKL1001" s="17"/>
      <c r="OKM1001" s="17"/>
      <c r="OKN1001" s="17"/>
      <c r="OKO1001" s="17"/>
      <c r="OKP1001" s="17"/>
      <c r="OKQ1001" s="17"/>
      <c r="OKR1001" s="17"/>
      <c r="OKS1001" s="17"/>
      <c r="OKT1001" s="17"/>
      <c r="OKU1001" s="17"/>
      <c r="OKV1001" s="17"/>
      <c r="OKW1001" s="17"/>
      <c r="OKX1001" s="17"/>
      <c r="OKY1001" s="17"/>
      <c r="OKZ1001" s="17"/>
      <c r="OLA1001" s="17"/>
      <c r="OLB1001" s="17"/>
      <c r="OLC1001" s="17"/>
      <c r="OLD1001" s="17"/>
      <c r="OLE1001" s="17"/>
      <c r="OLF1001" s="17"/>
      <c r="OLG1001" s="17"/>
      <c r="OLH1001" s="17"/>
      <c r="OLI1001" s="17"/>
      <c r="OLJ1001" s="17"/>
      <c r="OLK1001" s="17"/>
      <c r="OLL1001" s="17"/>
      <c r="OLM1001" s="17"/>
      <c r="OLN1001" s="17"/>
      <c r="OLO1001" s="17"/>
      <c r="OLP1001" s="17"/>
      <c r="OLQ1001" s="17"/>
      <c r="OLR1001" s="17"/>
      <c r="OLS1001" s="17"/>
      <c r="OLT1001" s="17"/>
      <c r="OLU1001" s="17"/>
      <c r="OLV1001" s="17"/>
      <c r="OLW1001" s="17"/>
      <c r="OLX1001" s="17"/>
      <c r="OLY1001" s="17"/>
      <c r="OLZ1001" s="17"/>
      <c r="OMA1001" s="17"/>
      <c r="OMB1001" s="17"/>
      <c r="OMC1001" s="17"/>
      <c r="OMD1001" s="17"/>
      <c r="OME1001" s="17"/>
      <c r="OMF1001" s="17"/>
      <c r="OMG1001" s="17"/>
      <c r="OMH1001" s="17"/>
      <c r="OMI1001" s="17"/>
      <c r="OMJ1001" s="17"/>
      <c r="OMK1001" s="17"/>
      <c r="OML1001" s="17"/>
      <c r="OMM1001" s="17"/>
      <c r="OMN1001" s="17"/>
      <c r="OMO1001" s="17"/>
      <c r="OMP1001" s="17"/>
      <c r="OMQ1001" s="17"/>
      <c r="OMR1001" s="17"/>
      <c r="OMS1001" s="17"/>
      <c r="OMT1001" s="17"/>
      <c r="OMU1001" s="17"/>
      <c r="OMV1001" s="17"/>
      <c r="OMW1001" s="17"/>
      <c r="OMX1001" s="17"/>
      <c r="OMY1001" s="17"/>
      <c r="OMZ1001" s="17"/>
      <c r="ONA1001" s="17"/>
      <c r="ONB1001" s="17"/>
      <c r="ONC1001" s="17"/>
      <c r="OND1001" s="17"/>
      <c r="ONE1001" s="17"/>
      <c r="ONF1001" s="17"/>
      <c r="ONG1001" s="17"/>
      <c r="ONH1001" s="17"/>
      <c r="ONI1001" s="17"/>
      <c r="ONJ1001" s="17"/>
      <c r="ONK1001" s="17"/>
      <c r="ONL1001" s="17"/>
      <c r="ONM1001" s="17"/>
      <c r="ONN1001" s="17"/>
      <c r="ONO1001" s="17"/>
      <c r="ONP1001" s="17"/>
      <c r="ONQ1001" s="17"/>
      <c r="ONR1001" s="17"/>
      <c r="ONS1001" s="17"/>
      <c r="ONT1001" s="17"/>
      <c r="ONU1001" s="17"/>
      <c r="ONV1001" s="17"/>
      <c r="ONW1001" s="17"/>
      <c r="ONX1001" s="17"/>
      <c r="ONY1001" s="17"/>
      <c r="ONZ1001" s="17"/>
      <c r="OOA1001" s="17"/>
      <c r="OOB1001" s="17"/>
      <c r="OOC1001" s="17"/>
      <c r="OOD1001" s="17"/>
      <c r="OOE1001" s="17"/>
      <c r="OOF1001" s="17"/>
      <c r="OOG1001" s="17"/>
      <c r="OOH1001" s="17"/>
      <c r="OOI1001" s="17"/>
      <c r="OOJ1001" s="17"/>
      <c r="OOK1001" s="17"/>
      <c r="OOL1001" s="17"/>
      <c r="OOM1001" s="17"/>
      <c r="OON1001" s="17"/>
      <c r="OOO1001" s="17"/>
      <c r="OOP1001" s="17"/>
      <c r="OOQ1001" s="17"/>
      <c r="OOR1001" s="17"/>
      <c r="OOS1001" s="17"/>
      <c r="OOT1001" s="17"/>
      <c r="OOU1001" s="17"/>
      <c r="OOV1001" s="17"/>
      <c r="OOW1001" s="17"/>
      <c r="OOX1001" s="17"/>
      <c r="OOY1001" s="17"/>
      <c r="OOZ1001" s="17"/>
      <c r="OPA1001" s="17"/>
      <c r="OPB1001" s="17"/>
      <c r="OPC1001" s="17"/>
      <c r="OPD1001" s="17"/>
      <c r="OPE1001" s="17"/>
      <c r="OPF1001" s="17"/>
      <c r="OPG1001" s="17"/>
      <c r="OPH1001" s="17"/>
      <c r="OPI1001" s="17"/>
      <c r="OPJ1001" s="17"/>
      <c r="OPK1001" s="17"/>
      <c r="OPL1001" s="17"/>
      <c r="OPM1001" s="17"/>
      <c r="OPN1001" s="17"/>
      <c r="OPO1001" s="17"/>
      <c r="OPP1001" s="17"/>
      <c r="OPQ1001" s="17"/>
      <c r="OPR1001" s="17"/>
      <c r="OPS1001" s="17"/>
      <c r="OPT1001" s="17"/>
      <c r="OPU1001" s="17"/>
      <c r="OPV1001" s="17"/>
      <c r="OPW1001" s="17"/>
      <c r="OPX1001" s="17"/>
      <c r="OPY1001" s="17"/>
      <c r="OPZ1001" s="17"/>
      <c r="OQA1001" s="17"/>
      <c r="OQB1001" s="17"/>
      <c r="OQC1001" s="17"/>
      <c r="OQD1001" s="17"/>
      <c r="OQE1001" s="17"/>
      <c r="OQF1001" s="17"/>
      <c r="OQG1001" s="17"/>
      <c r="OQH1001" s="17"/>
      <c r="OQI1001" s="17"/>
      <c r="OQJ1001" s="17"/>
      <c r="OQK1001" s="17"/>
      <c r="OQL1001" s="17"/>
      <c r="OQM1001" s="17"/>
      <c r="OQN1001" s="17"/>
      <c r="OQO1001" s="17"/>
      <c r="OQP1001" s="17"/>
      <c r="OQQ1001" s="17"/>
      <c r="OQR1001" s="17"/>
      <c r="OQS1001" s="17"/>
      <c r="OQT1001" s="17"/>
      <c r="OQU1001" s="17"/>
      <c r="OQV1001" s="17"/>
      <c r="OQW1001" s="17"/>
      <c r="OQX1001" s="17"/>
      <c r="OQY1001" s="17"/>
      <c r="OQZ1001" s="17"/>
      <c r="ORA1001" s="17"/>
      <c r="ORB1001" s="17"/>
      <c r="ORC1001" s="17"/>
      <c r="ORD1001" s="17"/>
      <c r="ORE1001" s="17"/>
      <c r="ORF1001" s="17"/>
      <c r="ORG1001" s="17"/>
      <c r="ORH1001" s="17"/>
      <c r="ORI1001" s="17"/>
      <c r="ORJ1001" s="17"/>
      <c r="ORK1001" s="17"/>
      <c r="ORL1001" s="17"/>
      <c r="ORM1001" s="17"/>
      <c r="ORN1001" s="17"/>
      <c r="ORO1001" s="17"/>
      <c r="ORP1001" s="17"/>
      <c r="ORQ1001" s="17"/>
      <c r="ORR1001" s="17"/>
      <c r="ORS1001" s="17"/>
      <c r="ORT1001" s="17"/>
      <c r="ORU1001" s="17"/>
      <c r="ORV1001" s="17"/>
      <c r="ORW1001" s="17"/>
      <c r="ORX1001" s="17"/>
      <c r="ORY1001" s="17"/>
      <c r="ORZ1001" s="17"/>
      <c r="OSA1001" s="17"/>
      <c r="OSB1001" s="17"/>
      <c r="OSC1001" s="17"/>
      <c r="OSD1001" s="17"/>
      <c r="OSE1001" s="17"/>
      <c r="OSF1001" s="17"/>
      <c r="OSG1001" s="17"/>
      <c r="OSH1001" s="17"/>
      <c r="OSI1001" s="17"/>
      <c r="OSJ1001" s="17"/>
      <c r="OSK1001" s="17"/>
      <c r="OSL1001" s="17"/>
      <c r="OSM1001" s="17"/>
      <c r="OSN1001" s="17"/>
      <c r="OSO1001" s="17"/>
      <c r="OSP1001" s="17"/>
      <c r="OSQ1001" s="17"/>
      <c r="OSR1001" s="17"/>
      <c r="OSS1001" s="17"/>
      <c r="OST1001" s="17"/>
      <c r="OSU1001" s="17"/>
      <c r="OSV1001" s="17"/>
      <c r="OSW1001" s="17"/>
      <c r="OSX1001" s="17"/>
      <c r="OSY1001" s="17"/>
      <c r="OSZ1001" s="17"/>
      <c r="OTA1001" s="17"/>
      <c r="OTB1001" s="17"/>
      <c r="OTC1001" s="17"/>
      <c r="OTD1001" s="17"/>
      <c r="OTE1001" s="17"/>
      <c r="OTF1001" s="17"/>
      <c r="OTG1001" s="17"/>
      <c r="OTH1001" s="17"/>
      <c r="OTI1001" s="17"/>
      <c r="OTJ1001" s="17"/>
      <c r="OTK1001" s="17"/>
      <c r="OTL1001" s="17"/>
      <c r="OTM1001" s="17"/>
      <c r="OTN1001" s="17"/>
      <c r="OTO1001" s="17"/>
      <c r="OTP1001" s="17"/>
      <c r="OTQ1001" s="17"/>
      <c r="OTR1001" s="17"/>
      <c r="OTS1001" s="17"/>
      <c r="OTT1001" s="17"/>
      <c r="OTU1001" s="17"/>
      <c r="OTV1001" s="17"/>
      <c r="OTW1001" s="17"/>
      <c r="OTX1001" s="17"/>
      <c r="OTY1001" s="17"/>
      <c r="OTZ1001" s="17"/>
      <c r="OUA1001" s="17"/>
      <c r="OUB1001" s="17"/>
      <c r="OUC1001" s="17"/>
      <c r="OUD1001" s="17"/>
      <c r="OUE1001" s="17"/>
      <c r="OUF1001" s="17"/>
      <c r="OUG1001" s="17"/>
      <c r="OUH1001" s="17"/>
      <c r="OUI1001" s="17"/>
      <c r="OUJ1001" s="17"/>
      <c r="OUK1001" s="17"/>
      <c r="OUL1001" s="17"/>
      <c r="OUM1001" s="17"/>
      <c r="OUN1001" s="17"/>
      <c r="OUO1001" s="17"/>
      <c r="OUP1001" s="17"/>
      <c r="OUQ1001" s="17"/>
      <c r="OUR1001" s="17"/>
      <c r="OUS1001" s="17"/>
      <c r="OUT1001" s="17"/>
      <c r="OUU1001" s="17"/>
      <c r="OUV1001" s="17"/>
      <c r="OUW1001" s="17"/>
      <c r="OUX1001" s="17"/>
      <c r="OUY1001" s="17"/>
      <c r="OUZ1001" s="17"/>
      <c r="OVA1001" s="17"/>
      <c r="OVB1001" s="17"/>
      <c r="OVC1001" s="17"/>
      <c r="OVD1001" s="17"/>
      <c r="OVE1001" s="17"/>
      <c r="OVF1001" s="17"/>
      <c r="OVG1001" s="17"/>
      <c r="OVH1001" s="17"/>
      <c r="OVI1001" s="17"/>
      <c r="OVJ1001" s="17"/>
      <c r="OVK1001" s="17"/>
      <c r="OVL1001" s="17"/>
      <c r="OVM1001" s="17"/>
      <c r="OVN1001" s="17"/>
      <c r="OVO1001" s="17"/>
      <c r="OVP1001" s="17"/>
      <c r="OVQ1001" s="17"/>
      <c r="OVR1001" s="17"/>
      <c r="OVS1001" s="17"/>
      <c r="OVT1001" s="17"/>
      <c r="OVU1001" s="17"/>
      <c r="OVV1001" s="17"/>
      <c r="OVW1001" s="17"/>
      <c r="OVX1001" s="17"/>
      <c r="OVY1001" s="17"/>
      <c r="OVZ1001" s="17"/>
      <c r="OWA1001" s="17"/>
      <c r="OWB1001" s="17"/>
      <c r="OWC1001" s="17"/>
      <c r="OWD1001" s="17"/>
      <c r="OWE1001" s="17"/>
      <c r="OWF1001" s="17"/>
      <c r="OWG1001" s="17"/>
      <c r="OWH1001" s="17"/>
      <c r="OWI1001" s="17"/>
      <c r="OWJ1001" s="17"/>
      <c r="OWK1001" s="17"/>
      <c r="OWL1001" s="17"/>
      <c r="OWM1001" s="17"/>
      <c r="OWN1001" s="17"/>
      <c r="OWO1001" s="17"/>
      <c r="OWP1001" s="17"/>
      <c r="OWQ1001" s="17"/>
      <c r="OWR1001" s="17"/>
      <c r="OWS1001" s="17"/>
      <c r="OWT1001" s="17"/>
      <c r="OWU1001" s="17"/>
      <c r="OWV1001" s="17"/>
      <c r="OWW1001" s="17"/>
      <c r="OWX1001" s="17"/>
      <c r="OWY1001" s="17"/>
      <c r="OWZ1001" s="17"/>
      <c r="OXA1001" s="17"/>
      <c r="OXB1001" s="17"/>
      <c r="OXC1001" s="17"/>
      <c r="OXD1001" s="17"/>
      <c r="OXE1001" s="17"/>
      <c r="OXF1001" s="17"/>
      <c r="OXG1001" s="17"/>
      <c r="OXH1001" s="17"/>
      <c r="OXI1001" s="17"/>
      <c r="OXJ1001" s="17"/>
      <c r="OXK1001" s="17"/>
      <c r="OXL1001" s="17"/>
      <c r="OXM1001" s="17"/>
      <c r="OXN1001" s="17"/>
      <c r="OXO1001" s="17"/>
      <c r="OXP1001" s="17"/>
      <c r="OXQ1001" s="17"/>
      <c r="OXR1001" s="17"/>
      <c r="OXS1001" s="17"/>
      <c r="OXT1001" s="17"/>
      <c r="OXU1001" s="17"/>
      <c r="OXV1001" s="17"/>
      <c r="OXW1001" s="17"/>
      <c r="OXX1001" s="17"/>
      <c r="OXY1001" s="17"/>
      <c r="OXZ1001" s="17"/>
      <c r="OYA1001" s="17"/>
      <c r="OYB1001" s="17"/>
      <c r="OYC1001" s="17"/>
      <c r="OYD1001" s="17"/>
      <c r="OYE1001" s="17"/>
      <c r="OYF1001" s="17"/>
      <c r="OYG1001" s="17"/>
      <c r="OYH1001" s="17"/>
      <c r="OYI1001" s="17"/>
      <c r="OYJ1001" s="17"/>
      <c r="OYK1001" s="17"/>
      <c r="OYL1001" s="17"/>
      <c r="OYM1001" s="17"/>
      <c r="OYN1001" s="17"/>
      <c r="OYO1001" s="17"/>
      <c r="OYP1001" s="17"/>
      <c r="OYQ1001" s="17"/>
      <c r="OYR1001" s="17"/>
      <c r="OYS1001" s="17"/>
      <c r="OYT1001" s="17"/>
      <c r="OYU1001" s="17"/>
      <c r="OYV1001" s="17"/>
      <c r="OYW1001" s="17"/>
      <c r="OYX1001" s="17"/>
      <c r="OYY1001" s="17"/>
      <c r="OYZ1001" s="17"/>
      <c r="OZA1001" s="17"/>
      <c r="OZB1001" s="17"/>
      <c r="OZC1001" s="17"/>
      <c r="OZD1001" s="17"/>
      <c r="OZE1001" s="17"/>
      <c r="OZF1001" s="17"/>
      <c r="OZG1001" s="17"/>
      <c r="OZH1001" s="17"/>
      <c r="OZI1001" s="17"/>
      <c r="OZJ1001" s="17"/>
      <c r="OZK1001" s="17"/>
      <c r="OZL1001" s="17"/>
      <c r="OZM1001" s="17"/>
      <c r="OZN1001" s="17"/>
      <c r="OZO1001" s="17"/>
      <c r="OZP1001" s="17"/>
      <c r="OZQ1001" s="17"/>
      <c r="OZR1001" s="17"/>
      <c r="OZS1001" s="17"/>
      <c r="OZT1001" s="17"/>
      <c r="OZU1001" s="17"/>
      <c r="OZV1001" s="17"/>
      <c r="OZW1001" s="17"/>
      <c r="OZX1001" s="17"/>
      <c r="OZY1001" s="17"/>
      <c r="OZZ1001" s="17"/>
      <c r="PAA1001" s="17"/>
      <c r="PAB1001" s="17"/>
      <c r="PAC1001" s="17"/>
      <c r="PAD1001" s="17"/>
      <c r="PAE1001" s="17"/>
      <c r="PAF1001" s="17"/>
      <c r="PAG1001" s="17"/>
      <c r="PAH1001" s="17"/>
      <c r="PAI1001" s="17"/>
      <c r="PAJ1001" s="17"/>
      <c r="PAK1001" s="17"/>
      <c r="PAL1001" s="17"/>
      <c r="PAM1001" s="17"/>
      <c r="PAN1001" s="17"/>
      <c r="PAO1001" s="17"/>
      <c r="PAP1001" s="17"/>
      <c r="PAQ1001" s="17"/>
      <c r="PAR1001" s="17"/>
      <c r="PAS1001" s="17"/>
      <c r="PAT1001" s="17"/>
      <c r="PAU1001" s="17"/>
      <c r="PAV1001" s="17"/>
      <c r="PAW1001" s="17"/>
      <c r="PAX1001" s="17"/>
      <c r="PAY1001" s="17"/>
      <c r="PAZ1001" s="17"/>
      <c r="PBA1001" s="17"/>
      <c r="PBB1001" s="17"/>
      <c r="PBC1001" s="17"/>
      <c r="PBD1001" s="17"/>
      <c r="PBE1001" s="17"/>
      <c r="PBF1001" s="17"/>
      <c r="PBG1001" s="17"/>
      <c r="PBH1001" s="17"/>
      <c r="PBI1001" s="17"/>
      <c r="PBJ1001" s="17"/>
      <c r="PBK1001" s="17"/>
      <c r="PBL1001" s="17"/>
      <c r="PBM1001" s="17"/>
      <c r="PBN1001" s="17"/>
      <c r="PBO1001" s="17"/>
      <c r="PBP1001" s="17"/>
      <c r="PBQ1001" s="17"/>
      <c r="PBR1001" s="17"/>
      <c r="PBS1001" s="17"/>
      <c r="PBT1001" s="17"/>
      <c r="PBU1001" s="17"/>
      <c r="PBV1001" s="17"/>
      <c r="PBW1001" s="17"/>
      <c r="PBX1001" s="17"/>
      <c r="PBY1001" s="17"/>
      <c r="PBZ1001" s="17"/>
      <c r="PCA1001" s="17"/>
      <c r="PCB1001" s="17"/>
      <c r="PCC1001" s="17"/>
      <c r="PCD1001" s="17"/>
      <c r="PCE1001" s="17"/>
      <c r="PCF1001" s="17"/>
      <c r="PCG1001" s="17"/>
      <c r="PCH1001" s="17"/>
      <c r="PCI1001" s="17"/>
      <c r="PCJ1001" s="17"/>
      <c r="PCK1001" s="17"/>
      <c r="PCL1001" s="17"/>
      <c r="PCM1001" s="17"/>
      <c r="PCN1001" s="17"/>
      <c r="PCO1001" s="17"/>
      <c r="PCP1001" s="17"/>
      <c r="PCQ1001" s="17"/>
      <c r="PCR1001" s="17"/>
      <c r="PCS1001" s="17"/>
      <c r="PCT1001" s="17"/>
      <c r="PCU1001" s="17"/>
      <c r="PCV1001" s="17"/>
      <c r="PCW1001" s="17"/>
      <c r="PCX1001" s="17"/>
      <c r="PCY1001" s="17"/>
      <c r="PCZ1001" s="17"/>
      <c r="PDA1001" s="17"/>
      <c r="PDB1001" s="17"/>
      <c r="PDC1001" s="17"/>
      <c r="PDD1001" s="17"/>
      <c r="PDE1001" s="17"/>
      <c r="PDF1001" s="17"/>
      <c r="PDG1001" s="17"/>
      <c r="PDH1001" s="17"/>
      <c r="PDI1001" s="17"/>
      <c r="PDJ1001" s="17"/>
      <c r="PDK1001" s="17"/>
      <c r="PDL1001" s="17"/>
      <c r="PDM1001" s="17"/>
      <c r="PDN1001" s="17"/>
      <c r="PDO1001" s="17"/>
      <c r="PDP1001" s="17"/>
      <c r="PDQ1001" s="17"/>
      <c r="PDR1001" s="17"/>
      <c r="PDS1001" s="17"/>
      <c r="PDT1001" s="17"/>
      <c r="PDU1001" s="17"/>
      <c r="PDV1001" s="17"/>
      <c r="PDW1001" s="17"/>
      <c r="PDX1001" s="17"/>
      <c r="PDY1001" s="17"/>
      <c r="PDZ1001" s="17"/>
      <c r="PEA1001" s="17"/>
      <c r="PEB1001" s="17"/>
      <c r="PEC1001" s="17"/>
      <c r="PED1001" s="17"/>
      <c r="PEE1001" s="17"/>
      <c r="PEF1001" s="17"/>
      <c r="PEG1001" s="17"/>
      <c r="PEH1001" s="17"/>
      <c r="PEI1001" s="17"/>
      <c r="PEJ1001" s="17"/>
      <c r="PEK1001" s="17"/>
      <c r="PEL1001" s="17"/>
      <c r="PEM1001" s="17"/>
      <c r="PEN1001" s="17"/>
      <c r="PEO1001" s="17"/>
      <c r="PEP1001" s="17"/>
      <c r="PEQ1001" s="17"/>
      <c r="PER1001" s="17"/>
      <c r="PES1001" s="17"/>
      <c r="PET1001" s="17"/>
      <c r="PEU1001" s="17"/>
      <c r="PEV1001" s="17"/>
      <c r="PEW1001" s="17"/>
      <c r="PEX1001" s="17"/>
      <c r="PEY1001" s="17"/>
      <c r="PEZ1001" s="17"/>
      <c r="PFA1001" s="17"/>
      <c r="PFB1001" s="17"/>
      <c r="PFC1001" s="17"/>
      <c r="PFD1001" s="17"/>
      <c r="PFE1001" s="17"/>
      <c r="PFF1001" s="17"/>
      <c r="PFG1001" s="17"/>
      <c r="PFH1001" s="17"/>
      <c r="PFI1001" s="17"/>
      <c r="PFJ1001" s="17"/>
      <c r="PFK1001" s="17"/>
      <c r="PFL1001" s="17"/>
      <c r="PFM1001" s="17"/>
      <c r="PFN1001" s="17"/>
      <c r="PFO1001" s="17"/>
      <c r="PFP1001" s="17"/>
      <c r="PFQ1001" s="17"/>
      <c r="PFR1001" s="17"/>
      <c r="PFS1001" s="17"/>
      <c r="PFT1001" s="17"/>
      <c r="PFU1001" s="17"/>
      <c r="PFV1001" s="17"/>
      <c r="PFW1001" s="17"/>
      <c r="PFX1001" s="17"/>
      <c r="PFY1001" s="17"/>
      <c r="PFZ1001" s="17"/>
      <c r="PGA1001" s="17"/>
      <c r="PGB1001" s="17"/>
      <c r="PGC1001" s="17"/>
      <c r="PGD1001" s="17"/>
      <c r="PGE1001" s="17"/>
      <c r="PGF1001" s="17"/>
      <c r="PGG1001" s="17"/>
      <c r="PGH1001" s="17"/>
      <c r="PGI1001" s="17"/>
      <c r="PGJ1001" s="17"/>
      <c r="PGK1001" s="17"/>
      <c r="PGL1001" s="17"/>
      <c r="PGM1001" s="17"/>
      <c r="PGN1001" s="17"/>
      <c r="PGO1001" s="17"/>
      <c r="PGP1001" s="17"/>
      <c r="PGQ1001" s="17"/>
      <c r="PGR1001" s="17"/>
      <c r="PGS1001" s="17"/>
      <c r="PGT1001" s="17"/>
      <c r="PGU1001" s="17"/>
      <c r="PGV1001" s="17"/>
      <c r="PGW1001" s="17"/>
      <c r="PGX1001" s="17"/>
      <c r="PGY1001" s="17"/>
      <c r="PGZ1001" s="17"/>
      <c r="PHA1001" s="17"/>
      <c r="PHB1001" s="17"/>
      <c r="PHC1001" s="17"/>
      <c r="PHD1001" s="17"/>
      <c r="PHE1001" s="17"/>
      <c r="PHF1001" s="17"/>
      <c r="PHG1001" s="17"/>
      <c r="PHH1001" s="17"/>
      <c r="PHI1001" s="17"/>
      <c r="PHJ1001" s="17"/>
      <c r="PHK1001" s="17"/>
      <c r="PHL1001" s="17"/>
      <c r="PHM1001" s="17"/>
      <c r="PHN1001" s="17"/>
      <c r="PHO1001" s="17"/>
      <c r="PHP1001" s="17"/>
      <c r="PHQ1001" s="17"/>
      <c r="PHR1001" s="17"/>
      <c r="PHS1001" s="17"/>
      <c r="PHT1001" s="17"/>
      <c r="PHU1001" s="17"/>
      <c r="PHV1001" s="17"/>
      <c r="PHW1001" s="17"/>
      <c r="PHX1001" s="17"/>
      <c r="PHY1001" s="17"/>
      <c r="PHZ1001" s="17"/>
      <c r="PIA1001" s="17"/>
      <c r="PIB1001" s="17"/>
      <c r="PIC1001" s="17"/>
      <c r="PID1001" s="17"/>
      <c r="PIE1001" s="17"/>
      <c r="PIF1001" s="17"/>
      <c r="PIG1001" s="17"/>
      <c r="PIH1001" s="17"/>
      <c r="PII1001" s="17"/>
      <c r="PIJ1001" s="17"/>
      <c r="PIK1001" s="17"/>
      <c r="PIL1001" s="17"/>
      <c r="PIM1001" s="17"/>
      <c r="PIN1001" s="17"/>
      <c r="PIO1001" s="17"/>
      <c r="PIP1001" s="17"/>
      <c r="PIQ1001" s="17"/>
      <c r="PIR1001" s="17"/>
      <c r="PIS1001" s="17"/>
      <c r="PIT1001" s="17"/>
      <c r="PIU1001" s="17"/>
      <c r="PIV1001" s="17"/>
      <c r="PIW1001" s="17"/>
      <c r="PIX1001" s="17"/>
      <c r="PIY1001" s="17"/>
      <c r="PIZ1001" s="17"/>
      <c r="PJA1001" s="17"/>
      <c r="PJB1001" s="17"/>
      <c r="PJC1001" s="17"/>
      <c r="PJD1001" s="17"/>
      <c r="PJE1001" s="17"/>
      <c r="PJF1001" s="17"/>
      <c r="PJG1001" s="17"/>
      <c r="PJH1001" s="17"/>
      <c r="PJI1001" s="17"/>
      <c r="PJJ1001" s="17"/>
      <c r="PJK1001" s="17"/>
      <c r="PJL1001" s="17"/>
      <c r="PJM1001" s="17"/>
      <c r="PJN1001" s="17"/>
      <c r="PJO1001" s="17"/>
      <c r="PJP1001" s="17"/>
      <c r="PJQ1001" s="17"/>
      <c r="PJR1001" s="17"/>
      <c r="PJS1001" s="17"/>
      <c r="PJT1001" s="17"/>
      <c r="PJU1001" s="17"/>
      <c r="PJV1001" s="17"/>
      <c r="PJW1001" s="17"/>
      <c r="PJX1001" s="17"/>
      <c r="PJY1001" s="17"/>
      <c r="PJZ1001" s="17"/>
      <c r="PKA1001" s="17"/>
      <c r="PKB1001" s="17"/>
      <c r="PKC1001" s="17"/>
      <c r="PKD1001" s="17"/>
      <c r="PKE1001" s="17"/>
      <c r="PKF1001" s="17"/>
      <c r="PKG1001" s="17"/>
      <c r="PKH1001" s="17"/>
      <c r="PKI1001" s="17"/>
      <c r="PKJ1001" s="17"/>
      <c r="PKK1001" s="17"/>
      <c r="PKL1001" s="17"/>
      <c r="PKM1001" s="17"/>
      <c r="PKN1001" s="17"/>
      <c r="PKO1001" s="17"/>
      <c r="PKP1001" s="17"/>
      <c r="PKQ1001" s="17"/>
      <c r="PKR1001" s="17"/>
      <c r="PKS1001" s="17"/>
      <c r="PKT1001" s="17"/>
      <c r="PKU1001" s="17"/>
      <c r="PKV1001" s="17"/>
      <c r="PKW1001" s="17"/>
      <c r="PKX1001" s="17"/>
      <c r="PKY1001" s="17"/>
      <c r="PKZ1001" s="17"/>
      <c r="PLA1001" s="17"/>
      <c r="PLB1001" s="17"/>
      <c r="PLC1001" s="17"/>
      <c r="PLD1001" s="17"/>
      <c r="PLE1001" s="17"/>
      <c r="PLF1001" s="17"/>
      <c r="PLG1001" s="17"/>
      <c r="PLH1001" s="17"/>
      <c r="PLI1001" s="17"/>
      <c r="PLJ1001" s="17"/>
      <c r="PLK1001" s="17"/>
      <c r="PLL1001" s="17"/>
      <c r="PLM1001" s="17"/>
      <c r="PLN1001" s="17"/>
      <c r="PLO1001" s="17"/>
      <c r="PLP1001" s="17"/>
      <c r="PLQ1001" s="17"/>
      <c r="PLR1001" s="17"/>
      <c r="PLS1001" s="17"/>
      <c r="PLT1001" s="17"/>
      <c r="PLU1001" s="17"/>
      <c r="PLV1001" s="17"/>
      <c r="PLW1001" s="17"/>
      <c r="PLX1001" s="17"/>
      <c r="PLY1001" s="17"/>
      <c r="PLZ1001" s="17"/>
      <c r="PMA1001" s="17"/>
      <c r="PMB1001" s="17"/>
      <c r="PMC1001" s="17"/>
      <c r="PMD1001" s="17"/>
      <c r="PME1001" s="17"/>
      <c r="PMF1001" s="17"/>
      <c r="PMG1001" s="17"/>
      <c r="PMH1001" s="17"/>
      <c r="PMI1001" s="17"/>
      <c r="PMJ1001" s="17"/>
      <c r="PMK1001" s="17"/>
      <c r="PML1001" s="17"/>
      <c r="PMM1001" s="17"/>
      <c r="PMN1001" s="17"/>
      <c r="PMO1001" s="17"/>
      <c r="PMP1001" s="17"/>
      <c r="PMQ1001" s="17"/>
      <c r="PMR1001" s="17"/>
      <c r="PMS1001" s="17"/>
      <c r="PMT1001" s="17"/>
      <c r="PMU1001" s="17"/>
      <c r="PMV1001" s="17"/>
      <c r="PMW1001" s="17"/>
      <c r="PMX1001" s="17"/>
      <c r="PMY1001" s="17"/>
      <c r="PMZ1001" s="17"/>
      <c r="PNA1001" s="17"/>
      <c r="PNB1001" s="17"/>
      <c r="PNC1001" s="17"/>
      <c r="PND1001" s="17"/>
      <c r="PNE1001" s="17"/>
      <c r="PNF1001" s="17"/>
      <c r="PNG1001" s="17"/>
      <c r="PNH1001" s="17"/>
      <c r="PNI1001" s="17"/>
      <c r="PNJ1001" s="17"/>
      <c r="PNK1001" s="17"/>
      <c r="PNL1001" s="17"/>
      <c r="PNM1001" s="17"/>
      <c r="PNN1001" s="17"/>
      <c r="PNO1001" s="17"/>
      <c r="PNP1001" s="17"/>
      <c r="PNQ1001" s="17"/>
      <c r="PNR1001" s="17"/>
      <c r="PNS1001" s="17"/>
      <c r="PNT1001" s="17"/>
      <c r="PNU1001" s="17"/>
      <c r="PNV1001" s="17"/>
      <c r="PNW1001" s="17"/>
      <c r="PNX1001" s="17"/>
      <c r="PNY1001" s="17"/>
      <c r="PNZ1001" s="17"/>
      <c r="POA1001" s="17"/>
      <c r="POB1001" s="17"/>
      <c r="POC1001" s="17"/>
      <c r="POD1001" s="17"/>
      <c r="POE1001" s="17"/>
      <c r="POF1001" s="17"/>
      <c r="POG1001" s="17"/>
      <c r="POH1001" s="17"/>
      <c r="POI1001" s="17"/>
      <c r="POJ1001" s="17"/>
      <c r="POK1001" s="17"/>
      <c r="POL1001" s="17"/>
      <c r="POM1001" s="17"/>
      <c r="PON1001" s="17"/>
      <c r="POO1001" s="17"/>
      <c r="POP1001" s="17"/>
      <c r="POQ1001" s="17"/>
      <c r="POR1001" s="17"/>
      <c r="POS1001" s="17"/>
      <c r="POT1001" s="17"/>
      <c r="POU1001" s="17"/>
      <c r="POV1001" s="17"/>
      <c r="POW1001" s="17"/>
      <c r="POX1001" s="17"/>
      <c r="POY1001" s="17"/>
      <c r="POZ1001" s="17"/>
      <c r="PPA1001" s="17"/>
      <c r="PPB1001" s="17"/>
      <c r="PPC1001" s="17"/>
      <c r="PPD1001" s="17"/>
      <c r="PPE1001" s="17"/>
      <c r="PPF1001" s="17"/>
      <c r="PPG1001" s="17"/>
      <c r="PPH1001" s="17"/>
      <c r="PPI1001" s="17"/>
      <c r="PPJ1001" s="17"/>
      <c r="PPK1001" s="17"/>
      <c r="PPL1001" s="17"/>
      <c r="PPM1001" s="17"/>
      <c r="PPN1001" s="17"/>
      <c r="PPO1001" s="17"/>
      <c r="PPP1001" s="17"/>
      <c r="PPQ1001" s="17"/>
      <c r="PPR1001" s="17"/>
      <c r="PPS1001" s="17"/>
      <c r="PPT1001" s="17"/>
      <c r="PPU1001" s="17"/>
      <c r="PPV1001" s="17"/>
      <c r="PPW1001" s="17"/>
      <c r="PPX1001" s="17"/>
      <c r="PPY1001" s="17"/>
      <c r="PPZ1001" s="17"/>
      <c r="PQA1001" s="17"/>
      <c r="PQB1001" s="17"/>
      <c r="PQC1001" s="17"/>
      <c r="PQD1001" s="17"/>
      <c r="PQE1001" s="17"/>
      <c r="PQF1001" s="17"/>
      <c r="PQG1001" s="17"/>
      <c r="PQH1001" s="17"/>
      <c r="PQI1001" s="17"/>
      <c r="PQJ1001" s="17"/>
      <c r="PQK1001" s="17"/>
      <c r="PQL1001" s="17"/>
      <c r="PQM1001" s="17"/>
      <c r="PQN1001" s="17"/>
      <c r="PQO1001" s="17"/>
      <c r="PQP1001" s="17"/>
      <c r="PQQ1001" s="17"/>
      <c r="PQR1001" s="17"/>
      <c r="PQS1001" s="17"/>
      <c r="PQT1001" s="17"/>
      <c r="PQU1001" s="17"/>
      <c r="PQV1001" s="17"/>
      <c r="PQW1001" s="17"/>
      <c r="PQX1001" s="17"/>
      <c r="PQY1001" s="17"/>
      <c r="PQZ1001" s="17"/>
      <c r="PRA1001" s="17"/>
      <c r="PRB1001" s="17"/>
      <c r="PRC1001" s="17"/>
      <c r="PRD1001" s="17"/>
      <c r="PRE1001" s="17"/>
      <c r="PRF1001" s="17"/>
      <c r="PRG1001" s="17"/>
      <c r="PRH1001" s="17"/>
      <c r="PRI1001" s="17"/>
      <c r="PRJ1001" s="17"/>
      <c r="PRK1001" s="17"/>
      <c r="PRL1001" s="17"/>
      <c r="PRM1001" s="17"/>
      <c r="PRN1001" s="17"/>
      <c r="PRO1001" s="17"/>
      <c r="PRP1001" s="17"/>
      <c r="PRQ1001" s="17"/>
      <c r="PRR1001" s="17"/>
      <c r="PRS1001" s="17"/>
      <c r="PRT1001" s="17"/>
      <c r="PRU1001" s="17"/>
      <c r="PRV1001" s="17"/>
      <c r="PRW1001" s="17"/>
      <c r="PRX1001" s="17"/>
      <c r="PRY1001" s="17"/>
      <c r="PRZ1001" s="17"/>
      <c r="PSA1001" s="17"/>
      <c r="PSB1001" s="17"/>
      <c r="PSC1001" s="17"/>
      <c r="PSD1001" s="17"/>
      <c r="PSE1001" s="17"/>
      <c r="PSF1001" s="17"/>
      <c r="PSG1001" s="17"/>
      <c r="PSH1001" s="17"/>
      <c r="PSI1001" s="17"/>
      <c r="PSJ1001" s="17"/>
      <c r="PSK1001" s="17"/>
      <c r="PSL1001" s="17"/>
      <c r="PSM1001" s="17"/>
      <c r="PSN1001" s="17"/>
      <c r="PSO1001" s="17"/>
      <c r="PSP1001" s="17"/>
      <c r="PSQ1001" s="17"/>
      <c r="PSR1001" s="17"/>
      <c r="PSS1001" s="17"/>
      <c r="PST1001" s="17"/>
      <c r="PSU1001" s="17"/>
      <c r="PSV1001" s="17"/>
      <c r="PSW1001" s="17"/>
      <c r="PSX1001" s="17"/>
      <c r="PSY1001" s="17"/>
      <c r="PSZ1001" s="17"/>
      <c r="PTA1001" s="17"/>
      <c r="PTB1001" s="17"/>
      <c r="PTC1001" s="17"/>
      <c r="PTD1001" s="17"/>
      <c r="PTE1001" s="17"/>
      <c r="PTF1001" s="17"/>
      <c r="PTG1001" s="17"/>
      <c r="PTH1001" s="17"/>
      <c r="PTI1001" s="17"/>
      <c r="PTJ1001" s="17"/>
      <c r="PTK1001" s="17"/>
      <c r="PTL1001" s="17"/>
      <c r="PTM1001" s="17"/>
      <c r="PTN1001" s="17"/>
      <c r="PTO1001" s="17"/>
      <c r="PTP1001" s="17"/>
      <c r="PTQ1001" s="17"/>
      <c r="PTR1001" s="17"/>
      <c r="PTS1001" s="17"/>
      <c r="PTT1001" s="17"/>
      <c r="PTU1001" s="17"/>
      <c r="PTV1001" s="17"/>
      <c r="PTW1001" s="17"/>
      <c r="PTX1001" s="17"/>
      <c r="PTY1001" s="17"/>
      <c r="PTZ1001" s="17"/>
      <c r="PUA1001" s="17"/>
      <c r="PUB1001" s="17"/>
      <c r="PUC1001" s="17"/>
      <c r="PUD1001" s="17"/>
      <c r="PUE1001" s="17"/>
      <c r="PUF1001" s="17"/>
      <c r="PUG1001" s="17"/>
      <c r="PUH1001" s="17"/>
      <c r="PUI1001" s="17"/>
      <c r="PUJ1001" s="17"/>
      <c r="PUK1001" s="17"/>
      <c r="PUL1001" s="17"/>
      <c r="PUM1001" s="17"/>
      <c r="PUN1001" s="17"/>
      <c r="PUO1001" s="17"/>
      <c r="PUP1001" s="17"/>
      <c r="PUQ1001" s="17"/>
      <c r="PUR1001" s="17"/>
      <c r="PUS1001" s="17"/>
      <c r="PUT1001" s="17"/>
      <c r="PUU1001" s="17"/>
      <c r="PUV1001" s="17"/>
      <c r="PUW1001" s="17"/>
      <c r="PUX1001" s="17"/>
      <c r="PUY1001" s="17"/>
      <c r="PUZ1001" s="17"/>
      <c r="PVA1001" s="17"/>
      <c r="PVB1001" s="17"/>
      <c r="PVC1001" s="17"/>
      <c r="PVD1001" s="17"/>
      <c r="PVE1001" s="17"/>
      <c r="PVF1001" s="17"/>
      <c r="PVG1001" s="17"/>
      <c r="PVH1001" s="17"/>
      <c r="PVI1001" s="17"/>
      <c r="PVJ1001" s="17"/>
      <c r="PVK1001" s="17"/>
      <c r="PVL1001" s="17"/>
      <c r="PVM1001" s="17"/>
      <c r="PVN1001" s="17"/>
      <c r="PVO1001" s="17"/>
      <c r="PVP1001" s="17"/>
      <c r="PVQ1001" s="17"/>
      <c r="PVR1001" s="17"/>
      <c r="PVS1001" s="17"/>
      <c r="PVT1001" s="17"/>
      <c r="PVU1001" s="17"/>
      <c r="PVV1001" s="17"/>
      <c r="PVW1001" s="17"/>
      <c r="PVX1001" s="17"/>
      <c r="PVY1001" s="17"/>
      <c r="PVZ1001" s="17"/>
      <c r="PWA1001" s="17"/>
      <c r="PWB1001" s="17"/>
      <c r="PWC1001" s="17"/>
      <c r="PWD1001" s="17"/>
      <c r="PWE1001" s="17"/>
      <c r="PWF1001" s="17"/>
      <c r="PWG1001" s="17"/>
      <c r="PWH1001" s="17"/>
      <c r="PWI1001" s="17"/>
      <c r="PWJ1001" s="17"/>
      <c r="PWK1001" s="17"/>
      <c r="PWL1001" s="17"/>
      <c r="PWM1001" s="17"/>
      <c r="PWN1001" s="17"/>
      <c r="PWO1001" s="17"/>
      <c r="PWP1001" s="17"/>
      <c r="PWQ1001" s="17"/>
      <c r="PWR1001" s="17"/>
      <c r="PWS1001" s="17"/>
      <c r="PWT1001" s="17"/>
      <c r="PWU1001" s="17"/>
      <c r="PWV1001" s="17"/>
      <c r="PWW1001" s="17"/>
      <c r="PWX1001" s="17"/>
      <c r="PWY1001" s="17"/>
      <c r="PWZ1001" s="17"/>
      <c r="PXA1001" s="17"/>
      <c r="PXB1001" s="17"/>
      <c r="PXC1001" s="17"/>
      <c r="PXD1001" s="17"/>
      <c r="PXE1001" s="17"/>
      <c r="PXF1001" s="17"/>
      <c r="PXG1001" s="17"/>
      <c r="PXH1001" s="17"/>
      <c r="PXI1001" s="17"/>
      <c r="PXJ1001" s="17"/>
      <c r="PXK1001" s="17"/>
      <c r="PXL1001" s="17"/>
      <c r="PXM1001" s="17"/>
      <c r="PXN1001" s="17"/>
      <c r="PXO1001" s="17"/>
      <c r="PXP1001" s="17"/>
      <c r="PXQ1001" s="17"/>
      <c r="PXR1001" s="17"/>
      <c r="PXS1001" s="17"/>
      <c r="PXT1001" s="17"/>
      <c r="PXU1001" s="17"/>
      <c r="PXV1001" s="17"/>
      <c r="PXW1001" s="17"/>
      <c r="PXX1001" s="17"/>
      <c r="PXY1001" s="17"/>
      <c r="PXZ1001" s="17"/>
      <c r="PYA1001" s="17"/>
      <c r="PYB1001" s="17"/>
      <c r="PYC1001" s="17"/>
      <c r="PYD1001" s="17"/>
      <c r="PYE1001" s="17"/>
      <c r="PYF1001" s="17"/>
      <c r="PYG1001" s="17"/>
      <c r="PYH1001" s="17"/>
      <c r="PYI1001" s="17"/>
      <c r="PYJ1001" s="17"/>
      <c r="PYK1001" s="17"/>
      <c r="PYL1001" s="17"/>
      <c r="PYM1001" s="17"/>
      <c r="PYN1001" s="17"/>
      <c r="PYO1001" s="17"/>
      <c r="PYP1001" s="17"/>
      <c r="PYQ1001" s="17"/>
      <c r="PYR1001" s="17"/>
      <c r="PYS1001" s="17"/>
      <c r="PYT1001" s="17"/>
      <c r="PYU1001" s="17"/>
      <c r="PYV1001" s="17"/>
      <c r="PYW1001" s="17"/>
      <c r="PYX1001" s="17"/>
      <c r="PYY1001" s="17"/>
      <c r="PYZ1001" s="17"/>
      <c r="PZA1001" s="17"/>
      <c r="PZB1001" s="17"/>
      <c r="PZC1001" s="17"/>
      <c r="PZD1001" s="17"/>
      <c r="PZE1001" s="17"/>
      <c r="PZF1001" s="17"/>
      <c r="PZG1001" s="17"/>
      <c r="PZH1001" s="17"/>
      <c r="PZI1001" s="17"/>
      <c r="PZJ1001" s="17"/>
      <c r="PZK1001" s="17"/>
      <c r="PZL1001" s="17"/>
      <c r="PZM1001" s="17"/>
      <c r="PZN1001" s="17"/>
      <c r="PZO1001" s="17"/>
      <c r="PZP1001" s="17"/>
      <c r="PZQ1001" s="17"/>
      <c r="PZR1001" s="17"/>
      <c r="PZS1001" s="17"/>
      <c r="PZT1001" s="17"/>
      <c r="PZU1001" s="17"/>
      <c r="PZV1001" s="17"/>
      <c r="PZW1001" s="17"/>
      <c r="PZX1001" s="17"/>
      <c r="PZY1001" s="17"/>
      <c r="PZZ1001" s="17"/>
      <c r="QAA1001" s="17"/>
      <c r="QAB1001" s="17"/>
      <c r="QAC1001" s="17"/>
      <c r="QAD1001" s="17"/>
      <c r="QAE1001" s="17"/>
      <c r="QAF1001" s="17"/>
      <c r="QAG1001" s="17"/>
      <c r="QAH1001" s="17"/>
      <c r="QAI1001" s="17"/>
      <c r="QAJ1001" s="17"/>
      <c r="QAK1001" s="17"/>
      <c r="QAL1001" s="17"/>
      <c r="QAM1001" s="17"/>
      <c r="QAN1001" s="17"/>
      <c r="QAO1001" s="17"/>
      <c r="QAP1001" s="17"/>
      <c r="QAQ1001" s="17"/>
      <c r="QAR1001" s="17"/>
      <c r="QAS1001" s="17"/>
      <c r="QAT1001" s="17"/>
      <c r="QAU1001" s="17"/>
      <c r="QAV1001" s="17"/>
      <c r="QAW1001" s="17"/>
      <c r="QAX1001" s="17"/>
      <c r="QAY1001" s="17"/>
      <c r="QAZ1001" s="17"/>
      <c r="QBA1001" s="17"/>
      <c r="QBB1001" s="17"/>
      <c r="QBC1001" s="17"/>
      <c r="QBD1001" s="17"/>
      <c r="QBE1001" s="17"/>
      <c r="QBF1001" s="17"/>
      <c r="QBG1001" s="17"/>
      <c r="QBH1001" s="17"/>
      <c r="QBI1001" s="17"/>
      <c r="QBJ1001" s="17"/>
      <c r="QBK1001" s="17"/>
      <c r="QBL1001" s="17"/>
      <c r="QBM1001" s="17"/>
      <c r="QBN1001" s="17"/>
      <c r="QBO1001" s="17"/>
      <c r="QBP1001" s="17"/>
      <c r="QBQ1001" s="17"/>
      <c r="QBR1001" s="17"/>
      <c r="QBS1001" s="17"/>
      <c r="QBT1001" s="17"/>
      <c r="QBU1001" s="17"/>
      <c r="QBV1001" s="17"/>
      <c r="QBW1001" s="17"/>
      <c r="QBX1001" s="17"/>
      <c r="QBY1001" s="17"/>
      <c r="QBZ1001" s="17"/>
      <c r="QCA1001" s="17"/>
      <c r="QCB1001" s="17"/>
      <c r="QCC1001" s="17"/>
      <c r="QCD1001" s="17"/>
      <c r="QCE1001" s="17"/>
      <c r="QCF1001" s="17"/>
      <c r="QCG1001" s="17"/>
      <c r="QCH1001" s="17"/>
      <c r="QCI1001" s="17"/>
      <c r="QCJ1001" s="17"/>
      <c r="QCK1001" s="17"/>
      <c r="QCL1001" s="17"/>
      <c r="QCM1001" s="17"/>
      <c r="QCN1001" s="17"/>
      <c r="QCO1001" s="17"/>
      <c r="QCP1001" s="17"/>
      <c r="QCQ1001" s="17"/>
      <c r="QCR1001" s="17"/>
      <c r="QCS1001" s="17"/>
      <c r="QCT1001" s="17"/>
      <c r="QCU1001" s="17"/>
      <c r="QCV1001" s="17"/>
      <c r="QCW1001" s="17"/>
      <c r="QCX1001" s="17"/>
      <c r="QCY1001" s="17"/>
      <c r="QCZ1001" s="17"/>
      <c r="QDA1001" s="17"/>
      <c r="QDB1001" s="17"/>
      <c r="QDC1001" s="17"/>
      <c r="QDD1001" s="17"/>
      <c r="QDE1001" s="17"/>
      <c r="QDF1001" s="17"/>
      <c r="QDG1001" s="17"/>
      <c r="QDH1001" s="17"/>
      <c r="QDI1001" s="17"/>
      <c r="QDJ1001" s="17"/>
      <c r="QDK1001" s="17"/>
      <c r="QDL1001" s="17"/>
      <c r="QDM1001" s="17"/>
      <c r="QDN1001" s="17"/>
      <c r="QDO1001" s="17"/>
      <c r="QDP1001" s="17"/>
      <c r="QDQ1001" s="17"/>
      <c r="QDR1001" s="17"/>
      <c r="QDS1001" s="17"/>
      <c r="QDT1001" s="17"/>
      <c r="QDU1001" s="17"/>
      <c r="QDV1001" s="17"/>
      <c r="QDW1001" s="17"/>
      <c r="QDX1001" s="17"/>
      <c r="QDY1001" s="17"/>
      <c r="QDZ1001" s="17"/>
      <c r="QEA1001" s="17"/>
      <c r="QEB1001" s="17"/>
      <c r="QEC1001" s="17"/>
      <c r="QED1001" s="17"/>
      <c r="QEE1001" s="17"/>
      <c r="QEF1001" s="17"/>
      <c r="QEG1001" s="17"/>
      <c r="QEH1001" s="17"/>
      <c r="QEI1001" s="17"/>
      <c r="QEJ1001" s="17"/>
      <c r="QEK1001" s="17"/>
      <c r="QEL1001" s="17"/>
      <c r="QEM1001" s="17"/>
      <c r="QEN1001" s="17"/>
      <c r="QEO1001" s="17"/>
      <c r="QEP1001" s="17"/>
      <c r="QEQ1001" s="17"/>
      <c r="QER1001" s="17"/>
      <c r="QES1001" s="17"/>
      <c r="QET1001" s="17"/>
      <c r="QEU1001" s="17"/>
      <c r="QEV1001" s="17"/>
      <c r="QEW1001" s="17"/>
      <c r="QEX1001" s="17"/>
      <c r="QEY1001" s="17"/>
      <c r="QEZ1001" s="17"/>
      <c r="QFA1001" s="17"/>
      <c r="QFB1001" s="17"/>
      <c r="QFC1001" s="17"/>
      <c r="QFD1001" s="17"/>
      <c r="QFE1001" s="17"/>
      <c r="QFF1001" s="17"/>
      <c r="QFG1001" s="17"/>
      <c r="QFH1001" s="17"/>
      <c r="QFI1001" s="17"/>
      <c r="QFJ1001" s="17"/>
      <c r="QFK1001" s="17"/>
      <c r="QFL1001" s="17"/>
      <c r="QFM1001" s="17"/>
      <c r="QFN1001" s="17"/>
      <c r="QFO1001" s="17"/>
      <c r="QFP1001" s="17"/>
      <c r="QFQ1001" s="17"/>
      <c r="QFR1001" s="17"/>
      <c r="QFS1001" s="17"/>
      <c r="QFT1001" s="17"/>
      <c r="QFU1001" s="17"/>
      <c r="QFV1001" s="17"/>
      <c r="QFW1001" s="17"/>
      <c r="QFX1001" s="17"/>
      <c r="QFY1001" s="17"/>
      <c r="QFZ1001" s="17"/>
      <c r="QGA1001" s="17"/>
      <c r="QGB1001" s="17"/>
      <c r="QGC1001" s="17"/>
      <c r="QGD1001" s="17"/>
      <c r="QGE1001" s="17"/>
      <c r="QGF1001" s="17"/>
      <c r="QGG1001" s="17"/>
      <c r="QGH1001" s="17"/>
      <c r="QGI1001" s="17"/>
      <c r="QGJ1001" s="17"/>
      <c r="QGK1001" s="17"/>
      <c r="QGL1001" s="17"/>
      <c r="QGM1001" s="17"/>
      <c r="QGN1001" s="17"/>
      <c r="QGO1001" s="17"/>
      <c r="QGP1001" s="17"/>
      <c r="QGQ1001" s="17"/>
      <c r="QGR1001" s="17"/>
      <c r="QGS1001" s="17"/>
      <c r="QGT1001" s="17"/>
      <c r="QGU1001" s="17"/>
      <c r="QGV1001" s="17"/>
      <c r="QGW1001" s="17"/>
      <c r="QGX1001" s="17"/>
      <c r="QGY1001" s="17"/>
      <c r="QGZ1001" s="17"/>
      <c r="QHA1001" s="17"/>
      <c r="QHB1001" s="17"/>
      <c r="QHC1001" s="17"/>
      <c r="QHD1001" s="17"/>
      <c r="QHE1001" s="17"/>
      <c r="QHF1001" s="17"/>
      <c r="QHG1001" s="17"/>
      <c r="QHH1001" s="17"/>
      <c r="QHI1001" s="17"/>
      <c r="QHJ1001" s="17"/>
      <c r="QHK1001" s="17"/>
      <c r="QHL1001" s="17"/>
      <c r="QHM1001" s="17"/>
      <c r="QHN1001" s="17"/>
      <c r="QHO1001" s="17"/>
      <c r="QHP1001" s="17"/>
      <c r="QHQ1001" s="17"/>
      <c r="QHR1001" s="17"/>
      <c r="QHS1001" s="17"/>
      <c r="QHT1001" s="17"/>
      <c r="QHU1001" s="17"/>
      <c r="QHV1001" s="17"/>
      <c r="QHW1001" s="17"/>
      <c r="QHX1001" s="17"/>
      <c r="QHY1001" s="17"/>
      <c r="QHZ1001" s="17"/>
      <c r="QIA1001" s="17"/>
      <c r="QIB1001" s="17"/>
      <c r="QIC1001" s="17"/>
      <c r="QID1001" s="17"/>
      <c r="QIE1001" s="17"/>
      <c r="QIF1001" s="17"/>
      <c r="QIG1001" s="17"/>
      <c r="QIH1001" s="17"/>
      <c r="QII1001" s="17"/>
      <c r="QIJ1001" s="17"/>
      <c r="QIK1001" s="17"/>
      <c r="QIL1001" s="17"/>
      <c r="QIM1001" s="17"/>
      <c r="QIN1001" s="17"/>
      <c r="QIO1001" s="17"/>
      <c r="QIP1001" s="17"/>
      <c r="QIQ1001" s="17"/>
      <c r="QIR1001" s="17"/>
      <c r="QIS1001" s="17"/>
      <c r="QIT1001" s="17"/>
      <c r="QIU1001" s="17"/>
      <c r="QIV1001" s="17"/>
      <c r="QIW1001" s="17"/>
      <c r="QIX1001" s="17"/>
      <c r="QIY1001" s="17"/>
      <c r="QIZ1001" s="17"/>
      <c r="QJA1001" s="17"/>
      <c r="QJB1001" s="17"/>
      <c r="QJC1001" s="17"/>
      <c r="QJD1001" s="17"/>
      <c r="QJE1001" s="17"/>
      <c r="QJF1001" s="17"/>
      <c r="QJG1001" s="17"/>
      <c r="QJH1001" s="17"/>
      <c r="QJI1001" s="17"/>
      <c r="QJJ1001" s="17"/>
      <c r="QJK1001" s="17"/>
      <c r="QJL1001" s="17"/>
      <c r="QJM1001" s="17"/>
      <c r="QJN1001" s="17"/>
      <c r="QJO1001" s="17"/>
      <c r="QJP1001" s="17"/>
      <c r="QJQ1001" s="17"/>
      <c r="QJR1001" s="17"/>
      <c r="QJS1001" s="17"/>
      <c r="QJT1001" s="17"/>
      <c r="QJU1001" s="17"/>
      <c r="QJV1001" s="17"/>
      <c r="QJW1001" s="17"/>
      <c r="QJX1001" s="17"/>
      <c r="QJY1001" s="17"/>
      <c r="QJZ1001" s="17"/>
      <c r="QKA1001" s="17"/>
      <c r="QKB1001" s="17"/>
      <c r="QKC1001" s="17"/>
      <c r="QKD1001" s="17"/>
      <c r="QKE1001" s="17"/>
      <c r="QKF1001" s="17"/>
      <c r="QKG1001" s="17"/>
      <c r="QKH1001" s="17"/>
      <c r="QKI1001" s="17"/>
      <c r="QKJ1001" s="17"/>
      <c r="QKK1001" s="17"/>
      <c r="QKL1001" s="17"/>
      <c r="QKM1001" s="17"/>
      <c r="QKN1001" s="17"/>
      <c r="QKO1001" s="17"/>
      <c r="QKP1001" s="17"/>
      <c r="QKQ1001" s="17"/>
      <c r="QKR1001" s="17"/>
      <c r="QKS1001" s="17"/>
      <c r="QKT1001" s="17"/>
      <c r="QKU1001" s="17"/>
      <c r="QKV1001" s="17"/>
      <c r="QKW1001" s="17"/>
      <c r="QKX1001" s="17"/>
      <c r="QKY1001" s="17"/>
      <c r="QKZ1001" s="17"/>
      <c r="QLA1001" s="17"/>
      <c r="QLB1001" s="17"/>
      <c r="QLC1001" s="17"/>
      <c r="QLD1001" s="17"/>
      <c r="QLE1001" s="17"/>
      <c r="QLF1001" s="17"/>
      <c r="QLG1001" s="17"/>
      <c r="QLH1001" s="17"/>
      <c r="QLI1001" s="17"/>
      <c r="QLJ1001" s="17"/>
      <c r="QLK1001" s="17"/>
      <c r="QLL1001" s="17"/>
      <c r="QLM1001" s="17"/>
      <c r="QLN1001" s="17"/>
      <c r="QLO1001" s="17"/>
      <c r="QLP1001" s="17"/>
      <c r="QLQ1001" s="17"/>
      <c r="QLR1001" s="17"/>
      <c r="QLS1001" s="17"/>
      <c r="QLT1001" s="17"/>
      <c r="QLU1001" s="17"/>
      <c r="QLV1001" s="17"/>
      <c r="QLW1001" s="17"/>
      <c r="QLX1001" s="17"/>
      <c r="QLY1001" s="17"/>
      <c r="QLZ1001" s="17"/>
      <c r="QMA1001" s="17"/>
      <c r="QMB1001" s="17"/>
      <c r="QMC1001" s="17"/>
      <c r="QMD1001" s="17"/>
      <c r="QME1001" s="17"/>
      <c r="QMF1001" s="17"/>
      <c r="QMG1001" s="17"/>
      <c r="QMH1001" s="17"/>
      <c r="QMI1001" s="17"/>
      <c r="QMJ1001" s="17"/>
      <c r="QMK1001" s="17"/>
      <c r="QML1001" s="17"/>
      <c r="QMM1001" s="17"/>
      <c r="QMN1001" s="17"/>
      <c r="QMO1001" s="17"/>
      <c r="QMP1001" s="17"/>
      <c r="QMQ1001" s="17"/>
      <c r="QMR1001" s="17"/>
      <c r="QMS1001" s="17"/>
      <c r="QMT1001" s="17"/>
      <c r="QMU1001" s="17"/>
      <c r="QMV1001" s="17"/>
      <c r="QMW1001" s="17"/>
      <c r="QMX1001" s="17"/>
      <c r="QMY1001" s="17"/>
      <c r="QMZ1001" s="17"/>
      <c r="QNA1001" s="17"/>
      <c r="QNB1001" s="17"/>
      <c r="QNC1001" s="17"/>
      <c r="QND1001" s="17"/>
      <c r="QNE1001" s="17"/>
      <c r="QNF1001" s="17"/>
      <c r="QNG1001" s="17"/>
      <c r="QNH1001" s="17"/>
      <c r="QNI1001" s="17"/>
      <c r="QNJ1001" s="17"/>
      <c r="QNK1001" s="17"/>
      <c r="QNL1001" s="17"/>
      <c r="QNM1001" s="17"/>
      <c r="QNN1001" s="17"/>
      <c r="QNO1001" s="17"/>
      <c r="QNP1001" s="17"/>
      <c r="QNQ1001" s="17"/>
      <c r="QNR1001" s="17"/>
      <c r="QNS1001" s="17"/>
      <c r="QNT1001" s="17"/>
      <c r="QNU1001" s="17"/>
      <c r="QNV1001" s="17"/>
      <c r="QNW1001" s="17"/>
      <c r="QNX1001" s="17"/>
      <c r="QNY1001" s="17"/>
      <c r="QNZ1001" s="17"/>
      <c r="QOA1001" s="17"/>
      <c r="QOB1001" s="17"/>
      <c r="QOC1001" s="17"/>
      <c r="QOD1001" s="17"/>
      <c r="QOE1001" s="17"/>
      <c r="QOF1001" s="17"/>
      <c r="QOG1001" s="17"/>
      <c r="QOH1001" s="17"/>
      <c r="QOI1001" s="17"/>
      <c r="QOJ1001" s="17"/>
      <c r="QOK1001" s="17"/>
      <c r="QOL1001" s="17"/>
      <c r="QOM1001" s="17"/>
      <c r="QON1001" s="17"/>
      <c r="QOO1001" s="17"/>
      <c r="QOP1001" s="17"/>
      <c r="QOQ1001" s="17"/>
      <c r="QOR1001" s="17"/>
      <c r="QOS1001" s="17"/>
      <c r="QOT1001" s="17"/>
      <c r="QOU1001" s="17"/>
      <c r="QOV1001" s="17"/>
      <c r="QOW1001" s="17"/>
      <c r="QOX1001" s="17"/>
      <c r="QOY1001" s="17"/>
      <c r="QOZ1001" s="17"/>
      <c r="QPA1001" s="17"/>
      <c r="QPB1001" s="17"/>
      <c r="QPC1001" s="17"/>
      <c r="QPD1001" s="17"/>
      <c r="QPE1001" s="17"/>
      <c r="QPF1001" s="17"/>
      <c r="QPG1001" s="17"/>
      <c r="QPH1001" s="17"/>
      <c r="QPI1001" s="17"/>
      <c r="QPJ1001" s="17"/>
      <c r="QPK1001" s="17"/>
      <c r="QPL1001" s="17"/>
      <c r="QPM1001" s="17"/>
      <c r="QPN1001" s="17"/>
      <c r="QPO1001" s="17"/>
      <c r="QPP1001" s="17"/>
      <c r="QPQ1001" s="17"/>
      <c r="QPR1001" s="17"/>
      <c r="QPS1001" s="17"/>
      <c r="QPT1001" s="17"/>
      <c r="QPU1001" s="17"/>
      <c r="QPV1001" s="17"/>
      <c r="QPW1001" s="17"/>
      <c r="QPX1001" s="17"/>
      <c r="QPY1001" s="17"/>
      <c r="QPZ1001" s="17"/>
      <c r="QQA1001" s="17"/>
      <c r="QQB1001" s="17"/>
      <c r="QQC1001" s="17"/>
      <c r="QQD1001" s="17"/>
      <c r="QQE1001" s="17"/>
      <c r="QQF1001" s="17"/>
      <c r="QQG1001" s="17"/>
      <c r="QQH1001" s="17"/>
      <c r="QQI1001" s="17"/>
      <c r="QQJ1001" s="17"/>
      <c r="QQK1001" s="17"/>
      <c r="QQL1001" s="17"/>
      <c r="QQM1001" s="17"/>
      <c r="QQN1001" s="17"/>
      <c r="QQO1001" s="17"/>
      <c r="QQP1001" s="17"/>
      <c r="QQQ1001" s="17"/>
      <c r="QQR1001" s="17"/>
      <c r="QQS1001" s="17"/>
      <c r="QQT1001" s="17"/>
      <c r="QQU1001" s="17"/>
      <c r="QQV1001" s="17"/>
      <c r="QQW1001" s="17"/>
      <c r="QQX1001" s="17"/>
      <c r="QQY1001" s="17"/>
      <c r="QQZ1001" s="17"/>
      <c r="QRA1001" s="17"/>
      <c r="QRB1001" s="17"/>
      <c r="QRC1001" s="17"/>
      <c r="QRD1001" s="17"/>
      <c r="QRE1001" s="17"/>
      <c r="QRF1001" s="17"/>
      <c r="QRG1001" s="17"/>
      <c r="QRH1001" s="17"/>
      <c r="QRI1001" s="17"/>
      <c r="QRJ1001" s="17"/>
      <c r="QRK1001" s="17"/>
      <c r="QRL1001" s="17"/>
      <c r="QRM1001" s="17"/>
      <c r="QRN1001" s="17"/>
      <c r="QRO1001" s="17"/>
      <c r="QRP1001" s="17"/>
      <c r="QRQ1001" s="17"/>
      <c r="QRR1001" s="17"/>
      <c r="QRS1001" s="17"/>
      <c r="QRT1001" s="17"/>
      <c r="QRU1001" s="17"/>
      <c r="QRV1001" s="17"/>
      <c r="QRW1001" s="17"/>
      <c r="QRX1001" s="17"/>
      <c r="QRY1001" s="17"/>
      <c r="QRZ1001" s="17"/>
      <c r="QSA1001" s="17"/>
      <c r="QSB1001" s="17"/>
      <c r="QSC1001" s="17"/>
      <c r="QSD1001" s="17"/>
      <c r="QSE1001" s="17"/>
      <c r="QSF1001" s="17"/>
      <c r="QSG1001" s="17"/>
      <c r="QSH1001" s="17"/>
      <c r="QSI1001" s="17"/>
      <c r="QSJ1001" s="17"/>
      <c r="QSK1001" s="17"/>
      <c r="QSL1001" s="17"/>
      <c r="QSM1001" s="17"/>
      <c r="QSN1001" s="17"/>
      <c r="QSO1001" s="17"/>
      <c r="QSP1001" s="17"/>
      <c r="QSQ1001" s="17"/>
      <c r="QSR1001" s="17"/>
      <c r="QSS1001" s="17"/>
      <c r="QST1001" s="17"/>
      <c r="QSU1001" s="17"/>
      <c r="QSV1001" s="17"/>
      <c r="QSW1001" s="17"/>
      <c r="QSX1001" s="17"/>
      <c r="QSY1001" s="17"/>
      <c r="QSZ1001" s="17"/>
      <c r="QTA1001" s="17"/>
      <c r="QTB1001" s="17"/>
      <c r="QTC1001" s="17"/>
      <c r="QTD1001" s="17"/>
      <c r="QTE1001" s="17"/>
      <c r="QTF1001" s="17"/>
      <c r="QTG1001" s="17"/>
      <c r="QTH1001" s="17"/>
      <c r="QTI1001" s="17"/>
      <c r="QTJ1001" s="17"/>
      <c r="QTK1001" s="17"/>
      <c r="QTL1001" s="17"/>
      <c r="QTM1001" s="17"/>
      <c r="QTN1001" s="17"/>
      <c r="QTO1001" s="17"/>
      <c r="QTP1001" s="17"/>
      <c r="QTQ1001" s="17"/>
      <c r="QTR1001" s="17"/>
      <c r="QTS1001" s="17"/>
      <c r="QTT1001" s="17"/>
      <c r="QTU1001" s="17"/>
      <c r="QTV1001" s="17"/>
      <c r="QTW1001" s="17"/>
      <c r="QTX1001" s="17"/>
      <c r="QTY1001" s="17"/>
      <c r="QTZ1001" s="17"/>
      <c r="QUA1001" s="17"/>
      <c r="QUB1001" s="17"/>
      <c r="QUC1001" s="17"/>
      <c r="QUD1001" s="17"/>
      <c r="QUE1001" s="17"/>
      <c r="QUF1001" s="17"/>
      <c r="QUG1001" s="17"/>
      <c r="QUH1001" s="17"/>
      <c r="QUI1001" s="17"/>
      <c r="QUJ1001" s="17"/>
      <c r="QUK1001" s="17"/>
      <c r="QUL1001" s="17"/>
      <c r="QUM1001" s="17"/>
      <c r="QUN1001" s="17"/>
      <c r="QUO1001" s="17"/>
      <c r="QUP1001" s="17"/>
      <c r="QUQ1001" s="17"/>
      <c r="QUR1001" s="17"/>
      <c r="QUS1001" s="17"/>
      <c r="QUT1001" s="17"/>
      <c r="QUU1001" s="17"/>
      <c r="QUV1001" s="17"/>
      <c r="QUW1001" s="17"/>
      <c r="QUX1001" s="17"/>
      <c r="QUY1001" s="17"/>
      <c r="QUZ1001" s="17"/>
      <c r="QVA1001" s="17"/>
      <c r="QVB1001" s="17"/>
      <c r="QVC1001" s="17"/>
      <c r="QVD1001" s="17"/>
      <c r="QVE1001" s="17"/>
      <c r="QVF1001" s="17"/>
      <c r="QVG1001" s="17"/>
      <c r="QVH1001" s="17"/>
      <c r="QVI1001" s="17"/>
      <c r="QVJ1001" s="17"/>
      <c r="QVK1001" s="17"/>
      <c r="QVL1001" s="17"/>
      <c r="QVM1001" s="17"/>
      <c r="QVN1001" s="17"/>
      <c r="QVO1001" s="17"/>
      <c r="QVP1001" s="17"/>
      <c r="QVQ1001" s="17"/>
      <c r="QVR1001" s="17"/>
      <c r="QVS1001" s="17"/>
      <c r="QVT1001" s="17"/>
      <c r="QVU1001" s="17"/>
      <c r="QVV1001" s="17"/>
      <c r="QVW1001" s="17"/>
      <c r="QVX1001" s="17"/>
      <c r="QVY1001" s="17"/>
      <c r="QVZ1001" s="17"/>
      <c r="QWA1001" s="17"/>
      <c r="QWB1001" s="17"/>
      <c r="QWC1001" s="17"/>
      <c r="QWD1001" s="17"/>
      <c r="QWE1001" s="17"/>
      <c r="QWF1001" s="17"/>
      <c r="QWG1001" s="17"/>
      <c r="QWH1001" s="17"/>
      <c r="QWI1001" s="17"/>
      <c r="QWJ1001" s="17"/>
      <c r="QWK1001" s="17"/>
      <c r="QWL1001" s="17"/>
      <c r="QWM1001" s="17"/>
      <c r="QWN1001" s="17"/>
      <c r="QWO1001" s="17"/>
      <c r="QWP1001" s="17"/>
      <c r="QWQ1001" s="17"/>
      <c r="QWR1001" s="17"/>
      <c r="QWS1001" s="17"/>
      <c r="QWT1001" s="17"/>
      <c r="QWU1001" s="17"/>
      <c r="QWV1001" s="17"/>
      <c r="QWW1001" s="17"/>
      <c r="QWX1001" s="17"/>
      <c r="QWY1001" s="17"/>
      <c r="QWZ1001" s="17"/>
      <c r="QXA1001" s="17"/>
      <c r="QXB1001" s="17"/>
      <c r="QXC1001" s="17"/>
      <c r="QXD1001" s="17"/>
      <c r="QXE1001" s="17"/>
      <c r="QXF1001" s="17"/>
      <c r="QXG1001" s="17"/>
      <c r="QXH1001" s="17"/>
      <c r="QXI1001" s="17"/>
      <c r="QXJ1001" s="17"/>
      <c r="QXK1001" s="17"/>
      <c r="QXL1001" s="17"/>
      <c r="QXM1001" s="17"/>
      <c r="QXN1001" s="17"/>
      <c r="QXO1001" s="17"/>
      <c r="QXP1001" s="17"/>
      <c r="QXQ1001" s="17"/>
      <c r="QXR1001" s="17"/>
      <c r="QXS1001" s="17"/>
      <c r="QXT1001" s="17"/>
      <c r="QXU1001" s="17"/>
      <c r="QXV1001" s="17"/>
      <c r="QXW1001" s="17"/>
      <c r="QXX1001" s="17"/>
      <c r="QXY1001" s="17"/>
      <c r="QXZ1001" s="17"/>
      <c r="QYA1001" s="17"/>
      <c r="QYB1001" s="17"/>
      <c r="QYC1001" s="17"/>
      <c r="QYD1001" s="17"/>
      <c r="QYE1001" s="17"/>
      <c r="QYF1001" s="17"/>
      <c r="QYG1001" s="17"/>
      <c r="QYH1001" s="17"/>
      <c r="QYI1001" s="17"/>
      <c r="QYJ1001" s="17"/>
      <c r="QYK1001" s="17"/>
      <c r="QYL1001" s="17"/>
      <c r="QYM1001" s="17"/>
      <c r="QYN1001" s="17"/>
      <c r="QYO1001" s="17"/>
      <c r="QYP1001" s="17"/>
      <c r="QYQ1001" s="17"/>
      <c r="QYR1001" s="17"/>
      <c r="QYS1001" s="17"/>
      <c r="QYT1001" s="17"/>
      <c r="QYU1001" s="17"/>
      <c r="QYV1001" s="17"/>
      <c r="QYW1001" s="17"/>
      <c r="QYX1001" s="17"/>
      <c r="QYY1001" s="17"/>
      <c r="QYZ1001" s="17"/>
      <c r="QZA1001" s="17"/>
      <c r="QZB1001" s="17"/>
      <c r="QZC1001" s="17"/>
      <c r="QZD1001" s="17"/>
      <c r="QZE1001" s="17"/>
      <c r="QZF1001" s="17"/>
      <c r="QZG1001" s="17"/>
      <c r="QZH1001" s="17"/>
      <c r="QZI1001" s="17"/>
      <c r="QZJ1001" s="17"/>
      <c r="QZK1001" s="17"/>
      <c r="QZL1001" s="17"/>
      <c r="QZM1001" s="17"/>
      <c r="QZN1001" s="17"/>
      <c r="QZO1001" s="17"/>
      <c r="QZP1001" s="17"/>
      <c r="QZQ1001" s="17"/>
      <c r="QZR1001" s="17"/>
      <c r="QZS1001" s="17"/>
      <c r="QZT1001" s="17"/>
      <c r="QZU1001" s="17"/>
      <c r="QZV1001" s="17"/>
      <c r="QZW1001" s="17"/>
      <c r="QZX1001" s="17"/>
      <c r="QZY1001" s="17"/>
      <c r="QZZ1001" s="17"/>
      <c r="RAA1001" s="17"/>
      <c r="RAB1001" s="17"/>
      <c r="RAC1001" s="17"/>
      <c r="RAD1001" s="17"/>
      <c r="RAE1001" s="17"/>
      <c r="RAF1001" s="17"/>
      <c r="RAG1001" s="17"/>
      <c r="RAH1001" s="17"/>
      <c r="RAI1001" s="17"/>
      <c r="RAJ1001" s="17"/>
      <c r="RAK1001" s="17"/>
      <c r="RAL1001" s="17"/>
      <c r="RAM1001" s="17"/>
      <c r="RAN1001" s="17"/>
      <c r="RAO1001" s="17"/>
      <c r="RAP1001" s="17"/>
      <c r="RAQ1001" s="17"/>
      <c r="RAR1001" s="17"/>
      <c r="RAS1001" s="17"/>
      <c r="RAT1001" s="17"/>
      <c r="RAU1001" s="17"/>
      <c r="RAV1001" s="17"/>
      <c r="RAW1001" s="17"/>
      <c r="RAX1001" s="17"/>
      <c r="RAY1001" s="17"/>
      <c r="RAZ1001" s="17"/>
      <c r="RBA1001" s="17"/>
      <c r="RBB1001" s="17"/>
      <c r="RBC1001" s="17"/>
      <c r="RBD1001" s="17"/>
      <c r="RBE1001" s="17"/>
      <c r="RBF1001" s="17"/>
      <c r="RBG1001" s="17"/>
      <c r="RBH1001" s="17"/>
      <c r="RBI1001" s="17"/>
      <c r="RBJ1001" s="17"/>
      <c r="RBK1001" s="17"/>
      <c r="RBL1001" s="17"/>
      <c r="RBM1001" s="17"/>
      <c r="RBN1001" s="17"/>
      <c r="RBO1001" s="17"/>
      <c r="RBP1001" s="17"/>
      <c r="RBQ1001" s="17"/>
      <c r="RBR1001" s="17"/>
      <c r="RBS1001" s="17"/>
      <c r="RBT1001" s="17"/>
      <c r="RBU1001" s="17"/>
      <c r="RBV1001" s="17"/>
      <c r="RBW1001" s="17"/>
      <c r="RBX1001" s="17"/>
      <c r="RBY1001" s="17"/>
      <c r="RBZ1001" s="17"/>
      <c r="RCA1001" s="17"/>
      <c r="RCB1001" s="17"/>
      <c r="RCC1001" s="17"/>
      <c r="RCD1001" s="17"/>
      <c r="RCE1001" s="17"/>
      <c r="RCF1001" s="17"/>
      <c r="RCG1001" s="17"/>
      <c r="RCH1001" s="17"/>
      <c r="RCI1001" s="17"/>
      <c r="RCJ1001" s="17"/>
      <c r="RCK1001" s="17"/>
      <c r="RCL1001" s="17"/>
      <c r="RCM1001" s="17"/>
      <c r="RCN1001" s="17"/>
      <c r="RCO1001" s="17"/>
      <c r="RCP1001" s="17"/>
      <c r="RCQ1001" s="17"/>
      <c r="RCR1001" s="17"/>
      <c r="RCS1001" s="17"/>
      <c r="RCT1001" s="17"/>
      <c r="RCU1001" s="17"/>
      <c r="RCV1001" s="17"/>
      <c r="RCW1001" s="17"/>
      <c r="RCX1001" s="17"/>
      <c r="RCY1001" s="17"/>
      <c r="RCZ1001" s="17"/>
      <c r="RDA1001" s="17"/>
      <c r="RDB1001" s="17"/>
      <c r="RDC1001" s="17"/>
      <c r="RDD1001" s="17"/>
      <c r="RDE1001" s="17"/>
      <c r="RDF1001" s="17"/>
      <c r="RDG1001" s="17"/>
      <c r="RDH1001" s="17"/>
      <c r="RDI1001" s="17"/>
      <c r="RDJ1001" s="17"/>
      <c r="RDK1001" s="17"/>
      <c r="RDL1001" s="17"/>
      <c r="RDM1001" s="17"/>
      <c r="RDN1001" s="17"/>
      <c r="RDO1001" s="17"/>
      <c r="RDP1001" s="17"/>
      <c r="RDQ1001" s="17"/>
      <c r="RDR1001" s="17"/>
      <c r="RDS1001" s="17"/>
      <c r="RDT1001" s="17"/>
      <c r="RDU1001" s="17"/>
      <c r="RDV1001" s="17"/>
      <c r="RDW1001" s="17"/>
      <c r="RDX1001" s="17"/>
      <c r="RDY1001" s="17"/>
      <c r="RDZ1001" s="17"/>
      <c r="REA1001" s="17"/>
      <c r="REB1001" s="17"/>
      <c r="REC1001" s="17"/>
      <c r="RED1001" s="17"/>
      <c r="REE1001" s="17"/>
      <c r="REF1001" s="17"/>
      <c r="REG1001" s="17"/>
      <c r="REH1001" s="17"/>
      <c r="REI1001" s="17"/>
      <c r="REJ1001" s="17"/>
      <c r="REK1001" s="17"/>
      <c r="REL1001" s="17"/>
      <c r="REM1001" s="17"/>
      <c r="REN1001" s="17"/>
      <c r="REO1001" s="17"/>
      <c r="REP1001" s="17"/>
      <c r="REQ1001" s="17"/>
      <c r="RER1001" s="17"/>
      <c r="RES1001" s="17"/>
      <c r="RET1001" s="17"/>
      <c r="REU1001" s="17"/>
      <c r="REV1001" s="17"/>
      <c r="REW1001" s="17"/>
      <c r="REX1001" s="17"/>
      <c r="REY1001" s="17"/>
      <c r="REZ1001" s="17"/>
      <c r="RFA1001" s="17"/>
      <c r="RFB1001" s="17"/>
      <c r="RFC1001" s="17"/>
      <c r="RFD1001" s="17"/>
      <c r="RFE1001" s="17"/>
      <c r="RFF1001" s="17"/>
      <c r="RFG1001" s="17"/>
      <c r="RFH1001" s="17"/>
      <c r="RFI1001" s="17"/>
      <c r="RFJ1001" s="17"/>
      <c r="RFK1001" s="17"/>
      <c r="RFL1001" s="17"/>
      <c r="RFM1001" s="17"/>
      <c r="RFN1001" s="17"/>
      <c r="RFO1001" s="17"/>
      <c r="RFP1001" s="17"/>
      <c r="RFQ1001" s="17"/>
      <c r="RFR1001" s="17"/>
      <c r="RFS1001" s="17"/>
      <c r="RFT1001" s="17"/>
      <c r="RFU1001" s="17"/>
      <c r="RFV1001" s="17"/>
      <c r="RFW1001" s="17"/>
      <c r="RFX1001" s="17"/>
      <c r="RFY1001" s="17"/>
      <c r="RFZ1001" s="17"/>
      <c r="RGA1001" s="17"/>
      <c r="RGB1001" s="17"/>
      <c r="RGC1001" s="17"/>
      <c r="RGD1001" s="17"/>
      <c r="RGE1001" s="17"/>
      <c r="RGF1001" s="17"/>
      <c r="RGG1001" s="17"/>
      <c r="RGH1001" s="17"/>
      <c r="RGI1001" s="17"/>
      <c r="RGJ1001" s="17"/>
      <c r="RGK1001" s="17"/>
      <c r="RGL1001" s="17"/>
      <c r="RGM1001" s="17"/>
      <c r="RGN1001" s="17"/>
      <c r="RGO1001" s="17"/>
      <c r="RGP1001" s="17"/>
      <c r="RGQ1001" s="17"/>
      <c r="RGR1001" s="17"/>
      <c r="RGS1001" s="17"/>
      <c r="RGT1001" s="17"/>
      <c r="RGU1001" s="17"/>
      <c r="RGV1001" s="17"/>
      <c r="RGW1001" s="17"/>
      <c r="RGX1001" s="17"/>
      <c r="RGY1001" s="17"/>
      <c r="RGZ1001" s="17"/>
      <c r="RHA1001" s="17"/>
      <c r="RHB1001" s="17"/>
      <c r="RHC1001" s="17"/>
      <c r="RHD1001" s="17"/>
      <c r="RHE1001" s="17"/>
      <c r="RHF1001" s="17"/>
      <c r="RHG1001" s="17"/>
      <c r="RHH1001" s="17"/>
      <c r="RHI1001" s="17"/>
      <c r="RHJ1001" s="17"/>
      <c r="RHK1001" s="17"/>
      <c r="RHL1001" s="17"/>
      <c r="RHM1001" s="17"/>
      <c r="RHN1001" s="17"/>
      <c r="RHO1001" s="17"/>
      <c r="RHP1001" s="17"/>
      <c r="RHQ1001" s="17"/>
      <c r="RHR1001" s="17"/>
      <c r="RHS1001" s="17"/>
      <c r="RHT1001" s="17"/>
      <c r="RHU1001" s="17"/>
      <c r="RHV1001" s="17"/>
      <c r="RHW1001" s="17"/>
      <c r="RHX1001" s="17"/>
      <c r="RHY1001" s="17"/>
      <c r="RHZ1001" s="17"/>
      <c r="RIA1001" s="17"/>
      <c r="RIB1001" s="17"/>
      <c r="RIC1001" s="17"/>
      <c r="RID1001" s="17"/>
      <c r="RIE1001" s="17"/>
      <c r="RIF1001" s="17"/>
      <c r="RIG1001" s="17"/>
      <c r="RIH1001" s="17"/>
      <c r="RII1001" s="17"/>
      <c r="RIJ1001" s="17"/>
      <c r="RIK1001" s="17"/>
      <c r="RIL1001" s="17"/>
      <c r="RIM1001" s="17"/>
      <c r="RIN1001" s="17"/>
      <c r="RIO1001" s="17"/>
      <c r="RIP1001" s="17"/>
      <c r="RIQ1001" s="17"/>
      <c r="RIR1001" s="17"/>
      <c r="RIS1001" s="17"/>
      <c r="RIT1001" s="17"/>
      <c r="RIU1001" s="17"/>
      <c r="RIV1001" s="17"/>
      <c r="RIW1001" s="17"/>
      <c r="RIX1001" s="17"/>
      <c r="RIY1001" s="17"/>
      <c r="RIZ1001" s="17"/>
      <c r="RJA1001" s="17"/>
      <c r="RJB1001" s="17"/>
      <c r="RJC1001" s="17"/>
      <c r="RJD1001" s="17"/>
      <c r="RJE1001" s="17"/>
      <c r="RJF1001" s="17"/>
      <c r="RJG1001" s="17"/>
      <c r="RJH1001" s="17"/>
      <c r="RJI1001" s="17"/>
      <c r="RJJ1001" s="17"/>
      <c r="RJK1001" s="17"/>
      <c r="RJL1001" s="17"/>
      <c r="RJM1001" s="17"/>
      <c r="RJN1001" s="17"/>
      <c r="RJO1001" s="17"/>
      <c r="RJP1001" s="17"/>
      <c r="RJQ1001" s="17"/>
      <c r="RJR1001" s="17"/>
      <c r="RJS1001" s="17"/>
      <c r="RJT1001" s="17"/>
      <c r="RJU1001" s="17"/>
      <c r="RJV1001" s="17"/>
      <c r="RJW1001" s="17"/>
      <c r="RJX1001" s="17"/>
      <c r="RJY1001" s="17"/>
      <c r="RJZ1001" s="17"/>
      <c r="RKA1001" s="17"/>
      <c r="RKB1001" s="17"/>
      <c r="RKC1001" s="17"/>
      <c r="RKD1001" s="17"/>
      <c r="RKE1001" s="17"/>
      <c r="RKF1001" s="17"/>
      <c r="RKG1001" s="17"/>
      <c r="RKH1001" s="17"/>
      <c r="RKI1001" s="17"/>
      <c r="RKJ1001" s="17"/>
      <c r="RKK1001" s="17"/>
      <c r="RKL1001" s="17"/>
      <c r="RKM1001" s="17"/>
      <c r="RKN1001" s="17"/>
      <c r="RKO1001" s="17"/>
      <c r="RKP1001" s="17"/>
      <c r="RKQ1001" s="17"/>
      <c r="RKR1001" s="17"/>
      <c r="RKS1001" s="17"/>
      <c r="RKT1001" s="17"/>
      <c r="RKU1001" s="17"/>
      <c r="RKV1001" s="17"/>
      <c r="RKW1001" s="17"/>
      <c r="RKX1001" s="17"/>
      <c r="RKY1001" s="17"/>
      <c r="RKZ1001" s="17"/>
      <c r="RLA1001" s="17"/>
      <c r="RLB1001" s="17"/>
      <c r="RLC1001" s="17"/>
      <c r="RLD1001" s="17"/>
      <c r="RLE1001" s="17"/>
      <c r="RLF1001" s="17"/>
      <c r="RLG1001" s="17"/>
      <c r="RLH1001" s="17"/>
      <c r="RLI1001" s="17"/>
      <c r="RLJ1001" s="17"/>
      <c r="RLK1001" s="17"/>
      <c r="RLL1001" s="17"/>
      <c r="RLM1001" s="17"/>
      <c r="RLN1001" s="17"/>
      <c r="RLO1001" s="17"/>
      <c r="RLP1001" s="17"/>
      <c r="RLQ1001" s="17"/>
      <c r="RLR1001" s="17"/>
      <c r="RLS1001" s="17"/>
      <c r="RLT1001" s="17"/>
      <c r="RLU1001" s="17"/>
      <c r="RLV1001" s="17"/>
      <c r="RLW1001" s="17"/>
      <c r="RLX1001" s="17"/>
      <c r="RLY1001" s="17"/>
      <c r="RLZ1001" s="17"/>
      <c r="RMA1001" s="17"/>
      <c r="RMB1001" s="17"/>
      <c r="RMC1001" s="17"/>
      <c r="RMD1001" s="17"/>
      <c r="RME1001" s="17"/>
      <c r="RMF1001" s="17"/>
      <c r="RMG1001" s="17"/>
      <c r="RMH1001" s="17"/>
      <c r="RMI1001" s="17"/>
      <c r="RMJ1001" s="17"/>
      <c r="RMK1001" s="17"/>
      <c r="RML1001" s="17"/>
      <c r="RMM1001" s="17"/>
      <c r="RMN1001" s="17"/>
      <c r="RMO1001" s="17"/>
      <c r="RMP1001" s="17"/>
      <c r="RMQ1001" s="17"/>
      <c r="RMR1001" s="17"/>
      <c r="RMS1001" s="17"/>
      <c r="RMT1001" s="17"/>
      <c r="RMU1001" s="17"/>
      <c r="RMV1001" s="17"/>
      <c r="RMW1001" s="17"/>
      <c r="RMX1001" s="17"/>
      <c r="RMY1001" s="17"/>
      <c r="RMZ1001" s="17"/>
      <c r="RNA1001" s="17"/>
      <c r="RNB1001" s="17"/>
      <c r="RNC1001" s="17"/>
      <c r="RND1001" s="17"/>
      <c r="RNE1001" s="17"/>
      <c r="RNF1001" s="17"/>
      <c r="RNG1001" s="17"/>
      <c r="RNH1001" s="17"/>
      <c r="RNI1001" s="17"/>
      <c r="RNJ1001" s="17"/>
      <c r="RNK1001" s="17"/>
      <c r="RNL1001" s="17"/>
      <c r="RNM1001" s="17"/>
      <c r="RNN1001" s="17"/>
      <c r="RNO1001" s="17"/>
      <c r="RNP1001" s="17"/>
      <c r="RNQ1001" s="17"/>
      <c r="RNR1001" s="17"/>
      <c r="RNS1001" s="17"/>
      <c r="RNT1001" s="17"/>
      <c r="RNU1001" s="17"/>
      <c r="RNV1001" s="17"/>
      <c r="RNW1001" s="17"/>
      <c r="RNX1001" s="17"/>
      <c r="RNY1001" s="17"/>
      <c r="RNZ1001" s="17"/>
      <c r="ROA1001" s="17"/>
      <c r="ROB1001" s="17"/>
      <c r="ROC1001" s="17"/>
      <c r="ROD1001" s="17"/>
      <c r="ROE1001" s="17"/>
      <c r="ROF1001" s="17"/>
      <c r="ROG1001" s="17"/>
      <c r="ROH1001" s="17"/>
      <c r="ROI1001" s="17"/>
      <c r="ROJ1001" s="17"/>
      <c r="ROK1001" s="17"/>
      <c r="ROL1001" s="17"/>
      <c r="ROM1001" s="17"/>
      <c r="RON1001" s="17"/>
      <c r="ROO1001" s="17"/>
      <c r="ROP1001" s="17"/>
      <c r="ROQ1001" s="17"/>
      <c r="ROR1001" s="17"/>
      <c r="ROS1001" s="17"/>
      <c r="ROT1001" s="17"/>
      <c r="ROU1001" s="17"/>
      <c r="ROV1001" s="17"/>
      <c r="ROW1001" s="17"/>
      <c r="ROX1001" s="17"/>
      <c r="ROY1001" s="17"/>
      <c r="ROZ1001" s="17"/>
      <c r="RPA1001" s="17"/>
      <c r="RPB1001" s="17"/>
      <c r="RPC1001" s="17"/>
      <c r="RPD1001" s="17"/>
      <c r="RPE1001" s="17"/>
      <c r="RPF1001" s="17"/>
      <c r="RPG1001" s="17"/>
      <c r="RPH1001" s="17"/>
      <c r="RPI1001" s="17"/>
      <c r="RPJ1001" s="17"/>
      <c r="RPK1001" s="17"/>
      <c r="RPL1001" s="17"/>
      <c r="RPM1001" s="17"/>
      <c r="RPN1001" s="17"/>
      <c r="RPO1001" s="17"/>
      <c r="RPP1001" s="17"/>
      <c r="RPQ1001" s="17"/>
      <c r="RPR1001" s="17"/>
      <c r="RPS1001" s="17"/>
      <c r="RPT1001" s="17"/>
      <c r="RPU1001" s="17"/>
      <c r="RPV1001" s="17"/>
      <c r="RPW1001" s="17"/>
      <c r="RPX1001" s="17"/>
      <c r="RPY1001" s="17"/>
      <c r="RPZ1001" s="17"/>
      <c r="RQA1001" s="17"/>
      <c r="RQB1001" s="17"/>
      <c r="RQC1001" s="17"/>
      <c r="RQD1001" s="17"/>
      <c r="RQE1001" s="17"/>
      <c r="RQF1001" s="17"/>
      <c r="RQG1001" s="17"/>
      <c r="RQH1001" s="17"/>
      <c r="RQI1001" s="17"/>
      <c r="RQJ1001" s="17"/>
      <c r="RQK1001" s="17"/>
      <c r="RQL1001" s="17"/>
      <c r="RQM1001" s="17"/>
      <c r="RQN1001" s="17"/>
      <c r="RQO1001" s="17"/>
      <c r="RQP1001" s="17"/>
      <c r="RQQ1001" s="17"/>
      <c r="RQR1001" s="17"/>
      <c r="RQS1001" s="17"/>
      <c r="RQT1001" s="17"/>
      <c r="RQU1001" s="17"/>
      <c r="RQV1001" s="17"/>
      <c r="RQW1001" s="17"/>
      <c r="RQX1001" s="17"/>
      <c r="RQY1001" s="17"/>
      <c r="RQZ1001" s="17"/>
      <c r="RRA1001" s="17"/>
      <c r="RRB1001" s="17"/>
      <c r="RRC1001" s="17"/>
      <c r="RRD1001" s="17"/>
      <c r="RRE1001" s="17"/>
      <c r="RRF1001" s="17"/>
      <c r="RRG1001" s="17"/>
      <c r="RRH1001" s="17"/>
      <c r="RRI1001" s="17"/>
      <c r="RRJ1001" s="17"/>
      <c r="RRK1001" s="17"/>
      <c r="RRL1001" s="17"/>
      <c r="RRM1001" s="17"/>
      <c r="RRN1001" s="17"/>
      <c r="RRO1001" s="17"/>
      <c r="RRP1001" s="17"/>
      <c r="RRQ1001" s="17"/>
      <c r="RRR1001" s="17"/>
      <c r="RRS1001" s="17"/>
      <c r="RRT1001" s="17"/>
      <c r="RRU1001" s="17"/>
      <c r="RRV1001" s="17"/>
      <c r="RRW1001" s="17"/>
      <c r="RRX1001" s="17"/>
      <c r="RRY1001" s="17"/>
      <c r="RRZ1001" s="17"/>
      <c r="RSA1001" s="17"/>
      <c r="RSB1001" s="17"/>
      <c r="RSC1001" s="17"/>
      <c r="RSD1001" s="17"/>
      <c r="RSE1001" s="17"/>
      <c r="RSF1001" s="17"/>
      <c r="RSG1001" s="17"/>
      <c r="RSH1001" s="17"/>
      <c r="RSI1001" s="17"/>
      <c r="RSJ1001" s="17"/>
      <c r="RSK1001" s="17"/>
      <c r="RSL1001" s="17"/>
      <c r="RSM1001" s="17"/>
      <c r="RSN1001" s="17"/>
      <c r="RSO1001" s="17"/>
      <c r="RSP1001" s="17"/>
      <c r="RSQ1001" s="17"/>
      <c r="RSR1001" s="17"/>
      <c r="RSS1001" s="17"/>
      <c r="RST1001" s="17"/>
      <c r="RSU1001" s="17"/>
      <c r="RSV1001" s="17"/>
      <c r="RSW1001" s="17"/>
      <c r="RSX1001" s="17"/>
      <c r="RSY1001" s="17"/>
      <c r="RSZ1001" s="17"/>
      <c r="RTA1001" s="17"/>
      <c r="RTB1001" s="17"/>
      <c r="RTC1001" s="17"/>
      <c r="RTD1001" s="17"/>
      <c r="RTE1001" s="17"/>
      <c r="RTF1001" s="17"/>
      <c r="RTG1001" s="17"/>
      <c r="RTH1001" s="17"/>
      <c r="RTI1001" s="17"/>
      <c r="RTJ1001" s="17"/>
      <c r="RTK1001" s="17"/>
      <c r="RTL1001" s="17"/>
      <c r="RTM1001" s="17"/>
      <c r="RTN1001" s="17"/>
      <c r="RTO1001" s="17"/>
      <c r="RTP1001" s="17"/>
      <c r="RTQ1001" s="17"/>
      <c r="RTR1001" s="17"/>
      <c r="RTS1001" s="17"/>
      <c r="RTT1001" s="17"/>
      <c r="RTU1001" s="17"/>
      <c r="RTV1001" s="17"/>
      <c r="RTW1001" s="17"/>
      <c r="RTX1001" s="17"/>
      <c r="RTY1001" s="17"/>
      <c r="RTZ1001" s="17"/>
      <c r="RUA1001" s="17"/>
      <c r="RUB1001" s="17"/>
      <c r="RUC1001" s="17"/>
      <c r="RUD1001" s="17"/>
      <c r="RUE1001" s="17"/>
      <c r="RUF1001" s="17"/>
      <c r="RUG1001" s="17"/>
      <c r="RUH1001" s="17"/>
      <c r="RUI1001" s="17"/>
      <c r="RUJ1001" s="17"/>
      <c r="RUK1001" s="17"/>
      <c r="RUL1001" s="17"/>
      <c r="RUM1001" s="17"/>
      <c r="RUN1001" s="17"/>
      <c r="RUO1001" s="17"/>
      <c r="RUP1001" s="17"/>
      <c r="RUQ1001" s="17"/>
      <c r="RUR1001" s="17"/>
      <c r="RUS1001" s="17"/>
      <c r="RUT1001" s="17"/>
      <c r="RUU1001" s="17"/>
      <c r="RUV1001" s="17"/>
      <c r="RUW1001" s="17"/>
      <c r="RUX1001" s="17"/>
      <c r="RUY1001" s="17"/>
      <c r="RUZ1001" s="17"/>
      <c r="RVA1001" s="17"/>
      <c r="RVB1001" s="17"/>
      <c r="RVC1001" s="17"/>
      <c r="RVD1001" s="17"/>
      <c r="RVE1001" s="17"/>
      <c r="RVF1001" s="17"/>
      <c r="RVG1001" s="17"/>
      <c r="RVH1001" s="17"/>
      <c r="RVI1001" s="17"/>
      <c r="RVJ1001" s="17"/>
      <c r="RVK1001" s="17"/>
      <c r="RVL1001" s="17"/>
      <c r="RVM1001" s="17"/>
      <c r="RVN1001" s="17"/>
      <c r="RVO1001" s="17"/>
      <c r="RVP1001" s="17"/>
      <c r="RVQ1001" s="17"/>
      <c r="RVR1001" s="17"/>
      <c r="RVS1001" s="17"/>
      <c r="RVT1001" s="17"/>
      <c r="RVU1001" s="17"/>
      <c r="RVV1001" s="17"/>
      <c r="RVW1001" s="17"/>
      <c r="RVX1001" s="17"/>
      <c r="RVY1001" s="17"/>
      <c r="RVZ1001" s="17"/>
      <c r="RWA1001" s="17"/>
      <c r="RWB1001" s="17"/>
      <c r="RWC1001" s="17"/>
      <c r="RWD1001" s="17"/>
      <c r="RWE1001" s="17"/>
      <c r="RWF1001" s="17"/>
      <c r="RWG1001" s="17"/>
      <c r="RWH1001" s="17"/>
      <c r="RWI1001" s="17"/>
      <c r="RWJ1001" s="17"/>
      <c r="RWK1001" s="17"/>
      <c r="RWL1001" s="17"/>
      <c r="RWM1001" s="17"/>
      <c r="RWN1001" s="17"/>
      <c r="RWO1001" s="17"/>
      <c r="RWP1001" s="17"/>
      <c r="RWQ1001" s="17"/>
      <c r="RWR1001" s="17"/>
      <c r="RWS1001" s="17"/>
      <c r="RWT1001" s="17"/>
      <c r="RWU1001" s="17"/>
      <c r="RWV1001" s="17"/>
      <c r="RWW1001" s="17"/>
      <c r="RWX1001" s="17"/>
      <c r="RWY1001" s="17"/>
      <c r="RWZ1001" s="17"/>
      <c r="RXA1001" s="17"/>
      <c r="RXB1001" s="17"/>
      <c r="RXC1001" s="17"/>
      <c r="RXD1001" s="17"/>
      <c r="RXE1001" s="17"/>
      <c r="RXF1001" s="17"/>
      <c r="RXG1001" s="17"/>
      <c r="RXH1001" s="17"/>
      <c r="RXI1001" s="17"/>
      <c r="RXJ1001" s="17"/>
      <c r="RXK1001" s="17"/>
      <c r="RXL1001" s="17"/>
      <c r="RXM1001" s="17"/>
      <c r="RXN1001" s="17"/>
      <c r="RXO1001" s="17"/>
      <c r="RXP1001" s="17"/>
      <c r="RXQ1001" s="17"/>
      <c r="RXR1001" s="17"/>
      <c r="RXS1001" s="17"/>
      <c r="RXT1001" s="17"/>
      <c r="RXU1001" s="17"/>
      <c r="RXV1001" s="17"/>
      <c r="RXW1001" s="17"/>
      <c r="RXX1001" s="17"/>
      <c r="RXY1001" s="17"/>
      <c r="RXZ1001" s="17"/>
      <c r="RYA1001" s="17"/>
      <c r="RYB1001" s="17"/>
      <c r="RYC1001" s="17"/>
      <c r="RYD1001" s="17"/>
      <c r="RYE1001" s="17"/>
      <c r="RYF1001" s="17"/>
      <c r="RYG1001" s="17"/>
      <c r="RYH1001" s="17"/>
      <c r="RYI1001" s="17"/>
      <c r="RYJ1001" s="17"/>
      <c r="RYK1001" s="17"/>
      <c r="RYL1001" s="17"/>
      <c r="RYM1001" s="17"/>
      <c r="RYN1001" s="17"/>
      <c r="RYO1001" s="17"/>
      <c r="RYP1001" s="17"/>
      <c r="RYQ1001" s="17"/>
      <c r="RYR1001" s="17"/>
      <c r="RYS1001" s="17"/>
      <c r="RYT1001" s="17"/>
      <c r="RYU1001" s="17"/>
      <c r="RYV1001" s="17"/>
      <c r="RYW1001" s="17"/>
      <c r="RYX1001" s="17"/>
      <c r="RYY1001" s="17"/>
      <c r="RYZ1001" s="17"/>
      <c r="RZA1001" s="17"/>
      <c r="RZB1001" s="17"/>
      <c r="RZC1001" s="17"/>
      <c r="RZD1001" s="17"/>
      <c r="RZE1001" s="17"/>
      <c r="RZF1001" s="17"/>
      <c r="RZG1001" s="17"/>
      <c r="RZH1001" s="17"/>
      <c r="RZI1001" s="17"/>
      <c r="RZJ1001" s="17"/>
      <c r="RZK1001" s="17"/>
      <c r="RZL1001" s="17"/>
      <c r="RZM1001" s="17"/>
      <c r="RZN1001" s="17"/>
      <c r="RZO1001" s="17"/>
      <c r="RZP1001" s="17"/>
      <c r="RZQ1001" s="17"/>
      <c r="RZR1001" s="17"/>
      <c r="RZS1001" s="17"/>
      <c r="RZT1001" s="17"/>
      <c r="RZU1001" s="17"/>
      <c r="RZV1001" s="17"/>
      <c r="RZW1001" s="17"/>
      <c r="RZX1001" s="17"/>
      <c r="RZY1001" s="17"/>
      <c r="RZZ1001" s="17"/>
      <c r="SAA1001" s="17"/>
      <c r="SAB1001" s="17"/>
      <c r="SAC1001" s="17"/>
      <c r="SAD1001" s="17"/>
      <c r="SAE1001" s="17"/>
      <c r="SAF1001" s="17"/>
      <c r="SAG1001" s="17"/>
      <c r="SAH1001" s="17"/>
      <c r="SAI1001" s="17"/>
      <c r="SAJ1001" s="17"/>
      <c r="SAK1001" s="17"/>
      <c r="SAL1001" s="17"/>
      <c r="SAM1001" s="17"/>
      <c r="SAN1001" s="17"/>
      <c r="SAO1001" s="17"/>
      <c r="SAP1001" s="17"/>
      <c r="SAQ1001" s="17"/>
      <c r="SAR1001" s="17"/>
      <c r="SAS1001" s="17"/>
      <c r="SAT1001" s="17"/>
      <c r="SAU1001" s="17"/>
      <c r="SAV1001" s="17"/>
      <c r="SAW1001" s="17"/>
      <c r="SAX1001" s="17"/>
      <c r="SAY1001" s="17"/>
      <c r="SAZ1001" s="17"/>
      <c r="SBA1001" s="17"/>
      <c r="SBB1001" s="17"/>
      <c r="SBC1001" s="17"/>
      <c r="SBD1001" s="17"/>
      <c r="SBE1001" s="17"/>
      <c r="SBF1001" s="17"/>
      <c r="SBG1001" s="17"/>
      <c r="SBH1001" s="17"/>
      <c r="SBI1001" s="17"/>
      <c r="SBJ1001" s="17"/>
      <c r="SBK1001" s="17"/>
      <c r="SBL1001" s="17"/>
      <c r="SBM1001" s="17"/>
      <c r="SBN1001" s="17"/>
      <c r="SBO1001" s="17"/>
      <c r="SBP1001" s="17"/>
      <c r="SBQ1001" s="17"/>
      <c r="SBR1001" s="17"/>
      <c r="SBS1001" s="17"/>
      <c r="SBT1001" s="17"/>
      <c r="SBU1001" s="17"/>
      <c r="SBV1001" s="17"/>
      <c r="SBW1001" s="17"/>
      <c r="SBX1001" s="17"/>
      <c r="SBY1001" s="17"/>
      <c r="SBZ1001" s="17"/>
      <c r="SCA1001" s="17"/>
      <c r="SCB1001" s="17"/>
      <c r="SCC1001" s="17"/>
      <c r="SCD1001" s="17"/>
      <c r="SCE1001" s="17"/>
      <c r="SCF1001" s="17"/>
      <c r="SCG1001" s="17"/>
      <c r="SCH1001" s="17"/>
      <c r="SCI1001" s="17"/>
      <c r="SCJ1001" s="17"/>
      <c r="SCK1001" s="17"/>
      <c r="SCL1001" s="17"/>
      <c r="SCM1001" s="17"/>
      <c r="SCN1001" s="17"/>
      <c r="SCO1001" s="17"/>
      <c r="SCP1001" s="17"/>
      <c r="SCQ1001" s="17"/>
      <c r="SCR1001" s="17"/>
      <c r="SCS1001" s="17"/>
      <c r="SCT1001" s="17"/>
      <c r="SCU1001" s="17"/>
      <c r="SCV1001" s="17"/>
      <c r="SCW1001" s="17"/>
      <c r="SCX1001" s="17"/>
      <c r="SCY1001" s="17"/>
      <c r="SCZ1001" s="17"/>
      <c r="SDA1001" s="17"/>
      <c r="SDB1001" s="17"/>
      <c r="SDC1001" s="17"/>
      <c r="SDD1001" s="17"/>
      <c r="SDE1001" s="17"/>
      <c r="SDF1001" s="17"/>
      <c r="SDG1001" s="17"/>
      <c r="SDH1001" s="17"/>
      <c r="SDI1001" s="17"/>
      <c r="SDJ1001" s="17"/>
      <c r="SDK1001" s="17"/>
      <c r="SDL1001" s="17"/>
      <c r="SDM1001" s="17"/>
      <c r="SDN1001" s="17"/>
      <c r="SDO1001" s="17"/>
      <c r="SDP1001" s="17"/>
      <c r="SDQ1001" s="17"/>
      <c r="SDR1001" s="17"/>
      <c r="SDS1001" s="17"/>
      <c r="SDT1001" s="17"/>
      <c r="SDU1001" s="17"/>
      <c r="SDV1001" s="17"/>
      <c r="SDW1001" s="17"/>
      <c r="SDX1001" s="17"/>
      <c r="SDY1001" s="17"/>
      <c r="SDZ1001" s="17"/>
      <c r="SEA1001" s="17"/>
      <c r="SEB1001" s="17"/>
      <c r="SEC1001" s="17"/>
      <c r="SED1001" s="17"/>
      <c r="SEE1001" s="17"/>
      <c r="SEF1001" s="17"/>
      <c r="SEG1001" s="17"/>
      <c r="SEH1001" s="17"/>
      <c r="SEI1001" s="17"/>
      <c r="SEJ1001" s="17"/>
      <c r="SEK1001" s="17"/>
      <c r="SEL1001" s="17"/>
      <c r="SEM1001" s="17"/>
      <c r="SEN1001" s="17"/>
      <c r="SEO1001" s="17"/>
      <c r="SEP1001" s="17"/>
      <c r="SEQ1001" s="17"/>
      <c r="SER1001" s="17"/>
      <c r="SES1001" s="17"/>
      <c r="SET1001" s="17"/>
      <c r="SEU1001" s="17"/>
      <c r="SEV1001" s="17"/>
      <c r="SEW1001" s="17"/>
      <c r="SEX1001" s="17"/>
      <c r="SEY1001" s="17"/>
      <c r="SEZ1001" s="17"/>
      <c r="SFA1001" s="17"/>
      <c r="SFB1001" s="17"/>
      <c r="SFC1001" s="17"/>
      <c r="SFD1001" s="17"/>
      <c r="SFE1001" s="17"/>
      <c r="SFF1001" s="17"/>
      <c r="SFG1001" s="17"/>
      <c r="SFH1001" s="17"/>
      <c r="SFI1001" s="17"/>
      <c r="SFJ1001" s="17"/>
      <c r="SFK1001" s="17"/>
      <c r="SFL1001" s="17"/>
      <c r="SFM1001" s="17"/>
      <c r="SFN1001" s="17"/>
      <c r="SFO1001" s="17"/>
      <c r="SFP1001" s="17"/>
      <c r="SFQ1001" s="17"/>
      <c r="SFR1001" s="17"/>
      <c r="SFS1001" s="17"/>
      <c r="SFT1001" s="17"/>
      <c r="SFU1001" s="17"/>
      <c r="SFV1001" s="17"/>
      <c r="SFW1001" s="17"/>
      <c r="SFX1001" s="17"/>
      <c r="SFY1001" s="17"/>
      <c r="SFZ1001" s="17"/>
      <c r="SGA1001" s="17"/>
      <c r="SGB1001" s="17"/>
      <c r="SGC1001" s="17"/>
      <c r="SGD1001" s="17"/>
      <c r="SGE1001" s="17"/>
      <c r="SGF1001" s="17"/>
      <c r="SGG1001" s="17"/>
      <c r="SGH1001" s="17"/>
      <c r="SGI1001" s="17"/>
      <c r="SGJ1001" s="17"/>
      <c r="SGK1001" s="17"/>
      <c r="SGL1001" s="17"/>
      <c r="SGM1001" s="17"/>
      <c r="SGN1001" s="17"/>
      <c r="SGO1001" s="17"/>
      <c r="SGP1001" s="17"/>
      <c r="SGQ1001" s="17"/>
      <c r="SGR1001" s="17"/>
      <c r="SGS1001" s="17"/>
      <c r="SGT1001" s="17"/>
      <c r="SGU1001" s="17"/>
      <c r="SGV1001" s="17"/>
      <c r="SGW1001" s="17"/>
      <c r="SGX1001" s="17"/>
      <c r="SGY1001" s="17"/>
      <c r="SGZ1001" s="17"/>
      <c r="SHA1001" s="17"/>
      <c r="SHB1001" s="17"/>
      <c r="SHC1001" s="17"/>
      <c r="SHD1001" s="17"/>
      <c r="SHE1001" s="17"/>
      <c r="SHF1001" s="17"/>
      <c r="SHG1001" s="17"/>
      <c r="SHH1001" s="17"/>
      <c r="SHI1001" s="17"/>
      <c r="SHJ1001" s="17"/>
      <c r="SHK1001" s="17"/>
      <c r="SHL1001" s="17"/>
      <c r="SHM1001" s="17"/>
      <c r="SHN1001" s="17"/>
      <c r="SHO1001" s="17"/>
      <c r="SHP1001" s="17"/>
      <c r="SHQ1001" s="17"/>
      <c r="SHR1001" s="17"/>
      <c r="SHS1001" s="17"/>
      <c r="SHT1001" s="17"/>
      <c r="SHU1001" s="17"/>
      <c r="SHV1001" s="17"/>
      <c r="SHW1001" s="17"/>
      <c r="SHX1001" s="17"/>
      <c r="SHY1001" s="17"/>
      <c r="SHZ1001" s="17"/>
      <c r="SIA1001" s="17"/>
      <c r="SIB1001" s="17"/>
      <c r="SIC1001" s="17"/>
      <c r="SID1001" s="17"/>
      <c r="SIE1001" s="17"/>
      <c r="SIF1001" s="17"/>
      <c r="SIG1001" s="17"/>
      <c r="SIH1001" s="17"/>
      <c r="SII1001" s="17"/>
      <c r="SIJ1001" s="17"/>
      <c r="SIK1001" s="17"/>
      <c r="SIL1001" s="17"/>
      <c r="SIM1001" s="17"/>
      <c r="SIN1001" s="17"/>
      <c r="SIO1001" s="17"/>
      <c r="SIP1001" s="17"/>
      <c r="SIQ1001" s="17"/>
      <c r="SIR1001" s="17"/>
      <c r="SIS1001" s="17"/>
      <c r="SIT1001" s="17"/>
      <c r="SIU1001" s="17"/>
      <c r="SIV1001" s="17"/>
      <c r="SIW1001" s="17"/>
      <c r="SIX1001" s="17"/>
      <c r="SIY1001" s="17"/>
      <c r="SIZ1001" s="17"/>
      <c r="SJA1001" s="17"/>
      <c r="SJB1001" s="17"/>
      <c r="SJC1001" s="17"/>
      <c r="SJD1001" s="17"/>
      <c r="SJE1001" s="17"/>
      <c r="SJF1001" s="17"/>
      <c r="SJG1001" s="17"/>
      <c r="SJH1001" s="17"/>
      <c r="SJI1001" s="17"/>
      <c r="SJJ1001" s="17"/>
      <c r="SJK1001" s="17"/>
      <c r="SJL1001" s="17"/>
      <c r="SJM1001" s="17"/>
      <c r="SJN1001" s="17"/>
      <c r="SJO1001" s="17"/>
      <c r="SJP1001" s="17"/>
      <c r="SJQ1001" s="17"/>
      <c r="SJR1001" s="17"/>
      <c r="SJS1001" s="17"/>
      <c r="SJT1001" s="17"/>
      <c r="SJU1001" s="17"/>
      <c r="SJV1001" s="17"/>
      <c r="SJW1001" s="17"/>
      <c r="SJX1001" s="17"/>
      <c r="SJY1001" s="17"/>
      <c r="SJZ1001" s="17"/>
      <c r="SKA1001" s="17"/>
      <c r="SKB1001" s="17"/>
      <c r="SKC1001" s="17"/>
      <c r="SKD1001" s="17"/>
      <c r="SKE1001" s="17"/>
      <c r="SKF1001" s="17"/>
      <c r="SKG1001" s="17"/>
      <c r="SKH1001" s="17"/>
      <c r="SKI1001" s="17"/>
      <c r="SKJ1001" s="17"/>
      <c r="SKK1001" s="17"/>
      <c r="SKL1001" s="17"/>
      <c r="SKM1001" s="17"/>
      <c r="SKN1001" s="17"/>
      <c r="SKO1001" s="17"/>
      <c r="SKP1001" s="17"/>
      <c r="SKQ1001" s="17"/>
      <c r="SKR1001" s="17"/>
      <c r="SKS1001" s="17"/>
      <c r="SKT1001" s="17"/>
      <c r="SKU1001" s="17"/>
      <c r="SKV1001" s="17"/>
      <c r="SKW1001" s="17"/>
      <c r="SKX1001" s="17"/>
      <c r="SKY1001" s="17"/>
      <c r="SKZ1001" s="17"/>
      <c r="SLA1001" s="17"/>
      <c r="SLB1001" s="17"/>
      <c r="SLC1001" s="17"/>
      <c r="SLD1001" s="17"/>
      <c r="SLE1001" s="17"/>
      <c r="SLF1001" s="17"/>
      <c r="SLG1001" s="17"/>
      <c r="SLH1001" s="17"/>
      <c r="SLI1001" s="17"/>
      <c r="SLJ1001" s="17"/>
      <c r="SLK1001" s="17"/>
      <c r="SLL1001" s="17"/>
      <c r="SLM1001" s="17"/>
      <c r="SLN1001" s="17"/>
      <c r="SLO1001" s="17"/>
      <c r="SLP1001" s="17"/>
      <c r="SLQ1001" s="17"/>
      <c r="SLR1001" s="17"/>
      <c r="SLS1001" s="17"/>
      <c r="SLT1001" s="17"/>
      <c r="SLU1001" s="17"/>
      <c r="SLV1001" s="17"/>
      <c r="SLW1001" s="17"/>
      <c r="SLX1001" s="17"/>
      <c r="SLY1001" s="17"/>
      <c r="SLZ1001" s="17"/>
      <c r="SMA1001" s="17"/>
      <c r="SMB1001" s="17"/>
      <c r="SMC1001" s="17"/>
      <c r="SMD1001" s="17"/>
      <c r="SME1001" s="17"/>
      <c r="SMF1001" s="17"/>
      <c r="SMG1001" s="17"/>
      <c r="SMH1001" s="17"/>
      <c r="SMI1001" s="17"/>
      <c r="SMJ1001" s="17"/>
      <c r="SMK1001" s="17"/>
      <c r="SML1001" s="17"/>
      <c r="SMM1001" s="17"/>
      <c r="SMN1001" s="17"/>
      <c r="SMO1001" s="17"/>
      <c r="SMP1001" s="17"/>
      <c r="SMQ1001" s="17"/>
      <c r="SMR1001" s="17"/>
      <c r="SMS1001" s="17"/>
      <c r="SMT1001" s="17"/>
      <c r="SMU1001" s="17"/>
      <c r="SMV1001" s="17"/>
      <c r="SMW1001" s="17"/>
      <c r="SMX1001" s="17"/>
      <c r="SMY1001" s="17"/>
      <c r="SMZ1001" s="17"/>
      <c r="SNA1001" s="17"/>
      <c r="SNB1001" s="17"/>
      <c r="SNC1001" s="17"/>
      <c r="SND1001" s="17"/>
      <c r="SNE1001" s="17"/>
      <c r="SNF1001" s="17"/>
      <c r="SNG1001" s="17"/>
      <c r="SNH1001" s="17"/>
      <c r="SNI1001" s="17"/>
      <c r="SNJ1001" s="17"/>
      <c r="SNK1001" s="17"/>
      <c r="SNL1001" s="17"/>
      <c r="SNM1001" s="17"/>
      <c r="SNN1001" s="17"/>
      <c r="SNO1001" s="17"/>
      <c r="SNP1001" s="17"/>
      <c r="SNQ1001" s="17"/>
      <c r="SNR1001" s="17"/>
      <c r="SNS1001" s="17"/>
      <c r="SNT1001" s="17"/>
      <c r="SNU1001" s="17"/>
      <c r="SNV1001" s="17"/>
      <c r="SNW1001" s="17"/>
      <c r="SNX1001" s="17"/>
      <c r="SNY1001" s="17"/>
      <c r="SNZ1001" s="17"/>
      <c r="SOA1001" s="17"/>
      <c r="SOB1001" s="17"/>
      <c r="SOC1001" s="17"/>
      <c r="SOD1001" s="17"/>
      <c r="SOE1001" s="17"/>
      <c r="SOF1001" s="17"/>
      <c r="SOG1001" s="17"/>
      <c r="SOH1001" s="17"/>
      <c r="SOI1001" s="17"/>
      <c r="SOJ1001" s="17"/>
      <c r="SOK1001" s="17"/>
      <c r="SOL1001" s="17"/>
      <c r="SOM1001" s="17"/>
      <c r="SON1001" s="17"/>
      <c r="SOO1001" s="17"/>
      <c r="SOP1001" s="17"/>
      <c r="SOQ1001" s="17"/>
      <c r="SOR1001" s="17"/>
      <c r="SOS1001" s="17"/>
      <c r="SOT1001" s="17"/>
      <c r="SOU1001" s="17"/>
      <c r="SOV1001" s="17"/>
      <c r="SOW1001" s="17"/>
      <c r="SOX1001" s="17"/>
      <c r="SOY1001" s="17"/>
      <c r="SOZ1001" s="17"/>
      <c r="SPA1001" s="17"/>
      <c r="SPB1001" s="17"/>
      <c r="SPC1001" s="17"/>
      <c r="SPD1001" s="17"/>
      <c r="SPE1001" s="17"/>
      <c r="SPF1001" s="17"/>
      <c r="SPG1001" s="17"/>
      <c r="SPH1001" s="17"/>
      <c r="SPI1001" s="17"/>
      <c r="SPJ1001" s="17"/>
      <c r="SPK1001" s="17"/>
      <c r="SPL1001" s="17"/>
      <c r="SPM1001" s="17"/>
      <c r="SPN1001" s="17"/>
      <c r="SPO1001" s="17"/>
      <c r="SPP1001" s="17"/>
      <c r="SPQ1001" s="17"/>
      <c r="SPR1001" s="17"/>
      <c r="SPS1001" s="17"/>
      <c r="SPT1001" s="17"/>
      <c r="SPU1001" s="17"/>
      <c r="SPV1001" s="17"/>
      <c r="SPW1001" s="17"/>
      <c r="SPX1001" s="17"/>
      <c r="SPY1001" s="17"/>
      <c r="SPZ1001" s="17"/>
      <c r="SQA1001" s="17"/>
      <c r="SQB1001" s="17"/>
      <c r="SQC1001" s="17"/>
      <c r="SQD1001" s="17"/>
      <c r="SQE1001" s="17"/>
      <c r="SQF1001" s="17"/>
      <c r="SQG1001" s="17"/>
      <c r="SQH1001" s="17"/>
      <c r="SQI1001" s="17"/>
      <c r="SQJ1001" s="17"/>
      <c r="SQK1001" s="17"/>
      <c r="SQL1001" s="17"/>
      <c r="SQM1001" s="17"/>
      <c r="SQN1001" s="17"/>
      <c r="SQO1001" s="17"/>
      <c r="SQP1001" s="17"/>
      <c r="SQQ1001" s="17"/>
      <c r="SQR1001" s="17"/>
      <c r="SQS1001" s="17"/>
      <c r="SQT1001" s="17"/>
      <c r="SQU1001" s="17"/>
      <c r="SQV1001" s="17"/>
      <c r="SQW1001" s="17"/>
      <c r="SQX1001" s="17"/>
      <c r="SQY1001" s="17"/>
      <c r="SQZ1001" s="17"/>
      <c r="SRA1001" s="17"/>
      <c r="SRB1001" s="17"/>
      <c r="SRC1001" s="17"/>
      <c r="SRD1001" s="17"/>
      <c r="SRE1001" s="17"/>
      <c r="SRF1001" s="17"/>
      <c r="SRG1001" s="17"/>
      <c r="SRH1001" s="17"/>
      <c r="SRI1001" s="17"/>
      <c r="SRJ1001" s="17"/>
      <c r="SRK1001" s="17"/>
      <c r="SRL1001" s="17"/>
      <c r="SRM1001" s="17"/>
      <c r="SRN1001" s="17"/>
      <c r="SRO1001" s="17"/>
      <c r="SRP1001" s="17"/>
      <c r="SRQ1001" s="17"/>
      <c r="SRR1001" s="17"/>
      <c r="SRS1001" s="17"/>
      <c r="SRT1001" s="17"/>
      <c r="SRU1001" s="17"/>
      <c r="SRV1001" s="17"/>
      <c r="SRW1001" s="17"/>
      <c r="SRX1001" s="17"/>
      <c r="SRY1001" s="17"/>
      <c r="SRZ1001" s="17"/>
      <c r="SSA1001" s="17"/>
      <c r="SSB1001" s="17"/>
      <c r="SSC1001" s="17"/>
      <c r="SSD1001" s="17"/>
      <c r="SSE1001" s="17"/>
      <c r="SSF1001" s="17"/>
      <c r="SSG1001" s="17"/>
      <c r="SSH1001" s="17"/>
      <c r="SSI1001" s="17"/>
      <c r="SSJ1001" s="17"/>
      <c r="SSK1001" s="17"/>
      <c r="SSL1001" s="17"/>
      <c r="SSM1001" s="17"/>
      <c r="SSN1001" s="17"/>
      <c r="SSO1001" s="17"/>
      <c r="SSP1001" s="17"/>
      <c r="SSQ1001" s="17"/>
      <c r="SSR1001" s="17"/>
      <c r="SSS1001" s="17"/>
      <c r="SST1001" s="17"/>
      <c r="SSU1001" s="17"/>
      <c r="SSV1001" s="17"/>
      <c r="SSW1001" s="17"/>
      <c r="SSX1001" s="17"/>
      <c r="SSY1001" s="17"/>
      <c r="SSZ1001" s="17"/>
      <c r="STA1001" s="17"/>
      <c r="STB1001" s="17"/>
      <c r="STC1001" s="17"/>
      <c r="STD1001" s="17"/>
      <c r="STE1001" s="17"/>
      <c r="STF1001" s="17"/>
      <c r="STG1001" s="17"/>
      <c r="STH1001" s="17"/>
      <c r="STI1001" s="17"/>
      <c r="STJ1001" s="17"/>
      <c r="STK1001" s="17"/>
      <c r="STL1001" s="17"/>
      <c r="STM1001" s="17"/>
      <c r="STN1001" s="17"/>
      <c r="STO1001" s="17"/>
      <c r="STP1001" s="17"/>
      <c r="STQ1001" s="17"/>
      <c r="STR1001" s="17"/>
      <c r="STS1001" s="17"/>
      <c r="STT1001" s="17"/>
      <c r="STU1001" s="17"/>
      <c r="STV1001" s="17"/>
      <c r="STW1001" s="17"/>
      <c r="STX1001" s="17"/>
      <c r="STY1001" s="17"/>
      <c r="STZ1001" s="17"/>
      <c r="SUA1001" s="17"/>
      <c r="SUB1001" s="17"/>
      <c r="SUC1001" s="17"/>
      <c r="SUD1001" s="17"/>
      <c r="SUE1001" s="17"/>
      <c r="SUF1001" s="17"/>
      <c r="SUG1001" s="17"/>
      <c r="SUH1001" s="17"/>
      <c r="SUI1001" s="17"/>
      <c r="SUJ1001" s="17"/>
      <c r="SUK1001" s="17"/>
      <c r="SUL1001" s="17"/>
      <c r="SUM1001" s="17"/>
      <c r="SUN1001" s="17"/>
      <c r="SUO1001" s="17"/>
      <c r="SUP1001" s="17"/>
      <c r="SUQ1001" s="17"/>
      <c r="SUR1001" s="17"/>
      <c r="SUS1001" s="17"/>
      <c r="SUT1001" s="17"/>
      <c r="SUU1001" s="17"/>
      <c r="SUV1001" s="17"/>
      <c r="SUW1001" s="17"/>
      <c r="SUX1001" s="17"/>
      <c r="SUY1001" s="17"/>
      <c r="SUZ1001" s="17"/>
      <c r="SVA1001" s="17"/>
      <c r="SVB1001" s="17"/>
      <c r="SVC1001" s="17"/>
      <c r="SVD1001" s="17"/>
      <c r="SVE1001" s="17"/>
      <c r="SVF1001" s="17"/>
      <c r="SVG1001" s="17"/>
      <c r="SVH1001" s="17"/>
      <c r="SVI1001" s="17"/>
      <c r="SVJ1001" s="17"/>
      <c r="SVK1001" s="17"/>
      <c r="SVL1001" s="17"/>
      <c r="SVM1001" s="17"/>
      <c r="SVN1001" s="17"/>
      <c r="SVO1001" s="17"/>
      <c r="SVP1001" s="17"/>
      <c r="SVQ1001" s="17"/>
      <c r="SVR1001" s="17"/>
      <c r="SVS1001" s="17"/>
      <c r="SVT1001" s="17"/>
      <c r="SVU1001" s="17"/>
      <c r="SVV1001" s="17"/>
      <c r="SVW1001" s="17"/>
      <c r="SVX1001" s="17"/>
      <c r="SVY1001" s="17"/>
      <c r="SVZ1001" s="17"/>
      <c r="SWA1001" s="17"/>
      <c r="SWB1001" s="17"/>
      <c r="SWC1001" s="17"/>
      <c r="SWD1001" s="17"/>
      <c r="SWE1001" s="17"/>
      <c r="SWF1001" s="17"/>
      <c r="SWG1001" s="17"/>
      <c r="SWH1001" s="17"/>
      <c r="SWI1001" s="17"/>
      <c r="SWJ1001" s="17"/>
      <c r="SWK1001" s="17"/>
      <c r="SWL1001" s="17"/>
      <c r="SWM1001" s="17"/>
      <c r="SWN1001" s="17"/>
      <c r="SWO1001" s="17"/>
      <c r="SWP1001" s="17"/>
      <c r="SWQ1001" s="17"/>
      <c r="SWR1001" s="17"/>
      <c r="SWS1001" s="17"/>
      <c r="SWT1001" s="17"/>
      <c r="SWU1001" s="17"/>
      <c r="SWV1001" s="17"/>
      <c r="SWW1001" s="17"/>
      <c r="SWX1001" s="17"/>
      <c r="SWY1001" s="17"/>
      <c r="SWZ1001" s="17"/>
      <c r="SXA1001" s="17"/>
      <c r="SXB1001" s="17"/>
      <c r="SXC1001" s="17"/>
      <c r="SXD1001" s="17"/>
      <c r="SXE1001" s="17"/>
      <c r="SXF1001" s="17"/>
      <c r="SXG1001" s="17"/>
      <c r="SXH1001" s="17"/>
      <c r="SXI1001" s="17"/>
      <c r="SXJ1001" s="17"/>
      <c r="SXK1001" s="17"/>
      <c r="SXL1001" s="17"/>
      <c r="SXM1001" s="17"/>
      <c r="SXN1001" s="17"/>
      <c r="SXO1001" s="17"/>
      <c r="SXP1001" s="17"/>
      <c r="SXQ1001" s="17"/>
      <c r="SXR1001" s="17"/>
      <c r="SXS1001" s="17"/>
      <c r="SXT1001" s="17"/>
      <c r="SXU1001" s="17"/>
      <c r="SXV1001" s="17"/>
      <c r="SXW1001" s="17"/>
      <c r="SXX1001" s="17"/>
      <c r="SXY1001" s="17"/>
      <c r="SXZ1001" s="17"/>
      <c r="SYA1001" s="17"/>
      <c r="SYB1001" s="17"/>
      <c r="SYC1001" s="17"/>
      <c r="SYD1001" s="17"/>
      <c r="SYE1001" s="17"/>
      <c r="SYF1001" s="17"/>
      <c r="SYG1001" s="17"/>
      <c r="SYH1001" s="17"/>
      <c r="SYI1001" s="17"/>
      <c r="SYJ1001" s="17"/>
      <c r="SYK1001" s="17"/>
      <c r="SYL1001" s="17"/>
      <c r="SYM1001" s="17"/>
      <c r="SYN1001" s="17"/>
      <c r="SYO1001" s="17"/>
      <c r="SYP1001" s="17"/>
      <c r="SYQ1001" s="17"/>
      <c r="SYR1001" s="17"/>
      <c r="SYS1001" s="17"/>
      <c r="SYT1001" s="17"/>
      <c r="SYU1001" s="17"/>
      <c r="SYV1001" s="17"/>
      <c r="SYW1001" s="17"/>
      <c r="SYX1001" s="17"/>
      <c r="SYY1001" s="17"/>
      <c r="SYZ1001" s="17"/>
      <c r="SZA1001" s="17"/>
      <c r="SZB1001" s="17"/>
      <c r="SZC1001" s="17"/>
      <c r="SZD1001" s="17"/>
      <c r="SZE1001" s="17"/>
      <c r="SZF1001" s="17"/>
      <c r="SZG1001" s="17"/>
      <c r="SZH1001" s="17"/>
      <c r="SZI1001" s="17"/>
      <c r="SZJ1001" s="17"/>
      <c r="SZK1001" s="17"/>
      <c r="SZL1001" s="17"/>
      <c r="SZM1001" s="17"/>
      <c r="SZN1001" s="17"/>
      <c r="SZO1001" s="17"/>
      <c r="SZP1001" s="17"/>
      <c r="SZQ1001" s="17"/>
      <c r="SZR1001" s="17"/>
      <c r="SZS1001" s="17"/>
      <c r="SZT1001" s="17"/>
      <c r="SZU1001" s="17"/>
      <c r="SZV1001" s="17"/>
      <c r="SZW1001" s="17"/>
      <c r="SZX1001" s="17"/>
      <c r="SZY1001" s="17"/>
      <c r="SZZ1001" s="17"/>
      <c r="TAA1001" s="17"/>
      <c r="TAB1001" s="17"/>
      <c r="TAC1001" s="17"/>
      <c r="TAD1001" s="17"/>
      <c r="TAE1001" s="17"/>
      <c r="TAF1001" s="17"/>
      <c r="TAG1001" s="17"/>
      <c r="TAH1001" s="17"/>
      <c r="TAI1001" s="17"/>
      <c r="TAJ1001" s="17"/>
      <c r="TAK1001" s="17"/>
      <c r="TAL1001" s="17"/>
      <c r="TAM1001" s="17"/>
      <c r="TAN1001" s="17"/>
      <c r="TAO1001" s="17"/>
      <c r="TAP1001" s="17"/>
      <c r="TAQ1001" s="17"/>
      <c r="TAR1001" s="17"/>
      <c r="TAS1001" s="17"/>
      <c r="TAT1001" s="17"/>
      <c r="TAU1001" s="17"/>
      <c r="TAV1001" s="17"/>
      <c r="TAW1001" s="17"/>
      <c r="TAX1001" s="17"/>
      <c r="TAY1001" s="17"/>
      <c r="TAZ1001" s="17"/>
      <c r="TBA1001" s="17"/>
      <c r="TBB1001" s="17"/>
      <c r="TBC1001" s="17"/>
      <c r="TBD1001" s="17"/>
      <c r="TBE1001" s="17"/>
      <c r="TBF1001" s="17"/>
      <c r="TBG1001" s="17"/>
      <c r="TBH1001" s="17"/>
      <c r="TBI1001" s="17"/>
      <c r="TBJ1001" s="17"/>
      <c r="TBK1001" s="17"/>
      <c r="TBL1001" s="17"/>
      <c r="TBM1001" s="17"/>
      <c r="TBN1001" s="17"/>
      <c r="TBO1001" s="17"/>
      <c r="TBP1001" s="17"/>
      <c r="TBQ1001" s="17"/>
      <c r="TBR1001" s="17"/>
      <c r="TBS1001" s="17"/>
      <c r="TBT1001" s="17"/>
      <c r="TBU1001" s="17"/>
      <c r="TBV1001" s="17"/>
      <c r="TBW1001" s="17"/>
      <c r="TBX1001" s="17"/>
      <c r="TBY1001" s="17"/>
      <c r="TBZ1001" s="17"/>
      <c r="TCA1001" s="17"/>
      <c r="TCB1001" s="17"/>
      <c r="TCC1001" s="17"/>
      <c r="TCD1001" s="17"/>
      <c r="TCE1001" s="17"/>
      <c r="TCF1001" s="17"/>
      <c r="TCG1001" s="17"/>
      <c r="TCH1001" s="17"/>
      <c r="TCI1001" s="17"/>
      <c r="TCJ1001" s="17"/>
      <c r="TCK1001" s="17"/>
      <c r="TCL1001" s="17"/>
      <c r="TCM1001" s="17"/>
      <c r="TCN1001" s="17"/>
      <c r="TCO1001" s="17"/>
      <c r="TCP1001" s="17"/>
      <c r="TCQ1001" s="17"/>
      <c r="TCR1001" s="17"/>
      <c r="TCS1001" s="17"/>
      <c r="TCT1001" s="17"/>
      <c r="TCU1001" s="17"/>
      <c r="TCV1001" s="17"/>
      <c r="TCW1001" s="17"/>
      <c r="TCX1001" s="17"/>
      <c r="TCY1001" s="17"/>
      <c r="TCZ1001" s="17"/>
      <c r="TDA1001" s="17"/>
      <c r="TDB1001" s="17"/>
      <c r="TDC1001" s="17"/>
      <c r="TDD1001" s="17"/>
      <c r="TDE1001" s="17"/>
      <c r="TDF1001" s="17"/>
      <c r="TDG1001" s="17"/>
      <c r="TDH1001" s="17"/>
      <c r="TDI1001" s="17"/>
      <c r="TDJ1001" s="17"/>
      <c r="TDK1001" s="17"/>
      <c r="TDL1001" s="17"/>
      <c r="TDM1001" s="17"/>
      <c r="TDN1001" s="17"/>
      <c r="TDO1001" s="17"/>
      <c r="TDP1001" s="17"/>
      <c r="TDQ1001" s="17"/>
      <c r="TDR1001" s="17"/>
      <c r="TDS1001" s="17"/>
      <c r="TDT1001" s="17"/>
      <c r="TDU1001" s="17"/>
      <c r="TDV1001" s="17"/>
      <c r="TDW1001" s="17"/>
      <c r="TDX1001" s="17"/>
      <c r="TDY1001" s="17"/>
      <c r="TDZ1001" s="17"/>
      <c r="TEA1001" s="17"/>
      <c r="TEB1001" s="17"/>
      <c r="TEC1001" s="17"/>
      <c r="TED1001" s="17"/>
      <c r="TEE1001" s="17"/>
      <c r="TEF1001" s="17"/>
      <c r="TEG1001" s="17"/>
      <c r="TEH1001" s="17"/>
      <c r="TEI1001" s="17"/>
      <c r="TEJ1001" s="17"/>
      <c r="TEK1001" s="17"/>
      <c r="TEL1001" s="17"/>
      <c r="TEM1001" s="17"/>
      <c r="TEN1001" s="17"/>
      <c r="TEO1001" s="17"/>
      <c r="TEP1001" s="17"/>
      <c r="TEQ1001" s="17"/>
      <c r="TER1001" s="17"/>
      <c r="TES1001" s="17"/>
      <c r="TET1001" s="17"/>
      <c r="TEU1001" s="17"/>
      <c r="TEV1001" s="17"/>
      <c r="TEW1001" s="17"/>
      <c r="TEX1001" s="17"/>
      <c r="TEY1001" s="17"/>
      <c r="TEZ1001" s="17"/>
      <c r="TFA1001" s="17"/>
      <c r="TFB1001" s="17"/>
      <c r="TFC1001" s="17"/>
      <c r="TFD1001" s="17"/>
      <c r="TFE1001" s="17"/>
      <c r="TFF1001" s="17"/>
      <c r="TFG1001" s="17"/>
      <c r="TFH1001" s="17"/>
      <c r="TFI1001" s="17"/>
      <c r="TFJ1001" s="17"/>
      <c r="TFK1001" s="17"/>
      <c r="TFL1001" s="17"/>
      <c r="TFM1001" s="17"/>
      <c r="TFN1001" s="17"/>
      <c r="TFO1001" s="17"/>
      <c r="TFP1001" s="17"/>
      <c r="TFQ1001" s="17"/>
      <c r="TFR1001" s="17"/>
      <c r="TFS1001" s="17"/>
      <c r="TFT1001" s="17"/>
      <c r="TFU1001" s="17"/>
      <c r="TFV1001" s="17"/>
      <c r="TFW1001" s="17"/>
      <c r="TFX1001" s="17"/>
      <c r="TFY1001" s="17"/>
      <c r="TFZ1001" s="17"/>
      <c r="TGA1001" s="17"/>
      <c r="TGB1001" s="17"/>
      <c r="TGC1001" s="17"/>
      <c r="TGD1001" s="17"/>
      <c r="TGE1001" s="17"/>
      <c r="TGF1001" s="17"/>
      <c r="TGG1001" s="17"/>
      <c r="TGH1001" s="17"/>
      <c r="TGI1001" s="17"/>
      <c r="TGJ1001" s="17"/>
      <c r="TGK1001" s="17"/>
      <c r="TGL1001" s="17"/>
      <c r="TGM1001" s="17"/>
      <c r="TGN1001" s="17"/>
      <c r="TGO1001" s="17"/>
      <c r="TGP1001" s="17"/>
      <c r="TGQ1001" s="17"/>
      <c r="TGR1001" s="17"/>
      <c r="TGS1001" s="17"/>
      <c r="TGT1001" s="17"/>
      <c r="TGU1001" s="17"/>
      <c r="TGV1001" s="17"/>
      <c r="TGW1001" s="17"/>
      <c r="TGX1001" s="17"/>
      <c r="TGY1001" s="17"/>
      <c r="TGZ1001" s="17"/>
      <c r="THA1001" s="17"/>
      <c r="THB1001" s="17"/>
      <c r="THC1001" s="17"/>
      <c r="THD1001" s="17"/>
      <c r="THE1001" s="17"/>
      <c r="THF1001" s="17"/>
      <c r="THG1001" s="17"/>
      <c r="THH1001" s="17"/>
      <c r="THI1001" s="17"/>
      <c r="THJ1001" s="17"/>
      <c r="THK1001" s="17"/>
      <c r="THL1001" s="17"/>
      <c r="THM1001" s="17"/>
      <c r="THN1001" s="17"/>
      <c r="THO1001" s="17"/>
      <c r="THP1001" s="17"/>
      <c r="THQ1001" s="17"/>
      <c r="THR1001" s="17"/>
      <c r="THS1001" s="17"/>
      <c r="THT1001" s="17"/>
      <c r="THU1001" s="17"/>
      <c r="THV1001" s="17"/>
      <c r="THW1001" s="17"/>
      <c r="THX1001" s="17"/>
      <c r="THY1001" s="17"/>
      <c r="THZ1001" s="17"/>
      <c r="TIA1001" s="17"/>
      <c r="TIB1001" s="17"/>
      <c r="TIC1001" s="17"/>
      <c r="TID1001" s="17"/>
      <c r="TIE1001" s="17"/>
      <c r="TIF1001" s="17"/>
      <c r="TIG1001" s="17"/>
      <c r="TIH1001" s="17"/>
      <c r="TII1001" s="17"/>
      <c r="TIJ1001" s="17"/>
      <c r="TIK1001" s="17"/>
      <c r="TIL1001" s="17"/>
      <c r="TIM1001" s="17"/>
      <c r="TIN1001" s="17"/>
      <c r="TIO1001" s="17"/>
      <c r="TIP1001" s="17"/>
      <c r="TIQ1001" s="17"/>
      <c r="TIR1001" s="17"/>
      <c r="TIS1001" s="17"/>
      <c r="TIT1001" s="17"/>
      <c r="TIU1001" s="17"/>
      <c r="TIV1001" s="17"/>
      <c r="TIW1001" s="17"/>
      <c r="TIX1001" s="17"/>
      <c r="TIY1001" s="17"/>
      <c r="TIZ1001" s="17"/>
      <c r="TJA1001" s="17"/>
      <c r="TJB1001" s="17"/>
      <c r="TJC1001" s="17"/>
      <c r="TJD1001" s="17"/>
      <c r="TJE1001" s="17"/>
      <c r="TJF1001" s="17"/>
      <c r="TJG1001" s="17"/>
      <c r="TJH1001" s="17"/>
      <c r="TJI1001" s="17"/>
      <c r="TJJ1001" s="17"/>
      <c r="TJK1001" s="17"/>
      <c r="TJL1001" s="17"/>
      <c r="TJM1001" s="17"/>
      <c r="TJN1001" s="17"/>
      <c r="TJO1001" s="17"/>
      <c r="TJP1001" s="17"/>
      <c r="TJQ1001" s="17"/>
      <c r="TJR1001" s="17"/>
      <c r="TJS1001" s="17"/>
      <c r="TJT1001" s="17"/>
      <c r="TJU1001" s="17"/>
      <c r="TJV1001" s="17"/>
      <c r="TJW1001" s="17"/>
      <c r="TJX1001" s="17"/>
      <c r="TJY1001" s="17"/>
      <c r="TJZ1001" s="17"/>
      <c r="TKA1001" s="17"/>
      <c r="TKB1001" s="17"/>
      <c r="TKC1001" s="17"/>
      <c r="TKD1001" s="17"/>
      <c r="TKE1001" s="17"/>
      <c r="TKF1001" s="17"/>
      <c r="TKG1001" s="17"/>
      <c r="TKH1001" s="17"/>
      <c r="TKI1001" s="17"/>
      <c r="TKJ1001" s="17"/>
      <c r="TKK1001" s="17"/>
      <c r="TKL1001" s="17"/>
      <c r="TKM1001" s="17"/>
      <c r="TKN1001" s="17"/>
      <c r="TKO1001" s="17"/>
      <c r="TKP1001" s="17"/>
      <c r="TKQ1001" s="17"/>
      <c r="TKR1001" s="17"/>
      <c r="TKS1001" s="17"/>
      <c r="TKT1001" s="17"/>
      <c r="TKU1001" s="17"/>
      <c r="TKV1001" s="17"/>
      <c r="TKW1001" s="17"/>
      <c r="TKX1001" s="17"/>
      <c r="TKY1001" s="17"/>
      <c r="TKZ1001" s="17"/>
      <c r="TLA1001" s="17"/>
      <c r="TLB1001" s="17"/>
      <c r="TLC1001" s="17"/>
      <c r="TLD1001" s="17"/>
      <c r="TLE1001" s="17"/>
      <c r="TLF1001" s="17"/>
      <c r="TLG1001" s="17"/>
      <c r="TLH1001" s="17"/>
      <c r="TLI1001" s="17"/>
      <c r="TLJ1001" s="17"/>
      <c r="TLK1001" s="17"/>
      <c r="TLL1001" s="17"/>
      <c r="TLM1001" s="17"/>
      <c r="TLN1001" s="17"/>
      <c r="TLO1001" s="17"/>
      <c r="TLP1001" s="17"/>
      <c r="TLQ1001" s="17"/>
      <c r="TLR1001" s="17"/>
      <c r="TLS1001" s="17"/>
      <c r="TLT1001" s="17"/>
      <c r="TLU1001" s="17"/>
      <c r="TLV1001" s="17"/>
      <c r="TLW1001" s="17"/>
      <c r="TLX1001" s="17"/>
      <c r="TLY1001" s="17"/>
      <c r="TLZ1001" s="17"/>
      <c r="TMA1001" s="17"/>
      <c r="TMB1001" s="17"/>
      <c r="TMC1001" s="17"/>
      <c r="TMD1001" s="17"/>
      <c r="TME1001" s="17"/>
      <c r="TMF1001" s="17"/>
      <c r="TMG1001" s="17"/>
      <c r="TMH1001" s="17"/>
      <c r="TMI1001" s="17"/>
      <c r="TMJ1001" s="17"/>
      <c r="TMK1001" s="17"/>
      <c r="TML1001" s="17"/>
      <c r="TMM1001" s="17"/>
      <c r="TMN1001" s="17"/>
      <c r="TMO1001" s="17"/>
      <c r="TMP1001" s="17"/>
      <c r="TMQ1001" s="17"/>
      <c r="TMR1001" s="17"/>
      <c r="TMS1001" s="17"/>
      <c r="TMT1001" s="17"/>
      <c r="TMU1001" s="17"/>
      <c r="TMV1001" s="17"/>
      <c r="TMW1001" s="17"/>
      <c r="TMX1001" s="17"/>
      <c r="TMY1001" s="17"/>
      <c r="TMZ1001" s="17"/>
      <c r="TNA1001" s="17"/>
      <c r="TNB1001" s="17"/>
      <c r="TNC1001" s="17"/>
      <c r="TND1001" s="17"/>
      <c r="TNE1001" s="17"/>
      <c r="TNF1001" s="17"/>
      <c r="TNG1001" s="17"/>
      <c r="TNH1001" s="17"/>
      <c r="TNI1001" s="17"/>
      <c r="TNJ1001" s="17"/>
      <c r="TNK1001" s="17"/>
      <c r="TNL1001" s="17"/>
      <c r="TNM1001" s="17"/>
      <c r="TNN1001" s="17"/>
      <c r="TNO1001" s="17"/>
      <c r="TNP1001" s="17"/>
      <c r="TNQ1001" s="17"/>
      <c r="TNR1001" s="17"/>
      <c r="TNS1001" s="17"/>
      <c r="TNT1001" s="17"/>
      <c r="TNU1001" s="17"/>
      <c r="TNV1001" s="17"/>
      <c r="TNW1001" s="17"/>
      <c r="TNX1001" s="17"/>
      <c r="TNY1001" s="17"/>
      <c r="TNZ1001" s="17"/>
      <c r="TOA1001" s="17"/>
      <c r="TOB1001" s="17"/>
      <c r="TOC1001" s="17"/>
      <c r="TOD1001" s="17"/>
      <c r="TOE1001" s="17"/>
      <c r="TOF1001" s="17"/>
      <c r="TOG1001" s="17"/>
      <c r="TOH1001" s="17"/>
      <c r="TOI1001" s="17"/>
      <c r="TOJ1001" s="17"/>
      <c r="TOK1001" s="17"/>
      <c r="TOL1001" s="17"/>
      <c r="TOM1001" s="17"/>
      <c r="TON1001" s="17"/>
      <c r="TOO1001" s="17"/>
      <c r="TOP1001" s="17"/>
      <c r="TOQ1001" s="17"/>
      <c r="TOR1001" s="17"/>
      <c r="TOS1001" s="17"/>
      <c r="TOT1001" s="17"/>
      <c r="TOU1001" s="17"/>
      <c r="TOV1001" s="17"/>
      <c r="TOW1001" s="17"/>
      <c r="TOX1001" s="17"/>
      <c r="TOY1001" s="17"/>
      <c r="TOZ1001" s="17"/>
      <c r="TPA1001" s="17"/>
      <c r="TPB1001" s="17"/>
      <c r="TPC1001" s="17"/>
      <c r="TPD1001" s="17"/>
      <c r="TPE1001" s="17"/>
      <c r="TPF1001" s="17"/>
      <c r="TPG1001" s="17"/>
      <c r="TPH1001" s="17"/>
      <c r="TPI1001" s="17"/>
      <c r="TPJ1001" s="17"/>
      <c r="TPK1001" s="17"/>
      <c r="TPL1001" s="17"/>
      <c r="TPM1001" s="17"/>
      <c r="TPN1001" s="17"/>
      <c r="TPO1001" s="17"/>
      <c r="TPP1001" s="17"/>
      <c r="TPQ1001" s="17"/>
      <c r="TPR1001" s="17"/>
      <c r="TPS1001" s="17"/>
      <c r="TPT1001" s="17"/>
      <c r="TPU1001" s="17"/>
      <c r="TPV1001" s="17"/>
      <c r="TPW1001" s="17"/>
      <c r="TPX1001" s="17"/>
      <c r="TPY1001" s="17"/>
      <c r="TPZ1001" s="17"/>
      <c r="TQA1001" s="17"/>
      <c r="TQB1001" s="17"/>
      <c r="TQC1001" s="17"/>
      <c r="TQD1001" s="17"/>
      <c r="TQE1001" s="17"/>
      <c r="TQF1001" s="17"/>
      <c r="TQG1001" s="17"/>
      <c r="TQH1001" s="17"/>
      <c r="TQI1001" s="17"/>
      <c r="TQJ1001" s="17"/>
      <c r="TQK1001" s="17"/>
      <c r="TQL1001" s="17"/>
      <c r="TQM1001" s="17"/>
      <c r="TQN1001" s="17"/>
      <c r="TQO1001" s="17"/>
      <c r="TQP1001" s="17"/>
      <c r="TQQ1001" s="17"/>
      <c r="TQR1001" s="17"/>
      <c r="TQS1001" s="17"/>
      <c r="TQT1001" s="17"/>
      <c r="TQU1001" s="17"/>
      <c r="TQV1001" s="17"/>
      <c r="TQW1001" s="17"/>
      <c r="TQX1001" s="17"/>
      <c r="TQY1001" s="17"/>
      <c r="TQZ1001" s="17"/>
      <c r="TRA1001" s="17"/>
      <c r="TRB1001" s="17"/>
      <c r="TRC1001" s="17"/>
      <c r="TRD1001" s="17"/>
      <c r="TRE1001" s="17"/>
      <c r="TRF1001" s="17"/>
      <c r="TRG1001" s="17"/>
      <c r="TRH1001" s="17"/>
      <c r="TRI1001" s="17"/>
      <c r="TRJ1001" s="17"/>
      <c r="TRK1001" s="17"/>
      <c r="TRL1001" s="17"/>
      <c r="TRM1001" s="17"/>
      <c r="TRN1001" s="17"/>
      <c r="TRO1001" s="17"/>
      <c r="TRP1001" s="17"/>
      <c r="TRQ1001" s="17"/>
      <c r="TRR1001" s="17"/>
      <c r="TRS1001" s="17"/>
      <c r="TRT1001" s="17"/>
      <c r="TRU1001" s="17"/>
      <c r="TRV1001" s="17"/>
      <c r="TRW1001" s="17"/>
      <c r="TRX1001" s="17"/>
      <c r="TRY1001" s="17"/>
      <c r="TRZ1001" s="17"/>
      <c r="TSA1001" s="17"/>
      <c r="TSB1001" s="17"/>
      <c r="TSC1001" s="17"/>
      <c r="TSD1001" s="17"/>
      <c r="TSE1001" s="17"/>
      <c r="TSF1001" s="17"/>
      <c r="TSG1001" s="17"/>
      <c r="TSH1001" s="17"/>
      <c r="TSI1001" s="17"/>
      <c r="TSJ1001" s="17"/>
      <c r="TSK1001" s="17"/>
      <c r="TSL1001" s="17"/>
      <c r="TSM1001" s="17"/>
      <c r="TSN1001" s="17"/>
      <c r="TSO1001" s="17"/>
      <c r="TSP1001" s="17"/>
      <c r="TSQ1001" s="17"/>
      <c r="TSR1001" s="17"/>
      <c r="TSS1001" s="17"/>
      <c r="TST1001" s="17"/>
      <c r="TSU1001" s="17"/>
      <c r="TSV1001" s="17"/>
      <c r="TSW1001" s="17"/>
      <c r="TSX1001" s="17"/>
      <c r="TSY1001" s="17"/>
      <c r="TSZ1001" s="17"/>
      <c r="TTA1001" s="17"/>
      <c r="TTB1001" s="17"/>
      <c r="TTC1001" s="17"/>
      <c r="TTD1001" s="17"/>
      <c r="TTE1001" s="17"/>
      <c r="TTF1001" s="17"/>
      <c r="TTG1001" s="17"/>
      <c r="TTH1001" s="17"/>
      <c r="TTI1001" s="17"/>
      <c r="TTJ1001" s="17"/>
      <c r="TTK1001" s="17"/>
      <c r="TTL1001" s="17"/>
      <c r="TTM1001" s="17"/>
      <c r="TTN1001" s="17"/>
      <c r="TTO1001" s="17"/>
      <c r="TTP1001" s="17"/>
      <c r="TTQ1001" s="17"/>
      <c r="TTR1001" s="17"/>
      <c r="TTS1001" s="17"/>
      <c r="TTT1001" s="17"/>
      <c r="TTU1001" s="17"/>
      <c r="TTV1001" s="17"/>
      <c r="TTW1001" s="17"/>
      <c r="TTX1001" s="17"/>
      <c r="TTY1001" s="17"/>
      <c r="TTZ1001" s="17"/>
      <c r="TUA1001" s="17"/>
      <c r="TUB1001" s="17"/>
      <c r="TUC1001" s="17"/>
      <c r="TUD1001" s="17"/>
      <c r="TUE1001" s="17"/>
      <c r="TUF1001" s="17"/>
      <c r="TUG1001" s="17"/>
      <c r="TUH1001" s="17"/>
      <c r="TUI1001" s="17"/>
      <c r="TUJ1001" s="17"/>
      <c r="TUK1001" s="17"/>
      <c r="TUL1001" s="17"/>
      <c r="TUM1001" s="17"/>
      <c r="TUN1001" s="17"/>
      <c r="TUO1001" s="17"/>
      <c r="TUP1001" s="17"/>
      <c r="TUQ1001" s="17"/>
      <c r="TUR1001" s="17"/>
      <c r="TUS1001" s="17"/>
      <c r="TUT1001" s="17"/>
      <c r="TUU1001" s="17"/>
      <c r="TUV1001" s="17"/>
      <c r="TUW1001" s="17"/>
      <c r="TUX1001" s="17"/>
      <c r="TUY1001" s="17"/>
      <c r="TUZ1001" s="17"/>
      <c r="TVA1001" s="17"/>
      <c r="TVB1001" s="17"/>
      <c r="TVC1001" s="17"/>
      <c r="TVD1001" s="17"/>
      <c r="TVE1001" s="17"/>
      <c r="TVF1001" s="17"/>
      <c r="TVG1001" s="17"/>
      <c r="TVH1001" s="17"/>
      <c r="TVI1001" s="17"/>
      <c r="TVJ1001" s="17"/>
      <c r="TVK1001" s="17"/>
      <c r="TVL1001" s="17"/>
      <c r="TVM1001" s="17"/>
      <c r="TVN1001" s="17"/>
      <c r="TVO1001" s="17"/>
      <c r="TVP1001" s="17"/>
      <c r="TVQ1001" s="17"/>
      <c r="TVR1001" s="17"/>
      <c r="TVS1001" s="17"/>
      <c r="TVT1001" s="17"/>
      <c r="TVU1001" s="17"/>
      <c r="TVV1001" s="17"/>
      <c r="TVW1001" s="17"/>
      <c r="TVX1001" s="17"/>
      <c r="TVY1001" s="17"/>
      <c r="TVZ1001" s="17"/>
      <c r="TWA1001" s="17"/>
      <c r="TWB1001" s="17"/>
      <c r="TWC1001" s="17"/>
      <c r="TWD1001" s="17"/>
      <c r="TWE1001" s="17"/>
      <c r="TWF1001" s="17"/>
      <c r="TWG1001" s="17"/>
      <c r="TWH1001" s="17"/>
      <c r="TWI1001" s="17"/>
      <c r="TWJ1001" s="17"/>
      <c r="TWK1001" s="17"/>
      <c r="TWL1001" s="17"/>
      <c r="TWM1001" s="17"/>
      <c r="TWN1001" s="17"/>
      <c r="TWO1001" s="17"/>
      <c r="TWP1001" s="17"/>
      <c r="TWQ1001" s="17"/>
      <c r="TWR1001" s="17"/>
      <c r="TWS1001" s="17"/>
      <c r="TWT1001" s="17"/>
      <c r="TWU1001" s="17"/>
      <c r="TWV1001" s="17"/>
      <c r="TWW1001" s="17"/>
      <c r="TWX1001" s="17"/>
      <c r="TWY1001" s="17"/>
      <c r="TWZ1001" s="17"/>
      <c r="TXA1001" s="17"/>
      <c r="TXB1001" s="17"/>
      <c r="TXC1001" s="17"/>
      <c r="TXD1001" s="17"/>
      <c r="TXE1001" s="17"/>
      <c r="TXF1001" s="17"/>
      <c r="TXG1001" s="17"/>
      <c r="TXH1001" s="17"/>
      <c r="TXI1001" s="17"/>
      <c r="TXJ1001" s="17"/>
      <c r="TXK1001" s="17"/>
      <c r="TXL1001" s="17"/>
      <c r="TXM1001" s="17"/>
      <c r="TXN1001" s="17"/>
      <c r="TXO1001" s="17"/>
      <c r="TXP1001" s="17"/>
      <c r="TXQ1001" s="17"/>
      <c r="TXR1001" s="17"/>
      <c r="TXS1001" s="17"/>
      <c r="TXT1001" s="17"/>
      <c r="TXU1001" s="17"/>
      <c r="TXV1001" s="17"/>
      <c r="TXW1001" s="17"/>
      <c r="TXX1001" s="17"/>
      <c r="TXY1001" s="17"/>
      <c r="TXZ1001" s="17"/>
      <c r="TYA1001" s="17"/>
      <c r="TYB1001" s="17"/>
      <c r="TYC1001" s="17"/>
      <c r="TYD1001" s="17"/>
      <c r="TYE1001" s="17"/>
      <c r="TYF1001" s="17"/>
      <c r="TYG1001" s="17"/>
      <c r="TYH1001" s="17"/>
      <c r="TYI1001" s="17"/>
      <c r="TYJ1001" s="17"/>
      <c r="TYK1001" s="17"/>
      <c r="TYL1001" s="17"/>
      <c r="TYM1001" s="17"/>
      <c r="TYN1001" s="17"/>
      <c r="TYO1001" s="17"/>
      <c r="TYP1001" s="17"/>
      <c r="TYQ1001" s="17"/>
      <c r="TYR1001" s="17"/>
      <c r="TYS1001" s="17"/>
      <c r="TYT1001" s="17"/>
      <c r="TYU1001" s="17"/>
      <c r="TYV1001" s="17"/>
      <c r="TYW1001" s="17"/>
      <c r="TYX1001" s="17"/>
      <c r="TYY1001" s="17"/>
      <c r="TYZ1001" s="17"/>
      <c r="TZA1001" s="17"/>
      <c r="TZB1001" s="17"/>
      <c r="TZC1001" s="17"/>
      <c r="TZD1001" s="17"/>
      <c r="TZE1001" s="17"/>
      <c r="TZF1001" s="17"/>
      <c r="TZG1001" s="17"/>
      <c r="TZH1001" s="17"/>
      <c r="TZI1001" s="17"/>
      <c r="TZJ1001" s="17"/>
      <c r="TZK1001" s="17"/>
      <c r="TZL1001" s="17"/>
      <c r="TZM1001" s="17"/>
      <c r="TZN1001" s="17"/>
      <c r="TZO1001" s="17"/>
      <c r="TZP1001" s="17"/>
      <c r="TZQ1001" s="17"/>
      <c r="TZR1001" s="17"/>
      <c r="TZS1001" s="17"/>
      <c r="TZT1001" s="17"/>
      <c r="TZU1001" s="17"/>
      <c r="TZV1001" s="17"/>
      <c r="TZW1001" s="17"/>
      <c r="TZX1001" s="17"/>
      <c r="TZY1001" s="17"/>
      <c r="TZZ1001" s="17"/>
      <c r="UAA1001" s="17"/>
      <c r="UAB1001" s="17"/>
      <c r="UAC1001" s="17"/>
      <c r="UAD1001" s="17"/>
      <c r="UAE1001" s="17"/>
      <c r="UAF1001" s="17"/>
      <c r="UAG1001" s="17"/>
      <c r="UAH1001" s="17"/>
      <c r="UAI1001" s="17"/>
      <c r="UAJ1001" s="17"/>
      <c r="UAK1001" s="17"/>
      <c r="UAL1001" s="17"/>
      <c r="UAM1001" s="17"/>
      <c r="UAN1001" s="17"/>
      <c r="UAO1001" s="17"/>
      <c r="UAP1001" s="17"/>
      <c r="UAQ1001" s="17"/>
      <c r="UAR1001" s="17"/>
      <c r="UAS1001" s="17"/>
      <c r="UAT1001" s="17"/>
      <c r="UAU1001" s="17"/>
      <c r="UAV1001" s="17"/>
      <c r="UAW1001" s="17"/>
      <c r="UAX1001" s="17"/>
      <c r="UAY1001" s="17"/>
      <c r="UAZ1001" s="17"/>
      <c r="UBA1001" s="17"/>
      <c r="UBB1001" s="17"/>
      <c r="UBC1001" s="17"/>
      <c r="UBD1001" s="17"/>
      <c r="UBE1001" s="17"/>
      <c r="UBF1001" s="17"/>
      <c r="UBG1001" s="17"/>
      <c r="UBH1001" s="17"/>
      <c r="UBI1001" s="17"/>
      <c r="UBJ1001" s="17"/>
      <c r="UBK1001" s="17"/>
      <c r="UBL1001" s="17"/>
      <c r="UBM1001" s="17"/>
      <c r="UBN1001" s="17"/>
      <c r="UBO1001" s="17"/>
      <c r="UBP1001" s="17"/>
      <c r="UBQ1001" s="17"/>
      <c r="UBR1001" s="17"/>
      <c r="UBS1001" s="17"/>
      <c r="UBT1001" s="17"/>
      <c r="UBU1001" s="17"/>
      <c r="UBV1001" s="17"/>
      <c r="UBW1001" s="17"/>
      <c r="UBX1001" s="17"/>
      <c r="UBY1001" s="17"/>
      <c r="UBZ1001" s="17"/>
      <c r="UCA1001" s="17"/>
      <c r="UCB1001" s="17"/>
      <c r="UCC1001" s="17"/>
      <c r="UCD1001" s="17"/>
      <c r="UCE1001" s="17"/>
      <c r="UCF1001" s="17"/>
      <c r="UCG1001" s="17"/>
      <c r="UCH1001" s="17"/>
      <c r="UCI1001" s="17"/>
      <c r="UCJ1001" s="17"/>
      <c r="UCK1001" s="17"/>
      <c r="UCL1001" s="17"/>
      <c r="UCM1001" s="17"/>
      <c r="UCN1001" s="17"/>
      <c r="UCO1001" s="17"/>
      <c r="UCP1001" s="17"/>
      <c r="UCQ1001" s="17"/>
      <c r="UCR1001" s="17"/>
      <c r="UCS1001" s="17"/>
      <c r="UCT1001" s="17"/>
      <c r="UCU1001" s="17"/>
      <c r="UCV1001" s="17"/>
      <c r="UCW1001" s="17"/>
      <c r="UCX1001" s="17"/>
      <c r="UCY1001" s="17"/>
      <c r="UCZ1001" s="17"/>
      <c r="UDA1001" s="17"/>
      <c r="UDB1001" s="17"/>
      <c r="UDC1001" s="17"/>
      <c r="UDD1001" s="17"/>
      <c r="UDE1001" s="17"/>
      <c r="UDF1001" s="17"/>
      <c r="UDG1001" s="17"/>
      <c r="UDH1001" s="17"/>
      <c r="UDI1001" s="17"/>
      <c r="UDJ1001" s="17"/>
      <c r="UDK1001" s="17"/>
      <c r="UDL1001" s="17"/>
      <c r="UDM1001" s="17"/>
      <c r="UDN1001" s="17"/>
      <c r="UDO1001" s="17"/>
      <c r="UDP1001" s="17"/>
      <c r="UDQ1001" s="17"/>
      <c r="UDR1001" s="17"/>
      <c r="UDS1001" s="17"/>
      <c r="UDT1001" s="17"/>
      <c r="UDU1001" s="17"/>
      <c r="UDV1001" s="17"/>
      <c r="UDW1001" s="17"/>
      <c r="UDX1001" s="17"/>
      <c r="UDY1001" s="17"/>
      <c r="UDZ1001" s="17"/>
      <c r="UEA1001" s="17"/>
      <c r="UEB1001" s="17"/>
      <c r="UEC1001" s="17"/>
      <c r="UED1001" s="17"/>
      <c r="UEE1001" s="17"/>
      <c r="UEF1001" s="17"/>
      <c r="UEG1001" s="17"/>
      <c r="UEH1001" s="17"/>
      <c r="UEI1001" s="17"/>
      <c r="UEJ1001" s="17"/>
      <c r="UEK1001" s="17"/>
      <c r="UEL1001" s="17"/>
      <c r="UEM1001" s="17"/>
      <c r="UEN1001" s="17"/>
      <c r="UEO1001" s="17"/>
      <c r="UEP1001" s="17"/>
      <c r="UEQ1001" s="17"/>
      <c r="UER1001" s="17"/>
      <c r="UES1001" s="17"/>
      <c r="UET1001" s="17"/>
      <c r="UEU1001" s="17"/>
      <c r="UEV1001" s="17"/>
      <c r="UEW1001" s="17"/>
      <c r="UEX1001" s="17"/>
      <c r="UEY1001" s="17"/>
      <c r="UEZ1001" s="17"/>
      <c r="UFA1001" s="17"/>
      <c r="UFB1001" s="17"/>
      <c r="UFC1001" s="17"/>
      <c r="UFD1001" s="17"/>
      <c r="UFE1001" s="17"/>
      <c r="UFF1001" s="17"/>
      <c r="UFG1001" s="17"/>
      <c r="UFH1001" s="17"/>
      <c r="UFI1001" s="17"/>
      <c r="UFJ1001" s="17"/>
      <c r="UFK1001" s="17"/>
      <c r="UFL1001" s="17"/>
      <c r="UFM1001" s="17"/>
      <c r="UFN1001" s="17"/>
      <c r="UFO1001" s="17"/>
      <c r="UFP1001" s="17"/>
      <c r="UFQ1001" s="17"/>
      <c r="UFR1001" s="17"/>
      <c r="UFS1001" s="17"/>
      <c r="UFT1001" s="17"/>
      <c r="UFU1001" s="17"/>
      <c r="UFV1001" s="17"/>
      <c r="UFW1001" s="17"/>
      <c r="UFX1001" s="17"/>
      <c r="UFY1001" s="17"/>
      <c r="UFZ1001" s="17"/>
      <c r="UGA1001" s="17"/>
      <c r="UGB1001" s="17"/>
      <c r="UGC1001" s="17"/>
      <c r="UGD1001" s="17"/>
      <c r="UGE1001" s="17"/>
      <c r="UGF1001" s="17"/>
      <c r="UGG1001" s="17"/>
      <c r="UGH1001" s="17"/>
      <c r="UGI1001" s="17"/>
      <c r="UGJ1001" s="17"/>
      <c r="UGK1001" s="17"/>
      <c r="UGL1001" s="17"/>
      <c r="UGM1001" s="17"/>
      <c r="UGN1001" s="17"/>
      <c r="UGO1001" s="17"/>
      <c r="UGP1001" s="17"/>
      <c r="UGQ1001" s="17"/>
      <c r="UGR1001" s="17"/>
      <c r="UGS1001" s="17"/>
      <c r="UGT1001" s="17"/>
      <c r="UGU1001" s="17"/>
      <c r="UGV1001" s="17"/>
      <c r="UGW1001" s="17"/>
      <c r="UGX1001" s="17"/>
      <c r="UGY1001" s="17"/>
      <c r="UGZ1001" s="17"/>
      <c r="UHA1001" s="17"/>
      <c r="UHB1001" s="17"/>
      <c r="UHC1001" s="17"/>
      <c r="UHD1001" s="17"/>
      <c r="UHE1001" s="17"/>
      <c r="UHF1001" s="17"/>
      <c r="UHG1001" s="17"/>
      <c r="UHH1001" s="17"/>
      <c r="UHI1001" s="17"/>
      <c r="UHJ1001" s="17"/>
      <c r="UHK1001" s="17"/>
      <c r="UHL1001" s="17"/>
      <c r="UHM1001" s="17"/>
      <c r="UHN1001" s="17"/>
      <c r="UHO1001" s="17"/>
      <c r="UHP1001" s="17"/>
      <c r="UHQ1001" s="17"/>
      <c r="UHR1001" s="17"/>
      <c r="UHS1001" s="17"/>
      <c r="UHT1001" s="17"/>
      <c r="UHU1001" s="17"/>
      <c r="UHV1001" s="17"/>
      <c r="UHW1001" s="17"/>
      <c r="UHX1001" s="17"/>
      <c r="UHY1001" s="17"/>
      <c r="UHZ1001" s="17"/>
      <c r="UIA1001" s="17"/>
      <c r="UIB1001" s="17"/>
      <c r="UIC1001" s="17"/>
      <c r="UID1001" s="17"/>
      <c r="UIE1001" s="17"/>
      <c r="UIF1001" s="17"/>
      <c r="UIG1001" s="17"/>
      <c r="UIH1001" s="17"/>
      <c r="UII1001" s="17"/>
      <c r="UIJ1001" s="17"/>
      <c r="UIK1001" s="17"/>
      <c r="UIL1001" s="17"/>
      <c r="UIM1001" s="17"/>
      <c r="UIN1001" s="17"/>
      <c r="UIO1001" s="17"/>
      <c r="UIP1001" s="17"/>
      <c r="UIQ1001" s="17"/>
      <c r="UIR1001" s="17"/>
      <c r="UIS1001" s="17"/>
      <c r="UIT1001" s="17"/>
      <c r="UIU1001" s="17"/>
      <c r="UIV1001" s="17"/>
      <c r="UIW1001" s="17"/>
      <c r="UIX1001" s="17"/>
      <c r="UIY1001" s="17"/>
      <c r="UIZ1001" s="17"/>
      <c r="UJA1001" s="17"/>
      <c r="UJB1001" s="17"/>
      <c r="UJC1001" s="17"/>
      <c r="UJD1001" s="17"/>
      <c r="UJE1001" s="17"/>
      <c r="UJF1001" s="17"/>
      <c r="UJG1001" s="17"/>
      <c r="UJH1001" s="17"/>
      <c r="UJI1001" s="17"/>
      <c r="UJJ1001" s="17"/>
      <c r="UJK1001" s="17"/>
      <c r="UJL1001" s="17"/>
      <c r="UJM1001" s="17"/>
      <c r="UJN1001" s="17"/>
      <c r="UJO1001" s="17"/>
      <c r="UJP1001" s="17"/>
      <c r="UJQ1001" s="17"/>
      <c r="UJR1001" s="17"/>
      <c r="UJS1001" s="17"/>
      <c r="UJT1001" s="17"/>
      <c r="UJU1001" s="17"/>
      <c r="UJV1001" s="17"/>
      <c r="UJW1001" s="17"/>
      <c r="UJX1001" s="17"/>
      <c r="UJY1001" s="17"/>
      <c r="UJZ1001" s="17"/>
      <c r="UKA1001" s="17"/>
      <c r="UKB1001" s="17"/>
      <c r="UKC1001" s="17"/>
      <c r="UKD1001" s="17"/>
      <c r="UKE1001" s="17"/>
      <c r="UKF1001" s="17"/>
      <c r="UKG1001" s="17"/>
      <c r="UKH1001" s="17"/>
      <c r="UKI1001" s="17"/>
      <c r="UKJ1001" s="17"/>
      <c r="UKK1001" s="17"/>
      <c r="UKL1001" s="17"/>
      <c r="UKM1001" s="17"/>
      <c r="UKN1001" s="17"/>
      <c r="UKO1001" s="17"/>
      <c r="UKP1001" s="17"/>
      <c r="UKQ1001" s="17"/>
      <c r="UKR1001" s="17"/>
      <c r="UKS1001" s="17"/>
      <c r="UKT1001" s="17"/>
      <c r="UKU1001" s="17"/>
      <c r="UKV1001" s="17"/>
      <c r="UKW1001" s="17"/>
      <c r="UKX1001" s="17"/>
      <c r="UKY1001" s="17"/>
      <c r="UKZ1001" s="17"/>
      <c r="ULA1001" s="17"/>
      <c r="ULB1001" s="17"/>
      <c r="ULC1001" s="17"/>
      <c r="ULD1001" s="17"/>
      <c r="ULE1001" s="17"/>
      <c r="ULF1001" s="17"/>
      <c r="ULG1001" s="17"/>
      <c r="ULH1001" s="17"/>
      <c r="ULI1001" s="17"/>
      <c r="ULJ1001" s="17"/>
      <c r="ULK1001" s="17"/>
      <c r="ULL1001" s="17"/>
      <c r="ULM1001" s="17"/>
      <c r="ULN1001" s="17"/>
      <c r="ULO1001" s="17"/>
      <c r="ULP1001" s="17"/>
      <c r="ULQ1001" s="17"/>
      <c r="ULR1001" s="17"/>
      <c r="ULS1001" s="17"/>
      <c r="ULT1001" s="17"/>
      <c r="ULU1001" s="17"/>
      <c r="ULV1001" s="17"/>
      <c r="ULW1001" s="17"/>
      <c r="ULX1001" s="17"/>
      <c r="ULY1001" s="17"/>
      <c r="ULZ1001" s="17"/>
      <c r="UMA1001" s="17"/>
      <c r="UMB1001" s="17"/>
      <c r="UMC1001" s="17"/>
      <c r="UMD1001" s="17"/>
      <c r="UME1001" s="17"/>
      <c r="UMF1001" s="17"/>
      <c r="UMG1001" s="17"/>
      <c r="UMH1001" s="17"/>
      <c r="UMI1001" s="17"/>
      <c r="UMJ1001" s="17"/>
      <c r="UMK1001" s="17"/>
      <c r="UML1001" s="17"/>
      <c r="UMM1001" s="17"/>
      <c r="UMN1001" s="17"/>
      <c r="UMO1001" s="17"/>
      <c r="UMP1001" s="17"/>
      <c r="UMQ1001" s="17"/>
      <c r="UMR1001" s="17"/>
      <c r="UMS1001" s="17"/>
      <c r="UMT1001" s="17"/>
      <c r="UMU1001" s="17"/>
      <c r="UMV1001" s="17"/>
      <c r="UMW1001" s="17"/>
      <c r="UMX1001" s="17"/>
      <c r="UMY1001" s="17"/>
      <c r="UMZ1001" s="17"/>
      <c r="UNA1001" s="17"/>
      <c r="UNB1001" s="17"/>
      <c r="UNC1001" s="17"/>
      <c r="UND1001" s="17"/>
      <c r="UNE1001" s="17"/>
      <c r="UNF1001" s="17"/>
      <c r="UNG1001" s="17"/>
      <c r="UNH1001" s="17"/>
      <c r="UNI1001" s="17"/>
      <c r="UNJ1001" s="17"/>
      <c r="UNK1001" s="17"/>
      <c r="UNL1001" s="17"/>
      <c r="UNM1001" s="17"/>
      <c r="UNN1001" s="17"/>
      <c r="UNO1001" s="17"/>
      <c r="UNP1001" s="17"/>
      <c r="UNQ1001" s="17"/>
      <c r="UNR1001" s="17"/>
      <c r="UNS1001" s="17"/>
      <c r="UNT1001" s="17"/>
      <c r="UNU1001" s="17"/>
      <c r="UNV1001" s="17"/>
      <c r="UNW1001" s="17"/>
      <c r="UNX1001" s="17"/>
      <c r="UNY1001" s="17"/>
      <c r="UNZ1001" s="17"/>
      <c r="UOA1001" s="17"/>
      <c r="UOB1001" s="17"/>
      <c r="UOC1001" s="17"/>
      <c r="UOD1001" s="17"/>
      <c r="UOE1001" s="17"/>
      <c r="UOF1001" s="17"/>
      <c r="UOG1001" s="17"/>
      <c r="UOH1001" s="17"/>
      <c r="UOI1001" s="17"/>
      <c r="UOJ1001" s="17"/>
      <c r="UOK1001" s="17"/>
      <c r="UOL1001" s="17"/>
      <c r="UOM1001" s="17"/>
      <c r="UON1001" s="17"/>
      <c r="UOO1001" s="17"/>
      <c r="UOP1001" s="17"/>
      <c r="UOQ1001" s="17"/>
      <c r="UOR1001" s="17"/>
      <c r="UOS1001" s="17"/>
      <c r="UOT1001" s="17"/>
      <c r="UOU1001" s="17"/>
      <c r="UOV1001" s="17"/>
      <c r="UOW1001" s="17"/>
      <c r="UOX1001" s="17"/>
      <c r="UOY1001" s="17"/>
      <c r="UOZ1001" s="17"/>
      <c r="UPA1001" s="17"/>
      <c r="UPB1001" s="17"/>
      <c r="UPC1001" s="17"/>
      <c r="UPD1001" s="17"/>
      <c r="UPE1001" s="17"/>
      <c r="UPF1001" s="17"/>
      <c r="UPG1001" s="17"/>
      <c r="UPH1001" s="17"/>
      <c r="UPI1001" s="17"/>
      <c r="UPJ1001" s="17"/>
      <c r="UPK1001" s="17"/>
      <c r="UPL1001" s="17"/>
      <c r="UPM1001" s="17"/>
      <c r="UPN1001" s="17"/>
      <c r="UPO1001" s="17"/>
      <c r="UPP1001" s="17"/>
      <c r="UPQ1001" s="17"/>
      <c r="UPR1001" s="17"/>
      <c r="UPS1001" s="17"/>
      <c r="UPT1001" s="17"/>
      <c r="UPU1001" s="17"/>
      <c r="UPV1001" s="17"/>
      <c r="UPW1001" s="17"/>
      <c r="UPX1001" s="17"/>
      <c r="UPY1001" s="17"/>
      <c r="UPZ1001" s="17"/>
      <c r="UQA1001" s="17"/>
      <c r="UQB1001" s="17"/>
      <c r="UQC1001" s="17"/>
      <c r="UQD1001" s="17"/>
      <c r="UQE1001" s="17"/>
      <c r="UQF1001" s="17"/>
      <c r="UQG1001" s="17"/>
      <c r="UQH1001" s="17"/>
      <c r="UQI1001" s="17"/>
      <c r="UQJ1001" s="17"/>
      <c r="UQK1001" s="17"/>
      <c r="UQL1001" s="17"/>
      <c r="UQM1001" s="17"/>
      <c r="UQN1001" s="17"/>
      <c r="UQO1001" s="17"/>
      <c r="UQP1001" s="17"/>
      <c r="UQQ1001" s="17"/>
      <c r="UQR1001" s="17"/>
      <c r="UQS1001" s="17"/>
      <c r="UQT1001" s="17"/>
      <c r="UQU1001" s="17"/>
      <c r="UQV1001" s="17"/>
      <c r="UQW1001" s="17"/>
      <c r="UQX1001" s="17"/>
      <c r="UQY1001" s="17"/>
      <c r="UQZ1001" s="17"/>
      <c r="URA1001" s="17"/>
      <c r="URB1001" s="17"/>
      <c r="URC1001" s="17"/>
      <c r="URD1001" s="17"/>
      <c r="URE1001" s="17"/>
      <c r="URF1001" s="17"/>
      <c r="URG1001" s="17"/>
      <c r="URH1001" s="17"/>
      <c r="URI1001" s="17"/>
      <c r="URJ1001" s="17"/>
      <c r="URK1001" s="17"/>
      <c r="URL1001" s="17"/>
      <c r="URM1001" s="17"/>
      <c r="URN1001" s="17"/>
      <c r="URO1001" s="17"/>
      <c r="URP1001" s="17"/>
      <c r="URQ1001" s="17"/>
      <c r="URR1001" s="17"/>
      <c r="URS1001" s="17"/>
      <c r="URT1001" s="17"/>
      <c r="URU1001" s="17"/>
      <c r="URV1001" s="17"/>
      <c r="URW1001" s="17"/>
      <c r="URX1001" s="17"/>
      <c r="URY1001" s="17"/>
      <c r="URZ1001" s="17"/>
      <c r="USA1001" s="17"/>
      <c r="USB1001" s="17"/>
      <c r="USC1001" s="17"/>
      <c r="USD1001" s="17"/>
      <c r="USE1001" s="17"/>
      <c r="USF1001" s="17"/>
      <c r="USG1001" s="17"/>
      <c r="USH1001" s="17"/>
      <c r="USI1001" s="17"/>
      <c r="USJ1001" s="17"/>
      <c r="USK1001" s="17"/>
      <c r="USL1001" s="17"/>
      <c r="USM1001" s="17"/>
      <c r="USN1001" s="17"/>
      <c r="USO1001" s="17"/>
      <c r="USP1001" s="17"/>
      <c r="USQ1001" s="17"/>
      <c r="USR1001" s="17"/>
      <c r="USS1001" s="17"/>
      <c r="UST1001" s="17"/>
      <c r="USU1001" s="17"/>
      <c r="USV1001" s="17"/>
      <c r="USW1001" s="17"/>
      <c r="USX1001" s="17"/>
      <c r="USY1001" s="17"/>
      <c r="USZ1001" s="17"/>
      <c r="UTA1001" s="17"/>
      <c r="UTB1001" s="17"/>
      <c r="UTC1001" s="17"/>
      <c r="UTD1001" s="17"/>
      <c r="UTE1001" s="17"/>
      <c r="UTF1001" s="17"/>
      <c r="UTG1001" s="17"/>
      <c r="UTH1001" s="17"/>
      <c r="UTI1001" s="17"/>
      <c r="UTJ1001" s="17"/>
      <c r="UTK1001" s="17"/>
      <c r="UTL1001" s="17"/>
      <c r="UTM1001" s="17"/>
      <c r="UTN1001" s="17"/>
      <c r="UTO1001" s="17"/>
      <c r="UTP1001" s="17"/>
      <c r="UTQ1001" s="17"/>
      <c r="UTR1001" s="17"/>
      <c r="UTS1001" s="17"/>
      <c r="UTT1001" s="17"/>
      <c r="UTU1001" s="17"/>
      <c r="UTV1001" s="17"/>
      <c r="UTW1001" s="17"/>
      <c r="UTX1001" s="17"/>
      <c r="UTY1001" s="17"/>
      <c r="UTZ1001" s="17"/>
      <c r="UUA1001" s="17"/>
      <c r="UUB1001" s="17"/>
      <c r="UUC1001" s="17"/>
      <c r="UUD1001" s="17"/>
      <c r="UUE1001" s="17"/>
      <c r="UUF1001" s="17"/>
      <c r="UUG1001" s="17"/>
      <c r="UUH1001" s="17"/>
      <c r="UUI1001" s="17"/>
      <c r="UUJ1001" s="17"/>
      <c r="UUK1001" s="17"/>
      <c r="UUL1001" s="17"/>
      <c r="UUM1001" s="17"/>
      <c r="UUN1001" s="17"/>
      <c r="UUO1001" s="17"/>
      <c r="UUP1001" s="17"/>
      <c r="UUQ1001" s="17"/>
      <c r="UUR1001" s="17"/>
      <c r="UUS1001" s="17"/>
      <c r="UUT1001" s="17"/>
      <c r="UUU1001" s="17"/>
      <c r="UUV1001" s="17"/>
      <c r="UUW1001" s="17"/>
      <c r="UUX1001" s="17"/>
      <c r="UUY1001" s="17"/>
      <c r="UUZ1001" s="17"/>
      <c r="UVA1001" s="17"/>
      <c r="UVB1001" s="17"/>
      <c r="UVC1001" s="17"/>
      <c r="UVD1001" s="17"/>
      <c r="UVE1001" s="17"/>
      <c r="UVF1001" s="17"/>
      <c r="UVG1001" s="17"/>
      <c r="UVH1001" s="17"/>
      <c r="UVI1001" s="17"/>
      <c r="UVJ1001" s="17"/>
      <c r="UVK1001" s="17"/>
      <c r="UVL1001" s="17"/>
      <c r="UVM1001" s="17"/>
      <c r="UVN1001" s="17"/>
      <c r="UVO1001" s="17"/>
      <c r="UVP1001" s="17"/>
      <c r="UVQ1001" s="17"/>
      <c r="UVR1001" s="17"/>
      <c r="UVS1001" s="17"/>
      <c r="UVT1001" s="17"/>
      <c r="UVU1001" s="17"/>
      <c r="UVV1001" s="17"/>
      <c r="UVW1001" s="17"/>
      <c r="UVX1001" s="17"/>
      <c r="UVY1001" s="17"/>
      <c r="UVZ1001" s="17"/>
      <c r="UWA1001" s="17"/>
      <c r="UWB1001" s="17"/>
      <c r="UWC1001" s="17"/>
      <c r="UWD1001" s="17"/>
      <c r="UWE1001" s="17"/>
      <c r="UWF1001" s="17"/>
      <c r="UWG1001" s="17"/>
      <c r="UWH1001" s="17"/>
      <c r="UWI1001" s="17"/>
      <c r="UWJ1001" s="17"/>
      <c r="UWK1001" s="17"/>
      <c r="UWL1001" s="17"/>
      <c r="UWM1001" s="17"/>
      <c r="UWN1001" s="17"/>
      <c r="UWO1001" s="17"/>
      <c r="UWP1001" s="17"/>
      <c r="UWQ1001" s="17"/>
      <c r="UWR1001" s="17"/>
      <c r="UWS1001" s="17"/>
      <c r="UWT1001" s="17"/>
      <c r="UWU1001" s="17"/>
      <c r="UWV1001" s="17"/>
      <c r="UWW1001" s="17"/>
      <c r="UWX1001" s="17"/>
      <c r="UWY1001" s="17"/>
      <c r="UWZ1001" s="17"/>
      <c r="UXA1001" s="17"/>
      <c r="UXB1001" s="17"/>
      <c r="UXC1001" s="17"/>
      <c r="UXD1001" s="17"/>
      <c r="UXE1001" s="17"/>
      <c r="UXF1001" s="17"/>
      <c r="UXG1001" s="17"/>
      <c r="UXH1001" s="17"/>
      <c r="UXI1001" s="17"/>
      <c r="UXJ1001" s="17"/>
      <c r="UXK1001" s="17"/>
      <c r="UXL1001" s="17"/>
      <c r="UXM1001" s="17"/>
      <c r="UXN1001" s="17"/>
      <c r="UXO1001" s="17"/>
      <c r="UXP1001" s="17"/>
      <c r="UXQ1001" s="17"/>
      <c r="UXR1001" s="17"/>
      <c r="UXS1001" s="17"/>
      <c r="UXT1001" s="17"/>
      <c r="UXU1001" s="17"/>
      <c r="UXV1001" s="17"/>
      <c r="UXW1001" s="17"/>
      <c r="UXX1001" s="17"/>
      <c r="UXY1001" s="17"/>
      <c r="UXZ1001" s="17"/>
      <c r="UYA1001" s="17"/>
      <c r="UYB1001" s="17"/>
      <c r="UYC1001" s="17"/>
      <c r="UYD1001" s="17"/>
      <c r="UYE1001" s="17"/>
      <c r="UYF1001" s="17"/>
      <c r="UYG1001" s="17"/>
      <c r="UYH1001" s="17"/>
      <c r="UYI1001" s="17"/>
      <c r="UYJ1001" s="17"/>
      <c r="UYK1001" s="17"/>
      <c r="UYL1001" s="17"/>
      <c r="UYM1001" s="17"/>
      <c r="UYN1001" s="17"/>
      <c r="UYO1001" s="17"/>
      <c r="UYP1001" s="17"/>
      <c r="UYQ1001" s="17"/>
      <c r="UYR1001" s="17"/>
      <c r="UYS1001" s="17"/>
      <c r="UYT1001" s="17"/>
      <c r="UYU1001" s="17"/>
      <c r="UYV1001" s="17"/>
      <c r="UYW1001" s="17"/>
      <c r="UYX1001" s="17"/>
      <c r="UYY1001" s="17"/>
      <c r="UYZ1001" s="17"/>
      <c r="UZA1001" s="17"/>
      <c r="UZB1001" s="17"/>
      <c r="UZC1001" s="17"/>
      <c r="UZD1001" s="17"/>
      <c r="UZE1001" s="17"/>
      <c r="UZF1001" s="17"/>
      <c r="UZG1001" s="17"/>
      <c r="UZH1001" s="17"/>
      <c r="UZI1001" s="17"/>
      <c r="UZJ1001" s="17"/>
      <c r="UZK1001" s="17"/>
      <c r="UZL1001" s="17"/>
      <c r="UZM1001" s="17"/>
      <c r="UZN1001" s="17"/>
      <c r="UZO1001" s="17"/>
      <c r="UZP1001" s="17"/>
      <c r="UZQ1001" s="17"/>
      <c r="UZR1001" s="17"/>
      <c r="UZS1001" s="17"/>
      <c r="UZT1001" s="17"/>
      <c r="UZU1001" s="17"/>
      <c r="UZV1001" s="17"/>
      <c r="UZW1001" s="17"/>
      <c r="UZX1001" s="17"/>
      <c r="UZY1001" s="17"/>
      <c r="UZZ1001" s="17"/>
      <c r="VAA1001" s="17"/>
      <c r="VAB1001" s="17"/>
      <c r="VAC1001" s="17"/>
      <c r="VAD1001" s="17"/>
      <c r="VAE1001" s="17"/>
      <c r="VAF1001" s="17"/>
      <c r="VAG1001" s="17"/>
      <c r="VAH1001" s="17"/>
      <c r="VAI1001" s="17"/>
      <c r="VAJ1001" s="17"/>
      <c r="VAK1001" s="17"/>
      <c r="VAL1001" s="17"/>
      <c r="VAM1001" s="17"/>
      <c r="VAN1001" s="17"/>
      <c r="VAO1001" s="17"/>
      <c r="VAP1001" s="17"/>
      <c r="VAQ1001" s="17"/>
      <c r="VAR1001" s="17"/>
      <c r="VAS1001" s="17"/>
      <c r="VAT1001" s="17"/>
      <c r="VAU1001" s="17"/>
      <c r="VAV1001" s="17"/>
      <c r="VAW1001" s="17"/>
      <c r="VAX1001" s="17"/>
      <c r="VAY1001" s="17"/>
      <c r="VAZ1001" s="17"/>
      <c r="VBA1001" s="17"/>
      <c r="VBB1001" s="17"/>
      <c r="VBC1001" s="17"/>
      <c r="VBD1001" s="17"/>
      <c r="VBE1001" s="17"/>
      <c r="VBF1001" s="17"/>
      <c r="VBG1001" s="17"/>
      <c r="VBH1001" s="17"/>
      <c r="VBI1001" s="17"/>
      <c r="VBJ1001" s="17"/>
      <c r="VBK1001" s="17"/>
      <c r="VBL1001" s="17"/>
      <c r="VBM1001" s="17"/>
      <c r="VBN1001" s="17"/>
      <c r="VBO1001" s="17"/>
      <c r="VBP1001" s="17"/>
      <c r="VBQ1001" s="17"/>
      <c r="VBR1001" s="17"/>
      <c r="VBS1001" s="17"/>
      <c r="VBT1001" s="17"/>
      <c r="VBU1001" s="17"/>
      <c r="VBV1001" s="17"/>
      <c r="VBW1001" s="17"/>
      <c r="VBX1001" s="17"/>
      <c r="VBY1001" s="17"/>
      <c r="VBZ1001" s="17"/>
      <c r="VCA1001" s="17"/>
      <c r="VCB1001" s="17"/>
      <c r="VCC1001" s="17"/>
      <c r="VCD1001" s="17"/>
      <c r="VCE1001" s="17"/>
      <c r="VCF1001" s="17"/>
      <c r="VCG1001" s="17"/>
      <c r="VCH1001" s="17"/>
      <c r="VCI1001" s="17"/>
      <c r="VCJ1001" s="17"/>
      <c r="VCK1001" s="17"/>
      <c r="VCL1001" s="17"/>
      <c r="VCM1001" s="17"/>
      <c r="VCN1001" s="17"/>
      <c r="VCO1001" s="17"/>
      <c r="VCP1001" s="17"/>
      <c r="VCQ1001" s="17"/>
      <c r="VCR1001" s="17"/>
      <c r="VCS1001" s="17"/>
      <c r="VCT1001" s="17"/>
      <c r="VCU1001" s="17"/>
      <c r="VCV1001" s="17"/>
      <c r="VCW1001" s="17"/>
      <c r="VCX1001" s="17"/>
      <c r="VCY1001" s="17"/>
      <c r="VCZ1001" s="17"/>
      <c r="VDA1001" s="17"/>
      <c r="VDB1001" s="17"/>
      <c r="VDC1001" s="17"/>
      <c r="VDD1001" s="17"/>
      <c r="VDE1001" s="17"/>
      <c r="VDF1001" s="17"/>
      <c r="VDG1001" s="17"/>
      <c r="VDH1001" s="17"/>
      <c r="VDI1001" s="17"/>
      <c r="VDJ1001" s="17"/>
      <c r="VDK1001" s="17"/>
      <c r="VDL1001" s="17"/>
      <c r="VDM1001" s="17"/>
      <c r="VDN1001" s="17"/>
      <c r="VDO1001" s="17"/>
      <c r="VDP1001" s="17"/>
      <c r="VDQ1001" s="17"/>
      <c r="VDR1001" s="17"/>
      <c r="VDS1001" s="17"/>
      <c r="VDT1001" s="17"/>
      <c r="VDU1001" s="17"/>
      <c r="VDV1001" s="17"/>
      <c r="VDW1001" s="17"/>
      <c r="VDX1001" s="17"/>
      <c r="VDY1001" s="17"/>
      <c r="VDZ1001" s="17"/>
      <c r="VEA1001" s="17"/>
      <c r="VEB1001" s="17"/>
      <c r="VEC1001" s="17"/>
      <c r="VED1001" s="17"/>
      <c r="VEE1001" s="17"/>
      <c r="VEF1001" s="17"/>
      <c r="VEG1001" s="17"/>
      <c r="VEH1001" s="17"/>
      <c r="VEI1001" s="17"/>
      <c r="VEJ1001" s="17"/>
      <c r="VEK1001" s="17"/>
      <c r="VEL1001" s="17"/>
      <c r="VEM1001" s="17"/>
      <c r="VEN1001" s="17"/>
      <c r="VEO1001" s="17"/>
      <c r="VEP1001" s="17"/>
      <c r="VEQ1001" s="17"/>
      <c r="VER1001" s="17"/>
      <c r="VES1001" s="17"/>
      <c r="VET1001" s="17"/>
      <c r="VEU1001" s="17"/>
      <c r="VEV1001" s="17"/>
      <c r="VEW1001" s="17"/>
      <c r="VEX1001" s="17"/>
      <c r="VEY1001" s="17"/>
      <c r="VEZ1001" s="17"/>
      <c r="VFA1001" s="17"/>
      <c r="VFB1001" s="17"/>
      <c r="VFC1001" s="17"/>
      <c r="VFD1001" s="17"/>
      <c r="VFE1001" s="17"/>
      <c r="VFF1001" s="17"/>
      <c r="VFG1001" s="17"/>
      <c r="VFH1001" s="17"/>
      <c r="VFI1001" s="17"/>
      <c r="VFJ1001" s="17"/>
      <c r="VFK1001" s="17"/>
      <c r="VFL1001" s="17"/>
      <c r="VFM1001" s="17"/>
      <c r="VFN1001" s="17"/>
      <c r="VFO1001" s="17"/>
      <c r="VFP1001" s="17"/>
      <c r="VFQ1001" s="17"/>
      <c r="VFR1001" s="17"/>
      <c r="VFS1001" s="17"/>
      <c r="VFT1001" s="17"/>
      <c r="VFU1001" s="17"/>
      <c r="VFV1001" s="17"/>
      <c r="VFW1001" s="17"/>
      <c r="VFX1001" s="17"/>
      <c r="VFY1001" s="17"/>
      <c r="VFZ1001" s="17"/>
      <c r="VGA1001" s="17"/>
      <c r="VGB1001" s="17"/>
      <c r="VGC1001" s="17"/>
      <c r="VGD1001" s="17"/>
      <c r="VGE1001" s="17"/>
      <c r="VGF1001" s="17"/>
      <c r="VGG1001" s="17"/>
      <c r="VGH1001" s="17"/>
      <c r="VGI1001" s="17"/>
      <c r="VGJ1001" s="17"/>
      <c r="VGK1001" s="17"/>
      <c r="VGL1001" s="17"/>
      <c r="VGM1001" s="17"/>
      <c r="VGN1001" s="17"/>
      <c r="VGO1001" s="17"/>
      <c r="VGP1001" s="17"/>
      <c r="VGQ1001" s="17"/>
      <c r="VGR1001" s="17"/>
      <c r="VGS1001" s="17"/>
      <c r="VGT1001" s="17"/>
      <c r="VGU1001" s="17"/>
      <c r="VGV1001" s="17"/>
      <c r="VGW1001" s="17"/>
      <c r="VGX1001" s="17"/>
      <c r="VGY1001" s="17"/>
      <c r="VGZ1001" s="17"/>
      <c r="VHA1001" s="17"/>
      <c r="VHB1001" s="17"/>
      <c r="VHC1001" s="17"/>
      <c r="VHD1001" s="17"/>
      <c r="VHE1001" s="17"/>
      <c r="VHF1001" s="17"/>
      <c r="VHG1001" s="17"/>
      <c r="VHH1001" s="17"/>
      <c r="VHI1001" s="17"/>
      <c r="VHJ1001" s="17"/>
      <c r="VHK1001" s="17"/>
      <c r="VHL1001" s="17"/>
      <c r="VHM1001" s="17"/>
      <c r="VHN1001" s="17"/>
      <c r="VHO1001" s="17"/>
      <c r="VHP1001" s="17"/>
      <c r="VHQ1001" s="17"/>
      <c r="VHR1001" s="17"/>
      <c r="VHS1001" s="17"/>
      <c r="VHT1001" s="17"/>
      <c r="VHU1001" s="17"/>
      <c r="VHV1001" s="17"/>
      <c r="VHW1001" s="17"/>
      <c r="VHX1001" s="17"/>
      <c r="VHY1001" s="17"/>
      <c r="VHZ1001" s="17"/>
      <c r="VIA1001" s="17"/>
      <c r="VIB1001" s="17"/>
      <c r="VIC1001" s="17"/>
      <c r="VID1001" s="17"/>
      <c r="VIE1001" s="17"/>
      <c r="VIF1001" s="17"/>
      <c r="VIG1001" s="17"/>
      <c r="VIH1001" s="17"/>
      <c r="VII1001" s="17"/>
      <c r="VIJ1001" s="17"/>
      <c r="VIK1001" s="17"/>
      <c r="VIL1001" s="17"/>
      <c r="VIM1001" s="17"/>
      <c r="VIN1001" s="17"/>
      <c r="VIO1001" s="17"/>
      <c r="VIP1001" s="17"/>
      <c r="VIQ1001" s="17"/>
      <c r="VIR1001" s="17"/>
      <c r="VIS1001" s="17"/>
      <c r="VIT1001" s="17"/>
      <c r="VIU1001" s="17"/>
      <c r="VIV1001" s="17"/>
      <c r="VIW1001" s="17"/>
      <c r="VIX1001" s="17"/>
      <c r="VIY1001" s="17"/>
      <c r="VIZ1001" s="17"/>
      <c r="VJA1001" s="17"/>
      <c r="VJB1001" s="17"/>
      <c r="VJC1001" s="17"/>
      <c r="VJD1001" s="17"/>
      <c r="VJE1001" s="17"/>
      <c r="VJF1001" s="17"/>
      <c r="VJG1001" s="17"/>
      <c r="VJH1001" s="17"/>
      <c r="VJI1001" s="17"/>
      <c r="VJJ1001" s="17"/>
      <c r="VJK1001" s="17"/>
      <c r="VJL1001" s="17"/>
      <c r="VJM1001" s="17"/>
      <c r="VJN1001" s="17"/>
      <c r="VJO1001" s="17"/>
      <c r="VJP1001" s="17"/>
      <c r="VJQ1001" s="17"/>
      <c r="VJR1001" s="17"/>
      <c r="VJS1001" s="17"/>
      <c r="VJT1001" s="17"/>
      <c r="VJU1001" s="17"/>
      <c r="VJV1001" s="17"/>
      <c r="VJW1001" s="17"/>
      <c r="VJX1001" s="17"/>
      <c r="VJY1001" s="17"/>
      <c r="VJZ1001" s="17"/>
      <c r="VKA1001" s="17"/>
      <c r="VKB1001" s="17"/>
      <c r="VKC1001" s="17"/>
      <c r="VKD1001" s="17"/>
      <c r="VKE1001" s="17"/>
      <c r="VKF1001" s="17"/>
      <c r="VKG1001" s="17"/>
      <c r="VKH1001" s="17"/>
      <c r="VKI1001" s="17"/>
      <c r="VKJ1001" s="17"/>
      <c r="VKK1001" s="17"/>
      <c r="VKL1001" s="17"/>
      <c r="VKM1001" s="17"/>
      <c r="VKN1001" s="17"/>
      <c r="VKO1001" s="17"/>
      <c r="VKP1001" s="17"/>
      <c r="VKQ1001" s="17"/>
      <c r="VKR1001" s="17"/>
      <c r="VKS1001" s="17"/>
      <c r="VKT1001" s="17"/>
      <c r="VKU1001" s="17"/>
      <c r="VKV1001" s="17"/>
      <c r="VKW1001" s="17"/>
      <c r="VKX1001" s="17"/>
      <c r="VKY1001" s="17"/>
      <c r="VKZ1001" s="17"/>
      <c r="VLA1001" s="17"/>
      <c r="VLB1001" s="17"/>
      <c r="VLC1001" s="17"/>
      <c r="VLD1001" s="17"/>
      <c r="VLE1001" s="17"/>
      <c r="VLF1001" s="17"/>
      <c r="VLG1001" s="17"/>
      <c r="VLH1001" s="17"/>
      <c r="VLI1001" s="17"/>
      <c r="VLJ1001" s="17"/>
      <c r="VLK1001" s="17"/>
      <c r="VLL1001" s="17"/>
      <c r="VLM1001" s="17"/>
      <c r="VLN1001" s="17"/>
      <c r="VLO1001" s="17"/>
      <c r="VLP1001" s="17"/>
      <c r="VLQ1001" s="17"/>
      <c r="VLR1001" s="17"/>
      <c r="VLS1001" s="17"/>
      <c r="VLT1001" s="17"/>
      <c r="VLU1001" s="17"/>
      <c r="VLV1001" s="17"/>
      <c r="VLW1001" s="17"/>
      <c r="VLX1001" s="17"/>
      <c r="VLY1001" s="17"/>
      <c r="VLZ1001" s="17"/>
      <c r="VMA1001" s="17"/>
      <c r="VMB1001" s="17"/>
      <c r="VMC1001" s="17"/>
      <c r="VMD1001" s="17"/>
      <c r="VME1001" s="17"/>
      <c r="VMF1001" s="17"/>
      <c r="VMG1001" s="17"/>
      <c r="VMH1001" s="17"/>
      <c r="VMI1001" s="17"/>
      <c r="VMJ1001" s="17"/>
      <c r="VMK1001" s="17"/>
      <c r="VML1001" s="17"/>
      <c r="VMM1001" s="17"/>
      <c r="VMN1001" s="17"/>
      <c r="VMO1001" s="17"/>
      <c r="VMP1001" s="17"/>
      <c r="VMQ1001" s="17"/>
      <c r="VMR1001" s="17"/>
      <c r="VMS1001" s="17"/>
      <c r="VMT1001" s="17"/>
      <c r="VMU1001" s="17"/>
      <c r="VMV1001" s="17"/>
      <c r="VMW1001" s="17"/>
      <c r="VMX1001" s="17"/>
      <c r="VMY1001" s="17"/>
      <c r="VMZ1001" s="17"/>
      <c r="VNA1001" s="17"/>
      <c r="VNB1001" s="17"/>
      <c r="VNC1001" s="17"/>
      <c r="VND1001" s="17"/>
      <c r="VNE1001" s="17"/>
      <c r="VNF1001" s="17"/>
      <c r="VNG1001" s="17"/>
      <c r="VNH1001" s="17"/>
      <c r="VNI1001" s="17"/>
      <c r="VNJ1001" s="17"/>
      <c r="VNK1001" s="17"/>
      <c r="VNL1001" s="17"/>
      <c r="VNM1001" s="17"/>
      <c r="VNN1001" s="17"/>
      <c r="VNO1001" s="17"/>
      <c r="VNP1001" s="17"/>
      <c r="VNQ1001" s="17"/>
      <c r="VNR1001" s="17"/>
      <c r="VNS1001" s="17"/>
      <c r="VNT1001" s="17"/>
      <c r="VNU1001" s="17"/>
      <c r="VNV1001" s="17"/>
      <c r="VNW1001" s="17"/>
      <c r="VNX1001" s="17"/>
      <c r="VNY1001" s="17"/>
      <c r="VNZ1001" s="17"/>
      <c r="VOA1001" s="17"/>
      <c r="VOB1001" s="17"/>
      <c r="VOC1001" s="17"/>
      <c r="VOD1001" s="17"/>
      <c r="VOE1001" s="17"/>
      <c r="VOF1001" s="17"/>
      <c r="VOG1001" s="17"/>
      <c r="VOH1001" s="17"/>
      <c r="VOI1001" s="17"/>
      <c r="VOJ1001" s="17"/>
      <c r="VOK1001" s="17"/>
      <c r="VOL1001" s="17"/>
      <c r="VOM1001" s="17"/>
      <c r="VON1001" s="17"/>
      <c r="VOO1001" s="17"/>
      <c r="VOP1001" s="17"/>
      <c r="VOQ1001" s="17"/>
      <c r="VOR1001" s="17"/>
      <c r="VOS1001" s="17"/>
      <c r="VOT1001" s="17"/>
      <c r="VOU1001" s="17"/>
      <c r="VOV1001" s="17"/>
      <c r="VOW1001" s="17"/>
      <c r="VOX1001" s="17"/>
      <c r="VOY1001" s="17"/>
      <c r="VOZ1001" s="17"/>
      <c r="VPA1001" s="17"/>
      <c r="VPB1001" s="17"/>
      <c r="VPC1001" s="17"/>
      <c r="VPD1001" s="17"/>
      <c r="VPE1001" s="17"/>
      <c r="VPF1001" s="17"/>
      <c r="VPG1001" s="17"/>
      <c r="VPH1001" s="17"/>
      <c r="VPI1001" s="17"/>
      <c r="VPJ1001" s="17"/>
      <c r="VPK1001" s="17"/>
      <c r="VPL1001" s="17"/>
      <c r="VPM1001" s="17"/>
      <c r="VPN1001" s="17"/>
      <c r="VPO1001" s="17"/>
      <c r="VPP1001" s="17"/>
      <c r="VPQ1001" s="17"/>
      <c r="VPR1001" s="17"/>
      <c r="VPS1001" s="17"/>
      <c r="VPT1001" s="17"/>
      <c r="VPU1001" s="17"/>
      <c r="VPV1001" s="17"/>
      <c r="VPW1001" s="17"/>
      <c r="VPX1001" s="17"/>
      <c r="VPY1001" s="17"/>
      <c r="VPZ1001" s="17"/>
      <c r="VQA1001" s="17"/>
      <c r="VQB1001" s="17"/>
      <c r="VQC1001" s="17"/>
      <c r="VQD1001" s="17"/>
      <c r="VQE1001" s="17"/>
      <c r="VQF1001" s="17"/>
      <c r="VQG1001" s="17"/>
      <c r="VQH1001" s="17"/>
      <c r="VQI1001" s="17"/>
      <c r="VQJ1001" s="17"/>
      <c r="VQK1001" s="17"/>
      <c r="VQL1001" s="17"/>
      <c r="VQM1001" s="17"/>
      <c r="VQN1001" s="17"/>
      <c r="VQO1001" s="17"/>
      <c r="VQP1001" s="17"/>
      <c r="VQQ1001" s="17"/>
      <c r="VQR1001" s="17"/>
      <c r="VQS1001" s="17"/>
      <c r="VQT1001" s="17"/>
      <c r="VQU1001" s="17"/>
      <c r="VQV1001" s="17"/>
      <c r="VQW1001" s="17"/>
      <c r="VQX1001" s="17"/>
      <c r="VQY1001" s="17"/>
      <c r="VQZ1001" s="17"/>
      <c r="VRA1001" s="17"/>
      <c r="VRB1001" s="17"/>
      <c r="VRC1001" s="17"/>
      <c r="VRD1001" s="17"/>
      <c r="VRE1001" s="17"/>
      <c r="VRF1001" s="17"/>
      <c r="VRG1001" s="17"/>
      <c r="VRH1001" s="17"/>
      <c r="VRI1001" s="17"/>
      <c r="VRJ1001" s="17"/>
      <c r="VRK1001" s="17"/>
      <c r="VRL1001" s="17"/>
      <c r="VRM1001" s="17"/>
      <c r="VRN1001" s="17"/>
      <c r="VRO1001" s="17"/>
      <c r="VRP1001" s="17"/>
      <c r="VRQ1001" s="17"/>
      <c r="VRR1001" s="17"/>
      <c r="VRS1001" s="17"/>
      <c r="VRT1001" s="17"/>
      <c r="VRU1001" s="17"/>
      <c r="VRV1001" s="17"/>
      <c r="VRW1001" s="17"/>
      <c r="VRX1001" s="17"/>
      <c r="VRY1001" s="17"/>
      <c r="VRZ1001" s="17"/>
      <c r="VSA1001" s="17"/>
      <c r="VSB1001" s="17"/>
      <c r="VSC1001" s="17"/>
      <c r="VSD1001" s="17"/>
      <c r="VSE1001" s="17"/>
      <c r="VSF1001" s="17"/>
      <c r="VSG1001" s="17"/>
      <c r="VSH1001" s="17"/>
      <c r="VSI1001" s="17"/>
      <c r="VSJ1001" s="17"/>
      <c r="VSK1001" s="17"/>
      <c r="VSL1001" s="17"/>
      <c r="VSM1001" s="17"/>
      <c r="VSN1001" s="17"/>
      <c r="VSO1001" s="17"/>
      <c r="VSP1001" s="17"/>
      <c r="VSQ1001" s="17"/>
      <c r="VSR1001" s="17"/>
      <c r="VSS1001" s="17"/>
      <c r="VST1001" s="17"/>
      <c r="VSU1001" s="17"/>
      <c r="VSV1001" s="17"/>
      <c r="VSW1001" s="17"/>
      <c r="VSX1001" s="17"/>
      <c r="VSY1001" s="17"/>
      <c r="VSZ1001" s="17"/>
      <c r="VTA1001" s="17"/>
      <c r="VTB1001" s="17"/>
      <c r="VTC1001" s="17"/>
      <c r="VTD1001" s="17"/>
      <c r="VTE1001" s="17"/>
      <c r="VTF1001" s="17"/>
      <c r="VTG1001" s="17"/>
      <c r="VTH1001" s="17"/>
      <c r="VTI1001" s="17"/>
      <c r="VTJ1001" s="17"/>
      <c r="VTK1001" s="17"/>
      <c r="VTL1001" s="17"/>
      <c r="VTM1001" s="17"/>
      <c r="VTN1001" s="17"/>
      <c r="VTO1001" s="17"/>
      <c r="VTP1001" s="17"/>
      <c r="VTQ1001" s="17"/>
      <c r="VTR1001" s="17"/>
      <c r="VTS1001" s="17"/>
      <c r="VTT1001" s="17"/>
      <c r="VTU1001" s="17"/>
      <c r="VTV1001" s="17"/>
      <c r="VTW1001" s="17"/>
      <c r="VTX1001" s="17"/>
      <c r="VTY1001" s="17"/>
      <c r="VTZ1001" s="17"/>
      <c r="VUA1001" s="17"/>
      <c r="VUB1001" s="17"/>
      <c r="VUC1001" s="17"/>
      <c r="VUD1001" s="17"/>
      <c r="VUE1001" s="17"/>
      <c r="VUF1001" s="17"/>
      <c r="VUG1001" s="17"/>
      <c r="VUH1001" s="17"/>
      <c r="VUI1001" s="17"/>
      <c r="VUJ1001" s="17"/>
      <c r="VUK1001" s="17"/>
      <c r="VUL1001" s="17"/>
      <c r="VUM1001" s="17"/>
      <c r="VUN1001" s="17"/>
      <c r="VUO1001" s="17"/>
      <c r="VUP1001" s="17"/>
      <c r="VUQ1001" s="17"/>
      <c r="VUR1001" s="17"/>
      <c r="VUS1001" s="17"/>
      <c r="VUT1001" s="17"/>
      <c r="VUU1001" s="17"/>
      <c r="VUV1001" s="17"/>
      <c r="VUW1001" s="17"/>
      <c r="VUX1001" s="17"/>
      <c r="VUY1001" s="17"/>
      <c r="VUZ1001" s="17"/>
      <c r="VVA1001" s="17"/>
      <c r="VVB1001" s="17"/>
      <c r="VVC1001" s="17"/>
      <c r="VVD1001" s="17"/>
      <c r="VVE1001" s="17"/>
      <c r="VVF1001" s="17"/>
      <c r="VVG1001" s="17"/>
      <c r="VVH1001" s="17"/>
      <c r="VVI1001" s="17"/>
      <c r="VVJ1001" s="17"/>
      <c r="VVK1001" s="17"/>
      <c r="VVL1001" s="17"/>
      <c r="VVM1001" s="17"/>
      <c r="VVN1001" s="17"/>
      <c r="VVO1001" s="17"/>
      <c r="VVP1001" s="17"/>
      <c r="VVQ1001" s="17"/>
      <c r="VVR1001" s="17"/>
      <c r="VVS1001" s="17"/>
      <c r="VVT1001" s="17"/>
      <c r="VVU1001" s="17"/>
      <c r="VVV1001" s="17"/>
      <c r="VVW1001" s="17"/>
      <c r="VVX1001" s="17"/>
      <c r="VVY1001" s="17"/>
      <c r="VVZ1001" s="17"/>
      <c r="VWA1001" s="17"/>
      <c r="VWB1001" s="17"/>
      <c r="VWC1001" s="17"/>
      <c r="VWD1001" s="17"/>
      <c r="VWE1001" s="17"/>
      <c r="VWF1001" s="17"/>
      <c r="VWG1001" s="17"/>
      <c r="VWH1001" s="17"/>
      <c r="VWI1001" s="17"/>
      <c r="VWJ1001" s="17"/>
      <c r="VWK1001" s="17"/>
      <c r="VWL1001" s="17"/>
      <c r="VWM1001" s="17"/>
      <c r="VWN1001" s="17"/>
      <c r="VWO1001" s="17"/>
      <c r="VWP1001" s="17"/>
      <c r="VWQ1001" s="17"/>
      <c r="VWR1001" s="17"/>
      <c r="VWS1001" s="17"/>
      <c r="VWT1001" s="17"/>
      <c r="VWU1001" s="17"/>
      <c r="VWV1001" s="17"/>
      <c r="VWW1001" s="17"/>
      <c r="VWX1001" s="17"/>
      <c r="VWY1001" s="17"/>
      <c r="VWZ1001" s="17"/>
      <c r="VXA1001" s="17"/>
      <c r="VXB1001" s="17"/>
      <c r="VXC1001" s="17"/>
      <c r="VXD1001" s="17"/>
      <c r="VXE1001" s="17"/>
      <c r="VXF1001" s="17"/>
      <c r="VXG1001" s="17"/>
      <c r="VXH1001" s="17"/>
      <c r="VXI1001" s="17"/>
      <c r="VXJ1001" s="17"/>
      <c r="VXK1001" s="17"/>
      <c r="VXL1001" s="17"/>
      <c r="VXM1001" s="17"/>
      <c r="VXN1001" s="17"/>
      <c r="VXO1001" s="17"/>
      <c r="VXP1001" s="17"/>
      <c r="VXQ1001" s="17"/>
      <c r="VXR1001" s="17"/>
      <c r="VXS1001" s="17"/>
      <c r="VXT1001" s="17"/>
      <c r="VXU1001" s="17"/>
      <c r="VXV1001" s="17"/>
      <c r="VXW1001" s="17"/>
      <c r="VXX1001" s="17"/>
      <c r="VXY1001" s="17"/>
      <c r="VXZ1001" s="17"/>
      <c r="VYA1001" s="17"/>
      <c r="VYB1001" s="17"/>
      <c r="VYC1001" s="17"/>
      <c r="VYD1001" s="17"/>
      <c r="VYE1001" s="17"/>
      <c r="VYF1001" s="17"/>
      <c r="VYG1001" s="17"/>
      <c r="VYH1001" s="17"/>
      <c r="VYI1001" s="17"/>
      <c r="VYJ1001" s="17"/>
      <c r="VYK1001" s="17"/>
      <c r="VYL1001" s="17"/>
      <c r="VYM1001" s="17"/>
      <c r="VYN1001" s="17"/>
      <c r="VYO1001" s="17"/>
      <c r="VYP1001" s="17"/>
      <c r="VYQ1001" s="17"/>
      <c r="VYR1001" s="17"/>
      <c r="VYS1001" s="17"/>
      <c r="VYT1001" s="17"/>
      <c r="VYU1001" s="17"/>
      <c r="VYV1001" s="17"/>
      <c r="VYW1001" s="17"/>
      <c r="VYX1001" s="17"/>
      <c r="VYY1001" s="17"/>
      <c r="VYZ1001" s="17"/>
      <c r="VZA1001" s="17"/>
      <c r="VZB1001" s="17"/>
      <c r="VZC1001" s="17"/>
      <c r="VZD1001" s="17"/>
      <c r="VZE1001" s="17"/>
      <c r="VZF1001" s="17"/>
      <c r="VZG1001" s="17"/>
      <c r="VZH1001" s="17"/>
      <c r="VZI1001" s="17"/>
      <c r="VZJ1001" s="17"/>
      <c r="VZK1001" s="17"/>
      <c r="VZL1001" s="17"/>
      <c r="VZM1001" s="17"/>
      <c r="VZN1001" s="17"/>
      <c r="VZO1001" s="17"/>
      <c r="VZP1001" s="17"/>
      <c r="VZQ1001" s="17"/>
      <c r="VZR1001" s="17"/>
      <c r="VZS1001" s="17"/>
      <c r="VZT1001" s="17"/>
      <c r="VZU1001" s="17"/>
      <c r="VZV1001" s="17"/>
      <c r="VZW1001" s="17"/>
      <c r="VZX1001" s="17"/>
      <c r="VZY1001" s="17"/>
      <c r="VZZ1001" s="17"/>
      <c r="WAA1001" s="17"/>
      <c r="WAB1001" s="17"/>
      <c r="WAC1001" s="17"/>
      <c r="WAD1001" s="17"/>
      <c r="WAE1001" s="17"/>
      <c r="WAF1001" s="17"/>
      <c r="WAG1001" s="17"/>
      <c r="WAH1001" s="17"/>
      <c r="WAI1001" s="17"/>
      <c r="WAJ1001" s="17"/>
      <c r="WAK1001" s="17"/>
      <c r="WAL1001" s="17"/>
      <c r="WAM1001" s="17"/>
      <c r="WAN1001" s="17"/>
      <c r="WAO1001" s="17"/>
      <c r="WAP1001" s="17"/>
      <c r="WAQ1001" s="17"/>
      <c r="WAR1001" s="17"/>
      <c r="WAS1001" s="17"/>
      <c r="WAT1001" s="17"/>
      <c r="WAU1001" s="17"/>
      <c r="WAV1001" s="17"/>
      <c r="WAW1001" s="17"/>
      <c r="WAX1001" s="17"/>
      <c r="WAY1001" s="17"/>
      <c r="WAZ1001" s="17"/>
      <c r="WBA1001" s="17"/>
      <c r="WBB1001" s="17"/>
      <c r="WBC1001" s="17"/>
      <c r="WBD1001" s="17"/>
      <c r="WBE1001" s="17"/>
      <c r="WBF1001" s="17"/>
      <c r="WBG1001" s="17"/>
      <c r="WBH1001" s="17"/>
      <c r="WBI1001" s="17"/>
      <c r="WBJ1001" s="17"/>
      <c r="WBK1001" s="17"/>
      <c r="WBL1001" s="17"/>
      <c r="WBM1001" s="17"/>
      <c r="WBN1001" s="17"/>
      <c r="WBO1001" s="17"/>
      <c r="WBP1001" s="17"/>
      <c r="WBQ1001" s="17"/>
      <c r="WBR1001" s="17"/>
      <c r="WBS1001" s="17"/>
      <c r="WBT1001" s="17"/>
      <c r="WBU1001" s="17"/>
      <c r="WBV1001" s="17"/>
      <c r="WBW1001" s="17"/>
      <c r="WBX1001" s="17"/>
      <c r="WBY1001" s="17"/>
      <c r="WBZ1001" s="17"/>
      <c r="WCA1001" s="17"/>
      <c r="WCB1001" s="17"/>
      <c r="WCC1001" s="17"/>
      <c r="WCD1001" s="17"/>
      <c r="WCE1001" s="17"/>
      <c r="WCF1001" s="17"/>
      <c r="WCG1001" s="17"/>
      <c r="WCH1001" s="17"/>
      <c r="WCI1001" s="17"/>
      <c r="WCJ1001" s="17"/>
      <c r="WCK1001" s="17"/>
      <c r="WCL1001" s="17"/>
      <c r="WCM1001" s="17"/>
      <c r="WCN1001" s="17"/>
      <c r="WCO1001" s="17"/>
      <c r="WCP1001" s="17"/>
      <c r="WCQ1001" s="17"/>
      <c r="WCR1001" s="17"/>
      <c r="WCS1001" s="17"/>
      <c r="WCT1001" s="17"/>
      <c r="WCU1001" s="17"/>
      <c r="WCV1001" s="17"/>
      <c r="WCW1001" s="17"/>
      <c r="WCX1001" s="17"/>
      <c r="WCY1001" s="17"/>
      <c r="WCZ1001" s="17"/>
      <c r="WDA1001" s="17"/>
      <c r="WDB1001" s="17"/>
      <c r="WDC1001" s="17"/>
      <c r="WDD1001" s="17"/>
      <c r="WDE1001" s="17"/>
      <c r="WDF1001" s="17"/>
      <c r="WDG1001" s="17"/>
      <c r="WDH1001" s="17"/>
      <c r="WDI1001" s="17"/>
      <c r="WDJ1001" s="17"/>
      <c r="WDK1001" s="17"/>
      <c r="WDL1001" s="17"/>
      <c r="WDM1001" s="17"/>
      <c r="WDN1001" s="17"/>
      <c r="WDO1001" s="17"/>
      <c r="WDP1001" s="17"/>
      <c r="WDQ1001" s="17"/>
      <c r="WDR1001" s="17"/>
      <c r="WDS1001" s="17"/>
      <c r="WDT1001" s="17"/>
      <c r="WDU1001" s="17"/>
      <c r="WDV1001" s="17"/>
      <c r="WDW1001" s="17"/>
      <c r="WDX1001" s="17"/>
      <c r="WDY1001" s="17"/>
      <c r="WDZ1001" s="17"/>
      <c r="WEA1001" s="17"/>
      <c r="WEB1001" s="17"/>
      <c r="WEC1001" s="17"/>
      <c r="WED1001" s="17"/>
      <c r="WEE1001" s="17"/>
      <c r="WEF1001" s="17"/>
      <c r="WEG1001" s="17"/>
      <c r="WEH1001" s="17"/>
      <c r="WEI1001" s="17"/>
      <c r="WEJ1001" s="17"/>
      <c r="WEK1001" s="17"/>
      <c r="WEL1001" s="17"/>
      <c r="WEM1001" s="17"/>
      <c r="WEN1001" s="17"/>
      <c r="WEO1001" s="17"/>
      <c r="WEP1001" s="17"/>
      <c r="WEQ1001" s="17"/>
      <c r="WER1001" s="17"/>
      <c r="WES1001" s="17"/>
      <c r="WET1001" s="17"/>
      <c r="WEU1001" s="17"/>
      <c r="WEV1001" s="17"/>
      <c r="WEW1001" s="17"/>
      <c r="WEX1001" s="17"/>
      <c r="WEY1001" s="17"/>
      <c r="WEZ1001" s="17"/>
      <c r="WFA1001" s="17"/>
      <c r="WFB1001" s="17"/>
      <c r="WFC1001" s="17"/>
      <c r="WFD1001" s="17"/>
      <c r="WFE1001" s="17"/>
      <c r="WFF1001" s="17"/>
      <c r="WFG1001" s="17"/>
      <c r="WFH1001" s="17"/>
      <c r="WFI1001" s="17"/>
      <c r="WFJ1001" s="17"/>
      <c r="WFK1001" s="17"/>
      <c r="WFL1001" s="17"/>
      <c r="WFM1001" s="17"/>
      <c r="WFN1001" s="17"/>
      <c r="WFO1001" s="17"/>
      <c r="WFP1001" s="17"/>
      <c r="WFQ1001" s="17"/>
      <c r="WFR1001" s="17"/>
      <c r="WFS1001" s="17"/>
      <c r="WFT1001" s="17"/>
      <c r="WFU1001" s="17"/>
      <c r="WFV1001" s="17"/>
      <c r="WFW1001" s="17"/>
      <c r="WFX1001" s="17"/>
      <c r="WFY1001" s="17"/>
      <c r="WFZ1001" s="17"/>
      <c r="WGA1001" s="17"/>
      <c r="WGB1001" s="17"/>
      <c r="WGC1001" s="17"/>
      <c r="WGD1001" s="17"/>
      <c r="WGE1001" s="17"/>
      <c r="WGF1001" s="17"/>
      <c r="WGG1001" s="17"/>
      <c r="WGH1001" s="17"/>
      <c r="WGI1001" s="17"/>
      <c r="WGJ1001" s="17"/>
      <c r="WGK1001" s="17"/>
      <c r="WGL1001" s="17"/>
      <c r="WGM1001" s="17"/>
      <c r="WGN1001" s="17"/>
      <c r="WGO1001" s="17"/>
      <c r="WGP1001" s="17"/>
      <c r="WGQ1001" s="17"/>
      <c r="WGR1001" s="17"/>
      <c r="WGS1001" s="17"/>
      <c r="WGT1001" s="17"/>
      <c r="WGU1001" s="17"/>
      <c r="WGV1001" s="17"/>
      <c r="WGW1001" s="17"/>
      <c r="WGX1001" s="17"/>
      <c r="WGY1001" s="17"/>
      <c r="WGZ1001" s="17"/>
      <c r="WHA1001" s="17"/>
      <c r="WHB1001" s="17"/>
      <c r="WHC1001" s="17"/>
      <c r="WHD1001" s="17"/>
      <c r="WHE1001" s="17"/>
      <c r="WHF1001" s="17"/>
      <c r="WHG1001" s="17"/>
      <c r="WHH1001" s="17"/>
      <c r="WHI1001" s="17"/>
      <c r="WHJ1001" s="17"/>
      <c r="WHK1001" s="17"/>
      <c r="WHL1001" s="17"/>
      <c r="WHM1001" s="17"/>
      <c r="WHN1001" s="17"/>
      <c r="WHO1001" s="17"/>
      <c r="WHP1001" s="17"/>
      <c r="WHQ1001" s="17"/>
      <c r="WHR1001" s="17"/>
      <c r="WHS1001" s="17"/>
      <c r="WHT1001" s="17"/>
      <c r="WHU1001" s="17"/>
      <c r="WHV1001" s="17"/>
      <c r="WHW1001" s="17"/>
      <c r="WHX1001" s="17"/>
      <c r="WHY1001" s="17"/>
      <c r="WHZ1001" s="17"/>
      <c r="WIA1001" s="17"/>
      <c r="WIB1001" s="17"/>
      <c r="WIC1001" s="17"/>
      <c r="WID1001" s="17"/>
      <c r="WIE1001" s="17"/>
      <c r="WIF1001" s="17"/>
      <c r="WIG1001" s="17"/>
      <c r="WIH1001" s="17"/>
      <c r="WII1001" s="17"/>
      <c r="WIJ1001" s="17"/>
      <c r="WIK1001" s="17"/>
      <c r="WIL1001" s="17"/>
      <c r="WIM1001" s="17"/>
      <c r="WIN1001" s="17"/>
      <c r="WIO1001" s="17"/>
      <c r="WIP1001" s="17"/>
      <c r="WIQ1001" s="17"/>
      <c r="WIR1001" s="17"/>
      <c r="WIS1001" s="17"/>
      <c r="WIT1001" s="17"/>
      <c r="WIU1001" s="17"/>
      <c r="WIV1001" s="17"/>
      <c r="WIW1001" s="17"/>
      <c r="WIX1001" s="17"/>
      <c r="WIY1001" s="17"/>
      <c r="WIZ1001" s="17"/>
      <c r="WJA1001" s="17"/>
      <c r="WJB1001" s="17"/>
      <c r="WJC1001" s="17"/>
      <c r="WJD1001" s="17"/>
      <c r="WJE1001" s="17"/>
      <c r="WJF1001" s="17"/>
      <c r="WJG1001" s="17"/>
      <c r="WJH1001" s="17"/>
      <c r="WJI1001" s="17"/>
      <c r="WJJ1001" s="17"/>
      <c r="WJK1001" s="17"/>
      <c r="WJL1001" s="17"/>
      <c r="WJM1001" s="17"/>
      <c r="WJN1001" s="17"/>
      <c r="WJO1001" s="17"/>
      <c r="WJP1001" s="17"/>
      <c r="WJQ1001" s="17"/>
      <c r="WJR1001" s="17"/>
      <c r="WJS1001" s="17"/>
      <c r="WJT1001" s="17"/>
      <c r="WJU1001" s="17"/>
      <c r="WJV1001" s="17"/>
      <c r="WJW1001" s="17"/>
      <c r="WJX1001" s="17"/>
      <c r="WJY1001" s="17"/>
      <c r="WJZ1001" s="17"/>
      <c r="WKA1001" s="17"/>
      <c r="WKB1001" s="17"/>
      <c r="WKC1001" s="17"/>
      <c r="WKD1001" s="17"/>
      <c r="WKE1001" s="17"/>
      <c r="WKF1001" s="17"/>
      <c r="WKG1001" s="17"/>
      <c r="WKH1001" s="17"/>
      <c r="WKI1001" s="17"/>
      <c r="WKJ1001" s="17"/>
      <c r="WKK1001" s="17"/>
      <c r="WKL1001" s="17"/>
      <c r="WKM1001" s="17"/>
      <c r="WKN1001" s="17"/>
      <c r="WKO1001" s="17"/>
      <c r="WKP1001" s="17"/>
      <c r="WKQ1001" s="17"/>
      <c r="WKR1001" s="17"/>
      <c r="WKS1001" s="17"/>
      <c r="WKT1001" s="17"/>
      <c r="WKU1001" s="17"/>
      <c r="WKV1001" s="17"/>
      <c r="WKW1001" s="17"/>
      <c r="WKX1001" s="17"/>
      <c r="WKY1001" s="17"/>
      <c r="WKZ1001" s="17"/>
      <c r="WLA1001" s="17"/>
      <c r="WLB1001" s="17"/>
      <c r="WLC1001" s="17"/>
      <c r="WLD1001" s="17"/>
      <c r="WLE1001" s="17"/>
      <c r="WLF1001" s="17"/>
      <c r="WLG1001" s="17"/>
      <c r="WLH1001" s="17"/>
      <c r="WLI1001" s="17"/>
      <c r="WLJ1001" s="17"/>
      <c r="WLK1001" s="17"/>
      <c r="WLL1001" s="17"/>
      <c r="WLM1001" s="17"/>
      <c r="WLN1001" s="17"/>
      <c r="WLO1001" s="17"/>
      <c r="WLP1001" s="17"/>
      <c r="WLQ1001" s="17"/>
      <c r="WLR1001" s="17"/>
      <c r="WLS1001" s="17"/>
      <c r="WLT1001" s="17"/>
      <c r="WLU1001" s="17"/>
      <c r="WLV1001" s="17"/>
      <c r="WLW1001" s="17"/>
      <c r="WLX1001" s="17"/>
      <c r="WLY1001" s="17"/>
      <c r="WLZ1001" s="17"/>
      <c r="WMA1001" s="17"/>
      <c r="WMB1001" s="17"/>
      <c r="WMC1001" s="17"/>
      <c r="WMD1001" s="17"/>
      <c r="WME1001" s="17"/>
      <c r="WMF1001" s="17"/>
      <c r="WMG1001" s="17"/>
      <c r="WMH1001" s="17"/>
      <c r="WMI1001" s="17"/>
      <c r="WMJ1001" s="17"/>
      <c r="WMK1001" s="17"/>
      <c r="WML1001" s="17"/>
      <c r="WMM1001" s="17"/>
      <c r="WMN1001" s="17"/>
      <c r="WMO1001" s="17"/>
      <c r="WMP1001" s="17"/>
      <c r="WMQ1001" s="17"/>
      <c r="WMR1001" s="17"/>
      <c r="WMS1001" s="17"/>
      <c r="WMT1001" s="17"/>
      <c r="WMU1001" s="17"/>
      <c r="WMV1001" s="17"/>
      <c r="WMW1001" s="17"/>
      <c r="WMX1001" s="17"/>
      <c r="WMY1001" s="17"/>
      <c r="WMZ1001" s="17"/>
      <c r="WNA1001" s="17"/>
      <c r="WNB1001" s="17"/>
      <c r="WNC1001" s="17"/>
      <c r="WND1001" s="17"/>
      <c r="WNE1001" s="17"/>
      <c r="WNF1001" s="17"/>
      <c r="WNG1001" s="17"/>
      <c r="WNH1001" s="17"/>
      <c r="WNI1001" s="17"/>
      <c r="WNJ1001" s="17"/>
      <c r="WNK1001" s="17"/>
      <c r="WNL1001" s="17"/>
      <c r="WNM1001" s="17"/>
      <c r="WNN1001" s="17"/>
      <c r="WNO1001" s="17"/>
      <c r="WNP1001" s="17"/>
      <c r="WNQ1001" s="17"/>
      <c r="WNR1001" s="17"/>
      <c r="WNS1001" s="17"/>
      <c r="WNT1001" s="17"/>
      <c r="WNU1001" s="17"/>
      <c r="WNV1001" s="17"/>
      <c r="WNW1001" s="17"/>
      <c r="WNX1001" s="17"/>
      <c r="WNY1001" s="17"/>
      <c r="WNZ1001" s="17"/>
      <c r="WOA1001" s="17"/>
      <c r="WOB1001" s="17"/>
      <c r="WOC1001" s="17"/>
      <c r="WOD1001" s="17"/>
      <c r="WOE1001" s="17"/>
      <c r="WOF1001" s="17"/>
      <c r="WOG1001" s="17"/>
      <c r="WOH1001" s="17"/>
      <c r="WOI1001" s="17"/>
      <c r="WOJ1001" s="17"/>
      <c r="WOK1001" s="17"/>
      <c r="WOL1001" s="17"/>
      <c r="WOM1001" s="17"/>
      <c r="WON1001" s="17"/>
      <c r="WOO1001" s="17"/>
      <c r="WOP1001" s="17"/>
      <c r="WOQ1001" s="17"/>
      <c r="WOR1001" s="17"/>
      <c r="WOS1001" s="17"/>
      <c r="WOT1001" s="17"/>
      <c r="WOU1001" s="17"/>
      <c r="WOV1001" s="17"/>
      <c r="WOW1001" s="17"/>
      <c r="WOX1001" s="17"/>
      <c r="WOY1001" s="17"/>
      <c r="WOZ1001" s="17"/>
      <c r="WPA1001" s="17"/>
      <c r="WPB1001" s="17"/>
      <c r="WPC1001" s="17"/>
      <c r="WPD1001" s="17"/>
      <c r="WPE1001" s="17"/>
      <c r="WPF1001" s="17"/>
      <c r="WPG1001" s="17"/>
      <c r="WPH1001" s="17"/>
      <c r="WPI1001" s="17"/>
      <c r="WPJ1001" s="17"/>
      <c r="WPK1001" s="17"/>
      <c r="WPL1001" s="17"/>
      <c r="WPM1001" s="17"/>
      <c r="WPN1001" s="17"/>
      <c r="WPO1001" s="17"/>
      <c r="WPP1001" s="17"/>
      <c r="WPQ1001" s="17"/>
      <c r="WPR1001" s="17"/>
      <c r="WPS1001" s="17"/>
      <c r="WPT1001" s="17"/>
      <c r="WPU1001" s="17"/>
      <c r="WPV1001" s="17"/>
      <c r="WPW1001" s="17"/>
      <c r="WPX1001" s="17"/>
      <c r="WPY1001" s="17"/>
      <c r="WPZ1001" s="17"/>
      <c r="WQA1001" s="17"/>
      <c r="WQB1001" s="17"/>
      <c r="WQC1001" s="17"/>
      <c r="WQD1001" s="17"/>
      <c r="WQE1001" s="17"/>
      <c r="WQF1001" s="17"/>
      <c r="WQG1001" s="17"/>
      <c r="WQH1001" s="17"/>
      <c r="WQI1001" s="17"/>
      <c r="WQJ1001" s="17"/>
      <c r="WQK1001" s="17"/>
      <c r="WQL1001" s="17"/>
      <c r="WQM1001" s="17"/>
      <c r="WQN1001" s="17"/>
      <c r="WQO1001" s="17"/>
      <c r="WQP1001" s="17"/>
      <c r="WQQ1001" s="17"/>
      <c r="WQR1001" s="17"/>
      <c r="WQS1001" s="17"/>
      <c r="WQT1001" s="17"/>
      <c r="WQU1001" s="17"/>
      <c r="WQV1001" s="17"/>
      <c r="WQW1001" s="17"/>
      <c r="WQX1001" s="17"/>
      <c r="WQY1001" s="17"/>
      <c r="WQZ1001" s="17"/>
      <c r="WRA1001" s="17"/>
      <c r="WRB1001" s="17"/>
      <c r="WRC1001" s="17"/>
      <c r="WRD1001" s="17"/>
      <c r="WRE1001" s="17"/>
      <c r="WRF1001" s="17"/>
      <c r="WRG1001" s="17"/>
      <c r="WRH1001" s="17"/>
      <c r="WRI1001" s="17"/>
      <c r="WRJ1001" s="17"/>
      <c r="WRK1001" s="17"/>
      <c r="WRL1001" s="17"/>
      <c r="WRM1001" s="17"/>
      <c r="WRN1001" s="17"/>
      <c r="WRO1001" s="17"/>
      <c r="WRP1001" s="17"/>
      <c r="WRQ1001" s="17"/>
      <c r="WRR1001" s="17"/>
      <c r="WRS1001" s="17"/>
      <c r="WRT1001" s="17"/>
      <c r="WRU1001" s="17"/>
      <c r="WRV1001" s="17"/>
      <c r="WRW1001" s="17"/>
      <c r="WRX1001" s="17"/>
      <c r="WRY1001" s="17"/>
      <c r="WRZ1001" s="17"/>
      <c r="WSA1001" s="17"/>
      <c r="WSB1001" s="17"/>
      <c r="WSC1001" s="17"/>
      <c r="WSD1001" s="17"/>
      <c r="WSE1001" s="17"/>
      <c r="WSF1001" s="17"/>
      <c r="WSG1001" s="17"/>
      <c r="WSH1001" s="17"/>
      <c r="WSI1001" s="17"/>
      <c r="WSJ1001" s="17"/>
      <c r="WSK1001" s="17"/>
      <c r="WSL1001" s="17"/>
      <c r="WSM1001" s="17"/>
      <c r="WSN1001" s="17"/>
      <c r="WSO1001" s="17"/>
      <c r="WSP1001" s="17"/>
      <c r="WSQ1001" s="17"/>
      <c r="WSR1001" s="17"/>
      <c r="WSS1001" s="17"/>
      <c r="WST1001" s="17"/>
      <c r="WSU1001" s="17"/>
      <c r="WSV1001" s="17"/>
      <c r="WSW1001" s="17"/>
      <c r="WSX1001" s="17"/>
      <c r="WSY1001" s="17"/>
      <c r="WSZ1001" s="17"/>
      <c r="WTA1001" s="17"/>
      <c r="WTB1001" s="17"/>
      <c r="WTC1001" s="17"/>
      <c r="WTD1001" s="17"/>
      <c r="WTE1001" s="17"/>
      <c r="WTF1001" s="17"/>
      <c r="WTG1001" s="17"/>
      <c r="WTH1001" s="17"/>
      <c r="WTI1001" s="17"/>
      <c r="WTJ1001" s="17"/>
      <c r="WTK1001" s="17"/>
      <c r="WTL1001" s="17"/>
      <c r="WTM1001" s="17"/>
      <c r="WTN1001" s="17"/>
      <c r="WTO1001" s="17"/>
      <c r="WTP1001" s="17"/>
      <c r="WTQ1001" s="17"/>
      <c r="WTR1001" s="17"/>
      <c r="WTS1001" s="17"/>
      <c r="WTT1001" s="17"/>
      <c r="WTU1001" s="17"/>
      <c r="WTV1001" s="17"/>
      <c r="WTW1001" s="17"/>
      <c r="WTX1001" s="17"/>
      <c r="WTY1001" s="17"/>
      <c r="WTZ1001" s="17"/>
      <c r="WUA1001" s="17"/>
      <c r="WUB1001" s="17"/>
      <c r="WUC1001" s="17"/>
      <c r="WUD1001" s="17"/>
      <c r="WUE1001" s="17"/>
      <c r="WUF1001" s="17"/>
      <c r="WUG1001" s="17"/>
      <c r="WUH1001" s="17"/>
      <c r="WUI1001" s="17"/>
    </row>
    <row r="1002" spans="1:16103" s="18" customFormat="1" hidden="1" x14ac:dyDescent="0.25">
      <c r="A1002" s="17"/>
      <c r="B1002" s="17"/>
      <c r="C1002" s="17"/>
      <c r="D1002" s="17"/>
      <c r="E1002" s="214" t="s">
        <v>563</v>
      </c>
      <c r="G1002" s="19"/>
      <c r="H1002" s="211">
        <v>6881404.3220000016</v>
      </c>
      <c r="J1002" s="22"/>
      <c r="K1002" s="22"/>
      <c r="L1002" s="22"/>
      <c r="M1002" s="21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17"/>
      <c r="DJ1002" s="17"/>
      <c r="DK1002" s="17"/>
      <c r="DL1002" s="17"/>
      <c r="DM1002" s="17"/>
      <c r="DN1002" s="17"/>
      <c r="DO1002" s="17"/>
      <c r="DP1002" s="17"/>
      <c r="DQ1002" s="17"/>
      <c r="DR1002" s="17"/>
      <c r="DS1002" s="17"/>
      <c r="DT1002" s="17"/>
      <c r="DU1002" s="17"/>
      <c r="DV1002" s="17"/>
      <c r="DW1002" s="17"/>
      <c r="DX1002" s="17"/>
      <c r="DY1002" s="17"/>
      <c r="DZ1002" s="17"/>
      <c r="EA1002" s="17"/>
      <c r="EB1002" s="17"/>
      <c r="EC1002" s="17"/>
      <c r="ED1002" s="17"/>
      <c r="EE1002" s="17"/>
      <c r="EF1002" s="17"/>
      <c r="EG1002" s="17"/>
      <c r="EH1002" s="17"/>
      <c r="EI1002" s="17"/>
      <c r="EJ1002" s="17"/>
      <c r="EK1002" s="17"/>
      <c r="EL1002" s="17"/>
      <c r="EM1002" s="17"/>
      <c r="EN1002" s="17"/>
      <c r="EO1002" s="17"/>
      <c r="EP1002" s="17"/>
      <c r="EQ1002" s="17"/>
      <c r="ER1002" s="17"/>
      <c r="ES1002" s="17"/>
      <c r="ET1002" s="17"/>
      <c r="EU1002" s="17"/>
      <c r="EV1002" s="17"/>
      <c r="EW1002" s="17"/>
      <c r="EX1002" s="17"/>
      <c r="EY1002" s="17"/>
      <c r="EZ1002" s="17"/>
      <c r="FA1002" s="17"/>
      <c r="FB1002" s="17"/>
      <c r="FC1002" s="17"/>
      <c r="FD1002" s="17"/>
      <c r="FE1002" s="17"/>
      <c r="FF1002" s="17"/>
      <c r="FG1002" s="17"/>
      <c r="FH1002" s="17"/>
      <c r="FI1002" s="17"/>
      <c r="FJ1002" s="17"/>
      <c r="FK1002" s="17"/>
      <c r="FL1002" s="17"/>
      <c r="FM1002" s="17"/>
      <c r="FN1002" s="17"/>
      <c r="FO1002" s="17"/>
      <c r="FP1002" s="17"/>
      <c r="FQ1002" s="17"/>
      <c r="FR1002" s="17"/>
      <c r="FS1002" s="17"/>
      <c r="FT1002" s="17"/>
      <c r="FU1002" s="17"/>
      <c r="FV1002" s="17"/>
      <c r="FW1002" s="17"/>
      <c r="FX1002" s="17"/>
      <c r="FY1002" s="17"/>
      <c r="FZ1002" s="17"/>
      <c r="GA1002" s="17"/>
      <c r="GB1002" s="17"/>
      <c r="GC1002" s="17"/>
      <c r="GD1002" s="17"/>
      <c r="GE1002" s="17"/>
      <c r="GF1002" s="17"/>
      <c r="GG1002" s="17"/>
      <c r="GH1002" s="17"/>
      <c r="GI1002" s="17"/>
      <c r="GJ1002" s="17"/>
      <c r="GK1002" s="17"/>
      <c r="GL1002" s="17"/>
      <c r="GM1002" s="17"/>
      <c r="GN1002" s="17"/>
      <c r="GO1002" s="17"/>
      <c r="GP1002" s="17"/>
      <c r="GQ1002" s="17"/>
      <c r="GR1002" s="17"/>
      <c r="GS1002" s="17"/>
      <c r="GT1002" s="17"/>
      <c r="GU1002" s="17"/>
      <c r="GV1002" s="17"/>
      <c r="GW1002" s="17"/>
      <c r="GX1002" s="17"/>
      <c r="GY1002" s="17"/>
      <c r="GZ1002" s="17"/>
      <c r="HA1002" s="17"/>
      <c r="HB1002" s="17"/>
      <c r="HC1002" s="17"/>
      <c r="HD1002" s="17"/>
      <c r="HE1002" s="17"/>
      <c r="HF1002" s="17"/>
      <c r="HG1002" s="17"/>
      <c r="HH1002" s="17"/>
      <c r="HI1002" s="17"/>
      <c r="HJ1002" s="17"/>
      <c r="HK1002" s="17"/>
      <c r="HL1002" s="17"/>
      <c r="HM1002" s="17"/>
      <c r="HN1002" s="17"/>
      <c r="HO1002" s="17"/>
      <c r="HP1002" s="17"/>
      <c r="HQ1002" s="17"/>
      <c r="HR1002" s="17"/>
      <c r="HS1002" s="17"/>
      <c r="HT1002" s="17"/>
      <c r="HU1002" s="17"/>
      <c r="HV1002" s="17"/>
      <c r="HW1002" s="17"/>
      <c r="HX1002" s="17"/>
      <c r="HY1002" s="17"/>
      <c r="HZ1002" s="17"/>
      <c r="IA1002" s="17"/>
      <c r="IB1002" s="17"/>
      <c r="IC1002" s="17"/>
      <c r="ID1002" s="17"/>
      <c r="IE1002" s="17"/>
      <c r="IF1002" s="17"/>
      <c r="IG1002" s="17"/>
      <c r="IH1002" s="17"/>
      <c r="II1002" s="17"/>
      <c r="IJ1002" s="17"/>
      <c r="IK1002" s="17"/>
      <c r="IL1002" s="17"/>
      <c r="IM1002" s="17"/>
      <c r="IN1002" s="17"/>
      <c r="IO1002" s="17"/>
      <c r="IP1002" s="17"/>
      <c r="IQ1002" s="17"/>
      <c r="IR1002" s="17"/>
      <c r="IS1002" s="17"/>
      <c r="IT1002" s="17"/>
      <c r="IU1002" s="17"/>
      <c r="IV1002" s="17"/>
      <c r="IW1002" s="17"/>
      <c r="IX1002" s="17"/>
      <c r="IY1002" s="17"/>
      <c r="IZ1002" s="17"/>
      <c r="JA1002" s="17"/>
      <c r="JB1002" s="17"/>
      <c r="JC1002" s="17"/>
      <c r="JD1002" s="17"/>
      <c r="JE1002" s="17"/>
      <c r="JF1002" s="17"/>
      <c r="JG1002" s="17"/>
      <c r="JH1002" s="17"/>
      <c r="JI1002" s="17"/>
      <c r="JJ1002" s="17"/>
      <c r="JK1002" s="17"/>
      <c r="JL1002" s="17"/>
      <c r="JM1002" s="17"/>
      <c r="JN1002" s="17"/>
      <c r="JO1002" s="17"/>
      <c r="JP1002" s="17"/>
      <c r="JQ1002" s="17"/>
      <c r="JR1002" s="17"/>
      <c r="JS1002" s="17"/>
      <c r="JT1002" s="17"/>
      <c r="JU1002" s="17"/>
      <c r="JV1002" s="17"/>
      <c r="JW1002" s="17"/>
      <c r="JX1002" s="17"/>
      <c r="JY1002" s="17"/>
      <c r="JZ1002" s="17"/>
      <c r="KA1002" s="17"/>
      <c r="KB1002" s="17"/>
      <c r="KC1002" s="17"/>
      <c r="KD1002" s="17"/>
      <c r="KE1002" s="17"/>
      <c r="KF1002" s="17"/>
      <c r="KG1002" s="17"/>
      <c r="KH1002" s="17"/>
      <c r="KI1002" s="17"/>
      <c r="KJ1002" s="17"/>
      <c r="KK1002" s="17"/>
      <c r="KL1002" s="17"/>
      <c r="KM1002" s="17"/>
      <c r="KN1002" s="17"/>
      <c r="KO1002" s="17"/>
      <c r="KP1002" s="17"/>
      <c r="KQ1002" s="17"/>
      <c r="KR1002" s="17"/>
      <c r="KS1002" s="17"/>
      <c r="KT1002" s="17"/>
      <c r="KU1002" s="17"/>
      <c r="KV1002" s="17"/>
      <c r="KW1002" s="17"/>
      <c r="KX1002" s="17"/>
      <c r="KY1002" s="17"/>
      <c r="KZ1002" s="17"/>
      <c r="LA1002" s="17"/>
      <c r="LB1002" s="17"/>
      <c r="LC1002" s="17"/>
      <c r="LD1002" s="17"/>
      <c r="LE1002" s="17"/>
      <c r="LF1002" s="17"/>
      <c r="LG1002" s="17"/>
      <c r="LH1002" s="17"/>
      <c r="LI1002" s="17"/>
      <c r="LJ1002" s="17"/>
      <c r="LK1002" s="17"/>
      <c r="LL1002" s="17"/>
      <c r="LM1002" s="17"/>
      <c r="LN1002" s="17"/>
      <c r="LO1002" s="17"/>
      <c r="LP1002" s="17"/>
      <c r="LQ1002" s="17"/>
      <c r="LR1002" s="17"/>
      <c r="LS1002" s="17"/>
      <c r="LT1002" s="17"/>
      <c r="LU1002" s="17"/>
      <c r="LV1002" s="17"/>
      <c r="LW1002" s="17"/>
      <c r="LX1002" s="17"/>
      <c r="LY1002" s="17"/>
      <c r="LZ1002" s="17"/>
      <c r="MA1002" s="17"/>
      <c r="MB1002" s="17"/>
      <c r="MC1002" s="17"/>
      <c r="MD1002" s="17"/>
      <c r="ME1002" s="17"/>
      <c r="MF1002" s="17"/>
      <c r="MG1002" s="17"/>
      <c r="MH1002" s="17"/>
      <c r="MI1002" s="17"/>
      <c r="MJ1002" s="17"/>
      <c r="MK1002" s="17"/>
      <c r="ML1002" s="17"/>
      <c r="MM1002" s="17"/>
      <c r="MN1002" s="17"/>
      <c r="MO1002" s="17"/>
      <c r="MP1002" s="17"/>
      <c r="MQ1002" s="17"/>
      <c r="MR1002" s="17"/>
      <c r="MS1002" s="17"/>
      <c r="MT1002" s="17"/>
      <c r="MU1002" s="17"/>
      <c r="MV1002" s="17"/>
      <c r="MW1002" s="17"/>
      <c r="MX1002" s="17"/>
      <c r="MY1002" s="17"/>
      <c r="MZ1002" s="17"/>
      <c r="NA1002" s="17"/>
      <c r="NB1002" s="17"/>
      <c r="NC1002" s="17"/>
      <c r="ND1002" s="17"/>
      <c r="NE1002" s="17"/>
      <c r="NF1002" s="17"/>
      <c r="NG1002" s="17"/>
      <c r="NH1002" s="17"/>
      <c r="NI1002" s="17"/>
      <c r="NJ1002" s="17"/>
      <c r="NK1002" s="17"/>
      <c r="NL1002" s="17"/>
      <c r="NM1002" s="17"/>
      <c r="NN1002" s="17"/>
      <c r="NO1002" s="17"/>
      <c r="NP1002" s="17"/>
      <c r="NQ1002" s="17"/>
      <c r="NR1002" s="17"/>
      <c r="NS1002" s="17"/>
      <c r="NT1002" s="17"/>
      <c r="NU1002" s="17"/>
      <c r="NV1002" s="17"/>
      <c r="NW1002" s="17"/>
      <c r="NX1002" s="17"/>
      <c r="NY1002" s="17"/>
      <c r="NZ1002" s="17"/>
      <c r="OA1002" s="17"/>
      <c r="OB1002" s="17"/>
      <c r="OC1002" s="17"/>
      <c r="OD1002" s="17"/>
      <c r="OE1002" s="17"/>
      <c r="OF1002" s="17"/>
      <c r="OG1002" s="17"/>
      <c r="OH1002" s="17"/>
      <c r="OI1002" s="17"/>
      <c r="OJ1002" s="17"/>
      <c r="OK1002" s="17"/>
      <c r="OL1002" s="17"/>
      <c r="OM1002" s="17"/>
      <c r="ON1002" s="17"/>
      <c r="OO1002" s="17"/>
      <c r="OP1002" s="17"/>
      <c r="OQ1002" s="17"/>
      <c r="OR1002" s="17"/>
      <c r="OS1002" s="17"/>
      <c r="OT1002" s="17"/>
      <c r="OU1002" s="17"/>
      <c r="OV1002" s="17"/>
      <c r="OW1002" s="17"/>
      <c r="OX1002" s="17"/>
      <c r="OY1002" s="17"/>
      <c r="OZ1002" s="17"/>
      <c r="PA1002" s="17"/>
      <c r="PB1002" s="17"/>
      <c r="PC1002" s="17"/>
      <c r="PD1002" s="17"/>
      <c r="PE1002" s="17"/>
      <c r="PF1002" s="17"/>
      <c r="PG1002" s="17"/>
      <c r="PH1002" s="17"/>
      <c r="PI1002" s="17"/>
      <c r="PJ1002" s="17"/>
      <c r="PK1002" s="17"/>
      <c r="PL1002" s="17"/>
      <c r="PM1002" s="17"/>
      <c r="PN1002" s="17"/>
      <c r="PO1002" s="17"/>
      <c r="PP1002" s="17"/>
      <c r="PQ1002" s="17"/>
      <c r="PR1002" s="17"/>
      <c r="PS1002" s="17"/>
      <c r="PT1002" s="17"/>
      <c r="PU1002" s="17"/>
      <c r="PV1002" s="17"/>
      <c r="PW1002" s="17"/>
      <c r="PX1002" s="17"/>
      <c r="PY1002" s="17"/>
      <c r="PZ1002" s="17"/>
      <c r="QA1002" s="17"/>
      <c r="QB1002" s="17"/>
      <c r="QC1002" s="17"/>
      <c r="QD1002" s="17"/>
      <c r="QE1002" s="17"/>
      <c r="QF1002" s="17"/>
      <c r="QG1002" s="17"/>
      <c r="QH1002" s="17"/>
      <c r="QI1002" s="17"/>
      <c r="QJ1002" s="17"/>
      <c r="QK1002" s="17"/>
      <c r="QL1002" s="17"/>
      <c r="QM1002" s="17"/>
      <c r="QN1002" s="17"/>
      <c r="QO1002" s="17"/>
      <c r="QP1002" s="17"/>
      <c r="QQ1002" s="17"/>
      <c r="QR1002" s="17"/>
      <c r="QS1002" s="17"/>
      <c r="QT1002" s="17"/>
      <c r="QU1002" s="17"/>
      <c r="QV1002" s="17"/>
      <c r="QW1002" s="17"/>
      <c r="QX1002" s="17"/>
      <c r="QY1002" s="17"/>
      <c r="QZ1002" s="17"/>
      <c r="RA1002" s="17"/>
      <c r="RB1002" s="17"/>
      <c r="RC1002" s="17"/>
      <c r="RD1002" s="17"/>
      <c r="RE1002" s="17"/>
      <c r="RF1002" s="17"/>
      <c r="RG1002" s="17"/>
      <c r="RH1002" s="17"/>
      <c r="RI1002" s="17"/>
      <c r="RJ1002" s="17"/>
      <c r="RK1002" s="17"/>
      <c r="RL1002" s="17"/>
      <c r="RM1002" s="17"/>
      <c r="RN1002" s="17"/>
      <c r="RO1002" s="17"/>
      <c r="RP1002" s="17"/>
      <c r="RQ1002" s="17"/>
      <c r="RR1002" s="17"/>
      <c r="RS1002" s="17"/>
      <c r="RT1002" s="17"/>
      <c r="RU1002" s="17"/>
      <c r="RV1002" s="17"/>
      <c r="RW1002" s="17"/>
      <c r="RX1002" s="17"/>
      <c r="RY1002" s="17"/>
      <c r="RZ1002" s="17"/>
      <c r="SA1002" s="17"/>
      <c r="SB1002" s="17"/>
      <c r="SC1002" s="17"/>
      <c r="SD1002" s="17"/>
      <c r="SE1002" s="17"/>
      <c r="SF1002" s="17"/>
      <c r="SG1002" s="17"/>
      <c r="SH1002" s="17"/>
      <c r="SI1002" s="17"/>
      <c r="SJ1002" s="17"/>
      <c r="SK1002" s="17"/>
      <c r="SL1002" s="17"/>
      <c r="SM1002" s="17"/>
      <c r="SN1002" s="17"/>
      <c r="SO1002" s="17"/>
      <c r="SP1002" s="17"/>
      <c r="SQ1002" s="17"/>
      <c r="SR1002" s="17"/>
      <c r="SS1002" s="17"/>
      <c r="ST1002" s="17"/>
      <c r="SU1002" s="17"/>
      <c r="SV1002" s="17"/>
      <c r="SW1002" s="17"/>
      <c r="SX1002" s="17"/>
      <c r="SY1002" s="17"/>
      <c r="SZ1002" s="17"/>
      <c r="TA1002" s="17"/>
      <c r="TB1002" s="17"/>
      <c r="TC1002" s="17"/>
      <c r="TD1002" s="17"/>
      <c r="TE1002" s="17"/>
      <c r="TF1002" s="17"/>
      <c r="TG1002" s="17"/>
      <c r="TH1002" s="17"/>
      <c r="TI1002" s="17"/>
      <c r="TJ1002" s="17"/>
      <c r="TK1002" s="17"/>
      <c r="TL1002" s="17"/>
      <c r="TM1002" s="17"/>
      <c r="TN1002" s="17"/>
      <c r="TO1002" s="17"/>
      <c r="TP1002" s="17"/>
      <c r="TQ1002" s="17"/>
      <c r="TR1002" s="17"/>
      <c r="TS1002" s="17"/>
      <c r="TT1002" s="17"/>
      <c r="TU1002" s="17"/>
      <c r="TV1002" s="17"/>
      <c r="TW1002" s="17"/>
      <c r="TX1002" s="17"/>
      <c r="TY1002" s="17"/>
      <c r="TZ1002" s="17"/>
      <c r="UA1002" s="17"/>
      <c r="UB1002" s="17"/>
      <c r="UC1002" s="17"/>
      <c r="UD1002" s="17"/>
      <c r="UE1002" s="17"/>
      <c r="UF1002" s="17"/>
      <c r="UG1002" s="17"/>
      <c r="UH1002" s="17"/>
      <c r="UI1002" s="17"/>
      <c r="UJ1002" s="17"/>
      <c r="UK1002" s="17"/>
      <c r="UL1002" s="17"/>
      <c r="UM1002" s="17"/>
      <c r="UN1002" s="17"/>
      <c r="UO1002" s="17"/>
      <c r="UP1002" s="17"/>
      <c r="UQ1002" s="17"/>
      <c r="UR1002" s="17"/>
      <c r="US1002" s="17"/>
      <c r="UT1002" s="17"/>
      <c r="UU1002" s="17"/>
      <c r="UV1002" s="17"/>
      <c r="UW1002" s="17"/>
      <c r="UX1002" s="17"/>
      <c r="UY1002" s="17"/>
      <c r="UZ1002" s="17"/>
      <c r="VA1002" s="17"/>
      <c r="VB1002" s="17"/>
      <c r="VC1002" s="17"/>
      <c r="VD1002" s="17"/>
      <c r="VE1002" s="17"/>
      <c r="VF1002" s="17"/>
      <c r="VG1002" s="17"/>
      <c r="VH1002" s="17"/>
      <c r="VI1002" s="17"/>
      <c r="VJ1002" s="17"/>
      <c r="VK1002" s="17"/>
      <c r="VL1002" s="17"/>
      <c r="VM1002" s="17"/>
      <c r="VN1002" s="17"/>
      <c r="VO1002" s="17"/>
      <c r="VP1002" s="17"/>
      <c r="VQ1002" s="17"/>
      <c r="VR1002" s="17"/>
      <c r="VS1002" s="17"/>
      <c r="VT1002" s="17"/>
      <c r="VU1002" s="17"/>
      <c r="VV1002" s="17"/>
      <c r="VW1002" s="17"/>
      <c r="VX1002" s="17"/>
      <c r="VY1002" s="17"/>
      <c r="VZ1002" s="17"/>
      <c r="WA1002" s="17"/>
      <c r="WB1002" s="17"/>
      <c r="WC1002" s="17"/>
      <c r="WD1002" s="17"/>
      <c r="WE1002" s="17"/>
      <c r="WF1002" s="17"/>
      <c r="WG1002" s="17"/>
      <c r="WH1002" s="17"/>
      <c r="WI1002" s="17"/>
      <c r="WJ1002" s="17"/>
      <c r="WK1002" s="17"/>
      <c r="WL1002" s="17"/>
      <c r="WM1002" s="17"/>
      <c r="WN1002" s="17"/>
      <c r="WO1002" s="17"/>
      <c r="WP1002" s="17"/>
      <c r="WQ1002" s="17"/>
      <c r="WR1002" s="17"/>
      <c r="WS1002" s="17"/>
      <c r="WT1002" s="17"/>
      <c r="WU1002" s="17"/>
      <c r="WV1002" s="17"/>
      <c r="WW1002" s="17"/>
      <c r="WX1002" s="17"/>
      <c r="WY1002" s="17"/>
      <c r="WZ1002" s="17"/>
      <c r="XA1002" s="17"/>
      <c r="XB1002" s="17"/>
      <c r="XC1002" s="17"/>
      <c r="XD1002" s="17"/>
      <c r="XE1002" s="17"/>
      <c r="XF1002" s="17"/>
      <c r="XG1002" s="17"/>
      <c r="XH1002" s="17"/>
      <c r="XI1002" s="17"/>
      <c r="XJ1002" s="17"/>
      <c r="XK1002" s="17"/>
      <c r="XL1002" s="17"/>
      <c r="XM1002" s="17"/>
      <c r="XN1002" s="17"/>
      <c r="XO1002" s="17"/>
      <c r="XP1002" s="17"/>
      <c r="XQ1002" s="17"/>
      <c r="XR1002" s="17"/>
      <c r="XS1002" s="17"/>
      <c r="XT1002" s="17"/>
      <c r="XU1002" s="17"/>
      <c r="XV1002" s="17"/>
      <c r="XW1002" s="17"/>
      <c r="XX1002" s="17"/>
      <c r="XY1002" s="17"/>
      <c r="XZ1002" s="17"/>
      <c r="YA1002" s="17"/>
      <c r="YB1002" s="17"/>
      <c r="YC1002" s="17"/>
      <c r="YD1002" s="17"/>
      <c r="YE1002" s="17"/>
      <c r="YF1002" s="17"/>
      <c r="YG1002" s="17"/>
      <c r="YH1002" s="17"/>
      <c r="YI1002" s="17"/>
      <c r="YJ1002" s="17"/>
      <c r="YK1002" s="17"/>
      <c r="YL1002" s="17"/>
      <c r="YM1002" s="17"/>
      <c r="YN1002" s="17"/>
      <c r="YO1002" s="17"/>
      <c r="YP1002" s="17"/>
      <c r="YQ1002" s="17"/>
      <c r="YR1002" s="17"/>
      <c r="YS1002" s="17"/>
      <c r="YT1002" s="17"/>
      <c r="YU1002" s="17"/>
      <c r="YV1002" s="17"/>
      <c r="YW1002" s="17"/>
      <c r="YX1002" s="17"/>
      <c r="YY1002" s="17"/>
      <c r="YZ1002" s="17"/>
      <c r="ZA1002" s="17"/>
      <c r="ZB1002" s="17"/>
      <c r="ZC1002" s="17"/>
      <c r="ZD1002" s="17"/>
      <c r="ZE1002" s="17"/>
      <c r="ZF1002" s="17"/>
      <c r="ZG1002" s="17"/>
      <c r="ZH1002" s="17"/>
      <c r="ZI1002" s="17"/>
      <c r="ZJ1002" s="17"/>
      <c r="ZK1002" s="17"/>
      <c r="ZL1002" s="17"/>
      <c r="ZM1002" s="17"/>
      <c r="ZN1002" s="17"/>
      <c r="ZO1002" s="17"/>
      <c r="ZP1002" s="17"/>
      <c r="ZQ1002" s="17"/>
      <c r="ZR1002" s="17"/>
      <c r="ZS1002" s="17"/>
      <c r="ZT1002" s="17"/>
      <c r="ZU1002" s="17"/>
      <c r="ZV1002" s="17"/>
      <c r="ZW1002" s="17"/>
      <c r="ZX1002" s="17"/>
      <c r="ZY1002" s="17"/>
      <c r="ZZ1002" s="17"/>
      <c r="AAA1002" s="17"/>
      <c r="AAB1002" s="17"/>
      <c r="AAC1002" s="17"/>
      <c r="AAD1002" s="17"/>
      <c r="AAE1002" s="17"/>
      <c r="AAF1002" s="17"/>
      <c r="AAG1002" s="17"/>
      <c r="AAH1002" s="17"/>
      <c r="AAI1002" s="17"/>
      <c r="AAJ1002" s="17"/>
      <c r="AAK1002" s="17"/>
      <c r="AAL1002" s="17"/>
      <c r="AAM1002" s="17"/>
      <c r="AAN1002" s="17"/>
      <c r="AAO1002" s="17"/>
      <c r="AAP1002" s="17"/>
      <c r="AAQ1002" s="17"/>
      <c r="AAR1002" s="17"/>
      <c r="AAS1002" s="17"/>
      <c r="AAT1002" s="17"/>
      <c r="AAU1002" s="17"/>
      <c r="AAV1002" s="17"/>
      <c r="AAW1002" s="17"/>
      <c r="AAX1002" s="17"/>
      <c r="AAY1002" s="17"/>
      <c r="AAZ1002" s="17"/>
      <c r="ABA1002" s="17"/>
      <c r="ABB1002" s="17"/>
      <c r="ABC1002" s="17"/>
      <c r="ABD1002" s="17"/>
      <c r="ABE1002" s="17"/>
      <c r="ABF1002" s="17"/>
      <c r="ABG1002" s="17"/>
      <c r="ABH1002" s="17"/>
      <c r="ABI1002" s="17"/>
      <c r="ABJ1002" s="17"/>
      <c r="ABK1002" s="17"/>
      <c r="ABL1002" s="17"/>
      <c r="ABM1002" s="17"/>
      <c r="ABN1002" s="17"/>
      <c r="ABO1002" s="17"/>
      <c r="ABP1002" s="17"/>
      <c r="ABQ1002" s="17"/>
      <c r="ABR1002" s="17"/>
      <c r="ABS1002" s="17"/>
      <c r="ABT1002" s="17"/>
      <c r="ABU1002" s="17"/>
      <c r="ABV1002" s="17"/>
      <c r="ABW1002" s="17"/>
      <c r="ABX1002" s="17"/>
      <c r="ABY1002" s="17"/>
      <c r="ABZ1002" s="17"/>
      <c r="ACA1002" s="17"/>
      <c r="ACB1002" s="17"/>
      <c r="ACC1002" s="17"/>
      <c r="ACD1002" s="17"/>
      <c r="ACE1002" s="17"/>
      <c r="ACF1002" s="17"/>
      <c r="ACG1002" s="17"/>
      <c r="ACH1002" s="17"/>
      <c r="ACI1002" s="17"/>
      <c r="ACJ1002" s="17"/>
      <c r="ACK1002" s="17"/>
      <c r="ACL1002" s="17"/>
      <c r="ACM1002" s="17"/>
      <c r="ACN1002" s="17"/>
      <c r="ACO1002" s="17"/>
      <c r="ACP1002" s="17"/>
      <c r="ACQ1002" s="17"/>
      <c r="ACR1002" s="17"/>
      <c r="ACS1002" s="17"/>
      <c r="ACT1002" s="17"/>
      <c r="ACU1002" s="17"/>
      <c r="ACV1002" s="17"/>
      <c r="ACW1002" s="17"/>
      <c r="ACX1002" s="17"/>
      <c r="ACY1002" s="17"/>
      <c r="ACZ1002" s="17"/>
      <c r="ADA1002" s="17"/>
      <c r="ADB1002" s="17"/>
      <c r="ADC1002" s="17"/>
      <c r="ADD1002" s="17"/>
      <c r="ADE1002" s="17"/>
      <c r="ADF1002" s="17"/>
      <c r="ADG1002" s="17"/>
      <c r="ADH1002" s="17"/>
      <c r="ADI1002" s="17"/>
      <c r="ADJ1002" s="17"/>
      <c r="ADK1002" s="17"/>
      <c r="ADL1002" s="17"/>
      <c r="ADM1002" s="17"/>
      <c r="ADN1002" s="17"/>
      <c r="ADO1002" s="17"/>
      <c r="ADP1002" s="17"/>
      <c r="ADQ1002" s="17"/>
      <c r="ADR1002" s="17"/>
      <c r="ADS1002" s="17"/>
      <c r="ADT1002" s="17"/>
      <c r="ADU1002" s="17"/>
      <c r="ADV1002" s="17"/>
      <c r="ADW1002" s="17"/>
      <c r="ADX1002" s="17"/>
      <c r="ADY1002" s="17"/>
      <c r="ADZ1002" s="17"/>
      <c r="AEA1002" s="17"/>
      <c r="AEB1002" s="17"/>
      <c r="AEC1002" s="17"/>
      <c r="AED1002" s="17"/>
      <c r="AEE1002" s="17"/>
      <c r="AEF1002" s="17"/>
      <c r="AEG1002" s="17"/>
      <c r="AEH1002" s="17"/>
      <c r="AEI1002" s="17"/>
      <c r="AEJ1002" s="17"/>
      <c r="AEK1002" s="17"/>
      <c r="AEL1002" s="17"/>
      <c r="AEM1002" s="17"/>
      <c r="AEN1002" s="17"/>
      <c r="AEO1002" s="17"/>
      <c r="AEP1002" s="17"/>
      <c r="AEQ1002" s="17"/>
      <c r="AER1002" s="17"/>
      <c r="AES1002" s="17"/>
      <c r="AET1002" s="17"/>
      <c r="AEU1002" s="17"/>
      <c r="AEV1002" s="17"/>
      <c r="AEW1002" s="17"/>
      <c r="AEX1002" s="17"/>
      <c r="AEY1002" s="17"/>
      <c r="AEZ1002" s="17"/>
      <c r="AFA1002" s="17"/>
      <c r="AFB1002" s="17"/>
      <c r="AFC1002" s="17"/>
      <c r="AFD1002" s="17"/>
      <c r="AFE1002" s="17"/>
      <c r="AFF1002" s="17"/>
      <c r="AFG1002" s="17"/>
      <c r="AFH1002" s="17"/>
      <c r="AFI1002" s="17"/>
      <c r="AFJ1002" s="17"/>
      <c r="AFK1002" s="17"/>
      <c r="AFL1002" s="17"/>
      <c r="AFM1002" s="17"/>
      <c r="AFN1002" s="17"/>
      <c r="AFO1002" s="17"/>
      <c r="AFP1002" s="17"/>
      <c r="AFQ1002" s="17"/>
      <c r="AFR1002" s="17"/>
      <c r="AFS1002" s="17"/>
      <c r="AFT1002" s="17"/>
      <c r="AFU1002" s="17"/>
      <c r="AFV1002" s="17"/>
      <c r="AFW1002" s="17"/>
      <c r="AFX1002" s="17"/>
      <c r="AFY1002" s="17"/>
      <c r="AFZ1002" s="17"/>
      <c r="AGA1002" s="17"/>
      <c r="AGB1002" s="17"/>
      <c r="AGC1002" s="17"/>
      <c r="AGD1002" s="17"/>
      <c r="AGE1002" s="17"/>
      <c r="AGF1002" s="17"/>
      <c r="AGG1002" s="17"/>
      <c r="AGH1002" s="17"/>
      <c r="AGI1002" s="17"/>
      <c r="AGJ1002" s="17"/>
      <c r="AGK1002" s="17"/>
      <c r="AGL1002" s="17"/>
      <c r="AGM1002" s="17"/>
      <c r="AGN1002" s="17"/>
      <c r="AGO1002" s="17"/>
      <c r="AGP1002" s="17"/>
      <c r="AGQ1002" s="17"/>
      <c r="AGR1002" s="17"/>
      <c r="AGS1002" s="17"/>
      <c r="AGT1002" s="17"/>
      <c r="AGU1002" s="17"/>
      <c r="AGV1002" s="17"/>
      <c r="AGW1002" s="17"/>
      <c r="AGX1002" s="17"/>
      <c r="AGY1002" s="17"/>
      <c r="AGZ1002" s="17"/>
      <c r="AHA1002" s="17"/>
      <c r="AHB1002" s="17"/>
      <c r="AHC1002" s="17"/>
      <c r="AHD1002" s="17"/>
      <c r="AHE1002" s="17"/>
      <c r="AHF1002" s="17"/>
      <c r="AHG1002" s="17"/>
      <c r="AHH1002" s="17"/>
      <c r="AHI1002" s="17"/>
      <c r="AHJ1002" s="17"/>
      <c r="AHK1002" s="17"/>
      <c r="AHL1002" s="17"/>
      <c r="AHM1002" s="17"/>
      <c r="AHN1002" s="17"/>
      <c r="AHO1002" s="17"/>
      <c r="AHP1002" s="17"/>
      <c r="AHQ1002" s="17"/>
      <c r="AHR1002" s="17"/>
      <c r="AHS1002" s="17"/>
      <c r="AHT1002" s="17"/>
      <c r="AHU1002" s="17"/>
      <c r="AHV1002" s="17"/>
      <c r="AHW1002" s="17"/>
      <c r="AHX1002" s="17"/>
      <c r="AHY1002" s="17"/>
      <c r="AHZ1002" s="17"/>
      <c r="AIA1002" s="17"/>
      <c r="AIB1002" s="17"/>
      <c r="AIC1002" s="17"/>
      <c r="AID1002" s="17"/>
      <c r="AIE1002" s="17"/>
      <c r="AIF1002" s="17"/>
      <c r="AIG1002" s="17"/>
      <c r="AIH1002" s="17"/>
      <c r="AII1002" s="17"/>
      <c r="AIJ1002" s="17"/>
      <c r="AIK1002" s="17"/>
      <c r="AIL1002" s="17"/>
      <c r="AIM1002" s="17"/>
      <c r="AIN1002" s="17"/>
      <c r="AIO1002" s="17"/>
      <c r="AIP1002" s="17"/>
      <c r="AIQ1002" s="17"/>
      <c r="AIR1002" s="17"/>
      <c r="AIS1002" s="17"/>
      <c r="AIT1002" s="17"/>
      <c r="AIU1002" s="17"/>
      <c r="AIV1002" s="17"/>
      <c r="AIW1002" s="17"/>
      <c r="AIX1002" s="17"/>
      <c r="AIY1002" s="17"/>
      <c r="AIZ1002" s="17"/>
      <c r="AJA1002" s="17"/>
      <c r="AJB1002" s="17"/>
      <c r="AJC1002" s="17"/>
      <c r="AJD1002" s="17"/>
      <c r="AJE1002" s="17"/>
      <c r="AJF1002" s="17"/>
      <c r="AJG1002" s="17"/>
      <c r="AJH1002" s="17"/>
      <c r="AJI1002" s="17"/>
      <c r="AJJ1002" s="17"/>
      <c r="AJK1002" s="17"/>
      <c r="AJL1002" s="17"/>
      <c r="AJM1002" s="17"/>
      <c r="AJN1002" s="17"/>
      <c r="AJO1002" s="17"/>
      <c r="AJP1002" s="17"/>
      <c r="AJQ1002" s="17"/>
      <c r="AJR1002" s="17"/>
      <c r="AJS1002" s="17"/>
      <c r="AJT1002" s="17"/>
      <c r="AJU1002" s="17"/>
      <c r="AJV1002" s="17"/>
      <c r="AJW1002" s="17"/>
      <c r="AJX1002" s="17"/>
      <c r="AJY1002" s="17"/>
      <c r="AJZ1002" s="17"/>
      <c r="AKA1002" s="17"/>
      <c r="AKB1002" s="17"/>
      <c r="AKC1002" s="17"/>
      <c r="AKD1002" s="17"/>
      <c r="AKE1002" s="17"/>
      <c r="AKF1002" s="17"/>
      <c r="AKG1002" s="17"/>
      <c r="AKH1002" s="17"/>
      <c r="AKI1002" s="17"/>
      <c r="AKJ1002" s="17"/>
      <c r="AKK1002" s="17"/>
      <c r="AKL1002" s="17"/>
      <c r="AKM1002" s="17"/>
      <c r="AKN1002" s="17"/>
      <c r="AKO1002" s="17"/>
      <c r="AKP1002" s="17"/>
      <c r="AKQ1002" s="17"/>
      <c r="AKR1002" s="17"/>
      <c r="AKS1002" s="17"/>
      <c r="AKT1002" s="17"/>
      <c r="AKU1002" s="17"/>
      <c r="AKV1002" s="17"/>
      <c r="AKW1002" s="17"/>
      <c r="AKX1002" s="17"/>
      <c r="AKY1002" s="17"/>
      <c r="AKZ1002" s="17"/>
      <c r="ALA1002" s="17"/>
      <c r="ALB1002" s="17"/>
      <c r="ALC1002" s="17"/>
      <c r="ALD1002" s="17"/>
      <c r="ALE1002" s="17"/>
      <c r="ALF1002" s="17"/>
      <c r="ALG1002" s="17"/>
      <c r="ALH1002" s="17"/>
      <c r="ALI1002" s="17"/>
      <c r="ALJ1002" s="17"/>
      <c r="ALK1002" s="17"/>
      <c r="ALL1002" s="17"/>
      <c r="ALM1002" s="17"/>
      <c r="ALN1002" s="17"/>
      <c r="ALO1002" s="17"/>
      <c r="ALP1002" s="17"/>
      <c r="ALQ1002" s="17"/>
      <c r="ALR1002" s="17"/>
      <c r="ALS1002" s="17"/>
      <c r="ALT1002" s="17"/>
      <c r="ALU1002" s="17"/>
      <c r="ALV1002" s="17"/>
      <c r="ALW1002" s="17"/>
      <c r="ALX1002" s="17"/>
      <c r="ALY1002" s="17"/>
      <c r="ALZ1002" s="17"/>
      <c r="AMA1002" s="17"/>
      <c r="AMB1002" s="17"/>
      <c r="AMC1002" s="17"/>
      <c r="AMD1002" s="17"/>
      <c r="AME1002" s="17"/>
      <c r="AMF1002" s="17"/>
      <c r="AMG1002" s="17"/>
      <c r="AMH1002" s="17"/>
      <c r="AMI1002" s="17"/>
      <c r="AMJ1002" s="17"/>
      <c r="AMK1002" s="17"/>
      <c r="AML1002" s="17"/>
      <c r="AMM1002" s="17"/>
      <c r="AMN1002" s="17"/>
      <c r="AMO1002" s="17"/>
      <c r="AMP1002" s="17"/>
      <c r="AMQ1002" s="17"/>
      <c r="AMR1002" s="17"/>
      <c r="AMS1002" s="17"/>
      <c r="AMT1002" s="17"/>
      <c r="AMU1002" s="17"/>
      <c r="AMV1002" s="17"/>
      <c r="AMW1002" s="17"/>
      <c r="AMX1002" s="17"/>
      <c r="AMY1002" s="17"/>
      <c r="AMZ1002" s="17"/>
      <c r="ANA1002" s="17"/>
      <c r="ANB1002" s="17"/>
      <c r="ANC1002" s="17"/>
      <c r="AND1002" s="17"/>
      <c r="ANE1002" s="17"/>
      <c r="ANF1002" s="17"/>
      <c r="ANG1002" s="17"/>
      <c r="ANH1002" s="17"/>
      <c r="ANI1002" s="17"/>
      <c r="ANJ1002" s="17"/>
      <c r="ANK1002" s="17"/>
      <c r="ANL1002" s="17"/>
      <c r="ANM1002" s="17"/>
      <c r="ANN1002" s="17"/>
      <c r="ANO1002" s="17"/>
      <c r="ANP1002" s="17"/>
      <c r="ANQ1002" s="17"/>
      <c r="ANR1002" s="17"/>
      <c r="ANS1002" s="17"/>
      <c r="ANT1002" s="17"/>
      <c r="ANU1002" s="17"/>
      <c r="ANV1002" s="17"/>
      <c r="ANW1002" s="17"/>
      <c r="ANX1002" s="17"/>
      <c r="ANY1002" s="17"/>
      <c r="ANZ1002" s="17"/>
      <c r="AOA1002" s="17"/>
      <c r="AOB1002" s="17"/>
      <c r="AOC1002" s="17"/>
      <c r="AOD1002" s="17"/>
      <c r="AOE1002" s="17"/>
      <c r="AOF1002" s="17"/>
      <c r="AOG1002" s="17"/>
      <c r="AOH1002" s="17"/>
      <c r="AOI1002" s="17"/>
      <c r="AOJ1002" s="17"/>
      <c r="AOK1002" s="17"/>
      <c r="AOL1002" s="17"/>
      <c r="AOM1002" s="17"/>
      <c r="AON1002" s="17"/>
      <c r="AOO1002" s="17"/>
      <c r="AOP1002" s="17"/>
      <c r="AOQ1002" s="17"/>
      <c r="AOR1002" s="17"/>
      <c r="AOS1002" s="17"/>
      <c r="AOT1002" s="17"/>
      <c r="AOU1002" s="17"/>
      <c r="AOV1002" s="17"/>
      <c r="AOW1002" s="17"/>
      <c r="AOX1002" s="17"/>
      <c r="AOY1002" s="17"/>
      <c r="AOZ1002" s="17"/>
      <c r="APA1002" s="17"/>
      <c r="APB1002" s="17"/>
      <c r="APC1002" s="17"/>
      <c r="APD1002" s="17"/>
      <c r="APE1002" s="17"/>
      <c r="APF1002" s="17"/>
      <c r="APG1002" s="17"/>
      <c r="APH1002" s="17"/>
      <c r="API1002" s="17"/>
      <c r="APJ1002" s="17"/>
      <c r="APK1002" s="17"/>
      <c r="APL1002" s="17"/>
      <c r="APM1002" s="17"/>
      <c r="APN1002" s="17"/>
      <c r="APO1002" s="17"/>
      <c r="APP1002" s="17"/>
      <c r="APQ1002" s="17"/>
      <c r="APR1002" s="17"/>
      <c r="APS1002" s="17"/>
      <c r="APT1002" s="17"/>
      <c r="APU1002" s="17"/>
      <c r="APV1002" s="17"/>
      <c r="APW1002" s="17"/>
      <c r="APX1002" s="17"/>
      <c r="APY1002" s="17"/>
      <c r="APZ1002" s="17"/>
      <c r="AQA1002" s="17"/>
      <c r="AQB1002" s="17"/>
      <c r="AQC1002" s="17"/>
      <c r="AQD1002" s="17"/>
      <c r="AQE1002" s="17"/>
      <c r="AQF1002" s="17"/>
      <c r="AQG1002" s="17"/>
      <c r="AQH1002" s="17"/>
      <c r="AQI1002" s="17"/>
      <c r="AQJ1002" s="17"/>
      <c r="AQK1002" s="17"/>
      <c r="AQL1002" s="17"/>
      <c r="AQM1002" s="17"/>
      <c r="AQN1002" s="17"/>
      <c r="AQO1002" s="17"/>
      <c r="AQP1002" s="17"/>
      <c r="AQQ1002" s="17"/>
      <c r="AQR1002" s="17"/>
      <c r="AQS1002" s="17"/>
      <c r="AQT1002" s="17"/>
      <c r="AQU1002" s="17"/>
      <c r="AQV1002" s="17"/>
      <c r="AQW1002" s="17"/>
      <c r="AQX1002" s="17"/>
      <c r="AQY1002" s="17"/>
      <c r="AQZ1002" s="17"/>
      <c r="ARA1002" s="17"/>
      <c r="ARB1002" s="17"/>
      <c r="ARC1002" s="17"/>
      <c r="ARD1002" s="17"/>
      <c r="ARE1002" s="17"/>
      <c r="ARF1002" s="17"/>
      <c r="ARG1002" s="17"/>
      <c r="ARH1002" s="17"/>
      <c r="ARI1002" s="17"/>
      <c r="ARJ1002" s="17"/>
      <c r="ARK1002" s="17"/>
      <c r="ARL1002" s="17"/>
      <c r="ARM1002" s="17"/>
      <c r="ARN1002" s="17"/>
      <c r="ARO1002" s="17"/>
      <c r="ARP1002" s="17"/>
      <c r="ARQ1002" s="17"/>
      <c r="ARR1002" s="17"/>
      <c r="ARS1002" s="17"/>
      <c r="ART1002" s="17"/>
      <c r="ARU1002" s="17"/>
      <c r="ARV1002" s="17"/>
      <c r="ARW1002" s="17"/>
      <c r="ARX1002" s="17"/>
      <c r="ARY1002" s="17"/>
      <c r="ARZ1002" s="17"/>
      <c r="ASA1002" s="17"/>
      <c r="ASB1002" s="17"/>
      <c r="ASC1002" s="17"/>
      <c r="ASD1002" s="17"/>
      <c r="ASE1002" s="17"/>
      <c r="ASF1002" s="17"/>
      <c r="ASG1002" s="17"/>
      <c r="ASH1002" s="17"/>
      <c r="ASI1002" s="17"/>
      <c r="ASJ1002" s="17"/>
      <c r="ASK1002" s="17"/>
      <c r="ASL1002" s="17"/>
      <c r="ASM1002" s="17"/>
      <c r="ASN1002" s="17"/>
      <c r="ASO1002" s="17"/>
      <c r="ASP1002" s="17"/>
      <c r="ASQ1002" s="17"/>
      <c r="ASR1002" s="17"/>
      <c r="ASS1002" s="17"/>
      <c r="AST1002" s="17"/>
      <c r="ASU1002" s="17"/>
      <c r="ASV1002" s="17"/>
      <c r="ASW1002" s="17"/>
      <c r="ASX1002" s="17"/>
      <c r="ASY1002" s="17"/>
      <c r="ASZ1002" s="17"/>
      <c r="ATA1002" s="17"/>
      <c r="ATB1002" s="17"/>
      <c r="ATC1002" s="17"/>
      <c r="ATD1002" s="17"/>
      <c r="ATE1002" s="17"/>
      <c r="ATF1002" s="17"/>
      <c r="ATG1002" s="17"/>
      <c r="ATH1002" s="17"/>
      <c r="ATI1002" s="17"/>
      <c r="ATJ1002" s="17"/>
      <c r="ATK1002" s="17"/>
      <c r="ATL1002" s="17"/>
      <c r="ATM1002" s="17"/>
      <c r="ATN1002" s="17"/>
      <c r="ATO1002" s="17"/>
      <c r="ATP1002" s="17"/>
      <c r="ATQ1002" s="17"/>
      <c r="ATR1002" s="17"/>
      <c r="ATS1002" s="17"/>
      <c r="ATT1002" s="17"/>
      <c r="ATU1002" s="17"/>
      <c r="ATV1002" s="17"/>
      <c r="ATW1002" s="17"/>
      <c r="ATX1002" s="17"/>
      <c r="ATY1002" s="17"/>
      <c r="ATZ1002" s="17"/>
      <c r="AUA1002" s="17"/>
      <c r="AUB1002" s="17"/>
      <c r="AUC1002" s="17"/>
      <c r="AUD1002" s="17"/>
      <c r="AUE1002" s="17"/>
      <c r="AUF1002" s="17"/>
      <c r="AUG1002" s="17"/>
      <c r="AUH1002" s="17"/>
      <c r="AUI1002" s="17"/>
      <c r="AUJ1002" s="17"/>
      <c r="AUK1002" s="17"/>
      <c r="AUL1002" s="17"/>
      <c r="AUM1002" s="17"/>
      <c r="AUN1002" s="17"/>
      <c r="AUO1002" s="17"/>
      <c r="AUP1002" s="17"/>
      <c r="AUQ1002" s="17"/>
      <c r="AUR1002" s="17"/>
      <c r="AUS1002" s="17"/>
      <c r="AUT1002" s="17"/>
      <c r="AUU1002" s="17"/>
      <c r="AUV1002" s="17"/>
      <c r="AUW1002" s="17"/>
      <c r="AUX1002" s="17"/>
      <c r="AUY1002" s="17"/>
      <c r="AUZ1002" s="17"/>
      <c r="AVA1002" s="17"/>
      <c r="AVB1002" s="17"/>
      <c r="AVC1002" s="17"/>
      <c r="AVD1002" s="17"/>
      <c r="AVE1002" s="17"/>
      <c r="AVF1002" s="17"/>
      <c r="AVG1002" s="17"/>
      <c r="AVH1002" s="17"/>
      <c r="AVI1002" s="17"/>
      <c r="AVJ1002" s="17"/>
      <c r="AVK1002" s="17"/>
      <c r="AVL1002" s="17"/>
      <c r="AVM1002" s="17"/>
      <c r="AVN1002" s="17"/>
      <c r="AVO1002" s="17"/>
      <c r="AVP1002" s="17"/>
      <c r="AVQ1002" s="17"/>
      <c r="AVR1002" s="17"/>
      <c r="AVS1002" s="17"/>
      <c r="AVT1002" s="17"/>
      <c r="AVU1002" s="17"/>
      <c r="AVV1002" s="17"/>
      <c r="AVW1002" s="17"/>
      <c r="AVX1002" s="17"/>
      <c r="AVY1002" s="17"/>
      <c r="AVZ1002" s="17"/>
      <c r="AWA1002" s="17"/>
      <c r="AWB1002" s="17"/>
      <c r="AWC1002" s="17"/>
      <c r="AWD1002" s="17"/>
      <c r="AWE1002" s="17"/>
      <c r="AWF1002" s="17"/>
      <c r="AWG1002" s="17"/>
      <c r="AWH1002" s="17"/>
      <c r="AWI1002" s="17"/>
      <c r="AWJ1002" s="17"/>
      <c r="AWK1002" s="17"/>
      <c r="AWL1002" s="17"/>
      <c r="AWM1002" s="17"/>
      <c r="AWN1002" s="17"/>
      <c r="AWO1002" s="17"/>
      <c r="AWP1002" s="17"/>
      <c r="AWQ1002" s="17"/>
      <c r="AWR1002" s="17"/>
      <c r="AWS1002" s="17"/>
      <c r="AWT1002" s="17"/>
      <c r="AWU1002" s="17"/>
      <c r="AWV1002" s="17"/>
      <c r="AWW1002" s="17"/>
      <c r="AWX1002" s="17"/>
      <c r="AWY1002" s="17"/>
      <c r="AWZ1002" s="17"/>
      <c r="AXA1002" s="17"/>
      <c r="AXB1002" s="17"/>
      <c r="AXC1002" s="17"/>
      <c r="AXD1002" s="17"/>
      <c r="AXE1002" s="17"/>
      <c r="AXF1002" s="17"/>
      <c r="AXG1002" s="17"/>
      <c r="AXH1002" s="17"/>
      <c r="AXI1002" s="17"/>
      <c r="AXJ1002" s="17"/>
      <c r="AXK1002" s="17"/>
      <c r="AXL1002" s="17"/>
      <c r="AXM1002" s="17"/>
      <c r="AXN1002" s="17"/>
      <c r="AXO1002" s="17"/>
      <c r="AXP1002" s="17"/>
      <c r="AXQ1002" s="17"/>
      <c r="AXR1002" s="17"/>
      <c r="AXS1002" s="17"/>
      <c r="AXT1002" s="17"/>
      <c r="AXU1002" s="17"/>
      <c r="AXV1002" s="17"/>
      <c r="AXW1002" s="17"/>
      <c r="AXX1002" s="17"/>
      <c r="AXY1002" s="17"/>
      <c r="AXZ1002" s="17"/>
      <c r="AYA1002" s="17"/>
      <c r="AYB1002" s="17"/>
      <c r="AYC1002" s="17"/>
      <c r="AYD1002" s="17"/>
      <c r="AYE1002" s="17"/>
      <c r="AYF1002" s="17"/>
      <c r="AYG1002" s="17"/>
      <c r="AYH1002" s="17"/>
      <c r="AYI1002" s="17"/>
      <c r="AYJ1002" s="17"/>
      <c r="AYK1002" s="17"/>
      <c r="AYL1002" s="17"/>
      <c r="AYM1002" s="17"/>
      <c r="AYN1002" s="17"/>
      <c r="AYO1002" s="17"/>
      <c r="AYP1002" s="17"/>
      <c r="AYQ1002" s="17"/>
      <c r="AYR1002" s="17"/>
      <c r="AYS1002" s="17"/>
      <c r="AYT1002" s="17"/>
      <c r="AYU1002" s="17"/>
      <c r="AYV1002" s="17"/>
      <c r="AYW1002" s="17"/>
      <c r="AYX1002" s="17"/>
      <c r="AYY1002" s="17"/>
      <c r="AYZ1002" s="17"/>
      <c r="AZA1002" s="17"/>
      <c r="AZB1002" s="17"/>
      <c r="AZC1002" s="17"/>
      <c r="AZD1002" s="17"/>
      <c r="AZE1002" s="17"/>
      <c r="AZF1002" s="17"/>
      <c r="AZG1002" s="17"/>
      <c r="AZH1002" s="17"/>
      <c r="AZI1002" s="17"/>
      <c r="AZJ1002" s="17"/>
      <c r="AZK1002" s="17"/>
      <c r="AZL1002" s="17"/>
      <c r="AZM1002" s="17"/>
      <c r="AZN1002" s="17"/>
      <c r="AZO1002" s="17"/>
      <c r="AZP1002" s="17"/>
      <c r="AZQ1002" s="17"/>
      <c r="AZR1002" s="17"/>
      <c r="AZS1002" s="17"/>
      <c r="AZT1002" s="17"/>
      <c r="AZU1002" s="17"/>
      <c r="AZV1002" s="17"/>
      <c r="AZW1002" s="17"/>
      <c r="AZX1002" s="17"/>
      <c r="AZY1002" s="17"/>
      <c r="AZZ1002" s="17"/>
      <c r="BAA1002" s="17"/>
      <c r="BAB1002" s="17"/>
      <c r="BAC1002" s="17"/>
      <c r="BAD1002" s="17"/>
      <c r="BAE1002" s="17"/>
      <c r="BAF1002" s="17"/>
      <c r="BAG1002" s="17"/>
      <c r="BAH1002" s="17"/>
      <c r="BAI1002" s="17"/>
      <c r="BAJ1002" s="17"/>
      <c r="BAK1002" s="17"/>
      <c r="BAL1002" s="17"/>
      <c r="BAM1002" s="17"/>
      <c r="BAN1002" s="17"/>
      <c r="BAO1002" s="17"/>
      <c r="BAP1002" s="17"/>
      <c r="BAQ1002" s="17"/>
      <c r="BAR1002" s="17"/>
      <c r="BAS1002" s="17"/>
      <c r="BAT1002" s="17"/>
      <c r="BAU1002" s="17"/>
      <c r="BAV1002" s="17"/>
      <c r="BAW1002" s="17"/>
      <c r="BAX1002" s="17"/>
      <c r="BAY1002" s="17"/>
      <c r="BAZ1002" s="17"/>
      <c r="BBA1002" s="17"/>
      <c r="BBB1002" s="17"/>
      <c r="BBC1002" s="17"/>
      <c r="BBD1002" s="17"/>
      <c r="BBE1002" s="17"/>
      <c r="BBF1002" s="17"/>
      <c r="BBG1002" s="17"/>
      <c r="BBH1002" s="17"/>
      <c r="BBI1002" s="17"/>
      <c r="BBJ1002" s="17"/>
      <c r="BBK1002" s="17"/>
      <c r="BBL1002" s="17"/>
      <c r="BBM1002" s="17"/>
      <c r="BBN1002" s="17"/>
      <c r="BBO1002" s="17"/>
      <c r="BBP1002" s="17"/>
      <c r="BBQ1002" s="17"/>
      <c r="BBR1002" s="17"/>
      <c r="BBS1002" s="17"/>
      <c r="BBT1002" s="17"/>
      <c r="BBU1002" s="17"/>
      <c r="BBV1002" s="17"/>
      <c r="BBW1002" s="17"/>
      <c r="BBX1002" s="17"/>
      <c r="BBY1002" s="17"/>
      <c r="BBZ1002" s="17"/>
      <c r="BCA1002" s="17"/>
      <c r="BCB1002" s="17"/>
      <c r="BCC1002" s="17"/>
      <c r="BCD1002" s="17"/>
      <c r="BCE1002" s="17"/>
      <c r="BCF1002" s="17"/>
      <c r="BCG1002" s="17"/>
      <c r="BCH1002" s="17"/>
      <c r="BCI1002" s="17"/>
      <c r="BCJ1002" s="17"/>
      <c r="BCK1002" s="17"/>
      <c r="BCL1002" s="17"/>
      <c r="BCM1002" s="17"/>
      <c r="BCN1002" s="17"/>
      <c r="BCO1002" s="17"/>
      <c r="BCP1002" s="17"/>
      <c r="BCQ1002" s="17"/>
      <c r="BCR1002" s="17"/>
      <c r="BCS1002" s="17"/>
      <c r="BCT1002" s="17"/>
      <c r="BCU1002" s="17"/>
      <c r="BCV1002" s="17"/>
      <c r="BCW1002" s="17"/>
      <c r="BCX1002" s="17"/>
      <c r="BCY1002" s="17"/>
      <c r="BCZ1002" s="17"/>
      <c r="BDA1002" s="17"/>
      <c r="BDB1002" s="17"/>
      <c r="BDC1002" s="17"/>
      <c r="BDD1002" s="17"/>
      <c r="BDE1002" s="17"/>
      <c r="BDF1002" s="17"/>
      <c r="BDG1002" s="17"/>
      <c r="BDH1002" s="17"/>
      <c r="BDI1002" s="17"/>
      <c r="BDJ1002" s="17"/>
      <c r="BDK1002" s="17"/>
      <c r="BDL1002" s="17"/>
      <c r="BDM1002" s="17"/>
      <c r="BDN1002" s="17"/>
      <c r="BDO1002" s="17"/>
      <c r="BDP1002" s="17"/>
      <c r="BDQ1002" s="17"/>
      <c r="BDR1002" s="17"/>
      <c r="BDS1002" s="17"/>
      <c r="BDT1002" s="17"/>
      <c r="BDU1002" s="17"/>
      <c r="BDV1002" s="17"/>
      <c r="BDW1002" s="17"/>
      <c r="BDX1002" s="17"/>
      <c r="BDY1002" s="17"/>
      <c r="BDZ1002" s="17"/>
      <c r="BEA1002" s="17"/>
      <c r="BEB1002" s="17"/>
      <c r="BEC1002" s="17"/>
      <c r="BED1002" s="17"/>
      <c r="BEE1002" s="17"/>
      <c r="BEF1002" s="17"/>
      <c r="BEG1002" s="17"/>
      <c r="BEH1002" s="17"/>
      <c r="BEI1002" s="17"/>
      <c r="BEJ1002" s="17"/>
      <c r="BEK1002" s="17"/>
      <c r="BEL1002" s="17"/>
      <c r="BEM1002" s="17"/>
      <c r="BEN1002" s="17"/>
      <c r="BEO1002" s="17"/>
      <c r="BEP1002" s="17"/>
      <c r="BEQ1002" s="17"/>
      <c r="BER1002" s="17"/>
      <c r="BES1002" s="17"/>
      <c r="BET1002" s="17"/>
      <c r="BEU1002" s="17"/>
      <c r="BEV1002" s="17"/>
      <c r="BEW1002" s="17"/>
      <c r="BEX1002" s="17"/>
      <c r="BEY1002" s="17"/>
      <c r="BEZ1002" s="17"/>
      <c r="BFA1002" s="17"/>
      <c r="BFB1002" s="17"/>
      <c r="BFC1002" s="17"/>
      <c r="BFD1002" s="17"/>
      <c r="BFE1002" s="17"/>
      <c r="BFF1002" s="17"/>
      <c r="BFG1002" s="17"/>
      <c r="BFH1002" s="17"/>
      <c r="BFI1002" s="17"/>
      <c r="BFJ1002" s="17"/>
      <c r="BFK1002" s="17"/>
      <c r="BFL1002" s="17"/>
      <c r="BFM1002" s="17"/>
      <c r="BFN1002" s="17"/>
      <c r="BFO1002" s="17"/>
      <c r="BFP1002" s="17"/>
      <c r="BFQ1002" s="17"/>
      <c r="BFR1002" s="17"/>
      <c r="BFS1002" s="17"/>
      <c r="BFT1002" s="17"/>
      <c r="BFU1002" s="17"/>
      <c r="BFV1002" s="17"/>
      <c r="BFW1002" s="17"/>
      <c r="BFX1002" s="17"/>
      <c r="BFY1002" s="17"/>
      <c r="BFZ1002" s="17"/>
      <c r="BGA1002" s="17"/>
      <c r="BGB1002" s="17"/>
      <c r="BGC1002" s="17"/>
      <c r="BGD1002" s="17"/>
      <c r="BGE1002" s="17"/>
      <c r="BGF1002" s="17"/>
      <c r="BGG1002" s="17"/>
      <c r="BGH1002" s="17"/>
      <c r="BGI1002" s="17"/>
      <c r="BGJ1002" s="17"/>
      <c r="BGK1002" s="17"/>
      <c r="BGL1002" s="17"/>
      <c r="BGM1002" s="17"/>
      <c r="BGN1002" s="17"/>
      <c r="BGO1002" s="17"/>
      <c r="BGP1002" s="17"/>
      <c r="BGQ1002" s="17"/>
      <c r="BGR1002" s="17"/>
      <c r="BGS1002" s="17"/>
      <c r="BGT1002" s="17"/>
      <c r="BGU1002" s="17"/>
      <c r="BGV1002" s="17"/>
      <c r="BGW1002" s="17"/>
      <c r="BGX1002" s="17"/>
      <c r="BGY1002" s="17"/>
      <c r="BGZ1002" s="17"/>
      <c r="BHA1002" s="17"/>
      <c r="BHB1002" s="17"/>
      <c r="BHC1002" s="17"/>
      <c r="BHD1002" s="17"/>
      <c r="BHE1002" s="17"/>
      <c r="BHF1002" s="17"/>
      <c r="BHG1002" s="17"/>
      <c r="BHH1002" s="17"/>
      <c r="BHI1002" s="17"/>
      <c r="BHJ1002" s="17"/>
      <c r="BHK1002" s="17"/>
      <c r="BHL1002" s="17"/>
      <c r="BHM1002" s="17"/>
      <c r="BHN1002" s="17"/>
      <c r="BHO1002" s="17"/>
      <c r="BHP1002" s="17"/>
      <c r="BHQ1002" s="17"/>
      <c r="BHR1002" s="17"/>
      <c r="BHS1002" s="17"/>
      <c r="BHT1002" s="17"/>
      <c r="BHU1002" s="17"/>
      <c r="BHV1002" s="17"/>
      <c r="BHW1002" s="17"/>
      <c r="BHX1002" s="17"/>
      <c r="BHY1002" s="17"/>
      <c r="BHZ1002" s="17"/>
      <c r="BIA1002" s="17"/>
      <c r="BIB1002" s="17"/>
      <c r="BIC1002" s="17"/>
      <c r="BID1002" s="17"/>
      <c r="BIE1002" s="17"/>
      <c r="BIF1002" s="17"/>
      <c r="BIG1002" s="17"/>
      <c r="BIH1002" s="17"/>
      <c r="BII1002" s="17"/>
      <c r="BIJ1002" s="17"/>
      <c r="BIK1002" s="17"/>
      <c r="BIL1002" s="17"/>
      <c r="BIM1002" s="17"/>
      <c r="BIN1002" s="17"/>
      <c r="BIO1002" s="17"/>
      <c r="BIP1002" s="17"/>
      <c r="BIQ1002" s="17"/>
      <c r="BIR1002" s="17"/>
      <c r="BIS1002" s="17"/>
      <c r="BIT1002" s="17"/>
      <c r="BIU1002" s="17"/>
      <c r="BIV1002" s="17"/>
      <c r="BIW1002" s="17"/>
      <c r="BIX1002" s="17"/>
      <c r="BIY1002" s="17"/>
      <c r="BIZ1002" s="17"/>
      <c r="BJA1002" s="17"/>
      <c r="BJB1002" s="17"/>
      <c r="BJC1002" s="17"/>
      <c r="BJD1002" s="17"/>
      <c r="BJE1002" s="17"/>
      <c r="BJF1002" s="17"/>
      <c r="BJG1002" s="17"/>
      <c r="BJH1002" s="17"/>
      <c r="BJI1002" s="17"/>
      <c r="BJJ1002" s="17"/>
      <c r="BJK1002" s="17"/>
      <c r="BJL1002" s="17"/>
      <c r="BJM1002" s="17"/>
      <c r="BJN1002" s="17"/>
      <c r="BJO1002" s="17"/>
      <c r="BJP1002" s="17"/>
      <c r="BJQ1002" s="17"/>
      <c r="BJR1002" s="17"/>
      <c r="BJS1002" s="17"/>
      <c r="BJT1002" s="17"/>
      <c r="BJU1002" s="17"/>
      <c r="BJV1002" s="17"/>
      <c r="BJW1002" s="17"/>
      <c r="BJX1002" s="17"/>
      <c r="BJY1002" s="17"/>
      <c r="BJZ1002" s="17"/>
      <c r="BKA1002" s="17"/>
      <c r="BKB1002" s="17"/>
      <c r="BKC1002" s="17"/>
      <c r="BKD1002" s="17"/>
      <c r="BKE1002" s="17"/>
      <c r="BKF1002" s="17"/>
      <c r="BKG1002" s="17"/>
      <c r="BKH1002" s="17"/>
      <c r="BKI1002" s="17"/>
      <c r="BKJ1002" s="17"/>
      <c r="BKK1002" s="17"/>
      <c r="BKL1002" s="17"/>
      <c r="BKM1002" s="17"/>
      <c r="BKN1002" s="17"/>
      <c r="BKO1002" s="17"/>
      <c r="BKP1002" s="17"/>
      <c r="BKQ1002" s="17"/>
      <c r="BKR1002" s="17"/>
      <c r="BKS1002" s="17"/>
      <c r="BKT1002" s="17"/>
      <c r="BKU1002" s="17"/>
      <c r="BKV1002" s="17"/>
      <c r="BKW1002" s="17"/>
      <c r="BKX1002" s="17"/>
      <c r="BKY1002" s="17"/>
      <c r="BKZ1002" s="17"/>
      <c r="BLA1002" s="17"/>
      <c r="BLB1002" s="17"/>
      <c r="BLC1002" s="17"/>
      <c r="BLD1002" s="17"/>
      <c r="BLE1002" s="17"/>
      <c r="BLF1002" s="17"/>
      <c r="BLG1002" s="17"/>
      <c r="BLH1002" s="17"/>
      <c r="BLI1002" s="17"/>
      <c r="BLJ1002" s="17"/>
      <c r="BLK1002" s="17"/>
      <c r="BLL1002" s="17"/>
      <c r="BLM1002" s="17"/>
      <c r="BLN1002" s="17"/>
      <c r="BLO1002" s="17"/>
      <c r="BLP1002" s="17"/>
      <c r="BLQ1002" s="17"/>
      <c r="BLR1002" s="17"/>
      <c r="BLS1002" s="17"/>
      <c r="BLT1002" s="17"/>
      <c r="BLU1002" s="17"/>
      <c r="BLV1002" s="17"/>
      <c r="BLW1002" s="17"/>
      <c r="BLX1002" s="17"/>
      <c r="BLY1002" s="17"/>
      <c r="BLZ1002" s="17"/>
      <c r="BMA1002" s="17"/>
      <c r="BMB1002" s="17"/>
      <c r="BMC1002" s="17"/>
      <c r="BMD1002" s="17"/>
      <c r="BME1002" s="17"/>
      <c r="BMF1002" s="17"/>
      <c r="BMG1002" s="17"/>
      <c r="BMH1002" s="17"/>
      <c r="BMI1002" s="17"/>
      <c r="BMJ1002" s="17"/>
      <c r="BMK1002" s="17"/>
      <c r="BML1002" s="17"/>
      <c r="BMM1002" s="17"/>
      <c r="BMN1002" s="17"/>
      <c r="BMO1002" s="17"/>
      <c r="BMP1002" s="17"/>
      <c r="BMQ1002" s="17"/>
      <c r="BMR1002" s="17"/>
      <c r="BMS1002" s="17"/>
      <c r="BMT1002" s="17"/>
      <c r="BMU1002" s="17"/>
      <c r="BMV1002" s="17"/>
      <c r="BMW1002" s="17"/>
      <c r="BMX1002" s="17"/>
      <c r="BMY1002" s="17"/>
      <c r="BMZ1002" s="17"/>
      <c r="BNA1002" s="17"/>
      <c r="BNB1002" s="17"/>
      <c r="BNC1002" s="17"/>
      <c r="BND1002" s="17"/>
      <c r="BNE1002" s="17"/>
      <c r="BNF1002" s="17"/>
      <c r="BNG1002" s="17"/>
      <c r="BNH1002" s="17"/>
      <c r="BNI1002" s="17"/>
      <c r="BNJ1002" s="17"/>
      <c r="BNK1002" s="17"/>
      <c r="BNL1002" s="17"/>
      <c r="BNM1002" s="17"/>
      <c r="BNN1002" s="17"/>
      <c r="BNO1002" s="17"/>
      <c r="BNP1002" s="17"/>
      <c r="BNQ1002" s="17"/>
      <c r="BNR1002" s="17"/>
      <c r="BNS1002" s="17"/>
      <c r="BNT1002" s="17"/>
      <c r="BNU1002" s="17"/>
      <c r="BNV1002" s="17"/>
      <c r="BNW1002" s="17"/>
      <c r="BNX1002" s="17"/>
      <c r="BNY1002" s="17"/>
      <c r="BNZ1002" s="17"/>
      <c r="BOA1002" s="17"/>
      <c r="BOB1002" s="17"/>
      <c r="BOC1002" s="17"/>
      <c r="BOD1002" s="17"/>
      <c r="BOE1002" s="17"/>
      <c r="BOF1002" s="17"/>
      <c r="BOG1002" s="17"/>
      <c r="BOH1002" s="17"/>
      <c r="BOI1002" s="17"/>
      <c r="BOJ1002" s="17"/>
      <c r="BOK1002" s="17"/>
      <c r="BOL1002" s="17"/>
      <c r="BOM1002" s="17"/>
      <c r="BON1002" s="17"/>
      <c r="BOO1002" s="17"/>
      <c r="BOP1002" s="17"/>
      <c r="BOQ1002" s="17"/>
      <c r="BOR1002" s="17"/>
      <c r="BOS1002" s="17"/>
      <c r="BOT1002" s="17"/>
      <c r="BOU1002" s="17"/>
      <c r="BOV1002" s="17"/>
      <c r="BOW1002" s="17"/>
      <c r="BOX1002" s="17"/>
      <c r="BOY1002" s="17"/>
      <c r="BOZ1002" s="17"/>
      <c r="BPA1002" s="17"/>
      <c r="BPB1002" s="17"/>
      <c r="BPC1002" s="17"/>
      <c r="BPD1002" s="17"/>
      <c r="BPE1002" s="17"/>
      <c r="BPF1002" s="17"/>
      <c r="BPG1002" s="17"/>
      <c r="BPH1002" s="17"/>
      <c r="BPI1002" s="17"/>
      <c r="BPJ1002" s="17"/>
      <c r="BPK1002" s="17"/>
      <c r="BPL1002" s="17"/>
      <c r="BPM1002" s="17"/>
      <c r="BPN1002" s="17"/>
      <c r="BPO1002" s="17"/>
      <c r="BPP1002" s="17"/>
      <c r="BPQ1002" s="17"/>
      <c r="BPR1002" s="17"/>
      <c r="BPS1002" s="17"/>
      <c r="BPT1002" s="17"/>
      <c r="BPU1002" s="17"/>
      <c r="BPV1002" s="17"/>
      <c r="BPW1002" s="17"/>
      <c r="BPX1002" s="17"/>
      <c r="BPY1002" s="17"/>
      <c r="BPZ1002" s="17"/>
      <c r="BQA1002" s="17"/>
      <c r="BQB1002" s="17"/>
      <c r="BQC1002" s="17"/>
      <c r="BQD1002" s="17"/>
      <c r="BQE1002" s="17"/>
      <c r="BQF1002" s="17"/>
      <c r="BQG1002" s="17"/>
      <c r="BQH1002" s="17"/>
      <c r="BQI1002" s="17"/>
      <c r="BQJ1002" s="17"/>
      <c r="BQK1002" s="17"/>
      <c r="BQL1002" s="17"/>
      <c r="BQM1002" s="17"/>
      <c r="BQN1002" s="17"/>
      <c r="BQO1002" s="17"/>
      <c r="BQP1002" s="17"/>
      <c r="BQQ1002" s="17"/>
      <c r="BQR1002" s="17"/>
      <c r="BQS1002" s="17"/>
      <c r="BQT1002" s="17"/>
      <c r="BQU1002" s="17"/>
      <c r="BQV1002" s="17"/>
      <c r="BQW1002" s="17"/>
      <c r="BQX1002" s="17"/>
      <c r="BQY1002" s="17"/>
      <c r="BQZ1002" s="17"/>
      <c r="BRA1002" s="17"/>
      <c r="BRB1002" s="17"/>
      <c r="BRC1002" s="17"/>
      <c r="BRD1002" s="17"/>
      <c r="BRE1002" s="17"/>
      <c r="BRF1002" s="17"/>
      <c r="BRG1002" s="17"/>
      <c r="BRH1002" s="17"/>
      <c r="BRI1002" s="17"/>
      <c r="BRJ1002" s="17"/>
      <c r="BRK1002" s="17"/>
      <c r="BRL1002" s="17"/>
      <c r="BRM1002" s="17"/>
      <c r="BRN1002" s="17"/>
      <c r="BRO1002" s="17"/>
      <c r="BRP1002" s="17"/>
      <c r="BRQ1002" s="17"/>
      <c r="BRR1002" s="17"/>
      <c r="BRS1002" s="17"/>
      <c r="BRT1002" s="17"/>
      <c r="BRU1002" s="17"/>
      <c r="BRV1002" s="17"/>
      <c r="BRW1002" s="17"/>
      <c r="BRX1002" s="17"/>
      <c r="BRY1002" s="17"/>
      <c r="BRZ1002" s="17"/>
      <c r="BSA1002" s="17"/>
      <c r="BSB1002" s="17"/>
      <c r="BSC1002" s="17"/>
      <c r="BSD1002" s="17"/>
      <c r="BSE1002" s="17"/>
      <c r="BSF1002" s="17"/>
      <c r="BSG1002" s="17"/>
      <c r="BSH1002" s="17"/>
      <c r="BSI1002" s="17"/>
      <c r="BSJ1002" s="17"/>
      <c r="BSK1002" s="17"/>
      <c r="BSL1002" s="17"/>
      <c r="BSM1002" s="17"/>
      <c r="BSN1002" s="17"/>
      <c r="BSO1002" s="17"/>
      <c r="BSP1002" s="17"/>
      <c r="BSQ1002" s="17"/>
      <c r="BSR1002" s="17"/>
      <c r="BSS1002" s="17"/>
      <c r="BST1002" s="17"/>
      <c r="BSU1002" s="17"/>
      <c r="BSV1002" s="17"/>
      <c r="BSW1002" s="17"/>
      <c r="BSX1002" s="17"/>
      <c r="BSY1002" s="17"/>
      <c r="BSZ1002" s="17"/>
      <c r="BTA1002" s="17"/>
      <c r="BTB1002" s="17"/>
      <c r="BTC1002" s="17"/>
      <c r="BTD1002" s="17"/>
      <c r="BTE1002" s="17"/>
      <c r="BTF1002" s="17"/>
      <c r="BTG1002" s="17"/>
      <c r="BTH1002" s="17"/>
      <c r="BTI1002" s="17"/>
      <c r="BTJ1002" s="17"/>
      <c r="BTK1002" s="17"/>
      <c r="BTL1002" s="17"/>
      <c r="BTM1002" s="17"/>
      <c r="BTN1002" s="17"/>
      <c r="BTO1002" s="17"/>
      <c r="BTP1002" s="17"/>
      <c r="BTQ1002" s="17"/>
      <c r="BTR1002" s="17"/>
      <c r="BTS1002" s="17"/>
      <c r="BTT1002" s="17"/>
      <c r="BTU1002" s="17"/>
      <c r="BTV1002" s="17"/>
      <c r="BTW1002" s="17"/>
      <c r="BTX1002" s="17"/>
      <c r="BTY1002" s="17"/>
      <c r="BTZ1002" s="17"/>
      <c r="BUA1002" s="17"/>
      <c r="BUB1002" s="17"/>
      <c r="BUC1002" s="17"/>
      <c r="BUD1002" s="17"/>
      <c r="BUE1002" s="17"/>
      <c r="BUF1002" s="17"/>
      <c r="BUG1002" s="17"/>
      <c r="BUH1002" s="17"/>
      <c r="BUI1002" s="17"/>
      <c r="BUJ1002" s="17"/>
      <c r="BUK1002" s="17"/>
      <c r="BUL1002" s="17"/>
      <c r="BUM1002" s="17"/>
      <c r="BUN1002" s="17"/>
      <c r="BUO1002" s="17"/>
      <c r="BUP1002" s="17"/>
      <c r="BUQ1002" s="17"/>
      <c r="BUR1002" s="17"/>
      <c r="BUS1002" s="17"/>
      <c r="BUT1002" s="17"/>
      <c r="BUU1002" s="17"/>
      <c r="BUV1002" s="17"/>
      <c r="BUW1002" s="17"/>
      <c r="BUX1002" s="17"/>
      <c r="BUY1002" s="17"/>
      <c r="BUZ1002" s="17"/>
      <c r="BVA1002" s="17"/>
      <c r="BVB1002" s="17"/>
      <c r="BVC1002" s="17"/>
      <c r="BVD1002" s="17"/>
      <c r="BVE1002" s="17"/>
      <c r="BVF1002" s="17"/>
      <c r="BVG1002" s="17"/>
      <c r="BVH1002" s="17"/>
      <c r="BVI1002" s="17"/>
      <c r="BVJ1002" s="17"/>
      <c r="BVK1002" s="17"/>
      <c r="BVL1002" s="17"/>
      <c r="BVM1002" s="17"/>
      <c r="BVN1002" s="17"/>
      <c r="BVO1002" s="17"/>
      <c r="BVP1002" s="17"/>
      <c r="BVQ1002" s="17"/>
      <c r="BVR1002" s="17"/>
      <c r="BVS1002" s="17"/>
      <c r="BVT1002" s="17"/>
      <c r="BVU1002" s="17"/>
      <c r="BVV1002" s="17"/>
      <c r="BVW1002" s="17"/>
      <c r="BVX1002" s="17"/>
      <c r="BVY1002" s="17"/>
      <c r="BVZ1002" s="17"/>
      <c r="BWA1002" s="17"/>
      <c r="BWB1002" s="17"/>
      <c r="BWC1002" s="17"/>
      <c r="BWD1002" s="17"/>
      <c r="BWE1002" s="17"/>
      <c r="BWF1002" s="17"/>
      <c r="BWG1002" s="17"/>
      <c r="BWH1002" s="17"/>
      <c r="BWI1002" s="17"/>
      <c r="BWJ1002" s="17"/>
      <c r="BWK1002" s="17"/>
      <c r="BWL1002" s="17"/>
      <c r="BWM1002" s="17"/>
      <c r="BWN1002" s="17"/>
      <c r="BWO1002" s="17"/>
      <c r="BWP1002" s="17"/>
      <c r="BWQ1002" s="17"/>
      <c r="BWR1002" s="17"/>
      <c r="BWS1002" s="17"/>
      <c r="BWT1002" s="17"/>
      <c r="BWU1002" s="17"/>
      <c r="BWV1002" s="17"/>
      <c r="BWW1002" s="17"/>
      <c r="BWX1002" s="17"/>
      <c r="BWY1002" s="17"/>
      <c r="BWZ1002" s="17"/>
      <c r="BXA1002" s="17"/>
      <c r="BXB1002" s="17"/>
      <c r="BXC1002" s="17"/>
      <c r="BXD1002" s="17"/>
      <c r="BXE1002" s="17"/>
      <c r="BXF1002" s="17"/>
      <c r="BXG1002" s="17"/>
      <c r="BXH1002" s="17"/>
      <c r="BXI1002" s="17"/>
      <c r="BXJ1002" s="17"/>
      <c r="BXK1002" s="17"/>
      <c r="BXL1002" s="17"/>
      <c r="BXM1002" s="17"/>
      <c r="BXN1002" s="17"/>
      <c r="BXO1002" s="17"/>
      <c r="BXP1002" s="17"/>
      <c r="BXQ1002" s="17"/>
      <c r="BXR1002" s="17"/>
      <c r="BXS1002" s="17"/>
      <c r="BXT1002" s="17"/>
      <c r="BXU1002" s="17"/>
      <c r="BXV1002" s="17"/>
      <c r="BXW1002" s="17"/>
      <c r="BXX1002" s="17"/>
      <c r="BXY1002" s="17"/>
      <c r="BXZ1002" s="17"/>
      <c r="BYA1002" s="17"/>
      <c r="BYB1002" s="17"/>
      <c r="BYC1002" s="17"/>
      <c r="BYD1002" s="17"/>
      <c r="BYE1002" s="17"/>
      <c r="BYF1002" s="17"/>
      <c r="BYG1002" s="17"/>
      <c r="BYH1002" s="17"/>
      <c r="BYI1002" s="17"/>
      <c r="BYJ1002" s="17"/>
      <c r="BYK1002" s="17"/>
      <c r="BYL1002" s="17"/>
      <c r="BYM1002" s="17"/>
      <c r="BYN1002" s="17"/>
      <c r="BYO1002" s="17"/>
      <c r="BYP1002" s="17"/>
      <c r="BYQ1002" s="17"/>
      <c r="BYR1002" s="17"/>
      <c r="BYS1002" s="17"/>
      <c r="BYT1002" s="17"/>
      <c r="BYU1002" s="17"/>
      <c r="BYV1002" s="17"/>
      <c r="BYW1002" s="17"/>
      <c r="BYX1002" s="17"/>
      <c r="BYY1002" s="17"/>
      <c r="BYZ1002" s="17"/>
      <c r="BZA1002" s="17"/>
      <c r="BZB1002" s="17"/>
      <c r="BZC1002" s="17"/>
      <c r="BZD1002" s="17"/>
      <c r="BZE1002" s="17"/>
      <c r="BZF1002" s="17"/>
      <c r="BZG1002" s="17"/>
      <c r="BZH1002" s="17"/>
      <c r="BZI1002" s="17"/>
      <c r="BZJ1002" s="17"/>
      <c r="BZK1002" s="17"/>
      <c r="BZL1002" s="17"/>
      <c r="BZM1002" s="17"/>
      <c r="BZN1002" s="17"/>
      <c r="BZO1002" s="17"/>
      <c r="BZP1002" s="17"/>
      <c r="BZQ1002" s="17"/>
      <c r="BZR1002" s="17"/>
      <c r="BZS1002" s="17"/>
      <c r="BZT1002" s="17"/>
      <c r="BZU1002" s="17"/>
      <c r="BZV1002" s="17"/>
      <c r="BZW1002" s="17"/>
      <c r="BZX1002" s="17"/>
      <c r="BZY1002" s="17"/>
      <c r="BZZ1002" s="17"/>
      <c r="CAA1002" s="17"/>
      <c r="CAB1002" s="17"/>
      <c r="CAC1002" s="17"/>
      <c r="CAD1002" s="17"/>
      <c r="CAE1002" s="17"/>
      <c r="CAF1002" s="17"/>
      <c r="CAG1002" s="17"/>
      <c r="CAH1002" s="17"/>
      <c r="CAI1002" s="17"/>
      <c r="CAJ1002" s="17"/>
      <c r="CAK1002" s="17"/>
      <c r="CAL1002" s="17"/>
      <c r="CAM1002" s="17"/>
      <c r="CAN1002" s="17"/>
      <c r="CAO1002" s="17"/>
      <c r="CAP1002" s="17"/>
      <c r="CAQ1002" s="17"/>
      <c r="CAR1002" s="17"/>
      <c r="CAS1002" s="17"/>
      <c r="CAT1002" s="17"/>
      <c r="CAU1002" s="17"/>
      <c r="CAV1002" s="17"/>
      <c r="CAW1002" s="17"/>
      <c r="CAX1002" s="17"/>
      <c r="CAY1002" s="17"/>
      <c r="CAZ1002" s="17"/>
      <c r="CBA1002" s="17"/>
      <c r="CBB1002" s="17"/>
      <c r="CBC1002" s="17"/>
      <c r="CBD1002" s="17"/>
      <c r="CBE1002" s="17"/>
      <c r="CBF1002" s="17"/>
      <c r="CBG1002" s="17"/>
      <c r="CBH1002" s="17"/>
      <c r="CBI1002" s="17"/>
      <c r="CBJ1002" s="17"/>
      <c r="CBK1002" s="17"/>
      <c r="CBL1002" s="17"/>
      <c r="CBM1002" s="17"/>
      <c r="CBN1002" s="17"/>
      <c r="CBO1002" s="17"/>
      <c r="CBP1002" s="17"/>
      <c r="CBQ1002" s="17"/>
      <c r="CBR1002" s="17"/>
      <c r="CBS1002" s="17"/>
      <c r="CBT1002" s="17"/>
      <c r="CBU1002" s="17"/>
      <c r="CBV1002" s="17"/>
      <c r="CBW1002" s="17"/>
      <c r="CBX1002" s="17"/>
      <c r="CBY1002" s="17"/>
      <c r="CBZ1002" s="17"/>
      <c r="CCA1002" s="17"/>
      <c r="CCB1002" s="17"/>
      <c r="CCC1002" s="17"/>
      <c r="CCD1002" s="17"/>
      <c r="CCE1002" s="17"/>
      <c r="CCF1002" s="17"/>
      <c r="CCG1002" s="17"/>
      <c r="CCH1002" s="17"/>
      <c r="CCI1002" s="17"/>
      <c r="CCJ1002" s="17"/>
      <c r="CCK1002" s="17"/>
      <c r="CCL1002" s="17"/>
      <c r="CCM1002" s="17"/>
      <c r="CCN1002" s="17"/>
      <c r="CCO1002" s="17"/>
      <c r="CCP1002" s="17"/>
      <c r="CCQ1002" s="17"/>
      <c r="CCR1002" s="17"/>
      <c r="CCS1002" s="17"/>
      <c r="CCT1002" s="17"/>
      <c r="CCU1002" s="17"/>
      <c r="CCV1002" s="17"/>
      <c r="CCW1002" s="17"/>
      <c r="CCX1002" s="17"/>
      <c r="CCY1002" s="17"/>
      <c r="CCZ1002" s="17"/>
      <c r="CDA1002" s="17"/>
      <c r="CDB1002" s="17"/>
      <c r="CDC1002" s="17"/>
      <c r="CDD1002" s="17"/>
      <c r="CDE1002" s="17"/>
      <c r="CDF1002" s="17"/>
      <c r="CDG1002" s="17"/>
      <c r="CDH1002" s="17"/>
      <c r="CDI1002" s="17"/>
      <c r="CDJ1002" s="17"/>
      <c r="CDK1002" s="17"/>
      <c r="CDL1002" s="17"/>
      <c r="CDM1002" s="17"/>
      <c r="CDN1002" s="17"/>
      <c r="CDO1002" s="17"/>
      <c r="CDP1002" s="17"/>
      <c r="CDQ1002" s="17"/>
      <c r="CDR1002" s="17"/>
      <c r="CDS1002" s="17"/>
      <c r="CDT1002" s="17"/>
      <c r="CDU1002" s="17"/>
      <c r="CDV1002" s="17"/>
      <c r="CDW1002" s="17"/>
      <c r="CDX1002" s="17"/>
      <c r="CDY1002" s="17"/>
      <c r="CDZ1002" s="17"/>
      <c r="CEA1002" s="17"/>
      <c r="CEB1002" s="17"/>
      <c r="CEC1002" s="17"/>
      <c r="CED1002" s="17"/>
      <c r="CEE1002" s="17"/>
      <c r="CEF1002" s="17"/>
      <c r="CEG1002" s="17"/>
      <c r="CEH1002" s="17"/>
      <c r="CEI1002" s="17"/>
      <c r="CEJ1002" s="17"/>
      <c r="CEK1002" s="17"/>
      <c r="CEL1002" s="17"/>
      <c r="CEM1002" s="17"/>
      <c r="CEN1002" s="17"/>
      <c r="CEO1002" s="17"/>
      <c r="CEP1002" s="17"/>
      <c r="CEQ1002" s="17"/>
      <c r="CER1002" s="17"/>
      <c r="CES1002" s="17"/>
      <c r="CET1002" s="17"/>
      <c r="CEU1002" s="17"/>
      <c r="CEV1002" s="17"/>
      <c r="CEW1002" s="17"/>
      <c r="CEX1002" s="17"/>
      <c r="CEY1002" s="17"/>
      <c r="CEZ1002" s="17"/>
      <c r="CFA1002" s="17"/>
      <c r="CFB1002" s="17"/>
      <c r="CFC1002" s="17"/>
      <c r="CFD1002" s="17"/>
      <c r="CFE1002" s="17"/>
      <c r="CFF1002" s="17"/>
      <c r="CFG1002" s="17"/>
      <c r="CFH1002" s="17"/>
      <c r="CFI1002" s="17"/>
      <c r="CFJ1002" s="17"/>
      <c r="CFK1002" s="17"/>
      <c r="CFL1002" s="17"/>
      <c r="CFM1002" s="17"/>
      <c r="CFN1002" s="17"/>
      <c r="CFO1002" s="17"/>
      <c r="CFP1002" s="17"/>
      <c r="CFQ1002" s="17"/>
      <c r="CFR1002" s="17"/>
      <c r="CFS1002" s="17"/>
      <c r="CFT1002" s="17"/>
      <c r="CFU1002" s="17"/>
      <c r="CFV1002" s="17"/>
      <c r="CFW1002" s="17"/>
      <c r="CFX1002" s="17"/>
      <c r="CFY1002" s="17"/>
      <c r="CFZ1002" s="17"/>
      <c r="CGA1002" s="17"/>
      <c r="CGB1002" s="17"/>
      <c r="CGC1002" s="17"/>
      <c r="CGD1002" s="17"/>
      <c r="CGE1002" s="17"/>
      <c r="CGF1002" s="17"/>
      <c r="CGG1002" s="17"/>
      <c r="CGH1002" s="17"/>
      <c r="CGI1002" s="17"/>
      <c r="CGJ1002" s="17"/>
      <c r="CGK1002" s="17"/>
      <c r="CGL1002" s="17"/>
      <c r="CGM1002" s="17"/>
      <c r="CGN1002" s="17"/>
      <c r="CGO1002" s="17"/>
      <c r="CGP1002" s="17"/>
      <c r="CGQ1002" s="17"/>
      <c r="CGR1002" s="17"/>
      <c r="CGS1002" s="17"/>
      <c r="CGT1002" s="17"/>
      <c r="CGU1002" s="17"/>
      <c r="CGV1002" s="17"/>
      <c r="CGW1002" s="17"/>
      <c r="CGX1002" s="17"/>
      <c r="CGY1002" s="17"/>
      <c r="CGZ1002" s="17"/>
      <c r="CHA1002" s="17"/>
      <c r="CHB1002" s="17"/>
      <c r="CHC1002" s="17"/>
      <c r="CHD1002" s="17"/>
      <c r="CHE1002" s="17"/>
      <c r="CHF1002" s="17"/>
      <c r="CHG1002" s="17"/>
      <c r="CHH1002" s="17"/>
      <c r="CHI1002" s="17"/>
      <c r="CHJ1002" s="17"/>
      <c r="CHK1002" s="17"/>
      <c r="CHL1002" s="17"/>
      <c r="CHM1002" s="17"/>
      <c r="CHN1002" s="17"/>
      <c r="CHO1002" s="17"/>
      <c r="CHP1002" s="17"/>
      <c r="CHQ1002" s="17"/>
      <c r="CHR1002" s="17"/>
      <c r="CHS1002" s="17"/>
      <c r="CHT1002" s="17"/>
      <c r="CHU1002" s="17"/>
      <c r="CHV1002" s="17"/>
      <c r="CHW1002" s="17"/>
      <c r="CHX1002" s="17"/>
      <c r="CHY1002" s="17"/>
      <c r="CHZ1002" s="17"/>
      <c r="CIA1002" s="17"/>
      <c r="CIB1002" s="17"/>
      <c r="CIC1002" s="17"/>
      <c r="CID1002" s="17"/>
      <c r="CIE1002" s="17"/>
      <c r="CIF1002" s="17"/>
      <c r="CIG1002" s="17"/>
      <c r="CIH1002" s="17"/>
      <c r="CII1002" s="17"/>
      <c r="CIJ1002" s="17"/>
      <c r="CIK1002" s="17"/>
      <c r="CIL1002" s="17"/>
      <c r="CIM1002" s="17"/>
      <c r="CIN1002" s="17"/>
      <c r="CIO1002" s="17"/>
      <c r="CIP1002" s="17"/>
      <c r="CIQ1002" s="17"/>
      <c r="CIR1002" s="17"/>
      <c r="CIS1002" s="17"/>
      <c r="CIT1002" s="17"/>
      <c r="CIU1002" s="17"/>
      <c r="CIV1002" s="17"/>
      <c r="CIW1002" s="17"/>
      <c r="CIX1002" s="17"/>
      <c r="CIY1002" s="17"/>
      <c r="CIZ1002" s="17"/>
      <c r="CJA1002" s="17"/>
      <c r="CJB1002" s="17"/>
      <c r="CJC1002" s="17"/>
      <c r="CJD1002" s="17"/>
      <c r="CJE1002" s="17"/>
      <c r="CJF1002" s="17"/>
      <c r="CJG1002" s="17"/>
      <c r="CJH1002" s="17"/>
      <c r="CJI1002" s="17"/>
      <c r="CJJ1002" s="17"/>
      <c r="CJK1002" s="17"/>
      <c r="CJL1002" s="17"/>
      <c r="CJM1002" s="17"/>
      <c r="CJN1002" s="17"/>
      <c r="CJO1002" s="17"/>
      <c r="CJP1002" s="17"/>
      <c r="CJQ1002" s="17"/>
      <c r="CJR1002" s="17"/>
      <c r="CJS1002" s="17"/>
      <c r="CJT1002" s="17"/>
      <c r="CJU1002" s="17"/>
      <c r="CJV1002" s="17"/>
      <c r="CJW1002" s="17"/>
      <c r="CJX1002" s="17"/>
      <c r="CJY1002" s="17"/>
      <c r="CJZ1002" s="17"/>
      <c r="CKA1002" s="17"/>
      <c r="CKB1002" s="17"/>
      <c r="CKC1002" s="17"/>
      <c r="CKD1002" s="17"/>
      <c r="CKE1002" s="17"/>
      <c r="CKF1002" s="17"/>
      <c r="CKG1002" s="17"/>
      <c r="CKH1002" s="17"/>
      <c r="CKI1002" s="17"/>
      <c r="CKJ1002" s="17"/>
      <c r="CKK1002" s="17"/>
      <c r="CKL1002" s="17"/>
      <c r="CKM1002" s="17"/>
      <c r="CKN1002" s="17"/>
      <c r="CKO1002" s="17"/>
      <c r="CKP1002" s="17"/>
      <c r="CKQ1002" s="17"/>
      <c r="CKR1002" s="17"/>
      <c r="CKS1002" s="17"/>
      <c r="CKT1002" s="17"/>
      <c r="CKU1002" s="17"/>
      <c r="CKV1002" s="17"/>
      <c r="CKW1002" s="17"/>
      <c r="CKX1002" s="17"/>
      <c r="CKY1002" s="17"/>
      <c r="CKZ1002" s="17"/>
      <c r="CLA1002" s="17"/>
      <c r="CLB1002" s="17"/>
      <c r="CLC1002" s="17"/>
      <c r="CLD1002" s="17"/>
      <c r="CLE1002" s="17"/>
      <c r="CLF1002" s="17"/>
      <c r="CLG1002" s="17"/>
      <c r="CLH1002" s="17"/>
      <c r="CLI1002" s="17"/>
      <c r="CLJ1002" s="17"/>
      <c r="CLK1002" s="17"/>
      <c r="CLL1002" s="17"/>
      <c r="CLM1002" s="17"/>
      <c r="CLN1002" s="17"/>
      <c r="CLO1002" s="17"/>
      <c r="CLP1002" s="17"/>
      <c r="CLQ1002" s="17"/>
      <c r="CLR1002" s="17"/>
      <c r="CLS1002" s="17"/>
      <c r="CLT1002" s="17"/>
      <c r="CLU1002" s="17"/>
      <c r="CLV1002" s="17"/>
      <c r="CLW1002" s="17"/>
      <c r="CLX1002" s="17"/>
      <c r="CLY1002" s="17"/>
      <c r="CLZ1002" s="17"/>
      <c r="CMA1002" s="17"/>
      <c r="CMB1002" s="17"/>
      <c r="CMC1002" s="17"/>
      <c r="CMD1002" s="17"/>
      <c r="CME1002" s="17"/>
      <c r="CMF1002" s="17"/>
      <c r="CMG1002" s="17"/>
      <c r="CMH1002" s="17"/>
      <c r="CMI1002" s="17"/>
      <c r="CMJ1002" s="17"/>
      <c r="CMK1002" s="17"/>
      <c r="CML1002" s="17"/>
      <c r="CMM1002" s="17"/>
      <c r="CMN1002" s="17"/>
      <c r="CMO1002" s="17"/>
      <c r="CMP1002" s="17"/>
      <c r="CMQ1002" s="17"/>
      <c r="CMR1002" s="17"/>
      <c r="CMS1002" s="17"/>
      <c r="CMT1002" s="17"/>
      <c r="CMU1002" s="17"/>
      <c r="CMV1002" s="17"/>
      <c r="CMW1002" s="17"/>
      <c r="CMX1002" s="17"/>
      <c r="CMY1002" s="17"/>
      <c r="CMZ1002" s="17"/>
      <c r="CNA1002" s="17"/>
      <c r="CNB1002" s="17"/>
      <c r="CNC1002" s="17"/>
      <c r="CND1002" s="17"/>
      <c r="CNE1002" s="17"/>
      <c r="CNF1002" s="17"/>
      <c r="CNG1002" s="17"/>
      <c r="CNH1002" s="17"/>
      <c r="CNI1002" s="17"/>
      <c r="CNJ1002" s="17"/>
      <c r="CNK1002" s="17"/>
      <c r="CNL1002" s="17"/>
      <c r="CNM1002" s="17"/>
      <c r="CNN1002" s="17"/>
      <c r="CNO1002" s="17"/>
      <c r="CNP1002" s="17"/>
      <c r="CNQ1002" s="17"/>
      <c r="CNR1002" s="17"/>
      <c r="CNS1002" s="17"/>
      <c r="CNT1002" s="17"/>
      <c r="CNU1002" s="17"/>
      <c r="CNV1002" s="17"/>
      <c r="CNW1002" s="17"/>
      <c r="CNX1002" s="17"/>
      <c r="CNY1002" s="17"/>
      <c r="CNZ1002" s="17"/>
      <c r="COA1002" s="17"/>
      <c r="COB1002" s="17"/>
      <c r="COC1002" s="17"/>
      <c r="COD1002" s="17"/>
      <c r="COE1002" s="17"/>
      <c r="COF1002" s="17"/>
      <c r="COG1002" s="17"/>
      <c r="COH1002" s="17"/>
      <c r="COI1002" s="17"/>
      <c r="COJ1002" s="17"/>
      <c r="COK1002" s="17"/>
      <c r="COL1002" s="17"/>
      <c r="COM1002" s="17"/>
      <c r="CON1002" s="17"/>
      <c r="COO1002" s="17"/>
      <c r="COP1002" s="17"/>
      <c r="COQ1002" s="17"/>
      <c r="COR1002" s="17"/>
      <c r="COS1002" s="17"/>
      <c r="COT1002" s="17"/>
      <c r="COU1002" s="17"/>
      <c r="COV1002" s="17"/>
      <c r="COW1002" s="17"/>
      <c r="COX1002" s="17"/>
      <c r="COY1002" s="17"/>
      <c r="COZ1002" s="17"/>
      <c r="CPA1002" s="17"/>
      <c r="CPB1002" s="17"/>
      <c r="CPC1002" s="17"/>
      <c r="CPD1002" s="17"/>
      <c r="CPE1002" s="17"/>
      <c r="CPF1002" s="17"/>
      <c r="CPG1002" s="17"/>
      <c r="CPH1002" s="17"/>
      <c r="CPI1002" s="17"/>
      <c r="CPJ1002" s="17"/>
      <c r="CPK1002" s="17"/>
      <c r="CPL1002" s="17"/>
      <c r="CPM1002" s="17"/>
      <c r="CPN1002" s="17"/>
      <c r="CPO1002" s="17"/>
      <c r="CPP1002" s="17"/>
      <c r="CPQ1002" s="17"/>
      <c r="CPR1002" s="17"/>
      <c r="CPS1002" s="17"/>
      <c r="CPT1002" s="17"/>
      <c r="CPU1002" s="17"/>
      <c r="CPV1002" s="17"/>
      <c r="CPW1002" s="17"/>
      <c r="CPX1002" s="17"/>
      <c r="CPY1002" s="17"/>
      <c r="CPZ1002" s="17"/>
      <c r="CQA1002" s="17"/>
      <c r="CQB1002" s="17"/>
      <c r="CQC1002" s="17"/>
      <c r="CQD1002" s="17"/>
      <c r="CQE1002" s="17"/>
      <c r="CQF1002" s="17"/>
      <c r="CQG1002" s="17"/>
      <c r="CQH1002" s="17"/>
      <c r="CQI1002" s="17"/>
      <c r="CQJ1002" s="17"/>
      <c r="CQK1002" s="17"/>
      <c r="CQL1002" s="17"/>
      <c r="CQM1002" s="17"/>
      <c r="CQN1002" s="17"/>
      <c r="CQO1002" s="17"/>
      <c r="CQP1002" s="17"/>
      <c r="CQQ1002" s="17"/>
      <c r="CQR1002" s="17"/>
      <c r="CQS1002" s="17"/>
      <c r="CQT1002" s="17"/>
      <c r="CQU1002" s="17"/>
      <c r="CQV1002" s="17"/>
      <c r="CQW1002" s="17"/>
      <c r="CQX1002" s="17"/>
      <c r="CQY1002" s="17"/>
      <c r="CQZ1002" s="17"/>
      <c r="CRA1002" s="17"/>
      <c r="CRB1002" s="17"/>
      <c r="CRC1002" s="17"/>
      <c r="CRD1002" s="17"/>
      <c r="CRE1002" s="17"/>
      <c r="CRF1002" s="17"/>
      <c r="CRG1002" s="17"/>
      <c r="CRH1002" s="17"/>
      <c r="CRI1002" s="17"/>
      <c r="CRJ1002" s="17"/>
      <c r="CRK1002" s="17"/>
      <c r="CRL1002" s="17"/>
      <c r="CRM1002" s="17"/>
      <c r="CRN1002" s="17"/>
      <c r="CRO1002" s="17"/>
      <c r="CRP1002" s="17"/>
      <c r="CRQ1002" s="17"/>
      <c r="CRR1002" s="17"/>
      <c r="CRS1002" s="17"/>
      <c r="CRT1002" s="17"/>
      <c r="CRU1002" s="17"/>
      <c r="CRV1002" s="17"/>
      <c r="CRW1002" s="17"/>
      <c r="CRX1002" s="17"/>
      <c r="CRY1002" s="17"/>
      <c r="CRZ1002" s="17"/>
      <c r="CSA1002" s="17"/>
      <c r="CSB1002" s="17"/>
      <c r="CSC1002" s="17"/>
      <c r="CSD1002" s="17"/>
      <c r="CSE1002" s="17"/>
      <c r="CSF1002" s="17"/>
      <c r="CSG1002" s="17"/>
      <c r="CSH1002" s="17"/>
      <c r="CSI1002" s="17"/>
      <c r="CSJ1002" s="17"/>
      <c r="CSK1002" s="17"/>
      <c r="CSL1002" s="17"/>
      <c r="CSM1002" s="17"/>
      <c r="CSN1002" s="17"/>
      <c r="CSO1002" s="17"/>
      <c r="CSP1002" s="17"/>
      <c r="CSQ1002" s="17"/>
      <c r="CSR1002" s="17"/>
      <c r="CSS1002" s="17"/>
      <c r="CST1002" s="17"/>
      <c r="CSU1002" s="17"/>
      <c r="CSV1002" s="17"/>
      <c r="CSW1002" s="17"/>
      <c r="CSX1002" s="17"/>
      <c r="CSY1002" s="17"/>
      <c r="CSZ1002" s="17"/>
      <c r="CTA1002" s="17"/>
      <c r="CTB1002" s="17"/>
      <c r="CTC1002" s="17"/>
      <c r="CTD1002" s="17"/>
      <c r="CTE1002" s="17"/>
      <c r="CTF1002" s="17"/>
      <c r="CTG1002" s="17"/>
      <c r="CTH1002" s="17"/>
      <c r="CTI1002" s="17"/>
      <c r="CTJ1002" s="17"/>
      <c r="CTK1002" s="17"/>
      <c r="CTL1002" s="17"/>
      <c r="CTM1002" s="17"/>
      <c r="CTN1002" s="17"/>
      <c r="CTO1002" s="17"/>
      <c r="CTP1002" s="17"/>
      <c r="CTQ1002" s="17"/>
      <c r="CTR1002" s="17"/>
      <c r="CTS1002" s="17"/>
      <c r="CTT1002" s="17"/>
      <c r="CTU1002" s="17"/>
      <c r="CTV1002" s="17"/>
      <c r="CTW1002" s="17"/>
      <c r="CTX1002" s="17"/>
      <c r="CTY1002" s="17"/>
      <c r="CTZ1002" s="17"/>
      <c r="CUA1002" s="17"/>
      <c r="CUB1002" s="17"/>
      <c r="CUC1002" s="17"/>
      <c r="CUD1002" s="17"/>
      <c r="CUE1002" s="17"/>
      <c r="CUF1002" s="17"/>
      <c r="CUG1002" s="17"/>
      <c r="CUH1002" s="17"/>
      <c r="CUI1002" s="17"/>
      <c r="CUJ1002" s="17"/>
      <c r="CUK1002" s="17"/>
      <c r="CUL1002" s="17"/>
      <c r="CUM1002" s="17"/>
      <c r="CUN1002" s="17"/>
      <c r="CUO1002" s="17"/>
      <c r="CUP1002" s="17"/>
      <c r="CUQ1002" s="17"/>
      <c r="CUR1002" s="17"/>
      <c r="CUS1002" s="17"/>
      <c r="CUT1002" s="17"/>
      <c r="CUU1002" s="17"/>
      <c r="CUV1002" s="17"/>
      <c r="CUW1002" s="17"/>
      <c r="CUX1002" s="17"/>
      <c r="CUY1002" s="17"/>
      <c r="CUZ1002" s="17"/>
      <c r="CVA1002" s="17"/>
      <c r="CVB1002" s="17"/>
      <c r="CVC1002" s="17"/>
      <c r="CVD1002" s="17"/>
      <c r="CVE1002" s="17"/>
      <c r="CVF1002" s="17"/>
      <c r="CVG1002" s="17"/>
      <c r="CVH1002" s="17"/>
      <c r="CVI1002" s="17"/>
      <c r="CVJ1002" s="17"/>
      <c r="CVK1002" s="17"/>
      <c r="CVL1002" s="17"/>
      <c r="CVM1002" s="17"/>
      <c r="CVN1002" s="17"/>
      <c r="CVO1002" s="17"/>
      <c r="CVP1002" s="17"/>
      <c r="CVQ1002" s="17"/>
      <c r="CVR1002" s="17"/>
      <c r="CVS1002" s="17"/>
      <c r="CVT1002" s="17"/>
      <c r="CVU1002" s="17"/>
      <c r="CVV1002" s="17"/>
      <c r="CVW1002" s="17"/>
      <c r="CVX1002" s="17"/>
      <c r="CVY1002" s="17"/>
      <c r="CVZ1002" s="17"/>
      <c r="CWA1002" s="17"/>
      <c r="CWB1002" s="17"/>
      <c r="CWC1002" s="17"/>
      <c r="CWD1002" s="17"/>
      <c r="CWE1002" s="17"/>
      <c r="CWF1002" s="17"/>
      <c r="CWG1002" s="17"/>
      <c r="CWH1002" s="17"/>
      <c r="CWI1002" s="17"/>
      <c r="CWJ1002" s="17"/>
      <c r="CWK1002" s="17"/>
      <c r="CWL1002" s="17"/>
      <c r="CWM1002" s="17"/>
      <c r="CWN1002" s="17"/>
      <c r="CWO1002" s="17"/>
      <c r="CWP1002" s="17"/>
      <c r="CWQ1002" s="17"/>
      <c r="CWR1002" s="17"/>
      <c r="CWS1002" s="17"/>
      <c r="CWT1002" s="17"/>
      <c r="CWU1002" s="17"/>
      <c r="CWV1002" s="17"/>
      <c r="CWW1002" s="17"/>
      <c r="CWX1002" s="17"/>
      <c r="CWY1002" s="17"/>
      <c r="CWZ1002" s="17"/>
      <c r="CXA1002" s="17"/>
      <c r="CXB1002" s="17"/>
      <c r="CXC1002" s="17"/>
      <c r="CXD1002" s="17"/>
      <c r="CXE1002" s="17"/>
      <c r="CXF1002" s="17"/>
      <c r="CXG1002" s="17"/>
      <c r="CXH1002" s="17"/>
      <c r="CXI1002" s="17"/>
      <c r="CXJ1002" s="17"/>
      <c r="CXK1002" s="17"/>
      <c r="CXL1002" s="17"/>
      <c r="CXM1002" s="17"/>
      <c r="CXN1002" s="17"/>
      <c r="CXO1002" s="17"/>
      <c r="CXP1002" s="17"/>
      <c r="CXQ1002" s="17"/>
      <c r="CXR1002" s="17"/>
      <c r="CXS1002" s="17"/>
      <c r="CXT1002" s="17"/>
      <c r="CXU1002" s="17"/>
      <c r="CXV1002" s="17"/>
      <c r="CXW1002" s="17"/>
      <c r="CXX1002" s="17"/>
      <c r="CXY1002" s="17"/>
      <c r="CXZ1002" s="17"/>
      <c r="CYA1002" s="17"/>
      <c r="CYB1002" s="17"/>
      <c r="CYC1002" s="17"/>
      <c r="CYD1002" s="17"/>
      <c r="CYE1002" s="17"/>
      <c r="CYF1002" s="17"/>
      <c r="CYG1002" s="17"/>
      <c r="CYH1002" s="17"/>
      <c r="CYI1002" s="17"/>
      <c r="CYJ1002" s="17"/>
      <c r="CYK1002" s="17"/>
      <c r="CYL1002" s="17"/>
      <c r="CYM1002" s="17"/>
      <c r="CYN1002" s="17"/>
      <c r="CYO1002" s="17"/>
      <c r="CYP1002" s="17"/>
      <c r="CYQ1002" s="17"/>
      <c r="CYR1002" s="17"/>
      <c r="CYS1002" s="17"/>
      <c r="CYT1002" s="17"/>
      <c r="CYU1002" s="17"/>
      <c r="CYV1002" s="17"/>
      <c r="CYW1002" s="17"/>
      <c r="CYX1002" s="17"/>
      <c r="CYY1002" s="17"/>
      <c r="CYZ1002" s="17"/>
      <c r="CZA1002" s="17"/>
      <c r="CZB1002" s="17"/>
      <c r="CZC1002" s="17"/>
      <c r="CZD1002" s="17"/>
      <c r="CZE1002" s="17"/>
      <c r="CZF1002" s="17"/>
      <c r="CZG1002" s="17"/>
      <c r="CZH1002" s="17"/>
      <c r="CZI1002" s="17"/>
      <c r="CZJ1002" s="17"/>
      <c r="CZK1002" s="17"/>
      <c r="CZL1002" s="17"/>
      <c r="CZM1002" s="17"/>
      <c r="CZN1002" s="17"/>
      <c r="CZO1002" s="17"/>
      <c r="CZP1002" s="17"/>
      <c r="CZQ1002" s="17"/>
      <c r="CZR1002" s="17"/>
      <c r="CZS1002" s="17"/>
      <c r="CZT1002" s="17"/>
      <c r="CZU1002" s="17"/>
      <c r="CZV1002" s="17"/>
      <c r="CZW1002" s="17"/>
      <c r="CZX1002" s="17"/>
      <c r="CZY1002" s="17"/>
      <c r="CZZ1002" s="17"/>
      <c r="DAA1002" s="17"/>
      <c r="DAB1002" s="17"/>
      <c r="DAC1002" s="17"/>
      <c r="DAD1002" s="17"/>
      <c r="DAE1002" s="17"/>
      <c r="DAF1002" s="17"/>
      <c r="DAG1002" s="17"/>
      <c r="DAH1002" s="17"/>
      <c r="DAI1002" s="17"/>
      <c r="DAJ1002" s="17"/>
      <c r="DAK1002" s="17"/>
      <c r="DAL1002" s="17"/>
      <c r="DAM1002" s="17"/>
      <c r="DAN1002" s="17"/>
      <c r="DAO1002" s="17"/>
      <c r="DAP1002" s="17"/>
      <c r="DAQ1002" s="17"/>
      <c r="DAR1002" s="17"/>
      <c r="DAS1002" s="17"/>
      <c r="DAT1002" s="17"/>
      <c r="DAU1002" s="17"/>
      <c r="DAV1002" s="17"/>
      <c r="DAW1002" s="17"/>
      <c r="DAX1002" s="17"/>
      <c r="DAY1002" s="17"/>
      <c r="DAZ1002" s="17"/>
      <c r="DBA1002" s="17"/>
      <c r="DBB1002" s="17"/>
      <c r="DBC1002" s="17"/>
      <c r="DBD1002" s="17"/>
      <c r="DBE1002" s="17"/>
      <c r="DBF1002" s="17"/>
      <c r="DBG1002" s="17"/>
      <c r="DBH1002" s="17"/>
      <c r="DBI1002" s="17"/>
      <c r="DBJ1002" s="17"/>
      <c r="DBK1002" s="17"/>
      <c r="DBL1002" s="17"/>
      <c r="DBM1002" s="17"/>
      <c r="DBN1002" s="17"/>
      <c r="DBO1002" s="17"/>
      <c r="DBP1002" s="17"/>
      <c r="DBQ1002" s="17"/>
      <c r="DBR1002" s="17"/>
      <c r="DBS1002" s="17"/>
      <c r="DBT1002" s="17"/>
      <c r="DBU1002" s="17"/>
      <c r="DBV1002" s="17"/>
      <c r="DBW1002" s="17"/>
      <c r="DBX1002" s="17"/>
      <c r="DBY1002" s="17"/>
      <c r="DBZ1002" s="17"/>
      <c r="DCA1002" s="17"/>
      <c r="DCB1002" s="17"/>
      <c r="DCC1002" s="17"/>
      <c r="DCD1002" s="17"/>
      <c r="DCE1002" s="17"/>
      <c r="DCF1002" s="17"/>
      <c r="DCG1002" s="17"/>
      <c r="DCH1002" s="17"/>
      <c r="DCI1002" s="17"/>
      <c r="DCJ1002" s="17"/>
      <c r="DCK1002" s="17"/>
      <c r="DCL1002" s="17"/>
      <c r="DCM1002" s="17"/>
      <c r="DCN1002" s="17"/>
      <c r="DCO1002" s="17"/>
      <c r="DCP1002" s="17"/>
      <c r="DCQ1002" s="17"/>
      <c r="DCR1002" s="17"/>
      <c r="DCS1002" s="17"/>
      <c r="DCT1002" s="17"/>
      <c r="DCU1002" s="17"/>
      <c r="DCV1002" s="17"/>
      <c r="DCW1002" s="17"/>
      <c r="DCX1002" s="17"/>
      <c r="DCY1002" s="17"/>
      <c r="DCZ1002" s="17"/>
      <c r="DDA1002" s="17"/>
      <c r="DDB1002" s="17"/>
      <c r="DDC1002" s="17"/>
      <c r="DDD1002" s="17"/>
      <c r="DDE1002" s="17"/>
      <c r="DDF1002" s="17"/>
      <c r="DDG1002" s="17"/>
      <c r="DDH1002" s="17"/>
      <c r="DDI1002" s="17"/>
      <c r="DDJ1002" s="17"/>
      <c r="DDK1002" s="17"/>
      <c r="DDL1002" s="17"/>
      <c r="DDM1002" s="17"/>
      <c r="DDN1002" s="17"/>
      <c r="DDO1002" s="17"/>
      <c r="DDP1002" s="17"/>
      <c r="DDQ1002" s="17"/>
      <c r="DDR1002" s="17"/>
      <c r="DDS1002" s="17"/>
      <c r="DDT1002" s="17"/>
      <c r="DDU1002" s="17"/>
      <c r="DDV1002" s="17"/>
      <c r="DDW1002" s="17"/>
      <c r="DDX1002" s="17"/>
      <c r="DDY1002" s="17"/>
      <c r="DDZ1002" s="17"/>
      <c r="DEA1002" s="17"/>
      <c r="DEB1002" s="17"/>
      <c r="DEC1002" s="17"/>
      <c r="DED1002" s="17"/>
      <c r="DEE1002" s="17"/>
      <c r="DEF1002" s="17"/>
      <c r="DEG1002" s="17"/>
      <c r="DEH1002" s="17"/>
      <c r="DEI1002" s="17"/>
      <c r="DEJ1002" s="17"/>
      <c r="DEK1002" s="17"/>
      <c r="DEL1002" s="17"/>
      <c r="DEM1002" s="17"/>
      <c r="DEN1002" s="17"/>
      <c r="DEO1002" s="17"/>
      <c r="DEP1002" s="17"/>
      <c r="DEQ1002" s="17"/>
      <c r="DER1002" s="17"/>
      <c r="DES1002" s="17"/>
      <c r="DET1002" s="17"/>
      <c r="DEU1002" s="17"/>
      <c r="DEV1002" s="17"/>
      <c r="DEW1002" s="17"/>
      <c r="DEX1002" s="17"/>
      <c r="DEY1002" s="17"/>
      <c r="DEZ1002" s="17"/>
      <c r="DFA1002" s="17"/>
      <c r="DFB1002" s="17"/>
      <c r="DFC1002" s="17"/>
      <c r="DFD1002" s="17"/>
      <c r="DFE1002" s="17"/>
      <c r="DFF1002" s="17"/>
      <c r="DFG1002" s="17"/>
      <c r="DFH1002" s="17"/>
      <c r="DFI1002" s="17"/>
      <c r="DFJ1002" s="17"/>
      <c r="DFK1002" s="17"/>
      <c r="DFL1002" s="17"/>
      <c r="DFM1002" s="17"/>
      <c r="DFN1002" s="17"/>
      <c r="DFO1002" s="17"/>
      <c r="DFP1002" s="17"/>
      <c r="DFQ1002" s="17"/>
      <c r="DFR1002" s="17"/>
      <c r="DFS1002" s="17"/>
      <c r="DFT1002" s="17"/>
      <c r="DFU1002" s="17"/>
      <c r="DFV1002" s="17"/>
      <c r="DFW1002" s="17"/>
      <c r="DFX1002" s="17"/>
      <c r="DFY1002" s="17"/>
      <c r="DFZ1002" s="17"/>
      <c r="DGA1002" s="17"/>
      <c r="DGB1002" s="17"/>
      <c r="DGC1002" s="17"/>
      <c r="DGD1002" s="17"/>
      <c r="DGE1002" s="17"/>
      <c r="DGF1002" s="17"/>
      <c r="DGG1002" s="17"/>
      <c r="DGH1002" s="17"/>
      <c r="DGI1002" s="17"/>
      <c r="DGJ1002" s="17"/>
      <c r="DGK1002" s="17"/>
      <c r="DGL1002" s="17"/>
      <c r="DGM1002" s="17"/>
      <c r="DGN1002" s="17"/>
      <c r="DGO1002" s="17"/>
      <c r="DGP1002" s="17"/>
      <c r="DGQ1002" s="17"/>
      <c r="DGR1002" s="17"/>
      <c r="DGS1002" s="17"/>
      <c r="DGT1002" s="17"/>
      <c r="DGU1002" s="17"/>
      <c r="DGV1002" s="17"/>
      <c r="DGW1002" s="17"/>
      <c r="DGX1002" s="17"/>
      <c r="DGY1002" s="17"/>
      <c r="DGZ1002" s="17"/>
      <c r="DHA1002" s="17"/>
      <c r="DHB1002" s="17"/>
      <c r="DHC1002" s="17"/>
      <c r="DHD1002" s="17"/>
      <c r="DHE1002" s="17"/>
      <c r="DHF1002" s="17"/>
      <c r="DHG1002" s="17"/>
      <c r="DHH1002" s="17"/>
      <c r="DHI1002" s="17"/>
      <c r="DHJ1002" s="17"/>
      <c r="DHK1002" s="17"/>
      <c r="DHL1002" s="17"/>
      <c r="DHM1002" s="17"/>
      <c r="DHN1002" s="17"/>
      <c r="DHO1002" s="17"/>
      <c r="DHP1002" s="17"/>
      <c r="DHQ1002" s="17"/>
      <c r="DHR1002" s="17"/>
      <c r="DHS1002" s="17"/>
      <c r="DHT1002" s="17"/>
      <c r="DHU1002" s="17"/>
      <c r="DHV1002" s="17"/>
      <c r="DHW1002" s="17"/>
      <c r="DHX1002" s="17"/>
      <c r="DHY1002" s="17"/>
      <c r="DHZ1002" s="17"/>
      <c r="DIA1002" s="17"/>
      <c r="DIB1002" s="17"/>
      <c r="DIC1002" s="17"/>
      <c r="DID1002" s="17"/>
      <c r="DIE1002" s="17"/>
      <c r="DIF1002" s="17"/>
      <c r="DIG1002" s="17"/>
      <c r="DIH1002" s="17"/>
      <c r="DII1002" s="17"/>
      <c r="DIJ1002" s="17"/>
      <c r="DIK1002" s="17"/>
      <c r="DIL1002" s="17"/>
      <c r="DIM1002" s="17"/>
      <c r="DIN1002" s="17"/>
      <c r="DIO1002" s="17"/>
      <c r="DIP1002" s="17"/>
      <c r="DIQ1002" s="17"/>
      <c r="DIR1002" s="17"/>
      <c r="DIS1002" s="17"/>
      <c r="DIT1002" s="17"/>
      <c r="DIU1002" s="17"/>
      <c r="DIV1002" s="17"/>
      <c r="DIW1002" s="17"/>
      <c r="DIX1002" s="17"/>
      <c r="DIY1002" s="17"/>
      <c r="DIZ1002" s="17"/>
      <c r="DJA1002" s="17"/>
      <c r="DJB1002" s="17"/>
      <c r="DJC1002" s="17"/>
      <c r="DJD1002" s="17"/>
      <c r="DJE1002" s="17"/>
      <c r="DJF1002" s="17"/>
      <c r="DJG1002" s="17"/>
      <c r="DJH1002" s="17"/>
      <c r="DJI1002" s="17"/>
      <c r="DJJ1002" s="17"/>
      <c r="DJK1002" s="17"/>
      <c r="DJL1002" s="17"/>
      <c r="DJM1002" s="17"/>
      <c r="DJN1002" s="17"/>
      <c r="DJO1002" s="17"/>
      <c r="DJP1002" s="17"/>
      <c r="DJQ1002" s="17"/>
      <c r="DJR1002" s="17"/>
      <c r="DJS1002" s="17"/>
      <c r="DJT1002" s="17"/>
      <c r="DJU1002" s="17"/>
      <c r="DJV1002" s="17"/>
      <c r="DJW1002" s="17"/>
      <c r="DJX1002" s="17"/>
      <c r="DJY1002" s="17"/>
      <c r="DJZ1002" s="17"/>
      <c r="DKA1002" s="17"/>
      <c r="DKB1002" s="17"/>
      <c r="DKC1002" s="17"/>
      <c r="DKD1002" s="17"/>
      <c r="DKE1002" s="17"/>
      <c r="DKF1002" s="17"/>
      <c r="DKG1002" s="17"/>
      <c r="DKH1002" s="17"/>
      <c r="DKI1002" s="17"/>
      <c r="DKJ1002" s="17"/>
      <c r="DKK1002" s="17"/>
      <c r="DKL1002" s="17"/>
      <c r="DKM1002" s="17"/>
      <c r="DKN1002" s="17"/>
      <c r="DKO1002" s="17"/>
      <c r="DKP1002" s="17"/>
      <c r="DKQ1002" s="17"/>
      <c r="DKR1002" s="17"/>
      <c r="DKS1002" s="17"/>
      <c r="DKT1002" s="17"/>
      <c r="DKU1002" s="17"/>
      <c r="DKV1002" s="17"/>
      <c r="DKW1002" s="17"/>
      <c r="DKX1002" s="17"/>
      <c r="DKY1002" s="17"/>
      <c r="DKZ1002" s="17"/>
      <c r="DLA1002" s="17"/>
      <c r="DLB1002" s="17"/>
      <c r="DLC1002" s="17"/>
      <c r="DLD1002" s="17"/>
      <c r="DLE1002" s="17"/>
      <c r="DLF1002" s="17"/>
      <c r="DLG1002" s="17"/>
      <c r="DLH1002" s="17"/>
      <c r="DLI1002" s="17"/>
      <c r="DLJ1002" s="17"/>
      <c r="DLK1002" s="17"/>
      <c r="DLL1002" s="17"/>
      <c r="DLM1002" s="17"/>
      <c r="DLN1002" s="17"/>
      <c r="DLO1002" s="17"/>
      <c r="DLP1002" s="17"/>
      <c r="DLQ1002" s="17"/>
      <c r="DLR1002" s="17"/>
      <c r="DLS1002" s="17"/>
      <c r="DLT1002" s="17"/>
      <c r="DLU1002" s="17"/>
      <c r="DLV1002" s="17"/>
      <c r="DLW1002" s="17"/>
      <c r="DLX1002" s="17"/>
      <c r="DLY1002" s="17"/>
      <c r="DLZ1002" s="17"/>
      <c r="DMA1002" s="17"/>
      <c r="DMB1002" s="17"/>
      <c r="DMC1002" s="17"/>
      <c r="DMD1002" s="17"/>
      <c r="DME1002" s="17"/>
      <c r="DMF1002" s="17"/>
      <c r="DMG1002" s="17"/>
      <c r="DMH1002" s="17"/>
      <c r="DMI1002" s="17"/>
      <c r="DMJ1002" s="17"/>
      <c r="DMK1002" s="17"/>
      <c r="DML1002" s="17"/>
      <c r="DMM1002" s="17"/>
      <c r="DMN1002" s="17"/>
      <c r="DMO1002" s="17"/>
      <c r="DMP1002" s="17"/>
      <c r="DMQ1002" s="17"/>
      <c r="DMR1002" s="17"/>
      <c r="DMS1002" s="17"/>
      <c r="DMT1002" s="17"/>
      <c r="DMU1002" s="17"/>
      <c r="DMV1002" s="17"/>
      <c r="DMW1002" s="17"/>
      <c r="DMX1002" s="17"/>
      <c r="DMY1002" s="17"/>
      <c r="DMZ1002" s="17"/>
      <c r="DNA1002" s="17"/>
      <c r="DNB1002" s="17"/>
      <c r="DNC1002" s="17"/>
      <c r="DND1002" s="17"/>
      <c r="DNE1002" s="17"/>
      <c r="DNF1002" s="17"/>
      <c r="DNG1002" s="17"/>
      <c r="DNH1002" s="17"/>
      <c r="DNI1002" s="17"/>
      <c r="DNJ1002" s="17"/>
      <c r="DNK1002" s="17"/>
      <c r="DNL1002" s="17"/>
      <c r="DNM1002" s="17"/>
      <c r="DNN1002" s="17"/>
      <c r="DNO1002" s="17"/>
      <c r="DNP1002" s="17"/>
      <c r="DNQ1002" s="17"/>
      <c r="DNR1002" s="17"/>
      <c r="DNS1002" s="17"/>
      <c r="DNT1002" s="17"/>
      <c r="DNU1002" s="17"/>
      <c r="DNV1002" s="17"/>
      <c r="DNW1002" s="17"/>
      <c r="DNX1002" s="17"/>
      <c r="DNY1002" s="17"/>
      <c r="DNZ1002" s="17"/>
      <c r="DOA1002" s="17"/>
      <c r="DOB1002" s="17"/>
      <c r="DOC1002" s="17"/>
      <c r="DOD1002" s="17"/>
      <c r="DOE1002" s="17"/>
      <c r="DOF1002" s="17"/>
      <c r="DOG1002" s="17"/>
      <c r="DOH1002" s="17"/>
      <c r="DOI1002" s="17"/>
      <c r="DOJ1002" s="17"/>
      <c r="DOK1002" s="17"/>
      <c r="DOL1002" s="17"/>
      <c r="DOM1002" s="17"/>
      <c r="DON1002" s="17"/>
      <c r="DOO1002" s="17"/>
      <c r="DOP1002" s="17"/>
      <c r="DOQ1002" s="17"/>
      <c r="DOR1002" s="17"/>
      <c r="DOS1002" s="17"/>
      <c r="DOT1002" s="17"/>
      <c r="DOU1002" s="17"/>
      <c r="DOV1002" s="17"/>
      <c r="DOW1002" s="17"/>
      <c r="DOX1002" s="17"/>
      <c r="DOY1002" s="17"/>
      <c r="DOZ1002" s="17"/>
      <c r="DPA1002" s="17"/>
      <c r="DPB1002" s="17"/>
      <c r="DPC1002" s="17"/>
      <c r="DPD1002" s="17"/>
      <c r="DPE1002" s="17"/>
      <c r="DPF1002" s="17"/>
      <c r="DPG1002" s="17"/>
      <c r="DPH1002" s="17"/>
      <c r="DPI1002" s="17"/>
      <c r="DPJ1002" s="17"/>
      <c r="DPK1002" s="17"/>
      <c r="DPL1002" s="17"/>
      <c r="DPM1002" s="17"/>
      <c r="DPN1002" s="17"/>
      <c r="DPO1002" s="17"/>
      <c r="DPP1002" s="17"/>
      <c r="DPQ1002" s="17"/>
      <c r="DPR1002" s="17"/>
      <c r="DPS1002" s="17"/>
      <c r="DPT1002" s="17"/>
      <c r="DPU1002" s="17"/>
      <c r="DPV1002" s="17"/>
      <c r="DPW1002" s="17"/>
      <c r="DPX1002" s="17"/>
      <c r="DPY1002" s="17"/>
      <c r="DPZ1002" s="17"/>
      <c r="DQA1002" s="17"/>
      <c r="DQB1002" s="17"/>
      <c r="DQC1002" s="17"/>
      <c r="DQD1002" s="17"/>
      <c r="DQE1002" s="17"/>
      <c r="DQF1002" s="17"/>
      <c r="DQG1002" s="17"/>
      <c r="DQH1002" s="17"/>
      <c r="DQI1002" s="17"/>
      <c r="DQJ1002" s="17"/>
      <c r="DQK1002" s="17"/>
      <c r="DQL1002" s="17"/>
      <c r="DQM1002" s="17"/>
      <c r="DQN1002" s="17"/>
      <c r="DQO1002" s="17"/>
      <c r="DQP1002" s="17"/>
      <c r="DQQ1002" s="17"/>
      <c r="DQR1002" s="17"/>
      <c r="DQS1002" s="17"/>
      <c r="DQT1002" s="17"/>
      <c r="DQU1002" s="17"/>
      <c r="DQV1002" s="17"/>
      <c r="DQW1002" s="17"/>
      <c r="DQX1002" s="17"/>
      <c r="DQY1002" s="17"/>
      <c r="DQZ1002" s="17"/>
      <c r="DRA1002" s="17"/>
      <c r="DRB1002" s="17"/>
      <c r="DRC1002" s="17"/>
      <c r="DRD1002" s="17"/>
      <c r="DRE1002" s="17"/>
      <c r="DRF1002" s="17"/>
      <c r="DRG1002" s="17"/>
      <c r="DRH1002" s="17"/>
      <c r="DRI1002" s="17"/>
      <c r="DRJ1002" s="17"/>
      <c r="DRK1002" s="17"/>
      <c r="DRL1002" s="17"/>
      <c r="DRM1002" s="17"/>
      <c r="DRN1002" s="17"/>
      <c r="DRO1002" s="17"/>
      <c r="DRP1002" s="17"/>
      <c r="DRQ1002" s="17"/>
      <c r="DRR1002" s="17"/>
      <c r="DRS1002" s="17"/>
      <c r="DRT1002" s="17"/>
      <c r="DRU1002" s="17"/>
      <c r="DRV1002" s="17"/>
      <c r="DRW1002" s="17"/>
      <c r="DRX1002" s="17"/>
      <c r="DRY1002" s="17"/>
      <c r="DRZ1002" s="17"/>
      <c r="DSA1002" s="17"/>
      <c r="DSB1002" s="17"/>
      <c r="DSC1002" s="17"/>
      <c r="DSD1002" s="17"/>
      <c r="DSE1002" s="17"/>
      <c r="DSF1002" s="17"/>
      <c r="DSG1002" s="17"/>
      <c r="DSH1002" s="17"/>
      <c r="DSI1002" s="17"/>
      <c r="DSJ1002" s="17"/>
      <c r="DSK1002" s="17"/>
      <c r="DSL1002" s="17"/>
      <c r="DSM1002" s="17"/>
      <c r="DSN1002" s="17"/>
      <c r="DSO1002" s="17"/>
      <c r="DSP1002" s="17"/>
      <c r="DSQ1002" s="17"/>
      <c r="DSR1002" s="17"/>
      <c r="DSS1002" s="17"/>
      <c r="DST1002" s="17"/>
      <c r="DSU1002" s="17"/>
      <c r="DSV1002" s="17"/>
      <c r="DSW1002" s="17"/>
      <c r="DSX1002" s="17"/>
      <c r="DSY1002" s="17"/>
      <c r="DSZ1002" s="17"/>
      <c r="DTA1002" s="17"/>
      <c r="DTB1002" s="17"/>
      <c r="DTC1002" s="17"/>
      <c r="DTD1002" s="17"/>
      <c r="DTE1002" s="17"/>
      <c r="DTF1002" s="17"/>
      <c r="DTG1002" s="17"/>
      <c r="DTH1002" s="17"/>
      <c r="DTI1002" s="17"/>
      <c r="DTJ1002" s="17"/>
      <c r="DTK1002" s="17"/>
      <c r="DTL1002" s="17"/>
      <c r="DTM1002" s="17"/>
      <c r="DTN1002" s="17"/>
      <c r="DTO1002" s="17"/>
      <c r="DTP1002" s="17"/>
      <c r="DTQ1002" s="17"/>
      <c r="DTR1002" s="17"/>
      <c r="DTS1002" s="17"/>
      <c r="DTT1002" s="17"/>
      <c r="DTU1002" s="17"/>
      <c r="DTV1002" s="17"/>
      <c r="DTW1002" s="17"/>
      <c r="DTX1002" s="17"/>
      <c r="DTY1002" s="17"/>
      <c r="DTZ1002" s="17"/>
      <c r="DUA1002" s="17"/>
      <c r="DUB1002" s="17"/>
      <c r="DUC1002" s="17"/>
      <c r="DUD1002" s="17"/>
      <c r="DUE1002" s="17"/>
      <c r="DUF1002" s="17"/>
      <c r="DUG1002" s="17"/>
      <c r="DUH1002" s="17"/>
      <c r="DUI1002" s="17"/>
      <c r="DUJ1002" s="17"/>
      <c r="DUK1002" s="17"/>
      <c r="DUL1002" s="17"/>
      <c r="DUM1002" s="17"/>
      <c r="DUN1002" s="17"/>
      <c r="DUO1002" s="17"/>
      <c r="DUP1002" s="17"/>
      <c r="DUQ1002" s="17"/>
      <c r="DUR1002" s="17"/>
      <c r="DUS1002" s="17"/>
      <c r="DUT1002" s="17"/>
      <c r="DUU1002" s="17"/>
      <c r="DUV1002" s="17"/>
      <c r="DUW1002" s="17"/>
      <c r="DUX1002" s="17"/>
      <c r="DUY1002" s="17"/>
      <c r="DUZ1002" s="17"/>
      <c r="DVA1002" s="17"/>
      <c r="DVB1002" s="17"/>
      <c r="DVC1002" s="17"/>
      <c r="DVD1002" s="17"/>
      <c r="DVE1002" s="17"/>
      <c r="DVF1002" s="17"/>
      <c r="DVG1002" s="17"/>
      <c r="DVH1002" s="17"/>
      <c r="DVI1002" s="17"/>
      <c r="DVJ1002" s="17"/>
      <c r="DVK1002" s="17"/>
      <c r="DVL1002" s="17"/>
      <c r="DVM1002" s="17"/>
      <c r="DVN1002" s="17"/>
      <c r="DVO1002" s="17"/>
      <c r="DVP1002" s="17"/>
      <c r="DVQ1002" s="17"/>
      <c r="DVR1002" s="17"/>
      <c r="DVS1002" s="17"/>
      <c r="DVT1002" s="17"/>
      <c r="DVU1002" s="17"/>
      <c r="DVV1002" s="17"/>
      <c r="DVW1002" s="17"/>
      <c r="DVX1002" s="17"/>
      <c r="DVY1002" s="17"/>
      <c r="DVZ1002" s="17"/>
      <c r="DWA1002" s="17"/>
      <c r="DWB1002" s="17"/>
      <c r="DWC1002" s="17"/>
      <c r="DWD1002" s="17"/>
      <c r="DWE1002" s="17"/>
      <c r="DWF1002" s="17"/>
      <c r="DWG1002" s="17"/>
      <c r="DWH1002" s="17"/>
      <c r="DWI1002" s="17"/>
      <c r="DWJ1002" s="17"/>
      <c r="DWK1002" s="17"/>
      <c r="DWL1002" s="17"/>
      <c r="DWM1002" s="17"/>
      <c r="DWN1002" s="17"/>
      <c r="DWO1002" s="17"/>
      <c r="DWP1002" s="17"/>
      <c r="DWQ1002" s="17"/>
      <c r="DWR1002" s="17"/>
      <c r="DWS1002" s="17"/>
      <c r="DWT1002" s="17"/>
      <c r="DWU1002" s="17"/>
      <c r="DWV1002" s="17"/>
      <c r="DWW1002" s="17"/>
      <c r="DWX1002" s="17"/>
      <c r="DWY1002" s="17"/>
      <c r="DWZ1002" s="17"/>
      <c r="DXA1002" s="17"/>
      <c r="DXB1002" s="17"/>
      <c r="DXC1002" s="17"/>
      <c r="DXD1002" s="17"/>
      <c r="DXE1002" s="17"/>
      <c r="DXF1002" s="17"/>
      <c r="DXG1002" s="17"/>
      <c r="DXH1002" s="17"/>
      <c r="DXI1002" s="17"/>
      <c r="DXJ1002" s="17"/>
      <c r="DXK1002" s="17"/>
      <c r="DXL1002" s="17"/>
      <c r="DXM1002" s="17"/>
      <c r="DXN1002" s="17"/>
      <c r="DXO1002" s="17"/>
      <c r="DXP1002" s="17"/>
      <c r="DXQ1002" s="17"/>
      <c r="DXR1002" s="17"/>
      <c r="DXS1002" s="17"/>
      <c r="DXT1002" s="17"/>
      <c r="DXU1002" s="17"/>
      <c r="DXV1002" s="17"/>
      <c r="DXW1002" s="17"/>
      <c r="DXX1002" s="17"/>
      <c r="DXY1002" s="17"/>
      <c r="DXZ1002" s="17"/>
      <c r="DYA1002" s="17"/>
      <c r="DYB1002" s="17"/>
      <c r="DYC1002" s="17"/>
      <c r="DYD1002" s="17"/>
      <c r="DYE1002" s="17"/>
      <c r="DYF1002" s="17"/>
      <c r="DYG1002" s="17"/>
      <c r="DYH1002" s="17"/>
      <c r="DYI1002" s="17"/>
      <c r="DYJ1002" s="17"/>
      <c r="DYK1002" s="17"/>
      <c r="DYL1002" s="17"/>
      <c r="DYM1002" s="17"/>
      <c r="DYN1002" s="17"/>
      <c r="DYO1002" s="17"/>
      <c r="DYP1002" s="17"/>
      <c r="DYQ1002" s="17"/>
      <c r="DYR1002" s="17"/>
      <c r="DYS1002" s="17"/>
      <c r="DYT1002" s="17"/>
      <c r="DYU1002" s="17"/>
      <c r="DYV1002" s="17"/>
      <c r="DYW1002" s="17"/>
      <c r="DYX1002" s="17"/>
      <c r="DYY1002" s="17"/>
      <c r="DYZ1002" s="17"/>
      <c r="DZA1002" s="17"/>
      <c r="DZB1002" s="17"/>
      <c r="DZC1002" s="17"/>
      <c r="DZD1002" s="17"/>
      <c r="DZE1002" s="17"/>
      <c r="DZF1002" s="17"/>
      <c r="DZG1002" s="17"/>
      <c r="DZH1002" s="17"/>
      <c r="DZI1002" s="17"/>
      <c r="DZJ1002" s="17"/>
      <c r="DZK1002" s="17"/>
      <c r="DZL1002" s="17"/>
      <c r="DZM1002" s="17"/>
      <c r="DZN1002" s="17"/>
      <c r="DZO1002" s="17"/>
      <c r="DZP1002" s="17"/>
      <c r="DZQ1002" s="17"/>
      <c r="DZR1002" s="17"/>
      <c r="DZS1002" s="17"/>
      <c r="DZT1002" s="17"/>
      <c r="DZU1002" s="17"/>
      <c r="DZV1002" s="17"/>
      <c r="DZW1002" s="17"/>
      <c r="DZX1002" s="17"/>
      <c r="DZY1002" s="17"/>
      <c r="DZZ1002" s="17"/>
      <c r="EAA1002" s="17"/>
      <c r="EAB1002" s="17"/>
      <c r="EAC1002" s="17"/>
      <c r="EAD1002" s="17"/>
      <c r="EAE1002" s="17"/>
      <c r="EAF1002" s="17"/>
      <c r="EAG1002" s="17"/>
      <c r="EAH1002" s="17"/>
      <c r="EAI1002" s="17"/>
      <c r="EAJ1002" s="17"/>
      <c r="EAK1002" s="17"/>
      <c r="EAL1002" s="17"/>
      <c r="EAM1002" s="17"/>
      <c r="EAN1002" s="17"/>
      <c r="EAO1002" s="17"/>
      <c r="EAP1002" s="17"/>
      <c r="EAQ1002" s="17"/>
      <c r="EAR1002" s="17"/>
      <c r="EAS1002" s="17"/>
      <c r="EAT1002" s="17"/>
      <c r="EAU1002" s="17"/>
      <c r="EAV1002" s="17"/>
      <c r="EAW1002" s="17"/>
      <c r="EAX1002" s="17"/>
      <c r="EAY1002" s="17"/>
      <c r="EAZ1002" s="17"/>
      <c r="EBA1002" s="17"/>
      <c r="EBB1002" s="17"/>
      <c r="EBC1002" s="17"/>
      <c r="EBD1002" s="17"/>
      <c r="EBE1002" s="17"/>
      <c r="EBF1002" s="17"/>
      <c r="EBG1002" s="17"/>
      <c r="EBH1002" s="17"/>
      <c r="EBI1002" s="17"/>
      <c r="EBJ1002" s="17"/>
      <c r="EBK1002" s="17"/>
      <c r="EBL1002" s="17"/>
      <c r="EBM1002" s="17"/>
      <c r="EBN1002" s="17"/>
      <c r="EBO1002" s="17"/>
      <c r="EBP1002" s="17"/>
      <c r="EBQ1002" s="17"/>
      <c r="EBR1002" s="17"/>
      <c r="EBS1002" s="17"/>
      <c r="EBT1002" s="17"/>
      <c r="EBU1002" s="17"/>
      <c r="EBV1002" s="17"/>
      <c r="EBW1002" s="17"/>
      <c r="EBX1002" s="17"/>
      <c r="EBY1002" s="17"/>
      <c r="EBZ1002" s="17"/>
      <c r="ECA1002" s="17"/>
      <c r="ECB1002" s="17"/>
      <c r="ECC1002" s="17"/>
      <c r="ECD1002" s="17"/>
      <c r="ECE1002" s="17"/>
      <c r="ECF1002" s="17"/>
      <c r="ECG1002" s="17"/>
      <c r="ECH1002" s="17"/>
      <c r="ECI1002" s="17"/>
      <c r="ECJ1002" s="17"/>
      <c r="ECK1002" s="17"/>
      <c r="ECL1002" s="17"/>
      <c r="ECM1002" s="17"/>
      <c r="ECN1002" s="17"/>
      <c r="ECO1002" s="17"/>
      <c r="ECP1002" s="17"/>
      <c r="ECQ1002" s="17"/>
      <c r="ECR1002" s="17"/>
      <c r="ECS1002" s="17"/>
      <c r="ECT1002" s="17"/>
      <c r="ECU1002" s="17"/>
      <c r="ECV1002" s="17"/>
      <c r="ECW1002" s="17"/>
      <c r="ECX1002" s="17"/>
      <c r="ECY1002" s="17"/>
      <c r="ECZ1002" s="17"/>
      <c r="EDA1002" s="17"/>
      <c r="EDB1002" s="17"/>
      <c r="EDC1002" s="17"/>
      <c r="EDD1002" s="17"/>
      <c r="EDE1002" s="17"/>
      <c r="EDF1002" s="17"/>
      <c r="EDG1002" s="17"/>
      <c r="EDH1002" s="17"/>
      <c r="EDI1002" s="17"/>
      <c r="EDJ1002" s="17"/>
      <c r="EDK1002" s="17"/>
      <c r="EDL1002" s="17"/>
      <c r="EDM1002" s="17"/>
      <c r="EDN1002" s="17"/>
      <c r="EDO1002" s="17"/>
      <c r="EDP1002" s="17"/>
      <c r="EDQ1002" s="17"/>
      <c r="EDR1002" s="17"/>
      <c r="EDS1002" s="17"/>
      <c r="EDT1002" s="17"/>
      <c r="EDU1002" s="17"/>
      <c r="EDV1002" s="17"/>
      <c r="EDW1002" s="17"/>
      <c r="EDX1002" s="17"/>
      <c r="EDY1002" s="17"/>
      <c r="EDZ1002" s="17"/>
      <c r="EEA1002" s="17"/>
      <c r="EEB1002" s="17"/>
      <c r="EEC1002" s="17"/>
      <c r="EED1002" s="17"/>
      <c r="EEE1002" s="17"/>
      <c r="EEF1002" s="17"/>
      <c r="EEG1002" s="17"/>
      <c r="EEH1002" s="17"/>
      <c r="EEI1002" s="17"/>
      <c r="EEJ1002" s="17"/>
      <c r="EEK1002" s="17"/>
      <c r="EEL1002" s="17"/>
      <c r="EEM1002" s="17"/>
      <c r="EEN1002" s="17"/>
      <c r="EEO1002" s="17"/>
      <c r="EEP1002" s="17"/>
      <c r="EEQ1002" s="17"/>
      <c r="EER1002" s="17"/>
      <c r="EES1002" s="17"/>
      <c r="EET1002" s="17"/>
      <c r="EEU1002" s="17"/>
      <c r="EEV1002" s="17"/>
      <c r="EEW1002" s="17"/>
      <c r="EEX1002" s="17"/>
      <c r="EEY1002" s="17"/>
      <c r="EEZ1002" s="17"/>
      <c r="EFA1002" s="17"/>
      <c r="EFB1002" s="17"/>
      <c r="EFC1002" s="17"/>
      <c r="EFD1002" s="17"/>
      <c r="EFE1002" s="17"/>
      <c r="EFF1002" s="17"/>
      <c r="EFG1002" s="17"/>
      <c r="EFH1002" s="17"/>
      <c r="EFI1002" s="17"/>
      <c r="EFJ1002" s="17"/>
      <c r="EFK1002" s="17"/>
      <c r="EFL1002" s="17"/>
      <c r="EFM1002" s="17"/>
      <c r="EFN1002" s="17"/>
      <c r="EFO1002" s="17"/>
      <c r="EFP1002" s="17"/>
      <c r="EFQ1002" s="17"/>
      <c r="EFR1002" s="17"/>
      <c r="EFS1002" s="17"/>
      <c r="EFT1002" s="17"/>
      <c r="EFU1002" s="17"/>
      <c r="EFV1002" s="17"/>
      <c r="EFW1002" s="17"/>
      <c r="EFX1002" s="17"/>
      <c r="EFY1002" s="17"/>
      <c r="EFZ1002" s="17"/>
      <c r="EGA1002" s="17"/>
      <c r="EGB1002" s="17"/>
      <c r="EGC1002" s="17"/>
      <c r="EGD1002" s="17"/>
      <c r="EGE1002" s="17"/>
      <c r="EGF1002" s="17"/>
      <c r="EGG1002" s="17"/>
      <c r="EGH1002" s="17"/>
      <c r="EGI1002" s="17"/>
      <c r="EGJ1002" s="17"/>
      <c r="EGK1002" s="17"/>
      <c r="EGL1002" s="17"/>
      <c r="EGM1002" s="17"/>
      <c r="EGN1002" s="17"/>
      <c r="EGO1002" s="17"/>
      <c r="EGP1002" s="17"/>
      <c r="EGQ1002" s="17"/>
      <c r="EGR1002" s="17"/>
      <c r="EGS1002" s="17"/>
      <c r="EGT1002" s="17"/>
      <c r="EGU1002" s="17"/>
      <c r="EGV1002" s="17"/>
      <c r="EGW1002" s="17"/>
      <c r="EGX1002" s="17"/>
      <c r="EGY1002" s="17"/>
      <c r="EGZ1002" s="17"/>
      <c r="EHA1002" s="17"/>
      <c r="EHB1002" s="17"/>
      <c r="EHC1002" s="17"/>
      <c r="EHD1002" s="17"/>
      <c r="EHE1002" s="17"/>
      <c r="EHF1002" s="17"/>
      <c r="EHG1002" s="17"/>
      <c r="EHH1002" s="17"/>
      <c r="EHI1002" s="17"/>
      <c r="EHJ1002" s="17"/>
      <c r="EHK1002" s="17"/>
      <c r="EHL1002" s="17"/>
      <c r="EHM1002" s="17"/>
      <c r="EHN1002" s="17"/>
      <c r="EHO1002" s="17"/>
      <c r="EHP1002" s="17"/>
      <c r="EHQ1002" s="17"/>
      <c r="EHR1002" s="17"/>
      <c r="EHS1002" s="17"/>
      <c r="EHT1002" s="17"/>
      <c r="EHU1002" s="17"/>
      <c r="EHV1002" s="17"/>
      <c r="EHW1002" s="17"/>
      <c r="EHX1002" s="17"/>
      <c r="EHY1002" s="17"/>
      <c r="EHZ1002" s="17"/>
      <c r="EIA1002" s="17"/>
      <c r="EIB1002" s="17"/>
      <c r="EIC1002" s="17"/>
      <c r="EID1002" s="17"/>
      <c r="EIE1002" s="17"/>
      <c r="EIF1002" s="17"/>
      <c r="EIG1002" s="17"/>
      <c r="EIH1002" s="17"/>
      <c r="EII1002" s="17"/>
      <c r="EIJ1002" s="17"/>
      <c r="EIK1002" s="17"/>
      <c r="EIL1002" s="17"/>
      <c r="EIM1002" s="17"/>
      <c r="EIN1002" s="17"/>
      <c r="EIO1002" s="17"/>
      <c r="EIP1002" s="17"/>
      <c r="EIQ1002" s="17"/>
      <c r="EIR1002" s="17"/>
      <c r="EIS1002" s="17"/>
      <c r="EIT1002" s="17"/>
      <c r="EIU1002" s="17"/>
      <c r="EIV1002" s="17"/>
      <c r="EIW1002" s="17"/>
      <c r="EIX1002" s="17"/>
      <c r="EIY1002" s="17"/>
      <c r="EIZ1002" s="17"/>
      <c r="EJA1002" s="17"/>
      <c r="EJB1002" s="17"/>
      <c r="EJC1002" s="17"/>
      <c r="EJD1002" s="17"/>
      <c r="EJE1002" s="17"/>
      <c r="EJF1002" s="17"/>
      <c r="EJG1002" s="17"/>
      <c r="EJH1002" s="17"/>
      <c r="EJI1002" s="17"/>
      <c r="EJJ1002" s="17"/>
      <c r="EJK1002" s="17"/>
      <c r="EJL1002" s="17"/>
      <c r="EJM1002" s="17"/>
      <c r="EJN1002" s="17"/>
      <c r="EJO1002" s="17"/>
      <c r="EJP1002" s="17"/>
      <c r="EJQ1002" s="17"/>
      <c r="EJR1002" s="17"/>
      <c r="EJS1002" s="17"/>
      <c r="EJT1002" s="17"/>
      <c r="EJU1002" s="17"/>
      <c r="EJV1002" s="17"/>
      <c r="EJW1002" s="17"/>
      <c r="EJX1002" s="17"/>
      <c r="EJY1002" s="17"/>
      <c r="EJZ1002" s="17"/>
      <c r="EKA1002" s="17"/>
      <c r="EKB1002" s="17"/>
      <c r="EKC1002" s="17"/>
      <c r="EKD1002" s="17"/>
      <c r="EKE1002" s="17"/>
      <c r="EKF1002" s="17"/>
      <c r="EKG1002" s="17"/>
      <c r="EKH1002" s="17"/>
      <c r="EKI1002" s="17"/>
      <c r="EKJ1002" s="17"/>
      <c r="EKK1002" s="17"/>
      <c r="EKL1002" s="17"/>
      <c r="EKM1002" s="17"/>
      <c r="EKN1002" s="17"/>
      <c r="EKO1002" s="17"/>
      <c r="EKP1002" s="17"/>
      <c r="EKQ1002" s="17"/>
      <c r="EKR1002" s="17"/>
      <c r="EKS1002" s="17"/>
      <c r="EKT1002" s="17"/>
      <c r="EKU1002" s="17"/>
      <c r="EKV1002" s="17"/>
      <c r="EKW1002" s="17"/>
      <c r="EKX1002" s="17"/>
      <c r="EKY1002" s="17"/>
      <c r="EKZ1002" s="17"/>
      <c r="ELA1002" s="17"/>
      <c r="ELB1002" s="17"/>
      <c r="ELC1002" s="17"/>
      <c r="ELD1002" s="17"/>
      <c r="ELE1002" s="17"/>
      <c r="ELF1002" s="17"/>
      <c r="ELG1002" s="17"/>
      <c r="ELH1002" s="17"/>
      <c r="ELI1002" s="17"/>
      <c r="ELJ1002" s="17"/>
      <c r="ELK1002" s="17"/>
      <c r="ELL1002" s="17"/>
      <c r="ELM1002" s="17"/>
      <c r="ELN1002" s="17"/>
      <c r="ELO1002" s="17"/>
      <c r="ELP1002" s="17"/>
      <c r="ELQ1002" s="17"/>
      <c r="ELR1002" s="17"/>
      <c r="ELS1002" s="17"/>
      <c r="ELT1002" s="17"/>
      <c r="ELU1002" s="17"/>
      <c r="ELV1002" s="17"/>
      <c r="ELW1002" s="17"/>
      <c r="ELX1002" s="17"/>
      <c r="ELY1002" s="17"/>
      <c r="ELZ1002" s="17"/>
      <c r="EMA1002" s="17"/>
      <c r="EMB1002" s="17"/>
      <c r="EMC1002" s="17"/>
      <c r="EMD1002" s="17"/>
      <c r="EME1002" s="17"/>
      <c r="EMF1002" s="17"/>
      <c r="EMG1002" s="17"/>
      <c r="EMH1002" s="17"/>
      <c r="EMI1002" s="17"/>
      <c r="EMJ1002" s="17"/>
      <c r="EMK1002" s="17"/>
      <c r="EML1002" s="17"/>
      <c r="EMM1002" s="17"/>
      <c r="EMN1002" s="17"/>
      <c r="EMO1002" s="17"/>
      <c r="EMP1002" s="17"/>
      <c r="EMQ1002" s="17"/>
      <c r="EMR1002" s="17"/>
      <c r="EMS1002" s="17"/>
      <c r="EMT1002" s="17"/>
      <c r="EMU1002" s="17"/>
      <c r="EMV1002" s="17"/>
      <c r="EMW1002" s="17"/>
      <c r="EMX1002" s="17"/>
      <c r="EMY1002" s="17"/>
      <c r="EMZ1002" s="17"/>
      <c r="ENA1002" s="17"/>
      <c r="ENB1002" s="17"/>
      <c r="ENC1002" s="17"/>
      <c r="END1002" s="17"/>
      <c r="ENE1002" s="17"/>
      <c r="ENF1002" s="17"/>
      <c r="ENG1002" s="17"/>
      <c r="ENH1002" s="17"/>
      <c r="ENI1002" s="17"/>
      <c r="ENJ1002" s="17"/>
      <c r="ENK1002" s="17"/>
      <c r="ENL1002" s="17"/>
      <c r="ENM1002" s="17"/>
      <c r="ENN1002" s="17"/>
      <c r="ENO1002" s="17"/>
      <c r="ENP1002" s="17"/>
      <c r="ENQ1002" s="17"/>
      <c r="ENR1002" s="17"/>
      <c r="ENS1002" s="17"/>
      <c r="ENT1002" s="17"/>
      <c r="ENU1002" s="17"/>
      <c r="ENV1002" s="17"/>
      <c r="ENW1002" s="17"/>
      <c r="ENX1002" s="17"/>
      <c r="ENY1002" s="17"/>
      <c r="ENZ1002" s="17"/>
      <c r="EOA1002" s="17"/>
      <c r="EOB1002" s="17"/>
      <c r="EOC1002" s="17"/>
      <c r="EOD1002" s="17"/>
      <c r="EOE1002" s="17"/>
      <c r="EOF1002" s="17"/>
      <c r="EOG1002" s="17"/>
      <c r="EOH1002" s="17"/>
      <c r="EOI1002" s="17"/>
      <c r="EOJ1002" s="17"/>
      <c r="EOK1002" s="17"/>
      <c r="EOL1002" s="17"/>
      <c r="EOM1002" s="17"/>
      <c r="EON1002" s="17"/>
      <c r="EOO1002" s="17"/>
      <c r="EOP1002" s="17"/>
      <c r="EOQ1002" s="17"/>
      <c r="EOR1002" s="17"/>
      <c r="EOS1002" s="17"/>
      <c r="EOT1002" s="17"/>
      <c r="EOU1002" s="17"/>
      <c r="EOV1002" s="17"/>
      <c r="EOW1002" s="17"/>
      <c r="EOX1002" s="17"/>
      <c r="EOY1002" s="17"/>
      <c r="EOZ1002" s="17"/>
      <c r="EPA1002" s="17"/>
      <c r="EPB1002" s="17"/>
      <c r="EPC1002" s="17"/>
      <c r="EPD1002" s="17"/>
      <c r="EPE1002" s="17"/>
      <c r="EPF1002" s="17"/>
      <c r="EPG1002" s="17"/>
      <c r="EPH1002" s="17"/>
      <c r="EPI1002" s="17"/>
      <c r="EPJ1002" s="17"/>
      <c r="EPK1002" s="17"/>
      <c r="EPL1002" s="17"/>
      <c r="EPM1002" s="17"/>
      <c r="EPN1002" s="17"/>
      <c r="EPO1002" s="17"/>
      <c r="EPP1002" s="17"/>
      <c r="EPQ1002" s="17"/>
      <c r="EPR1002" s="17"/>
      <c r="EPS1002" s="17"/>
      <c r="EPT1002" s="17"/>
      <c r="EPU1002" s="17"/>
      <c r="EPV1002" s="17"/>
      <c r="EPW1002" s="17"/>
      <c r="EPX1002" s="17"/>
      <c r="EPY1002" s="17"/>
      <c r="EPZ1002" s="17"/>
      <c r="EQA1002" s="17"/>
      <c r="EQB1002" s="17"/>
      <c r="EQC1002" s="17"/>
      <c r="EQD1002" s="17"/>
      <c r="EQE1002" s="17"/>
      <c r="EQF1002" s="17"/>
      <c r="EQG1002" s="17"/>
      <c r="EQH1002" s="17"/>
      <c r="EQI1002" s="17"/>
      <c r="EQJ1002" s="17"/>
      <c r="EQK1002" s="17"/>
      <c r="EQL1002" s="17"/>
      <c r="EQM1002" s="17"/>
      <c r="EQN1002" s="17"/>
      <c r="EQO1002" s="17"/>
      <c r="EQP1002" s="17"/>
      <c r="EQQ1002" s="17"/>
      <c r="EQR1002" s="17"/>
      <c r="EQS1002" s="17"/>
      <c r="EQT1002" s="17"/>
      <c r="EQU1002" s="17"/>
      <c r="EQV1002" s="17"/>
      <c r="EQW1002" s="17"/>
      <c r="EQX1002" s="17"/>
      <c r="EQY1002" s="17"/>
      <c r="EQZ1002" s="17"/>
      <c r="ERA1002" s="17"/>
      <c r="ERB1002" s="17"/>
      <c r="ERC1002" s="17"/>
      <c r="ERD1002" s="17"/>
      <c r="ERE1002" s="17"/>
      <c r="ERF1002" s="17"/>
      <c r="ERG1002" s="17"/>
      <c r="ERH1002" s="17"/>
      <c r="ERI1002" s="17"/>
      <c r="ERJ1002" s="17"/>
      <c r="ERK1002" s="17"/>
      <c r="ERL1002" s="17"/>
      <c r="ERM1002" s="17"/>
      <c r="ERN1002" s="17"/>
      <c r="ERO1002" s="17"/>
      <c r="ERP1002" s="17"/>
      <c r="ERQ1002" s="17"/>
      <c r="ERR1002" s="17"/>
      <c r="ERS1002" s="17"/>
      <c r="ERT1002" s="17"/>
      <c r="ERU1002" s="17"/>
      <c r="ERV1002" s="17"/>
      <c r="ERW1002" s="17"/>
      <c r="ERX1002" s="17"/>
      <c r="ERY1002" s="17"/>
      <c r="ERZ1002" s="17"/>
      <c r="ESA1002" s="17"/>
      <c r="ESB1002" s="17"/>
      <c r="ESC1002" s="17"/>
      <c r="ESD1002" s="17"/>
      <c r="ESE1002" s="17"/>
      <c r="ESF1002" s="17"/>
      <c r="ESG1002" s="17"/>
      <c r="ESH1002" s="17"/>
      <c r="ESI1002" s="17"/>
      <c r="ESJ1002" s="17"/>
      <c r="ESK1002" s="17"/>
      <c r="ESL1002" s="17"/>
      <c r="ESM1002" s="17"/>
      <c r="ESN1002" s="17"/>
      <c r="ESO1002" s="17"/>
      <c r="ESP1002" s="17"/>
      <c r="ESQ1002" s="17"/>
      <c r="ESR1002" s="17"/>
      <c r="ESS1002" s="17"/>
      <c r="EST1002" s="17"/>
      <c r="ESU1002" s="17"/>
      <c r="ESV1002" s="17"/>
      <c r="ESW1002" s="17"/>
      <c r="ESX1002" s="17"/>
      <c r="ESY1002" s="17"/>
      <c r="ESZ1002" s="17"/>
      <c r="ETA1002" s="17"/>
      <c r="ETB1002" s="17"/>
      <c r="ETC1002" s="17"/>
      <c r="ETD1002" s="17"/>
      <c r="ETE1002" s="17"/>
      <c r="ETF1002" s="17"/>
      <c r="ETG1002" s="17"/>
      <c r="ETH1002" s="17"/>
      <c r="ETI1002" s="17"/>
      <c r="ETJ1002" s="17"/>
      <c r="ETK1002" s="17"/>
      <c r="ETL1002" s="17"/>
      <c r="ETM1002" s="17"/>
      <c r="ETN1002" s="17"/>
      <c r="ETO1002" s="17"/>
      <c r="ETP1002" s="17"/>
      <c r="ETQ1002" s="17"/>
      <c r="ETR1002" s="17"/>
      <c r="ETS1002" s="17"/>
      <c r="ETT1002" s="17"/>
      <c r="ETU1002" s="17"/>
      <c r="ETV1002" s="17"/>
      <c r="ETW1002" s="17"/>
      <c r="ETX1002" s="17"/>
      <c r="ETY1002" s="17"/>
      <c r="ETZ1002" s="17"/>
      <c r="EUA1002" s="17"/>
      <c r="EUB1002" s="17"/>
      <c r="EUC1002" s="17"/>
      <c r="EUD1002" s="17"/>
      <c r="EUE1002" s="17"/>
      <c r="EUF1002" s="17"/>
      <c r="EUG1002" s="17"/>
      <c r="EUH1002" s="17"/>
      <c r="EUI1002" s="17"/>
      <c r="EUJ1002" s="17"/>
      <c r="EUK1002" s="17"/>
      <c r="EUL1002" s="17"/>
      <c r="EUM1002" s="17"/>
      <c r="EUN1002" s="17"/>
      <c r="EUO1002" s="17"/>
      <c r="EUP1002" s="17"/>
      <c r="EUQ1002" s="17"/>
      <c r="EUR1002" s="17"/>
      <c r="EUS1002" s="17"/>
      <c r="EUT1002" s="17"/>
      <c r="EUU1002" s="17"/>
      <c r="EUV1002" s="17"/>
      <c r="EUW1002" s="17"/>
      <c r="EUX1002" s="17"/>
      <c r="EUY1002" s="17"/>
      <c r="EUZ1002" s="17"/>
      <c r="EVA1002" s="17"/>
      <c r="EVB1002" s="17"/>
      <c r="EVC1002" s="17"/>
      <c r="EVD1002" s="17"/>
      <c r="EVE1002" s="17"/>
      <c r="EVF1002" s="17"/>
      <c r="EVG1002" s="17"/>
      <c r="EVH1002" s="17"/>
      <c r="EVI1002" s="17"/>
      <c r="EVJ1002" s="17"/>
      <c r="EVK1002" s="17"/>
      <c r="EVL1002" s="17"/>
      <c r="EVM1002" s="17"/>
      <c r="EVN1002" s="17"/>
      <c r="EVO1002" s="17"/>
      <c r="EVP1002" s="17"/>
      <c r="EVQ1002" s="17"/>
      <c r="EVR1002" s="17"/>
      <c r="EVS1002" s="17"/>
      <c r="EVT1002" s="17"/>
      <c r="EVU1002" s="17"/>
      <c r="EVV1002" s="17"/>
      <c r="EVW1002" s="17"/>
      <c r="EVX1002" s="17"/>
      <c r="EVY1002" s="17"/>
      <c r="EVZ1002" s="17"/>
      <c r="EWA1002" s="17"/>
      <c r="EWB1002" s="17"/>
      <c r="EWC1002" s="17"/>
      <c r="EWD1002" s="17"/>
      <c r="EWE1002" s="17"/>
      <c r="EWF1002" s="17"/>
      <c r="EWG1002" s="17"/>
      <c r="EWH1002" s="17"/>
      <c r="EWI1002" s="17"/>
      <c r="EWJ1002" s="17"/>
      <c r="EWK1002" s="17"/>
      <c r="EWL1002" s="17"/>
      <c r="EWM1002" s="17"/>
      <c r="EWN1002" s="17"/>
      <c r="EWO1002" s="17"/>
      <c r="EWP1002" s="17"/>
      <c r="EWQ1002" s="17"/>
      <c r="EWR1002" s="17"/>
      <c r="EWS1002" s="17"/>
      <c r="EWT1002" s="17"/>
      <c r="EWU1002" s="17"/>
      <c r="EWV1002" s="17"/>
      <c r="EWW1002" s="17"/>
      <c r="EWX1002" s="17"/>
      <c r="EWY1002" s="17"/>
      <c r="EWZ1002" s="17"/>
      <c r="EXA1002" s="17"/>
      <c r="EXB1002" s="17"/>
      <c r="EXC1002" s="17"/>
      <c r="EXD1002" s="17"/>
      <c r="EXE1002" s="17"/>
      <c r="EXF1002" s="17"/>
      <c r="EXG1002" s="17"/>
      <c r="EXH1002" s="17"/>
      <c r="EXI1002" s="17"/>
      <c r="EXJ1002" s="17"/>
      <c r="EXK1002" s="17"/>
      <c r="EXL1002" s="17"/>
      <c r="EXM1002" s="17"/>
      <c r="EXN1002" s="17"/>
      <c r="EXO1002" s="17"/>
      <c r="EXP1002" s="17"/>
      <c r="EXQ1002" s="17"/>
      <c r="EXR1002" s="17"/>
      <c r="EXS1002" s="17"/>
      <c r="EXT1002" s="17"/>
      <c r="EXU1002" s="17"/>
      <c r="EXV1002" s="17"/>
      <c r="EXW1002" s="17"/>
      <c r="EXX1002" s="17"/>
      <c r="EXY1002" s="17"/>
      <c r="EXZ1002" s="17"/>
      <c r="EYA1002" s="17"/>
      <c r="EYB1002" s="17"/>
      <c r="EYC1002" s="17"/>
      <c r="EYD1002" s="17"/>
      <c r="EYE1002" s="17"/>
      <c r="EYF1002" s="17"/>
      <c r="EYG1002" s="17"/>
      <c r="EYH1002" s="17"/>
      <c r="EYI1002" s="17"/>
      <c r="EYJ1002" s="17"/>
      <c r="EYK1002" s="17"/>
      <c r="EYL1002" s="17"/>
      <c r="EYM1002" s="17"/>
      <c r="EYN1002" s="17"/>
      <c r="EYO1002" s="17"/>
      <c r="EYP1002" s="17"/>
      <c r="EYQ1002" s="17"/>
      <c r="EYR1002" s="17"/>
      <c r="EYS1002" s="17"/>
      <c r="EYT1002" s="17"/>
      <c r="EYU1002" s="17"/>
      <c r="EYV1002" s="17"/>
      <c r="EYW1002" s="17"/>
      <c r="EYX1002" s="17"/>
      <c r="EYY1002" s="17"/>
      <c r="EYZ1002" s="17"/>
      <c r="EZA1002" s="17"/>
      <c r="EZB1002" s="17"/>
      <c r="EZC1002" s="17"/>
      <c r="EZD1002" s="17"/>
      <c r="EZE1002" s="17"/>
      <c r="EZF1002" s="17"/>
      <c r="EZG1002" s="17"/>
      <c r="EZH1002" s="17"/>
      <c r="EZI1002" s="17"/>
      <c r="EZJ1002" s="17"/>
      <c r="EZK1002" s="17"/>
      <c r="EZL1002" s="17"/>
      <c r="EZM1002" s="17"/>
      <c r="EZN1002" s="17"/>
      <c r="EZO1002" s="17"/>
      <c r="EZP1002" s="17"/>
      <c r="EZQ1002" s="17"/>
      <c r="EZR1002" s="17"/>
      <c r="EZS1002" s="17"/>
      <c r="EZT1002" s="17"/>
      <c r="EZU1002" s="17"/>
      <c r="EZV1002" s="17"/>
      <c r="EZW1002" s="17"/>
      <c r="EZX1002" s="17"/>
      <c r="EZY1002" s="17"/>
      <c r="EZZ1002" s="17"/>
      <c r="FAA1002" s="17"/>
      <c r="FAB1002" s="17"/>
      <c r="FAC1002" s="17"/>
      <c r="FAD1002" s="17"/>
      <c r="FAE1002" s="17"/>
      <c r="FAF1002" s="17"/>
      <c r="FAG1002" s="17"/>
      <c r="FAH1002" s="17"/>
      <c r="FAI1002" s="17"/>
      <c r="FAJ1002" s="17"/>
      <c r="FAK1002" s="17"/>
      <c r="FAL1002" s="17"/>
      <c r="FAM1002" s="17"/>
      <c r="FAN1002" s="17"/>
      <c r="FAO1002" s="17"/>
      <c r="FAP1002" s="17"/>
      <c r="FAQ1002" s="17"/>
      <c r="FAR1002" s="17"/>
      <c r="FAS1002" s="17"/>
      <c r="FAT1002" s="17"/>
      <c r="FAU1002" s="17"/>
      <c r="FAV1002" s="17"/>
      <c r="FAW1002" s="17"/>
      <c r="FAX1002" s="17"/>
      <c r="FAY1002" s="17"/>
      <c r="FAZ1002" s="17"/>
      <c r="FBA1002" s="17"/>
      <c r="FBB1002" s="17"/>
      <c r="FBC1002" s="17"/>
      <c r="FBD1002" s="17"/>
      <c r="FBE1002" s="17"/>
      <c r="FBF1002" s="17"/>
      <c r="FBG1002" s="17"/>
      <c r="FBH1002" s="17"/>
      <c r="FBI1002" s="17"/>
      <c r="FBJ1002" s="17"/>
      <c r="FBK1002" s="17"/>
      <c r="FBL1002" s="17"/>
      <c r="FBM1002" s="17"/>
      <c r="FBN1002" s="17"/>
      <c r="FBO1002" s="17"/>
      <c r="FBP1002" s="17"/>
      <c r="FBQ1002" s="17"/>
      <c r="FBR1002" s="17"/>
      <c r="FBS1002" s="17"/>
      <c r="FBT1002" s="17"/>
      <c r="FBU1002" s="17"/>
      <c r="FBV1002" s="17"/>
      <c r="FBW1002" s="17"/>
      <c r="FBX1002" s="17"/>
      <c r="FBY1002" s="17"/>
      <c r="FBZ1002" s="17"/>
      <c r="FCA1002" s="17"/>
      <c r="FCB1002" s="17"/>
      <c r="FCC1002" s="17"/>
      <c r="FCD1002" s="17"/>
      <c r="FCE1002" s="17"/>
      <c r="FCF1002" s="17"/>
      <c r="FCG1002" s="17"/>
      <c r="FCH1002" s="17"/>
      <c r="FCI1002" s="17"/>
      <c r="FCJ1002" s="17"/>
      <c r="FCK1002" s="17"/>
      <c r="FCL1002" s="17"/>
      <c r="FCM1002" s="17"/>
      <c r="FCN1002" s="17"/>
      <c r="FCO1002" s="17"/>
      <c r="FCP1002" s="17"/>
      <c r="FCQ1002" s="17"/>
      <c r="FCR1002" s="17"/>
      <c r="FCS1002" s="17"/>
      <c r="FCT1002" s="17"/>
      <c r="FCU1002" s="17"/>
      <c r="FCV1002" s="17"/>
      <c r="FCW1002" s="17"/>
      <c r="FCX1002" s="17"/>
      <c r="FCY1002" s="17"/>
      <c r="FCZ1002" s="17"/>
      <c r="FDA1002" s="17"/>
      <c r="FDB1002" s="17"/>
      <c r="FDC1002" s="17"/>
      <c r="FDD1002" s="17"/>
      <c r="FDE1002" s="17"/>
      <c r="FDF1002" s="17"/>
      <c r="FDG1002" s="17"/>
      <c r="FDH1002" s="17"/>
      <c r="FDI1002" s="17"/>
      <c r="FDJ1002" s="17"/>
      <c r="FDK1002" s="17"/>
      <c r="FDL1002" s="17"/>
      <c r="FDM1002" s="17"/>
      <c r="FDN1002" s="17"/>
      <c r="FDO1002" s="17"/>
      <c r="FDP1002" s="17"/>
      <c r="FDQ1002" s="17"/>
      <c r="FDR1002" s="17"/>
      <c r="FDS1002" s="17"/>
      <c r="FDT1002" s="17"/>
      <c r="FDU1002" s="17"/>
      <c r="FDV1002" s="17"/>
      <c r="FDW1002" s="17"/>
      <c r="FDX1002" s="17"/>
      <c r="FDY1002" s="17"/>
      <c r="FDZ1002" s="17"/>
      <c r="FEA1002" s="17"/>
      <c r="FEB1002" s="17"/>
      <c r="FEC1002" s="17"/>
      <c r="FED1002" s="17"/>
      <c r="FEE1002" s="17"/>
      <c r="FEF1002" s="17"/>
      <c r="FEG1002" s="17"/>
      <c r="FEH1002" s="17"/>
      <c r="FEI1002" s="17"/>
      <c r="FEJ1002" s="17"/>
      <c r="FEK1002" s="17"/>
      <c r="FEL1002" s="17"/>
      <c r="FEM1002" s="17"/>
      <c r="FEN1002" s="17"/>
      <c r="FEO1002" s="17"/>
      <c r="FEP1002" s="17"/>
      <c r="FEQ1002" s="17"/>
      <c r="FER1002" s="17"/>
      <c r="FES1002" s="17"/>
      <c r="FET1002" s="17"/>
      <c r="FEU1002" s="17"/>
      <c r="FEV1002" s="17"/>
      <c r="FEW1002" s="17"/>
      <c r="FEX1002" s="17"/>
      <c r="FEY1002" s="17"/>
      <c r="FEZ1002" s="17"/>
      <c r="FFA1002" s="17"/>
      <c r="FFB1002" s="17"/>
      <c r="FFC1002" s="17"/>
      <c r="FFD1002" s="17"/>
      <c r="FFE1002" s="17"/>
      <c r="FFF1002" s="17"/>
      <c r="FFG1002" s="17"/>
      <c r="FFH1002" s="17"/>
      <c r="FFI1002" s="17"/>
      <c r="FFJ1002" s="17"/>
      <c r="FFK1002" s="17"/>
      <c r="FFL1002" s="17"/>
      <c r="FFM1002" s="17"/>
      <c r="FFN1002" s="17"/>
      <c r="FFO1002" s="17"/>
      <c r="FFP1002" s="17"/>
      <c r="FFQ1002" s="17"/>
      <c r="FFR1002" s="17"/>
      <c r="FFS1002" s="17"/>
      <c r="FFT1002" s="17"/>
      <c r="FFU1002" s="17"/>
      <c r="FFV1002" s="17"/>
      <c r="FFW1002" s="17"/>
      <c r="FFX1002" s="17"/>
      <c r="FFY1002" s="17"/>
      <c r="FFZ1002" s="17"/>
      <c r="FGA1002" s="17"/>
      <c r="FGB1002" s="17"/>
      <c r="FGC1002" s="17"/>
      <c r="FGD1002" s="17"/>
      <c r="FGE1002" s="17"/>
      <c r="FGF1002" s="17"/>
      <c r="FGG1002" s="17"/>
      <c r="FGH1002" s="17"/>
      <c r="FGI1002" s="17"/>
      <c r="FGJ1002" s="17"/>
      <c r="FGK1002" s="17"/>
      <c r="FGL1002" s="17"/>
      <c r="FGM1002" s="17"/>
      <c r="FGN1002" s="17"/>
      <c r="FGO1002" s="17"/>
      <c r="FGP1002" s="17"/>
      <c r="FGQ1002" s="17"/>
      <c r="FGR1002" s="17"/>
      <c r="FGS1002" s="17"/>
      <c r="FGT1002" s="17"/>
      <c r="FGU1002" s="17"/>
      <c r="FGV1002" s="17"/>
      <c r="FGW1002" s="17"/>
      <c r="FGX1002" s="17"/>
      <c r="FGY1002" s="17"/>
      <c r="FGZ1002" s="17"/>
      <c r="FHA1002" s="17"/>
      <c r="FHB1002" s="17"/>
      <c r="FHC1002" s="17"/>
      <c r="FHD1002" s="17"/>
      <c r="FHE1002" s="17"/>
      <c r="FHF1002" s="17"/>
      <c r="FHG1002" s="17"/>
      <c r="FHH1002" s="17"/>
      <c r="FHI1002" s="17"/>
      <c r="FHJ1002" s="17"/>
      <c r="FHK1002" s="17"/>
      <c r="FHL1002" s="17"/>
      <c r="FHM1002" s="17"/>
      <c r="FHN1002" s="17"/>
      <c r="FHO1002" s="17"/>
      <c r="FHP1002" s="17"/>
      <c r="FHQ1002" s="17"/>
      <c r="FHR1002" s="17"/>
      <c r="FHS1002" s="17"/>
      <c r="FHT1002" s="17"/>
      <c r="FHU1002" s="17"/>
      <c r="FHV1002" s="17"/>
      <c r="FHW1002" s="17"/>
      <c r="FHX1002" s="17"/>
      <c r="FHY1002" s="17"/>
      <c r="FHZ1002" s="17"/>
      <c r="FIA1002" s="17"/>
      <c r="FIB1002" s="17"/>
      <c r="FIC1002" s="17"/>
      <c r="FID1002" s="17"/>
      <c r="FIE1002" s="17"/>
      <c r="FIF1002" s="17"/>
      <c r="FIG1002" s="17"/>
      <c r="FIH1002" s="17"/>
      <c r="FII1002" s="17"/>
      <c r="FIJ1002" s="17"/>
      <c r="FIK1002" s="17"/>
      <c r="FIL1002" s="17"/>
      <c r="FIM1002" s="17"/>
      <c r="FIN1002" s="17"/>
      <c r="FIO1002" s="17"/>
      <c r="FIP1002" s="17"/>
      <c r="FIQ1002" s="17"/>
      <c r="FIR1002" s="17"/>
      <c r="FIS1002" s="17"/>
      <c r="FIT1002" s="17"/>
      <c r="FIU1002" s="17"/>
      <c r="FIV1002" s="17"/>
      <c r="FIW1002" s="17"/>
      <c r="FIX1002" s="17"/>
      <c r="FIY1002" s="17"/>
      <c r="FIZ1002" s="17"/>
      <c r="FJA1002" s="17"/>
      <c r="FJB1002" s="17"/>
      <c r="FJC1002" s="17"/>
      <c r="FJD1002" s="17"/>
      <c r="FJE1002" s="17"/>
      <c r="FJF1002" s="17"/>
      <c r="FJG1002" s="17"/>
      <c r="FJH1002" s="17"/>
      <c r="FJI1002" s="17"/>
      <c r="FJJ1002" s="17"/>
      <c r="FJK1002" s="17"/>
      <c r="FJL1002" s="17"/>
      <c r="FJM1002" s="17"/>
      <c r="FJN1002" s="17"/>
      <c r="FJO1002" s="17"/>
      <c r="FJP1002" s="17"/>
      <c r="FJQ1002" s="17"/>
      <c r="FJR1002" s="17"/>
      <c r="FJS1002" s="17"/>
      <c r="FJT1002" s="17"/>
      <c r="FJU1002" s="17"/>
      <c r="FJV1002" s="17"/>
      <c r="FJW1002" s="17"/>
      <c r="FJX1002" s="17"/>
      <c r="FJY1002" s="17"/>
      <c r="FJZ1002" s="17"/>
      <c r="FKA1002" s="17"/>
      <c r="FKB1002" s="17"/>
      <c r="FKC1002" s="17"/>
      <c r="FKD1002" s="17"/>
      <c r="FKE1002" s="17"/>
      <c r="FKF1002" s="17"/>
      <c r="FKG1002" s="17"/>
      <c r="FKH1002" s="17"/>
      <c r="FKI1002" s="17"/>
      <c r="FKJ1002" s="17"/>
      <c r="FKK1002" s="17"/>
      <c r="FKL1002" s="17"/>
      <c r="FKM1002" s="17"/>
      <c r="FKN1002" s="17"/>
      <c r="FKO1002" s="17"/>
      <c r="FKP1002" s="17"/>
      <c r="FKQ1002" s="17"/>
      <c r="FKR1002" s="17"/>
      <c r="FKS1002" s="17"/>
      <c r="FKT1002" s="17"/>
      <c r="FKU1002" s="17"/>
      <c r="FKV1002" s="17"/>
      <c r="FKW1002" s="17"/>
      <c r="FKX1002" s="17"/>
      <c r="FKY1002" s="17"/>
      <c r="FKZ1002" s="17"/>
      <c r="FLA1002" s="17"/>
      <c r="FLB1002" s="17"/>
      <c r="FLC1002" s="17"/>
      <c r="FLD1002" s="17"/>
      <c r="FLE1002" s="17"/>
      <c r="FLF1002" s="17"/>
      <c r="FLG1002" s="17"/>
      <c r="FLH1002" s="17"/>
      <c r="FLI1002" s="17"/>
      <c r="FLJ1002" s="17"/>
      <c r="FLK1002" s="17"/>
      <c r="FLL1002" s="17"/>
      <c r="FLM1002" s="17"/>
      <c r="FLN1002" s="17"/>
      <c r="FLO1002" s="17"/>
      <c r="FLP1002" s="17"/>
      <c r="FLQ1002" s="17"/>
      <c r="FLR1002" s="17"/>
      <c r="FLS1002" s="17"/>
      <c r="FLT1002" s="17"/>
      <c r="FLU1002" s="17"/>
      <c r="FLV1002" s="17"/>
      <c r="FLW1002" s="17"/>
      <c r="FLX1002" s="17"/>
      <c r="FLY1002" s="17"/>
      <c r="FLZ1002" s="17"/>
      <c r="FMA1002" s="17"/>
      <c r="FMB1002" s="17"/>
      <c r="FMC1002" s="17"/>
      <c r="FMD1002" s="17"/>
      <c r="FME1002" s="17"/>
      <c r="FMF1002" s="17"/>
      <c r="FMG1002" s="17"/>
      <c r="FMH1002" s="17"/>
      <c r="FMI1002" s="17"/>
      <c r="FMJ1002" s="17"/>
      <c r="FMK1002" s="17"/>
      <c r="FML1002" s="17"/>
      <c r="FMM1002" s="17"/>
      <c r="FMN1002" s="17"/>
      <c r="FMO1002" s="17"/>
      <c r="FMP1002" s="17"/>
      <c r="FMQ1002" s="17"/>
      <c r="FMR1002" s="17"/>
      <c r="FMS1002" s="17"/>
      <c r="FMT1002" s="17"/>
      <c r="FMU1002" s="17"/>
      <c r="FMV1002" s="17"/>
      <c r="FMW1002" s="17"/>
      <c r="FMX1002" s="17"/>
      <c r="FMY1002" s="17"/>
      <c r="FMZ1002" s="17"/>
      <c r="FNA1002" s="17"/>
      <c r="FNB1002" s="17"/>
      <c r="FNC1002" s="17"/>
      <c r="FND1002" s="17"/>
      <c r="FNE1002" s="17"/>
      <c r="FNF1002" s="17"/>
      <c r="FNG1002" s="17"/>
      <c r="FNH1002" s="17"/>
      <c r="FNI1002" s="17"/>
      <c r="FNJ1002" s="17"/>
      <c r="FNK1002" s="17"/>
      <c r="FNL1002" s="17"/>
      <c r="FNM1002" s="17"/>
      <c r="FNN1002" s="17"/>
      <c r="FNO1002" s="17"/>
      <c r="FNP1002" s="17"/>
      <c r="FNQ1002" s="17"/>
      <c r="FNR1002" s="17"/>
      <c r="FNS1002" s="17"/>
      <c r="FNT1002" s="17"/>
      <c r="FNU1002" s="17"/>
      <c r="FNV1002" s="17"/>
      <c r="FNW1002" s="17"/>
      <c r="FNX1002" s="17"/>
      <c r="FNY1002" s="17"/>
      <c r="FNZ1002" s="17"/>
      <c r="FOA1002" s="17"/>
      <c r="FOB1002" s="17"/>
      <c r="FOC1002" s="17"/>
      <c r="FOD1002" s="17"/>
      <c r="FOE1002" s="17"/>
      <c r="FOF1002" s="17"/>
      <c r="FOG1002" s="17"/>
      <c r="FOH1002" s="17"/>
      <c r="FOI1002" s="17"/>
      <c r="FOJ1002" s="17"/>
      <c r="FOK1002" s="17"/>
      <c r="FOL1002" s="17"/>
      <c r="FOM1002" s="17"/>
      <c r="FON1002" s="17"/>
      <c r="FOO1002" s="17"/>
      <c r="FOP1002" s="17"/>
      <c r="FOQ1002" s="17"/>
      <c r="FOR1002" s="17"/>
      <c r="FOS1002" s="17"/>
      <c r="FOT1002" s="17"/>
      <c r="FOU1002" s="17"/>
      <c r="FOV1002" s="17"/>
      <c r="FOW1002" s="17"/>
      <c r="FOX1002" s="17"/>
      <c r="FOY1002" s="17"/>
      <c r="FOZ1002" s="17"/>
      <c r="FPA1002" s="17"/>
      <c r="FPB1002" s="17"/>
      <c r="FPC1002" s="17"/>
      <c r="FPD1002" s="17"/>
      <c r="FPE1002" s="17"/>
      <c r="FPF1002" s="17"/>
      <c r="FPG1002" s="17"/>
      <c r="FPH1002" s="17"/>
      <c r="FPI1002" s="17"/>
      <c r="FPJ1002" s="17"/>
      <c r="FPK1002" s="17"/>
      <c r="FPL1002" s="17"/>
      <c r="FPM1002" s="17"/>
      <c r="FPN1002" s="17"/>
      <c r="FPO1002" s="17"/>
      <c r="FPP1002" s="17"/>
      <c r="FPQ1002" s="17"/>
      <c r="FPR1002" s="17"/>
      <c r="FPS1002" s="17"/>
      <c r="FPT1002" s="17"/>
      <c r="FPU1002" s="17"/>
      <c r="FPV1002" s="17"/>
      <c r="FPW1002" s="17"/>
      <c r="FPX1002" s="17"/>
      <c r="FPY1002" s="17"/>
      <c r="FPZ1002" s="17"/>
      <c r="FQA1002" s="17"/>
      <c r="FQB1002" s="17"/>
      <c r="FQC1002" s="17"/>
      <c r="FQD1002" s="17"/>
      <c r="FQE1002" s="17"/>
      <c r="FQF1002" s="17"/>
      <c r="FQG1002" s="17"/>
      <c r="FQH1002" s="17"/>
      <c r="FQI1002" s="17"/>
      <c r="FQJ1002" s="17"/>
      <c r="FQK1002" s="17"/>
      <c r="FQL1002" s="17"/>
      <c r="FQM1002" s="17"/>
      <c r="FQN1002" s="17"/>
      <c r="FQO1002" s="17"/>
      <c r="FQP1002" s="17"/>
      <c r="FQQ1002" s="17"/>
      <c r="FQR1002" s="17"/>
      <c r="FQS1002" s="17"/>
      <c r="FQT1002" s="17"/>
      <c r="FQU1002" s="17"/>
      <c r="FQV1002" s="17"/>
      <c r="FQW1002" s="17"/>
      <c r="FQX1002" s="17"/>
      <c r="FQY1002" s="17"/>
      <c r="FQZ1002" s="17"/>
      <c r="FRA1002" s="17"/>
      <c r="FRB1002" s="17"/>
      <c r="FRC1002" s="17"/>
      <c r="FRD1002" s="17"/>
      <c r="FRE1002" s="17"/>
      <c r="FRF1002" s="17"/>
      <c r="FRG1002" s="17"/>
      <c r="FRH1002" s="17"/>
      <c r="FRI1002" s="17"/>
      <c r="FRJ1002" s="17"/>
      <c r="FRK1002" s="17"/>
      <c r="FRL1002" s="17"/>
      <c r="FRM1002" s="17"/>
      <c r="FRN1002" s="17"/>
      <c r="FRO1002" s="17"/>
      <c r="FRP1002" s="17"/>
      <c r="FRQ1002" s="17"/>
      <c r="FRR1002" s="17"/>
      <c r="FRS1002" s="17"/>
      <c r="FRT1002" s="17"/>
      <c r="FRU1002" s="17"/>
      <c r="FRV1002" s="17"/>
      <c r="FRW1002" s="17"/>
      <c r="FRX1002" s="17"/>
      <c r="FRY1002" s="17"/>
      <c r="FRZ1002" s="17"/>
      <c r="FSA1002" s="17"/>
      <c r="FSB1002" s="17"/>
      <c r="FSC1002" s="17"/>
      <c r="FSD1002" s="17"/>
      <c r="FSE1002" s="17"/>
      <c r="FSF1002" s="17"/>
      <c r="FSG1002" s="17"/>
      <c r="FSH1002" s="17"/>
      <c r="FSI1002" s="17"/>
      <c r="FSJ1002" s="17"/>
      <c r="FSK1002" s="17"/>
      <c r="FSL1002" s="17"/>
      <c r="FSM1002" s="17"/>
      <c r="FSN1002" s="17"/>
      <c r="FSO1002" s="17"/>
      <c r="FSP1002" s="17"/>
      <c r="FSQ1002" s="17"/>
      <c r="FSR1002" s="17"/>
      <c r="FSS1002" s="17"/>
      <c r="FST1002" s="17"/>
      <c r="FSU1002" s="17"/>
      <c r="FSV1002" s="17"/>
      <c r="FSW1002" s="17"/>
      <c r="FSX1002" s="17"/>
      <c r="FSY1002" s="17"/>
      <c r="FSZ1002" s="17"/>
      <c r="FTA1002" s="17"/>
      <c r="FTB1002" s="17"/>
      <c r="FTC1002" s="17"/>
      <c r="FTD1002" s="17"/>
      <c r="FTE1002" s="17"/>
      <c r="FTF1002" s="17"/>
      <c r="FTG1002" s="17"/>
      <c r="FTH1002" s="17"/>
      <c r="FTI1002" s="17"/>
      <c r="FTJ1002" s="17"/>
      <c r="FTK1002" s="17"/>
      <c r="FTL1002" s="17"/>
      <c r="FTM1002" s="17"/>
      <c r="FTN1002" s="17"/>
      <c r="FTO1002" s="17"/>
      <c r="FTP1002" s="17"/>
      <c r="FTQ1002" s="17"/>
      <c r="FTR1002" s="17"/>
      <c r="FTS1002" s="17"/>
      <c r="FTT1002" s="17"/>
      <c r="FTU1002" s="17"/>
      <c r="FTV1002" s="17"/>
      <c r="FTW1002" s="17"/>
      <c r="FTX1002" s="17"/>
      <c r="FTY1002" s="17"/>
      <c r="FTZ1002" s="17"/>
      <c r="FUA1002" s="17"/>
      <c r="FUB1002" s="17"/>
      <c r="FUC1002" s="17"/>
      <c r="FUD1002" s="17"/>
      <c r="FUE1002" s="17"/>
      <c r="FUF1002" s="17"/>
      <c r="FUG1002" s="17"/>
      <c r="FUH1002" s="17"/>
      <c r="FUI1002" s="17"/>
      <c r="FUJ1002" s="17"/>
      <c r="FUK1002" s="17"/>
      <c r="FUL1002" s="17"/>
      <c r="FUM1002" s="17"/>
      <c r="FUN1002" s="17"/>
      <c r="FUO1002" s="17"/>
      <c r="FUP1002" s="17"/>
      <c r="FUQ1002" s="17"/>
      <c r="FUR1002" s="17"/>
      <c r="FUS1002" s="17"/>
      <c r="FUT1002" s="17"/>
      <c r="FUU1002" s="17"/>
      <c r="FUV1002" s="17"/>
      <c r="FUW1002" s="17"/>
      <c r="FUX1002" s="17"/>
      <c r="FUY1002" s="17"/>
      <c r="FUZ1002" s="17"/>
      <c r="FVA1002" s="17"/>
      <c r="FVB1002" s="17"/>
      <c r="FVC1002" s="17"/>
      <c r="FVD1002" s="17"/>
      <c r="FVE1002" s="17"/>
      <c r="FVF1002" s="17"/>
      <c r="FVG1002" s="17"/>
      <c r="FVH1002" s="17"/>
      <c r="FVI1002" s="17"/>
      <c r="FVJ1002" s="17"/>
      <c r="FVK1002" s="17"/>
      <c r="FVL1002" s="17"/>
      <c r="FVM1002" s="17"/>
      <c r="FVN1002" s="17"/>
      <c r="FVO1002" s="17"/>
      <c r="FVP1002" s="17"/>
      <c r="FVQ1002" s="17"/>
      <c r="FVR1002" s="17"/>
      <c r="FVS1002" s="17"/>
      <c r="FVT1002" s="17"/>
      <c r="FVU1002" s="17"/>
      <c r="FVV1002" s="17"/>
      <c r="FVW1002" s="17"/>
      <c r="FVX1002" s="17"/>
      <c r="FVY1002" s="17"/>
      <c r="FVZ1002" s="17"/>
      <c r="FWA1002" s="17"/>
      <c r="FWB1002" s="17"/>
      <c r="FWC1002" s="17"/>
      <c r="FWD1002" s="17"/>
      <c r="FWE1002" s="17"/>
      <c r="FWF1002" s="17"/>
      <c r="FWG1002" s="17"/>
      <c r="FWH1002" s="17"/>
      <c r="FWI1002" s="17"/>
      <c r="FWJ1002" s="17"/>
      <c r="FWK1002" s="17"/>
      <c r="FWL1002" s="17"/>
      <c r="FWM1002" s="17"/>
      <c r="FWN1002" s="17"/>
      <c r="FWO1002" s="17"/>
      <c r="FWP1002" s="17"/>
      <c r="FWQ1002" s="17"/>
      <c r="FWR1002" s="17"/>
      <c r="FWS1002" s="17"/>
      <c r="FWT1002" s="17"/>
      <c r="FWU1002" s="17"/>
      <c r="FWV1002" s="17"/>
      <c r="FWW1002" s="17"/>
      <c r="FWX1002" s="17"/>
      <c r="FWY1002" s="17"/>
      <c r="FWZ1002" s="17"/>
      <c r="FXA1002" s="17"/>
      <c r="FXB1002" s="17"/>
      <c r="FXC1002" s="17"/>
      <c r="FXD1002" s="17"/>
      <c r="FXE1002" s="17"/>
      <c r="FXF1002" s="17"/>
      <c r="FXG1002" s="17"/>
      <c r="FXH1002" s="17"/>
      <c r="FXI1002" s="17"/>
      <c r="FXJ1002" s="17"/>
      <c r="FXK1002" s="17"/>
      <c r="FXL1002" s="17"/>
      <c r="FXM1002" s="17"/>
      <c r="FXN1002" s="17"/>
      <c r="FXO1002" s="17"/>
      <c r="FXP1002" s="17"/>
      <c r="FXQ1002" s="17"/>
      <c r="FXR1002" s="17"/>
      <c r="FXS1002" s="17"/>
      <c r="FXT1002" s="17"/>
      <c r="FXU1002" s="17"/>
      <c r="FXV1002" s="17"/>
      <c r="FXW1002" s="17"/>
      <c r="FXX1002" s="17"/>
      <c r="FXY1002" s="17"/>
      <c r="FXZ1002" s="17"/>
      <c r="FYA1002" s="17"/>
      <c r="FYB1002" s="17"/>
      <c r="FYC1002" s="17"/>
      <c r="FYD1002" s="17"/>
      <c r="FYE1002" s="17"/>
      <c r="FYF1002" s="17"/>
      <c r="FYG1002" s="17"/>
      <c r="FYH1002" s="17"/>
      <c r="FYI1002" s="17"/>
      <c r="FYJ1002" s="17"/>
      <c r="FYK1002" s="17"/>
      <c r="FYL1002" s="17"/>
      <c r="FYM1002" s="17"/>
      <c r="FYN1002" s="17"/>
      <c r="FYO1002" s="17"/>
      <c r="FYP1002" s="17"/>
      <c r="FYQ1002" s="17"/>
      <c r="FYR1002" s="17"/>
      <c r="FYS1002" s="17"/>
      <c r="FYT1002" s="17"/>
      <c r="FYU1002" s="17"/>
      <c r="FYV1002" s="17"/>
      <c r="FYW1002" s="17"/>
      <c r="FYX1002" s="17"/>
      <c r="FYY1002" s="17"/>
      <c r="FYZ1002" s="17"/>
      <c r="FZA1002" s="17"/>
      <c r="FZB1002" s="17"/>
      <c r="FZC1002" s="17"/>
      <c r="FZD1002" s="17"/>
      <c r="FZE1002" s="17"/>
      <c r="FZF1002" s="17"/>
      <c r="FZG1002" s="17"/>
      <c r="FZH1002" s="17"/>
      <c r="FZI1002" s="17"/>
      <c r="FZJ1002" s="17"/>
      <c r="FZK1002" s="17"/>
      <c r="FZL1002" s="17"/>
      <c r="FZM1002" s="17"/>
      <c r="FZN1002" s="17"/>
      <c r="FZO1002" s="17"/>
      <c r="FZP1002" s="17"/>
      <c r="FZQ1002" s="17"/>
      <c r="FZR1002" s="17"/>
      <c r="FZS1002" s="17"/>
      <c r="FZT1002" s="17"/>
      <c r="FZU1002" s="17"/>
      <c r="FZV1002" s="17"/>
      <c r="FZW1002" s="17"/>
      <c r="FZX1002" s="17"/>
      <c r="FZY1002" s="17"/>
      <c r="FZZ1002" s="17"/>
      <c r="GAA1002" s="17"/>
      <c r="GAB1002" s="17"/>
      <c r="GAC1002" s="17"/>
      <c r="GAD1002" s="17"/>
      <c r="GAE1002" s="17"/>
      <c r="GAF1002" s="17"/>
      <c r="GAG1002" s="17"/>
      <c r="GAH1002" s="17"/>
      <c r="GAI1002" s="17"/>
      <c r="GAJ1002" s="17"/>
      <c r="GAK1002" s="17"/>
      <c r="GAL1002" s="17"/>
      <c r="GAM1002" s="17"/>
      <c r="GAN1002" s="17"/>
      <c r="GAO1002" s="17"/>
      <c r="GAP1002" s="17"/>
      <c r="GAQ1002" s="17"/>
      <c r="GAR1002" s="17"/>
      <c r="GAS1002" s="17"/>
      <c r="GAT1002" s="17"/>
      <c r="GAU1002" s="17"/>
      <c r="GAV1002" s="17"/>
      <c r="GAW1002" s="17"/>
      <c r="GAX1002" s="17"/>
      <c r="GAY1002" s="17"/>
      <c r="GAZ1002" s="17"/>
      <c r="GBA1002" s="17"/>
      <c r="GBB1002" s="17"/>
      <c r="GBC1002" s="17"/>
      <c r="GBD1002" s="17"/>
      <c r="GBE1002" s="17"/>
      <c r="GBF1002" s="17"/>
      <c r="GBG1002" s="17"/>
      <c r="GBH1002" s="17"/>
      <c r="GBI1002" s="17"/>
      <c r="GBJ1002" s="17"/>
      <c r="GBK1002" s="17"/>
      <c r="GBL1002" s="17"/>
      <c r="GBM1002" s="17"/>
      <c r="GBN1002" s="17"/>
      <c r="GBO1002" s="17"/>
      <c r="GBP1002" s="17"/>
      <c r="GBQ1002" s="17"/>
      <c r="GBR1002" s="17"/>
      <c r="GBS1002" s="17"/>
      <c r="GBT1002" s="17"/>
      <c r="GBU1002" s="17"/>
      <c r="GBV1002" s="17"/>
      <c r="GBW1002" s="17"/>
      <c r="GBX1002" s="17"/>
      <c r="GBY1002" s="17"/>
      <c r="GBZ1002" s="17"/>
      <c r="GCA1002" s="17"/>
      <c r="GCB1002" s="17"/>
      <c r="GCC1002" s="17"/>
      <c r="GCD1002" s="17"/>
      <c r="GCE1002" s="17"/>
      <c r="GCF1002" s="17"/>
      <c r="GCG1002" s="17"/>
      <c r="GCH1002" s="17"/>
      <c r="GCI1002" s="17"/>
      <c r="GCJ1002" s="17"/>
      <c r="GCK1002" s="17"/>
      <c r="GCL1002" s="17"/>
      <c r="GCM1002" s="17"/>
      <c r="GCN1002" s="17"/>
      <c r="GCO1002" s="17"/>
      <c r="GCP1002" s="17"/>
      <c r="GCQ1002" s="17"/>
      <c r="GCR1002" s="17"/>
      <c r="GCS1002" s="17"/>
      <c r="GCT1002" s="17"/>
      <c r="GCU1002" s="17"/>
      <c r="GCV1002" s="17"/>
      <c r="GCW1002" s="17"/>
      <c r="GCX1002" s="17"/>
      <c r="GCY1002" s="17"/>
      <c r="GCZ1002" s="17"/>
      <c r="GDA1002" s="17"/>
      <c r="GDB1002" s="17"/>
      <c r="GDC1002" s="17"/>
      <c r="GDD1002" s="17"/>
      <c r="GDE1002" s="17"/>
      <c r="GDF1002" s="17"/>
      <c r="GDG1002" s="17"/>
      <c r="GDH1002" s="17"/>
      <c r="GDI1002" s="17"/>
      <c r="GDJ1002" s="17"/>
      <c r="GDK1002" s="17"/>
      <c r="GDL1002" s="17"/>
      <c r="GDM1002" s="17"/>
      <c r="GDN1002" s="17"/>
      <c r="GDO1002" s="17"/>
      <c r="GDP1002" s="17"/>
      <c r="GDQ1002" s="17"/>
      <c r="GDR1002" s="17"/>
      <c r="GDS1002" s="17"/>
      <c r="GDT1002" s="17"/>
      <c r="GDU1002" s="17"/>
      <c r="GDV1002" s="17"/>
      <c r="GDW1002" s="17"/>
      <c r="GDX1002" s="17"/>
      <c r="GDY1002" s="17"/>
      <c r="GDZ1002" s="17"/>
      <c r="GEA1002" s="17"/>
      <c r="GEB1002" s="17"/>
      <c r="GEC1002" s="17"/>
      <c r="GED1002" s="17"/>
      <c r="GEE1002" s="17"/>
      <c r="GEF1002" s="17"/>
      <c r="GEG1002" s="17"/>
      <c r="GEH1002" s="17"/>
      <c r="GEI1002" s="17"/>
      <c r="GEJ1002" s="17"/>
      <c r="GEK1002" s="17"/>
      <c r="GEL1002" s="17"/>
      <c r="GEM1002" s="17"/>
      <c r="GEN1002" s="17"/>
      <c r="GEO1002" s="17"/>
      <c r="GEP1002" s="17"/>
      <c r="GEQ1002" s="17"/>
      <c r="GER1002" s="17"/>
      <c r="GES1002" s="17"/>
      <c r="GET1002" s="17"/>
      <c r="GEU1002" s="17"/>
      <c r="GEV1002" s="17"/>
      <c r="GEW1002" s="17"/>
      <c r="GEX1002" s="17"/>
      <c r="GEY1002" s="17"/>
      <c r="GEZ1002" s="17"/>
      <c r="GFA1002" s="17"/>
      <c r="GFB1002" s="17"/>
      <c r="GFC1002" s="17"/>
      <c r="GFD1002" s="17"/>
      <c r="GFE1002" s="17"/>
      <c r="GFF1002" s="17"/>
      <c r="GFG1002" s="17"/>
      <c r="GFH1002" s="17"/>
      <c r="GFI1002" s="17"/>
      <c r="GFJ1002" s="17"/>
      <c r="GFK1002" s="17"/>
      <c r="GFL1002" s="17"/>
      <c r="GFM1002" s="17"/>
      <c r="GFN1002" s="17"/>
      <c r="GFO1002" s="17"/>
      <c r="GFP1002" s="17"/>
      <c r="GFQ1002" s="17"/>
      <c r="GFR1002" s="17"/>
      <c r="GFS1002" s="17"/>
      <c r="GFT1002" s="17"/>
      <c r="GFU1002" s="17"/>
      <c r="GFV1002" s="17"/>
      <c r="GFW1002" s="17"/>
      <c r="GFX1002" s="17"/>
      <c r="GFY1002" s="17"/>
      <c r="GFZ1002" s="17"/>
      <c r="GGA1002" s="17"/>
      <c r="GGB1002" s="17"/>
      <c r="GGC1002" s="17"/>
      <c r="GGD1002" s="17"/>
      <c r="GGE1002" s="17"/>
      <c r="GGF1002" s="17"/>
      <c r="GGG1002" s="17"/>
      <c r="GGH1002" s="17"/>
      <c r="GGI1002" s="17"/>
      <c r="GGJ1002" s="17"/>
      <c r="GGK1002" s="17"/>
      <c r="GGL1002" s="17"/>
      <c r="GGM1002" s="17"/>
      <c r="GGN1002" s="17"/>
      <c r="GGO1002" s="17"/>
      <c r="GGP1002" s="17"/>
      <c r="GGQ1002" s="17"/>
      <c r="GGR1002" s="17"/>
      <c r="GGS1002" s="17"/>
      <c r="GGT1002" s="17"/>
      <c r="GGU1002" s="17"/>
      <c r="GGV1002" s="17"/>
      <c r="GGW1002" s="17"/>
      <c r="GGX1002" s="17"/>
      <c r="GGY1002" s="17"/>
      <c r="GGZ1002" s="17"/>
      <c r="GHA1002" s="17"/>
      <c r="GHB1002" s="17"/>
      <c r="GHC1002" s="17"/>
      <c r="GHD1002" s="17"/>
      <c r="GHE1002" s="17"/>
      <c r="GHF1002" s="17"/>
      <c r="GHG1002" s="17"/>
      <c r="GHH1002" s="17"/>
      <c r="GHI1002" s="17"/>
      <c r="GHJ1002" s="17"/>
      <c r="GHK1002" s="17"/>
      <c r="GHL1002" s="17"/>
      <c r="GHM1002" s="17"/>
      <c r="GHN1002" s="17"/>
      <c r="GHO1002" s="17"/>
      <c r="GHP1002" s="17"/>
      <c r="GHQ1002" s="17"/>
      <c r="GHR1002" s="17"/>
      <c r="GHS1002" s="17"/>
      <c r="GHT1002" s="17"/>
      <c r="GHU1002" s="17"/>
      <c r="GHV1002" s="17"/>
      <c r="GHW1002" s="17"/>
      <c r="GHX1002" s="17"/>
      <c r="GHY1002" s="17"/>
      <c r="GHZ1002" s="17"/>
      <c r="GIA1002" s="17"/>
      <c r="GIB1002" s="17"/>
      <c r="GIC1002" s="17"/>
      <c r="GID1002" s="17"/>
      <c r="GIE1002" s="17"/>
      <c r="GIF1002" s="17"/>
      <c r="GIG1002" s="17"/>
      <c r="GIH1002" s="17"/>
      <c r="GII1002" s="17"/>
      <c r="GIJ1002" s="17"/>
      <c r="GIK1002" s="17"/>
      <c r="GIL1002" s="17"/>
      <c r="GIM1002" s="17"/>
      <c r="GIN1002" s="17"/>
      <c r="GIO1002" s="17"/>
      <c r="GIP1002" s="17"/>
      <c r="GIQ1002" s="17"/>
      <c r="GIR1002" s="17"/>
      <c r="GIS1002" s="17"/>
      <c r="GIT1002" s="17"/>
      <c r="GIU1002" s="17"/>
      <c r="GIV1002" s="17"/>
      <c r="GIW1002" s="17"/>
      <c r="GIX1002" s="17"/>
      <c r="GIY1002" s="17"/>
      <c r="GIZ1002" s="17"/>
      <c r="GJA1002" s="17"/>
      <c r="GJB1002" s="17"/>
      <c r="GJC1002" s="17"/>
      <c r="GJD1002" s="17"/>
      <c r="GJE1002" s="17"/>
      <c r="GJF1002" s="17"/>
      <c r="GJG1002" s="17"/>
      <c r="GJH1002" s="17"/>
      <c r="GJI1002" s="17"/>
      <c r="GJJ1002" s="17"/>
      <c r="GJK1002" s="17"/>
      <c r="GJL1002" s="17"/>
      <c r="GJM1002" s="17"/>
      <c r="GJN1002" s="17"/>
      <c r="GJO1002" s="17"/>
      <c r="GJP1002" s="17"/>
      <c r="GJQ1002" s="17"/>
      <c r="GJR1002" s="17"/>
      <c r="GJS1002" s="17"/>
      <c r="GJT1002" s="17"/>
      <c r="GJU1002" s="17"/>
      <c r="GJV1002" s="17"/>
      <c r="GJW1002" s="17"/>
      <c r="GJX1002" s="17"/>
      <c r="GJY1002" s="17"/>
      <c r="GJZ1002" s="17"/>
      <c r="GKA1002" s="17"/>
      <c r="GKB1002" s="17"/>
      <c r="GKC1002" s="17"/>
      <c r="GKD1002" s="17"/>
      <c r="GKE1002" s="17"/>
      <c r="GKF1002" s="17"/>
      <c r="GKG1002" s="17"/>
      <c r="GKH1002" s="17"/>
      <c r="GKI1002" s="17"/>
      <c r="GKJ1002" s="17"/>
      <c r="GKK1002" s="17"/>
      <c r="GKL1002" s="17"/>
      <c r="GKM1002" s="17"/>
      <c r="GKN1002" s="17"/>
      <c r="GKO1002" s="17"/>
      <c r="GKP1002" s="17"/>
      <c r="GKQ1002" s="17"/>
      <c r="GKR1002" s="17"/>
      <c r="GKS1002" s="17"/>
      <c r="GKT1002" s="17"/>
      <c r="GKU1002" s="17"/>
      <c r="GKV1002" s="17"/>
      <c r="GKW1002" s="17"/>
      <c r="GKX1002" s="17"/>
      <c r="GKY1002" s="17"/>
      <c r="GKZ1002" s="17"/>
      <c r="GLA1002" s="17"/>
      <c r="GLB1002" s="17"/>
      <c r="GLC1002" s="17"/>
      <c r="GLD1002" s="17"/>
      <c r="GLE1002" s="17"/>
      <c r="GLF1002" s="17"/>
      <c r="GLG1002" s="17"/>
      <c r="GLH1002" s="17"/>
      <c r="GLI1002" s="17"/>
      <c r="GLJ1002" s="17"/>
      <c r="GLK1002" s="17"/>
      <c r="GLL1002" s="17"/>
      <c r="GLM1002" s="17"/>
      <c r="GLN1002" s="17"/>
      <c r="GLO1002" s="17"/>
      <c r="GLP1002" s="17"/>
      <c r="GLQ1002" s="17"/>
      <c r="GLR1002" s="17"/>
      <c r="GLS1002" s="17"/>
      <c r="GLT1002" s="17"/>
      <c r="GLU1002" s="17"/>
      <c r="GLV1002" s="17"/>
      <c r="GLW1002" s="17"/>
      <c r="GLX1002" s="17"/>
      <c r="GLY1002" s="17"/>
      <c r="GLZ1002" s="17"/>
      <c r="GMA1002" s="17"/>
      <c r="GMB1002" s="17"/>
      <c r="GMC1002" s="17"/>
      <c r="GMD1002" s="17"/>
      <c r="GME1002" s="17"/>
      <c r="GMF1002" s="17"/>
      <c r="GMG1002" s="17"/>
      <c r="GMH1002" s="17"/>
      <c r="GMI1002" s="17"/>
      <c r="GMJ1002" s="17"/>
      <c r="GMK1002" s="17"/>
      <c r="GML1002" s="17"/>
      <c r="GMM1002" s="17"/>
      <c r="GMN1002" s="17"/>
      <c r="GMO1002" s="17"/>
      <c r="GMP1002" s="17"/>
      <c r="GMQ1002" s="17"/>
      <c r="GMR1002" s="17"/>
      <c r="GMS1002" s="17"/>
      <c r="GMT1002" s="17"/>
      <c r="GMU1002" s="17"/>
      <c r="GMV1002" s="17"/>
      <c r="GMW1002" s="17"/>
      <c r="GMX1002" s="17"/>
      <c r="GMY1002" s="17"/>
      <c r="GMZ1002" s="17"/>
      <c r="GNA1002" s="17"/>
      <c r="GNB1002" s="17"/>
      <c r="GNC1002" s="17"/>
      <c r="GND1002" s="17"/>
      <c r="GNE1002" s="17"/>
      <c r="GNF1002" s="17"/>
      <c r="GNG1002" s="17"/>
      <c r="GNH1002" s="17"/>
      <c r="GNI1002" s="17"/>
      <c r="GNJ1002" s="17"/>
      <c r="GNK1002" s="17"/>
      <c r="GNL1002" s="17"/>
      <c r="GNM1002" s="17"/>
      <c r="GNN1002" s="17"/>
      <c r="GNO1002" s="17"/>
      <c r="GNP1002" s="17"/>
      <c r="GNQ1002" s="17"/>
      <c r="GNR1002" s="17"/>
      <c r="GNS1002" s="17"/>
      <c r="GNT1002" s="17"/>
      <c r="GNU1002" s="17"/>
      <c r="GNV1002" s="17"/>
      <c r="GNW1002" s="17"/>
      <c r="GNX1002" s="17"/>
      <c r="GNY1002" s="17"/>
      <c r="GNZ1002" s="17"/>
      <c r="GOA1002" s="17"/>
      <c r="GOB1002" s="17"/>
      <c r="GOC1002" s="17"/>
      <c r="GOD1002" s="17"/>
      <c r="GOE1002" s="17"/>
      <c r="GOF1002" s="17"/>
      <c r="GOG1002" s="17"/>
      <c r="GOH1002" s="17"/>
      <c r="GOI1002" s="17"/>
      <c r="GOJ1002" s="17"/>
      <c r="GOK1002" s="17"/>
      <c r="GOL1002" s="17"/>
      <c r="GOM1002" s="17"/>
      <c r="GON1002" s="17"/>
      <c r="GOO1002" s="17"/>
      <c r="GOP1002" s="17"/>
      <c r="GOQ1002" s="17"/>
      <c r="GOR1002" s="17"/>
      <c r="GOS1002" s="17"/>
      <c r="GOT1002" s="17"/>
      <c r="GOU1002" s="17"/>
      <c r="GOV1002" s="17"/>
      <c r="GOW1002" s="17"/>
      <c r="GOX1002" s="17"/>
      <c r="GOY1002" s="17"/>
      <c r="GOZ1002" s="17"/>
      <c r="GPA1002" s="17"/>
      <c r="GPB1002" s="17"/>
      <c r="GPC1002" s="17"/>
      <c r="GPD1002" s="17"/>
      <c r="GPE1002" s="17"/>
      <c r="GPF1002" s="17"/>
      <c r="GPG1002" s="17"/>
      <c r="GPH1002" s="17"/>
      <c r="GPI1002" s="17"/>
      <c r="GPJ1002" s="17"/>
      <c r="GPK1002" s="17"/>
      <c r="GPL1002" s="17"/>
      <c r="GPM1002" s="17"/>
      <c r="GPN1002" s="17"/>
      <c r="GPO1002" s="17"/>
      <c r="GPP1002" s="17"/>
      <c r="GPQ1002" s="17"/>
      <c r="GPR1002" s="17"/>
      <c r="GPS1002" s="17"/>
      <c r="GPT1002" s="17"/>
      <c r="GPU1002" s="17"/>
      <c r="GPV1002" s="17"/>
      <c r="GPW1002" s="17"/>
      <c r="GPX1002" s="17"/>
      <c r="GPY1002" s="17"/>
      <c r="GPZ1002" s="17"/>
      <c r="GQA1002" s="17"/>
      <c r="GQB1002" s="17"/>
      <c r="GQC1002" s="17"/>
      <c r="GQD1002" s="17"/>
      <c r="GQE1002" s="17"/>
      <c r="GQF1002" s="17"/>
      <c r="GQG1002" s="17"/>
      <c r="GQH1002" s="17"/>
      <c r="GQI1002" s="17"/>
      <c r="GQJ1002" s="17"/>
      <c r="GQK1002" s="17"/>
      <c r="GQL1002" s="17"/>
      <c r="GQM1002" s="17"/>
      <c r="GQN1002" s="17"/>
      <c r="GQO1002" s="17"/>
      <c r="GQP1002" s="17"/>
      <c r="GQQ1002" s="17"/>
      <c r="GQR1002" s="17"/>
      <c r="GQS1002" s="17"/>
      <c r="GQT1002" s="17"/>
      <c r="GQU1002" s="17"/>
      <c r="GQV1002" s="17"/>
      <c r="GQW1002" s="17"/>
      <c r="GQX1002" s="17"/>
      <c r="GQY1002" s="17"/>
      <c r="GQZ1002" s="17"/>
      <c r="GRA1002" s="17"/>
      <c r="GRB1002" s="17"/>
      <c r="GRC1002" s="17"/>
      <c r="GRD1002" s="17"/>
      <c r="GRE1002" s="17"/>
      <c r="GRF1002" s="17"/>
      <c r="GRG1002" s="17"/>
      <c r="GRH1002" s="17"/>
      <c r="GRI1002" s="17"/>
      <c r="GRJ1002" s="17"/>
      <c r="GRK1002" s="17"/>
      <c r="GRL1002" s="17"/>
      <c r="GRM1002" s="17"/>
      <c r="GRN1002" s="17"/>
      <c r="GRO1002" s="17"/>
      <c r="GRP1002" s="17"/>
      <c r="GRQ1002" s="17"/>
      <c r="GRR1002" s="17"/>
      <c r="GRS1002" s="17"/>
      <c r="GRT1002" s="17"/>
      <c r="GRU1002" s="17"/>
      <c r="GRV1002" s="17"/>
      <c r="GRW1002" s="17"/>
      <c r="GRX1002" s="17"/>
      <c r="GRY1002" s="17"/>
      <c r="GRZ1002" s="17"/>
      <c r="GSA1002" s="17"/>
      <c r="GSB1002" s="17"/>
      <c r="GSC1002" s="17"/>
      <c r="GSD1002" s="17"/>
      <c r="GSE1002" s="17"/>
      <c r="GSF1002" s="17"/>
      <c r="GSG1002" s="17"/>
      <c r="GSH1002" s="17"/>
      <c r="GSI1002" s="17"/>
      <c r="GSJ1002" s="17"/>
      <c r="GSK1002" s="17"/>
      <c r="GSL1002" s="17"/>
      <c r="GSM1002" s="17"/>
      <c r="GSN1002" s="17"/>
      <c r="GSO1002" s="17"/>
      <c r="GSP1002" s="17"/>
      <c r="GSQ1002" s="17"/>
      <c r="GSR1002" s="17"/>
      <c r="GSS1002" s="17"/>
      <c r="GST1002" s="17"/>
      <c r="GSU1002" s="17"/>
      <c r="GSV1002" s="17"/>
      <c r="GSW1002" s="17"/>
      <c r="GSX1002" s="17"/>
      <c r="GSY1002" s="17"/>
      <c r="GSZ1002" s="17"/>
      <c r="GTA1002" s="17"/>
      <c r="GTB1002" s="17"/>
      <c r="GTC1002" s="17"/>
      <c r="GTD1002" s="17"/>
      <c r="GTE1002" s="17"/>
      <c r="GTF1002" s="17"/>
      <c r="GTG1002" s="17"/>
      <c r="GTH1002" s="17"/>
      <c r="GTI1002" s="17"/>
      <c r="GTJ1002" s="17"/>
      <c r="GTK1002" s="17"/>
      <c r="GTL1002" s="17"/>
      <c r="GTM1002" s="17"/>
      <c r="GTN1002" s="17"/>
      <c r="GTO1002" s="17"/>
      <c r="GTP1002" s="17"/>
      <c r="GTQ1002" s="17"/>
      <c r="GTR1002" s="17"/>
      <c r="GTS1002" s="17"/>
      <c r="GTT1002" s="17"/>
      <c r="GTU1002" s="17"/>
      <c r="GTV1002" s="17"/>
      <c r="GTW1002" s="17"/>
      <c r="GTX1002" s="17"/>
      <c r="GTY1002" s="17"/>
      <c r="GTZ1002" s="17"/>
      <c r="GUA1002" s="17"/>
      <c r="GUB1002" s="17"/>
      <c r="GUC1002" s="17"/>
      <c r="GUD1002" s="17"/>
      <c r="GUE1002" s="17"/>
      <c r="GUF1002" s="17"/>
      <c r="GUG1002" s="17"/>
      <c r="GUH1002" s="17"/>
      <c r="GUI1002" s="17"/>
      <c r="GUJ1002" s="17"/>
      <c r="GUK1002" s="17"/>
      <c r="GUL1002" s="17"/>
      <c r="GUM1002" s="17"/>
      <c r="GUN1002" s="17"/>
      <c r="GUO1002" s="17"/>
      <c r="GUP1002" s="17"/>
      <c r="GUQ1002" s="17"/>
      <c r="GUR1002" s="17"/>
      <c r="GUS1002" s="17"/>
      <c r="GUT1002" s="17"/>
      <c r="GUU1002" s="17"/>
      <c r="GUV1002" s="17"/>
      <c r="GUW1002" s="17"/>
      <c r="GUX1002" s="17"/>
      <c r="GUY1002" s="17"/>
      <c r="GUZ1002" s="17"/>
      <c r="GVA1002" s="17"/>
      <c r="GVB1002" s="17"/>
      <c r="GVC1002" s="17"/>
      <c r="GVD1002" s="17"/>
      <c r="GVE1002" s="17"/>
      <c r="GVF1002" s="17"/>
      <c r="GVG1002" s="17"/>
      <c r="GVH1002" s="17"/>
      <c r="GVI1002" s="17"/>
      <c r="GVJ1002" s="17"/>
      <c r="GVK1002" s="17"/>
      <c r="GVL1002" s="17"/>
      <c r="GVM1002" s="17"/>
      <c r="GVN1002" s="17"/>
      <c r="GVO1002" s="17"/>
      <c r="GVP1002" s="17"/>
      <c r="GVQ1002" s="17"/>
      <c r="GVR1002" s="17"/>
      <c r="GVS1002" s="17"/>
      <c r="GVT1002" s="17"/>
      <c r="GVU1002" s="17"/>
      <c r="GVV1002" s="17"/>
      <c r="GVW1002" s="17"/>
      <c r="GVX1002" s="17"/>
      <c r="GVY1002" s="17"/>
      <c r="GVZ1002" s="17"/>
      <c r="GWA1002" s="17"/>
      <c r="GWB1002" s="17"/>
      <c r="GWC1002" s="17"/>
      <c r="GWD1002" s="17"/>
      <c r="GWE1002" s="17"/>
      <c r="GWF1002" s="17"/>
      <c r="GWG1002" s="17"/>
      <c r="GWH1002" s="17"/>
      <c r="GWI1002" s="17"/>
      <c r="GWJ1002" s="17"/>
      <c r="GWK1002" s="17"/>
      <c r="GWL1002" s="17"/>
      <c r="GWM1002" s="17"/>
      <c r="GWN1002" s="17"/>
      <c r="GWO1002" s="17"/>
      <c r="GWP1002" s="17"/>
      <c r="GWQ1002" s="17"/>
      <c r="GWR1002" s="17"/>
      <c r="GWS1002" s="17"/>
      <c r="GWT1002" s="17"/>
      <c r="GWU1002" s="17"/>
      <c r="GWV1002" s="17"/>
      <c r="GWW1002" s="17"/>
      <c r="GWX1002" s="17"/>
      <c r="GWY1002" s="17"/>
      <c r="GWZ1002" s="17"/>
      <c r="GXA1002" s="17"/>
      <c r="GXB1002" s="17"/>
      <c r="GXC1002" s="17"/>
      <c r="GXD1002" s="17"/>
      <c r="GXE1002" s="17"/>
      <c r="GXF1002" s="17"/>
      <c r="GXG1002" s="17"/>
      <c r="GXH1002" s="17"/>
      <c r="GXI1002" s="17"/>
      <c r="GXJ1002" s="17"/>
      <c r="GXK1002" s="17"/>
      <c r="GXL1002" s="17"/>
      <c r="GXM1002" s="17"/>
      <c r="GXN1002" s="17"/>
      <c r="GXO1002" s="17"/>
      <c r="GXP1002" s="17"/>
      <c r="GXQ1002" s="17"/>
      <c r="GXR1002" s="17"/>
      <c r="GXS1002" s="17"/>
      <c r="GXT1002" s="17"/>
      <c r="GXU1002" s="17"/>
      <c r="GXV1002" s="17"/>
      <c r="GXW1002" s="17"/>
      <c r="GXX1002" s="17"/>
      <c r="GXY1002" s="17"/>
      <c r="GXZ1002" s="17"/>
      <c r="GYA1002" s="17"/>
      <c r="GYB1002" s="17"/>
      <c r="GYC1002" s="17"/>
      <c r="GYD1002" s="17"/>
      <c r="GYE1002" s="17"/>
      <c r="GYF1002" s="17"/>
      <c r="GYG1002" s="17"/>
      <c r="GYH1002" s="17"/>
      <c r="GYI1002" s="17"/>
      <c r="GYJ1002" s="17"/>
      <c r="GYK1002" s="17"/>
      <c r="GYL1002" s="17"/>
      <c r="GYM1002" s="17"/>
      <c r="GYN1002" s="17"/>
      <c r="GYO1002" s="17"/>
      <c r="GYP1002" s="17"/>
      <c r="GYQ1002" s="17"/>
      <c r="GYR1002" s="17"/>
      <c r="GYS1002" s="17"/>
      <c r="GYT1002" s="17"/>
      <c r="GYU1002" s="17"/>
      <c r="GYV1002" s="17"/>
      <c r="GYW1002" s="17"/>
      <c r="GYX1002" s="17"/>
      <c r="GYY1002" s="17"/>
      <c r="GYZ1002" s="17"/>
      <c r="GZA1002" s="17"/>
      <c r="GZB1002" s="17"/>
      <c r="GZC1002" s="17"/>
      <c r="GZD1002" s="17"/>
      <c r="GZE1002" s="17"/>
      <c r="GZF1002" s="17"/>
      <c r="GZG1002" s="17"/>
      <c r="GZH1002" s="17"/>
      <c r="GZI1002" s="17"/>
      <c r="GZJ1002" s="17"/>
      <c r="GZK1002" s="17"/>
      <c r="GZL1002" s="17"/>
      <c r="GZM1002" s="17"/>
      <c r="GZN1002" s="17"/>
      <c r="GZO1002" s="17"/>
      <c r="GZP1002" s="17"/>
      <c r="GZQ1002" s="17"/>
      <c r="GZR1002" s="17"/>
      <c r="GZS1002" s="17"/>
      <c r="GZT1002" s="17"/>
      <c r="GZU1002" s="17"/>
      <c r="GZV1002" s="17"/>
      <c r="GZW1002" s="17"/>
      <c r="GZX1002" s="17"/>
      <c r="GZY1002" s="17"/>
      <c r="GZZ1002" s="17"/>
      <c r="HAA1002" s="17"/>
      <c r="HAB1002" s="17"/>
      <c r="HAC1002" s="17"/>
      <c r="HAD1002" s="17"/>
      <c r="HAE1002" s="17"/>
      <c r="HAF1002" s="17"/>
      <c r="HAG1002" s="17"/>
      <c r="HAH1002" s="17"/>
      <c r="HAI1002" s="17"/>
      <c r="HAJ1002" s="17"/>
      <c r="HAK1002" s="17"/>
      <c r="HAL1002" s="17"/>
      <c r="HAM1002" s="17"/>
      <c r="HAN1002" s="17"/>
      <c r="HAO1002" s="17"/>
      <c r="HAP1002" s="17"/>
      <c r="HAQ1002" s="17"/>
      <c r="HAR1002" s="17"/>
      <c r="HAS1002" s="17"/>
      <c r="HAT1002" s="17"/>
      <c r="HAU1002" s="17"/>
      <c r="HAV1002" s="17"/>
      <c r="HAW1002" s="17"/>
      <c r="HAX1002" s="17"/>
      <c r="HAY1002" s="17"/>
      <c r="HAZ1002" s="17"/>
      <c r="HBA1002" s="17"/>
      <c r="HBB1002" s="17"/>
      <c r="HBC1002" s="17"/>
      <c r="HBD1002" s="17"/>
      <c r="HBE1002" s="17"/>
      <c r="HBF1002" s="17"/>
      <c r="HBG1002" s="17"/>
      <c r="HBH1002" s="17"/>
      <c r="HBI1002" s="17"/>
      <c r="HBJ1002" s="17"/>
      <c r="HBK1002" s="17"/>
      <c r="HBL1002" s="17"/>
      <c r="HBM1002" s="17"/>
      <c r="HBN1002" s="17"/>
      <c r="HBO1002" s="17"/>
      <c r="HBP1002" s="17"/>
      <c r="HBQ1002" s="17"/>
      <c r="HBR1002" s="17"/>
      <c r="HBS1002" s="17"/>
      <c r="HBT1002" s="17"/>
      <c r="HBU1002" s="17"/>
      <c r="HBV1002" s="17"/>
      <c r="HBW1002" s="17"/>
      <c r="HBX1002" s="17"/>
      <c r="HBY1002" s="17"/>
      <c r="HBZ1002" s="17"/>
      <c r="HCA1002" s="17"/>
      <c r="HCB1002" s="17"/>
      <c r="HCC1002" s="17"/>
      <c r="HCD1002" s="17"/>
      <c r="HCE1002" s="17"/>
      <c r="HCF1002" s="17"/>
      <c r="HCG1002" s="17"/>
      <c r="HCH1002" s="17"/>
      <c r="HCI1002" s="17"/>
      <c r="HCJ1002" s="17"/>
      <c r="HCK1002" s="17"/>
      <c r="HCL1002" s="17"/>
      <c r="HCM1002" s="17"/>
      <c r="HCN1002" s="17"/>
      <c r="HCO1002" s="17"/>
      <c r="HCP1002" s="17"/>
      <c r="HCQ1002" s="17"/>
      <c r="HCR1002" s="17"/>
      <c r="HCS1002" s="17"/>
      <c r="HCT1002" s="17"/>
      <c r="HCU1002" s="17"/>
      <c r="HCV1002" s="17"/>
      <c r="HCW1002" s="17"/>
      <c r="HCX1002" s="17"/>
      <c r="HCY1002" s="17"/>
      <c r="HCZ1002" s="17"/>
      <c r="HDA1002" s="17"/>
      <c r="HDB1002" s="17"/>
      <c r="HDC1002" s="17"/>
      <c r="HDD1002" s="17"/>
      <c r="HDE1002" s="17"/>
      <c r="HDF1002" s="17"/>
      <c r="HDG1002" s="17"/>
      <c r="HDH1002" s="17"/>
      <c r="HDI1002" s="17"/>
      <c r="HDJ1002" s="17"/>
      <c r="HDK1002" s="17"/>
      <c r="HDL1002" s="17"/>
      <c r="HDM1002" s="17"/>
      <c r="HDN1002" s="17"/>
      <c r="HDO1002" s="17"/>
      <c r="HDP1002" s="17"/>
      <c r="HDQ1002" s="17"/>
      <c r="HDR1002" s="17"/>
      <c r="HDS1002" s="17"/>
      <c r="HDT1002" s="17"/>
      <c r="HDU1002" s="17"/>
      <c r="HDV1002" s="17"/>
      <c r="HDW1002" s="17"/>
      <c r="HDX1002" s="17"/>
      <c r="HDY1002" s="17"/>
      <c r="HDZ1002" s="17"/>
      <c r="HEA1002" s="17"/>
      <c r="HEB1002" s="17"/>
      <c r="HEC1002" s="17"/>
      <c r="HED1002" s="17"/>
      <c r="HEE1002" s="17"/>
      <c r="HEF1002" s="17"/>
      <c r="HEG1002" s="17"/>
      <c r="HEH1002" s="17"/>
      <c r="HEI1002" s="17"/>
      <c r="HEJ1002" s="17"/>
      <c r="HEK1002" s="17"/>
      <c r="HEL1002" s="17"/>
      <c r="HEM1002" s="17"/>
      <c r="HEN1002" s="17"/>
      <c r="HEO1002" s="17"/>
      <c r="HEP1002" s="17"/>
      <c r="HEQ1002" s="17"/>
      <c r="HER1002" s="17"/>
      <c r="HES1002" s="17"/>
      <c r="HET1002" s="17"/>
      <c r="HEU1002" s="17"/>
      <c r="HEV1002" s="17"/>
      <c r="HEW1002" s="17"/>
      <c r="HEX1002" s="17"/>
      <c r="HEY1002" s="17"/>
      <c r="HEZ1002" s="17"/>
      <c r="HFA1002" s="17"/>
      <c r="HFB1002" s="17"/>
      <c r="HFC1002" s="17"/>
      <c r="HFD1002" s="17"/>
      <c r="HFE1002" s="17"/>
      <c r="HFF1002" s="17"/>
      <c r="HFG1002" s="17"/>
      <c r="HFH1002" s="17"/>
      <c r="HFI1002" s="17"/>
      <c r="HFJ1002" s="17"/>
      <c r="HFK1002" s="17"/>
      <c r="HFL1002" s="17"/>
      <c r="HFM1002" s="17"/>
      <c r="HFN1002" s="17"/>
      <c r="HFO1002" s="17"/>
      <c r="HFP1002" s="17"/>
      <c r="HFQ1002" s="17"/>
      <c r="HFR1002" s="17"/>
      <c r="HFS1002" s="17"/>
      <c r="HFT1002" s="17"/>
      <c r="HFU1002" s="17"/>
      <c r="HFV1002" s="17"/>
      <c r="HFW1002" s="17"/>
      <c r="HFX1002" s="17"/>
      <c r="HFY1002" s="17"/>
      <c r="HFZ1002" s="17"/>
      <c r="HGA1002" s="17"/>
      <c r="HGB1002" s="17"/>
      <c r="HGC1002" s="17"/>
      <c r="HGD1002" s="17"/>
      <c r="HGE1002" s="17"/>
      <c r="HGF1002" s="17"/>
      <c r="HGG1002" s="17"/>
      <c r="HGH1002" s="17"/>
      <c r="HGI1002" s="17"/>
      <c r="HGJ1002" s="17"/>
      <c r="HGK1002" s="17"/>
      <c r="HGL1002" s="17"/>
      <c r="HGM1002" s="17"/>
      <c r="HGN1002" s="17"/>
      <c r="HGO1002" s="17"/>
      <c r="HGP1002" s="17"/>
      <c r="HGQ1002" s="17"/>
      <c r="HGR1002" s="17"/>
      <c r="HGS1002" s="17"/>
      <c r="HGT1002" s="17"/>
      <c r="HGU1002" s="17"/>
      <c r="HGV1002" s="17"/>
      <c r="HGW1002" s="17"/>
      <c r="HGX1002" s="17"/>
      <c r="HGY1002" s="17"/>
      <c r="HGZ1002" s="17"/>
      <c r="HHA1002" s="17"/>
      <c r="HHB1002" s="17"/>
      <c r="HHC1002" s="17"/>
      <c r="HHD1002" s="17"/>
      <c r="HHE1002" s="17"/>
      <c r="HHF1002" s="17"/>
      <c r="HHG1002" s="17"/>
      <c r="HHH1002" s="17"/>
      <c r="HHI1002" s="17"/>
      <c r="HHJ1002" s="17"/>
      <c r="HHK1002" s="17"/>
      <c r="HHL1002" s="17"/>
      <c r="HHM1002" s="17"/>
      <c r="HHN1002" s="17"/>
      <c r="HHO1002" s="17"/>
      <c r="HHP1002" s="17"/>
      <c r="HHQ1002" s="17"/>
      <c r="HHR1002" s="17"/>
      <c r="HHS1002" s="17"/>
      <c r="HHT1002" s="17"/>
      <c r="HHU1002" s="17"/>
      <c r="HHV1002" s="17"/>
      <c r="HHW1002" s="17"/>
      <c r="HHX1002" s="17"/>
      <c r="HHY1002" s="17"/>
      <c r="HHZ1002" s="17"/>
      <c r="HIA1002" s="17"/>
      <c r="HIB1002" s="17"/>
      <c r="HIC1002" s="17"/>
      <c r="HID1002" s="17"/>
      <c r="HIE1002" s="17"/>
      <c r="HIF1002" s="17"/>
      <c r="HIG1002" s="17"/>
      <c r="HIH1002" s="17"/>
      <c r="HII1002" s="17"/>
      <c r="HIJ1002" s="17"/>
      <c r="HIK1002" s="17"/>
      <c r="HIL1002" s="17"/>
      <c r="HIM1002" s="17"/>
      <c r="HIN1002" s="17"/>
      <c r="HIO1002" s="17"/>
      <c r="HIP1002" s="17"/>
      <c r="HIQ1002" s="17"/>
      <c r="HIR1002" s="17"/>
      <c r="HIS1002" s="17"/>
      <c r="HIT1002" s="17"/>
      <c r="HIU1002" s="17"/>
      <c r="HIV1002" s="17"/>
      <c r="HIW1002" s="17"/>
      <c r="HIX1002" s="17"/>
      <c r="HIY1002" s="17"/>
      <c r="HIZ1002" s="17"/>
      <c r="HJA1002" s="17"/>
      <c r="HJB1002" s="17"/>
      <c r="HJC1002" s="17"/>
      <c r="HJD1002" s="17"/>
      <c r="HJE1002" s="17"/>
      <c r="HJF1002" s="17"/>
      <c r="HJG1002" s="17"/>
      <c r="HJH1002" s="17"/>
      <c r="HJI1002" s="17"/>
      <c r="HJJ1002" s="17"/>
      <c r="HJK1002" s="17"/>
      <c r="HJL1002" s="17"/>
      <c r="HJM1002" s="17"/>
      <c r="HJN1002" s="17"/>
      <c r="HJO1002" s="17"/>
      <c r="HJP1002" s="17"/>
      <c r="HJQ1002" s="17"/>
      <c r="HJR1002" s="17"/>
      <c r="HJS1002" s="17"/>
      <c r="HJT1002" s="17"/>
      <c r="HJU1002" s="17"/>
      <c r="HJV1002" s="17"/>
      <c r="HJW1002" s="17"/>
      <c r="HJX1002" s="17"/>
      <c r="HJY1002" s="17"/>
      <c r="HJZ1002" s="17"/>
      <c r="HKA1002" s="17"/>
      <c r="HKB1002" s="17"/>
      <c r="HKC1002" s="17"/>
      <c r="HKD1002" s="17"/>
      <c r="HKE1002" s="17"/>
      <c r="HKF1002" s="17"/>
      <c r="HKG1002" s="17"/>
      <c r="HKH1002" s="17"/>
      <c r="HKI1002" s="17"/>
      <c r="HKJ1002" s="17"/>
      <c r="HKK1002" s="17"/>
      <c r="HKL1002" s="17"/>
      <c r="HKM1002" s="17"/>
      <c r="HKN1002" s="17"/>
      <c r="HKO1002" s="17"/>
      <c r="HKP1002" s="17"/>
      <c r="HKQ1002" s="17"/>
      <c r="HKR1002" s="17"/>
      <c r="HKS1002" s="17"/>
      <c r="HKT1002" s="17"/>
      <c r="HKU1002" s="17"/>
      <c r="HKV1002" s="17"/>
      <c r="HKW1002" s="17"/>
      <c r="HKX1002" s="17"/>
      <c r="HKY1002" s="17"/>
      <c r="HKZ1002" s="17"/>
      <c r="HLA1002" s="17"/>
      <c r="HLB1002" s="17"/>
      <c r="HLC1002" s="17"/>
      <c r="HLD1002" s="17"/>
      <c r="HLE1002" s="17"/>
      <c r="HLF1002" s="17"/>
      <c r="HLG1002" s="17"/>
      <c r="HLH1002" s="17"/>
      <c r="HLI1002" s="17"/>
      <c r="HLJ1002" s="17"/>
      <c r="HLK1002" s="17"/>
      <c r="HLL1002" s="17"/>
      <c r="HLM1002" s="17"/>
      <c r="HLN1002" s="17"/>
      <c r="HLO1002" s="17"/>
      <c r="HLP1002" s="17"/>
      <c r="HLQ1002" s="17"/>
      <c r="HLR1002" s="17"/>
      <c r="HLS1002" s="17"/>
      <c r="HLT1002" s="17"/>
      <c r="HLU1002" s="17"/>
      <c r="HLV1002" s="17"/>
      <c r="HLW1002" s="17"/>
      <c r="HLX1002" s="17"/>
      <c r="HLY1002" s="17"/>
      <c r="HLZ1002" s="17"/>
      <c r="HMA1002" s="17"/>
      <c r="HMB1002" s="17"/>
      <c r="HMC1002" s="17"/>
      <c r="HMD1002" s="17"/>
      <c r="HME1002" s="17"/>
      <c r="HMF1002" s="17"/>
      <c r="HMG1002" s="17"/>
      <c r="HMH1002" s="17"/>
      <c r="HMI1002" s="17"/>
      <c r="HMJ1002" s="17"/>
      <c r="HMK1002" s="17"/>
      <c r="HML1002" s="17"/>
      <c r="HMM1002" s="17"/>
      <c r="HMN1002" s="17"/>
      <c r="HMO1002" s="17"/>
      <c r="HMP1002" s="17"/>
      <c r="HMQ1002" s="17"/>
      <c r="HMR1002" s="17"/>
      <c r="HMS1002" s="17"/>
      <c r="HMT1002" s="17"/>
      <c r="HMU1002" s="17"/>
      <c r="HMV1002" s="17"/>
      <c r="HMW1002" s="17"/>
      <c r="HMX1002" s="17"/>
      <c r="HMY1002" s="17"/>
      <c r="HMZ1002" s="17"/>
      <c r="HNA1002" s="17"/>
      <c r="HNB1002" s="17"/>
      <c r="HNC1002" s="17"/>
      <c r="HND1002" s="17"/>
      <c r="HNE1002" s="17"/>
      <c r="HNF1002" s="17"/>
      <c r="HNG1002" s="17"/>
      <c r="HNH1002" s="17"/>
      <c r="HNI1002" s="17"/>
      <c r="HNJ1002" s="17"/>
      <c r="HNK1002" s="17"/>
      <c r="HNL1002" s="17"/>
      <c r="HNM1002" s="17"/>
      <c r="HNN1002" s="17"/>
      <c r="HNO1002" s="17"/>
      <c r="HNP1002" s="17"/>
      <c r="HNQ1002" s="17"/>
      <c r="HNR1002" s="17"/>
      <c r="HNS1002" s="17"/>
      <c r="HNT1002" s="17"/>
      <c r="HNU1002" s="17"/>
      <c r="HNV1002" s="17"/>
      <c r="HNW1002" s="17"/>
      <c r="HNX1002" s="17"/>
      <c r="HNY1002" s="17"/>
      <c r="HNZ1002" s="17"/>
      <c r="HOA1002" s="17"/>
      <c r="HOB1002" s="17"/>
      <c r="HOC1002" s="17"/>
      <c r="HOD1002" s="17"/>
      <c r="HOE1002" s="17"/>
      <c r="HOF1002" s="17"/>
      <c r="HOG1002" s="17"/>
      <c r="HOH1002" s="17"/>
      <c r="HOI1002" s="17"/>
      <c r="HOJ1002" s="17"/>
      <c r="HOK1002" s="17"/>
      <c r="HOL1002" s="17"/>
      <c r="HOM1002" s="17"/>
      <c r="HON1002" s="17"/>
      <c r="HOO1002" s="17"/>
      <c r="HOP1002" s="17"/>
      <c r="HOQ1002" s="17"/>
      <c r="HOR1002" s="17"/>
      <c r="HOS1002" s="17"/>
      <c r="HOT1002" s="17"/>
      <c r="HOU1002" s="17"/>
      <c r="HOV1002" s="17"/>
      <c r="HOW1002" s="17"/>
      <c r="HOX1002" s="17"/>
      <c r="HOY1002" s="17"/>
      <c r="HOZ1002" s="17"/>
      <c r="HPA1002" s="17"/>
      <c r="HPB1002" s="17"/>
      <c r="HPC1002" s="17"/>
      <c r="HPD1002" s="17"/>
      <c r="HPE1002" s="17"/>
      <c r="HPF1002" s="17"/>
      <c r="HPG1002" s="17"/>
      <c r="HPH1002" s="17"/>
      <c r="HPI1002" s="17"/>
      <c r="HPJ1002" s="17"/>
      <c r="HPK1002" s="17"/>
      <c r="HPL1002" s="17"/>
      <c r="HPM1002" s="17"/>
      <c r="HPN1002" s="17"/>
      <c r="HPO1002" s="17"/>
      <c r="HPP1002" s="17"/>
      <c r="HPQ1002" s="17"/>
      <c r="HPR1002" s="17"/>
      <c r="HPS1002" s="17"/>
      <c r="HPT1002" s="17"/>
      <c r="HPU1002" s="17"/>
      <c r="HPV1002" s="17"/>
      <c r="HPW1002" s="17"/>
      <c r="HPX1002" s="17"/>
      <c r="HPY1002" s="17"/>
      <c r="HPZ1002" s="17"/>
      <c r="HQA1002" s="17"/>
      <c r="HQB1002" s="17"/>
      <c r="HQC1002" s="17"/>
      <c r="HQD1002" s="17"/>
      <c r="HQE1002" s="17"/>
      <c r="HQF1002" s="17"/>
      <c r="HQG1002" s="17"/>
      <c r="HQH1002" s="17"/>
      <c r="HQI1002" s="17"/>
      <c r="HQJ1002" s="17"/>
      <c r="HQK1002" s="17"/>
      <c r="HQL1002" s="17"/>
      <c r="HQM1002" s="17"/>
      <c r="HQN1002" s="17"/>
      <c r="HQO1002" s="17"/>
      <c r="HQP1002" s="17"/>
      <c r="HQQ1002" s="17"/>
      <c r="HQR1002" s="17"/>
      <c r="HQS1002" s="17"/>
      <c r="HQT1002" s="17"/>
      <c r="HQU1002" s="17"/>
      <c r="HQV1002" s="17"/>
      <c r="HQW1002" s="17"/>
      <c r="HQX1002" s="17"/>
      <c r="HQY1002" s="17"/>
      <c r="HQZ1002" s="17"/>
      <c r="HRA1002" s="17"/>
      <c r="HRB1002" s="17"/>
      <c r="HRC1002" s="17"/>
      <c r="HRD1002" s="17"/>
      <c r="HRE1002" s="17"/>
      <c r="HRF1002" s="17"/>
      <c r="HRG1002" s="17"/>
      <c r="HRH1002" s="17"/>
      <c r="HRI1002" s="17"/>
      <c r="HRJ1002" s="17"/>
      <c r="HRK1002" s="17"/>
      <c r="HRL1002" s="17"/>
      <c r="HRM1002" s="17"/>
      <c r="HRN1002" s="17"/>
      <c r="HRO1002" s="17"/>
      <c r="HRP1002" s="17"/>
      <c r="HRQ1002" s="17"/>
      <c r="HRR1002" s="17"/>
      <c r="HRS1002" s="17"/>
      <c r="HRT1002" s="17"/>
      <c r="HRU1002" s="17"/>
      <c r="HRV1002" s="17"/>
      <c r="HRW1002" s="17"/>
      <c r="HRX1002" s="17"/>
      <c r="HRY1002" s="17"/>
      <c r="HRZ1002" s="17"/>
      <c r="HSA1002" s="17"/>
      <c r="HSB1002" s="17"/>
      <c r="HSC1002" s="17"/>
      <c r="HSD1002" s="17"/>
      <c r="HSE1002" s="17"/>
      <c r="HSF1002" s="17"/>
      <c r="HSG1002" s="17"/>
      <c r="HSH1002" s="17"/>
      <c r="HSI1002" s="17"/>
      <c r="HSJ1002" s="17"/>
      <c r="HSK1002" s="17"/>
      <c r="HSL1002" s="17"/>
      <c r="HSM1002" s="17"/>
      <c r="HSN1002" s="17"/>
      <c r="HSO1002" s="17"/>
      <c r="HSP1002" s="17"/>
      <c r="HSQ1002" s="17"/>
      <c r="HSR1002" s="17"/>
      <c r="HSS1002" s="17"/>
      <c r="HST1002" s="17"/>
      <c r="HSU1002" s="17"/>
      <c r="HSV1002" s="17"/>
      <c r="HSW1002" s="17"/>
      <c r="HSX1002" s="17"/>
      <c r="HSY1002" s="17"/>
      <c r="HSZ1002" s="17"/>
      <c r="HTA1002" s="17"/>
      <c r="HTB1002" s="17"/>
      <c r="HTC1002" s="17"/>
      <c r="HTD1002" s="17"/>
      <c r="HTE1002" s="17"/>
      <c r="HTF1002" s="17"/>
      <c r="HTG1002" s="17"/>
      <c r="HTH1002" s="17"/>
      <c r="HTI1002" s="17"/>
      <c r="HTJ1002" s="17"/>
      <c r="HTK1002" s="17"/>
      <c r="HTL1002" s="17"/>
      <c r="HTM1002" s="17"/>
      <c r="HTN1002" s="17"/>
      <c r="HTO1002" s="17"/>
      <c r="HTP1002" s="17"/>
      <c r="HTQ1002" s="17"/>
      <c r="HTR1002" s="17"/>
      <c r="HTS1002" s="17"/>
      <c r="HTT1002" s="17"/>
      <c r="HTU1002" s="17"/>
      <c r="HTV1002" s="17"/>
      <c r="HTW1002" s="17"/>
      <c r="HTX1002" s="17"/>
      <c r="HTY1002" s="17"/>
      <c r="HTZ1002" s="17"/>
      <c r="HUA1002" s="17"/>
      <c r="HUB1002" s="17"/>
      <c r="HUC1002" s="17"/>
      <c r="HUD1002" s="17"/>
      <c r="HUE1002" s="17"/>
      <c r="HUF1002" s="17"/>
      <c r="HUG1002" s="17"/>
      <c r="HUH1002" s="17"/>
      <c r="HUI1002" s="17"/>
      <c r="HUJ1002" s="17"/>
      <c r="HUK1002" s="17"/>
      <c r="HUL1002" s="17"/>
      <c r="HUM1002" s="17"/>
      <c r="HUN1002" s="17"/>
      <c r="HUO1002" s="17"/>
      <c r="HUP1002" s="17"/>
      <c r="HUQ1002" s="17"/>
      <c r="HUR1002" s="17"/>
      <c r="HUS1002" s="17"/>
      <c r="HUT1002" s="17"/>
      <c r="HUU1002" s="17"/>
      <c r="HUV1002" s="17"/>
      <c r="HUW1002" s="17"/>
      <c r="HUX1002" s="17"/>
      <c r="HUY1002" s="17"/>
      <c r="HUZ1002" s="17"/>
      <c r="HVA1002" s="17"/>
      <c r="HVB1002" s="17"/>
      <c r="HVC1002" s="17"/>
      <c r="HVD1002" s="17"/>
      <c r="HVE1002" s="17"/>
      <c r="HVF1002" s="17"/>
      <c r="HVG1002" s="17"/>
      <c r="HVH1002" s="17"/>
      <c r="HVI1002" s="17"/>
      <c r="HVJ1002" s="17"/>
      <c r="HVK1002" s="17"/>
      <c r="HVL1002" s="17"/>
      <c r="HVM1002" s="17"/>
      <c r="HVN1002" s="17"/>
      <c r="HVO1002" s="17"/>
      <c r="HVP1002" s="17"/>
      <c r="HVQ1002" s="17"/>
      <c r="HVR1002" s="17"/>
      <c r="HVS1002" s="17"/>
      <c r="HVT1002" s="17"/>
      <c r="HVU1002" s="17"/>
      <c r="HVV1002" s="17"/>
      <c r="HVW1002" s="17"/>
      <c r="HVX1002" s="17"/>
      <c r="HVY1002" s="17"/>
      <c r="HVZ1002" s="17"/>
      <c r="HWA1002" s="17"/>
      <c r="HWB1002" s="17"/>
      <c r="HWC1002" s="17"/>
      <c r="HWD1002" s="17"/>
      <c r="HWE1002" s="17"/>
      <c r="HWF1002" s="17"/>
      <c r="HWG1002" s="17"/>
      <c r="HWH1002" s="17"/>
      <c r="HWI1002" s="17"/>
      <c r="HWJ1002" s="17"/>
      <c r="HWK1002" s="17"/>
      <c r="HWL1002" s="17"/>
      <c r="HWM1002" s="17"/>
      <c r="HWN1002" s="17"/>
      <c r="HWO1002" s="17"/>
      <c r="HWP1002" s="17"/>
      <c r="HWQ1002" s="17"/>
      <c r="HWR1002" s="17"/>
      <c r="HWS1002" s="17"/>
      <c r="HWT1002" s="17"/>
      <c r="HWU1002" s="17"/>
      <c r="HWV1002" s="17"/>
      <c r="HWW1002" s="17"/>
      <c r="HWX1002" s="17"/>
      <c r="HWY1002" s="17"/>
      <c r="HWZ1002" s="17"/>
      <c r="HXA1002" s="17"/>
      <c r="HXB1002" s="17"/>
      <c r="HXC1002" s="17"/>
      <c r="HXD1002" s="17"/>
      <c r="HXE1002" s="17"/>
      <c r="HXF1002" s="17"/>
      <c r="HXG1002" s="17"/>
      <c r="HXH1002" s="17"/>
      <c r="HXI1002" s="17"/>
      <c r="HXJ1002" s="17"/>
      <c r="HXK1002" s="17"/>
      <c r="HXL1002" s="17"/>
      <c r="HXM1002" s="17"/>
      <c r="HXN1002" s="17"/>
      <c r="HXO1002" s="17"/>
      <c r="HXP1002" s="17"/>
      <c r="HXQ1002" s="17"/>
      <c r="HXR1002" s="17"/>
      <c r="HXS1002" s="17"/>
      <c r="HXT1002" s="17"/>
      <c r="HXU1002" s="17"/>
      <c r="HXV1002" s="17"/>
      <c r="HXW1002" s="17"/>
      <c r="HXX1002" s="17"/>
      <c r="HXY1002" s="17"/>
      <c r="HXZ1002" s="17"/>
      <c r="HYA1002" s="17"/>
      <c r="HYB1002" s="17"/>
      <c r="HYC1002" s="17"/>
      <c r="HYD1002" s="17"/>
      <c r="HYE1002" s="17"/>
      <c r="HYF1002" s="17"/>
      <c r="HYG1002" s="17"/>
      <c r="HYH1002" s="17"/>
      <c r="HYI1002" s="17"/>
      <c r="HYJ1002" s="17"/>
      <c r="HYK1002" s="17"/>
      <c r="HYL1002" s="17"/>
      <c r="HYM1002" s="17"/>
      <c r="HYN1002" s="17"/>
      <c r="HYO1002" s="17"/>
      <c r="HYP1002" s="17"/>
      <c r="HYQ1002" s="17"/>
      <c r="HYR1002" s="17"/>
      <c r="HYS1002" s="17"/>
      <c r="HYT1002" s="17"/>
      <c r="HYU1002" s="17"/>
      <c r="HYV1002" s="17"/>
      <c r="HYW1002" s="17"/>
      <c r="HYX1002" s="17"/>
      <c r="HYY1002" s="17"/>
      <c r="HYZ1002" s="17"/>
      <c r="HZA1002" s="17"/>
      <c r="HZB1002" s="17"/>
      <c r="HZC1002" s="17"/>
      <c r="HZD1002" s="17"/>
      <c r="HZE1002" s="17"/>
      <c r="HZF1002" s="17"/>
      <c r="HZG1002" s="17"/>
      <c r="HZH1002" s="17"/>
      <c r="HZI1002" s="17"/>
      <c r="HZJ1002" s="17"/>
      <c r="HZK1002" s="17"/>
      <c r="HZL1002" s="17"/>
      <c r="HZM1002" s="17"/>
      <c r="HZN1002" s="17"/>
      <c r="HZO1002" s="17"/>
      <c r="HZP1002" s="17"/>
      <c r="HZQ1002" s="17"/>
      <c r="HZR1002" s="17"/>
      <c r="HZS1002" s="17"/>
      <c r="HZT1002" s="17"/>
      <c r="HZU1002" s="17"/>
      <c r="HZV1002" s="17"/>
      <c r="HZW1002" s="17"/>
      <c r="HZX1002" s="17"/>
      <c r="HZY1002" s="17"/>
      <c r="HZZ1002" s="17"/>
      <c r="IAA1002" s="17"/>
      <c r="IAB1002" s="17"/>
      <c r="IAC1002" s="17"/>
      <c r="IAD1002" s="17"/>
      <c r="IAE1002" s="17"/>
      <c r="IAF1002" s="17"/>
      <c r="IAG1002" s="17"/>
      <c r="IAH1002" s="17"/>
      <c r="IAI1002" s="17"/>
      <c r="IAJ1002" s="17"/>
      <c r="IAK1002" s="17"/>
      <c r="IAL1002" s="17"/>
      <c r="IAM1002" s="17"/>
      <c r="IAN1002" s="17"/>
      <c r="IAO1002" s="17"/>
      <c r="IAP1002" s="17"/>
      <c r="IAQ1002" s="17"/>
      <c r="IAR1002" s="17"/>
      <c r="IAS1002" s="17"/>
      <c r="IAT1002" s="17"/>
      <c r="IAU1002" s="17"/>
      <c r="IAV1002" s="17"/>
      <c r="IAW1002" s="17"/>
      <c r="IAX1002" s="17"/>
      <c r="IAY1002" s="17"/>
      <c r="IAZ1002" s="17"/>
      <c r="IBA1002" s="17"/>
      <c r="IBB1002" s="17"/>
      <c r="IBC1002" s="17"/>
      <c r="IBD1002" s="17"/>
      <c r="IBE1002" s="17"/>
      <c r="IBF1002" s="17"/>
      <c r="IBG1002" s="17"/>
      <c r="IBH1002" s="17"/>
      <c r="IBI1002" s="17"/>
      <c r="IBJ1002" s="17"/>
      <c r="IBK1002" s="17"/>
      <c r="IBL1002" s="17"/>
      <c r="IBM1002" s="17"/>
      <c r="IBN1002" s="17"/>
      <c r="IBO1002" s="17"/>
      <c r="IBP1002" s="17"/>
      <c r="IBQ1002" s="17"/>
      <c r="IBR1002" s="17"/>
      <c r="IBS1002" s="17"/>
      <c r="IBT1002" s="17"/>
      <c r="IBU1002" s="17"/>
      <c r="IBV1002" s="17"/>
      <c r="IBW1002" s="17"/>
      <c r="IBX1002" s="17"/>
      <c r="IBY1002" s="17"/>
      <c r="IBZ1002" s="17"/>
      <c r="ICA1002" s="17"/>
      <c r="ICB1002" s="17"/>
      <c r="ICC1002" s="17"/>
      <c r="ICD1002" s="17"/>
      <c r="ICE1002" s="17"/>
      <c r="ICF1002" s="17"/>
      <c r="ICG1002" s="17"/>
      <c r="ICH1002" s="17"/>
      <c r="ICI1002" s="17"/>
      <c r="ICJ1002" s="17"/>
      <c r="ICK1002" s="17"/>
      <c r="ICL1002" s="17"/>
      <c r="ICM1002" s="17"/>
      <c r="ICN1002" s="17"/>
      <c r="ICO1002" s="17"/>
      <c r="ICP1002" s="17"/>
      <c r="ICQ1002" s="17"/>
      <c r="ICR1002" s="17"/>
      <c r="ICS1002" s="17"/>
      <c r="ICT1002" s="17"/>
      <c r="ICU1002" s="17"/>
      <c r="ICV1002" s="17"/>
      <c r="ICW1002" s="17"/>
      <c r="ICX1002" s="17"/>
      <c r="ICY1002" s="17"/>
      <c r="ICZ1002" s="17"/>
      <c r="IDA1002" s="17"/>
      <c r="IDB1002" s="17"/>
      <c r="IDC1002" s="17"/>
      <c r="IDD1002" s="17"/>
      <c r="IDE1002" s="17"/>
      <c r="IDF1002" s="17"/>
      <c r="IDG1002" s="17"/>
      <c r="IDH1002" s="17"/>
      <c r="IDI1002" s="17"/>
      <c r="IDJ1002" s="17"/>
      <c r="IDK1002" s="17"/>
      <c r="IDL1002" s="17"/>
      <c r="IDM1002" s="17"/>
      <c r="IDN1002" s="17"/>
      <c r="IDO1002" s="17"/>
      <c r="IDP1002" s="17"/>
      <c r="IDQ1002" s="17"/>
      <c r="IDR1002" s="17"/>
      <c r="IDS1002" s="17"/>
      <c r="IDT1002" s="17"/>
      <c r="IDU1002" s="17"/>
      <c r="IDV1002" s="17"/>
      <c r="IDW1002" s="17"/>
      <c r="IDX1002" s="17"/>
      <c r="IDY1002" s="17"/>
      <c r="IDZ1002" s="17"/>
      <c r="IEA1002" s="17"/>
      <c r="IEB1002" s="17"/>
      <c r="IEC1002" s="17"/>
      <c r="IED1002" s="17"/>
      <c r="IEE1002" s="17"/>
      <c r="IEF1002" s="17"/>
      <c r="IEG1002" s="17"/>
      <c r="IEH1002" s="17"/>
      <c r="IEI1002" s="17"/>
      <c r="IEJ1002" s="17"/>
      <c r="IEK1002" s="17"/>
      <c r="IEL1002" s="17"/>
      <c r="IEM1002" s="17"/>
      <c r="IEN1002" s="17"/>
      <c r="IEO1002" s="17"/>
      <c r="IEP1002" s="17"/>
      <c r="IEQ1002" s="17"/>
      <c r="IER1002" s="17"/>
      <c r="IES1002" s="17"/>
      <c r="IET1002" s="17"/>
      <c r="IEU1002" s="17"/>
      <c r="IEV1002" s="17"/>
      <c r="IEW1002" s="17"/>
      <c r="IEX1002" s="17"/>
      <c r="IEY1002" s="17"/>
      <c r="IEZ1002" s="17"/>
      <c r="IFA1002" s="17"/>
      <c r="IFB1002" s="17"/>
      <c r="IFC1002" s="17"/>
      <c r="IFD1002" s="17"/>
      <c r="IFE1002" s="17"/>
      <c r="IFF1002" s="17"/>
      <c r="IFG1002" s="17"/>
      <c r="IFH1002" s="17"/>
      <c r="IFI1002" s="17"/>
      <c r="IFJ1002" s="17"/>
      <c r="IFK1002" s="17"/>
      <c r="IFL1002" s="17"/>
      <c r="IFM1002" s="17"/>
      <c r="IFN1002" s="17"/>
      <c r="IFO1002" s="17"/>
      <c r="IFP1002" s="17"/>
      <c r="IFQ1002" s="17"/>
      <c r="IFR1002" s="17"/>
      <c r="IFS1002" s="17"/>
      <c r="IFT1002" s="17"/>
      <c r="IFU1002" s="17"/>
      <c r="IFV1002" s="17"/>
      <c r="IFW1002" s="17"/>
      <c r="IFX1002" s="17"/>
      <c r="IFY1002" s="17"/>
      <c r="IFZ1002" s="17"/>
      <c r="IGA1002" s="17"/>
      <c r="IGB1002" s="17"/>
      <c r="IGC1002" s="17"/>
      <c r="IGD1002" s="17"/>
      <c r="IGE1002" s="17"/>
      <c r="IGF1002" s="17"/>
      <c r="IGG1002" s="17"/>
      <c r="IGH1002" s="17"/>
      <c r="IGI1002" s="17"/>
      <c r="IGJ1002" s="17"/>
      <c r="IGK1002" s="17"/>
      <c r="IGL1002" s="17"/>
      <c r="IGM1002" s="17"/>
      <c r="IGN1002" s="17"/>
      <c r="IGO1002" s="17"/>
      <c r="IGP1002" s="17"/>
      <c r="IGQ1002" s="17"/>
      <c r="IGR1002" s="17"/>
      <c r="IGS1002" s="17"/>
      <c r="IGT1002" s="17"/>
      <c r="IGU1002" s="17"/>
      <c r="IGV1002" s="17"/>
      <c r="IGW1002" s="17"/>
      <c r="IGX1002" s="17"/>
      <c r="IGY1002" s="17"/>
      <c r="IGZ1002" s="17"/>
      <c r="IHA1002" s="17"/>
      <c r="IHB1002" s="17"/>
      <c r="IHC1002" s="17"/>
      <c r="IHD1002" s="17"/>
      <c r="IHE1002" s="17"/>
      <c r="IHF1002" s="17"/>
      <c r="IHG1002" s="17"/>
      <c r="IHH1002" s="17"/>
      <c r="IHI1002" s="17"/>
      <c r="IHJ1002" s="17"/>
      <c r="IHK1002" s="17"/>
      <c r="IHL1002" s="17"/>
      <c r="IHM1002" s="17"/>
      <c r="IHN1002" s="17"/>
      <c r="IHO1002" s="17"/>
      <c r="IHP1002" s="17"/>
      <c r="IHQ1002" s="17"/>
      <c r="IHR1002" s="17"/>
      <c r="IHS1002" s="17"/>
      <c r="IHT1002" s="17"/>
      <c r="IHU1002" s="17"/>
      <c r="IHV1002" s="17"/>
      <c r="IHW1002" s="17"/>
      <c r="IHX1002" s="17"/>
      <c r="IHY1002" s="17"/>
      <c r="IHZ1002" s="17"/>
      <c r="IIA1002" s="17"/>
      <c r="IIB1002" s="17"/>
      <c r="IIC1002" s="17"/>
      <c r="IID1002" s="17"/>
      <c r="IIE1002" s="17"/>
      <c r="IIF1002" s="17"/>
      <c r="IIG1002" s="17"/>
      <c r="IIH1002" s="17"/>
      <c r="III1002" s="17"/>
      <c r="IIJ1002" s="17"/>
      <c r="IIK1002" s="17"/>
      <c r="IIL1002" s="17"/>
      <c r="IIM1002" s="17"/>
      <c r="IIN1002" s="17"/>
      <c r="IIO1002" s="17"/>
      <c r="IIP1002" s="17"/>
      <c r="IIQ1002" s="17"/>
      <c r="IIR1002" s="17"/>
      <c r="IIS1002" s="17"/>
      <c r="IIT1002" s="17"/>
      <c r="IIU1002" s="17"/>
      <c r="IIV1002" s="17"/>
      <c r="IIW1002" s="17"/>
      <c r="IIX1002" s="17"/>
      <c r="IIY1002" s="17"/>
      <c r="IIZ1002" s="17"/>
      <c r="IJA1002" s="17"/>
      <c r="IJB1002" s="17"/>
      <c r="IJC1002" s="17"/>
      <c r="IJD1002" s="17"/>
      <c r="IJE1002" s="17"/>
      <c r="IJF1002" s="17"/>
      <c r="IJG1002" s="17"/>
      <c r="IJH1002" s="17"/>
      <c r="IJI1002" s="17"/>
      <c r="IJJ1002" s="17"/>
      <c r="IJK1002" s="17"/>
      <c r="IJL1002" s="17"/>
      <c r="IJM1002" s="17"/>
      <c r="IJN1002" s="17"/>
      <c r="IJO1002" s="17"/>
      <c r="IJP1002" s="17"/>
      <c r="IJQ1002" s="17"/>
      <c r="IJR1002" s="17"/>
      <c r="IJS1002" s="17"/>
      <c r="IJT1002" s="17"/>
      <c r="IJU1002" s="17"/>
      <c r="IJV1002" s="17"/>
      <c r="IJW1002" s="17"/>
      <c r="IJX1002" s="17"/>
      <c r="IJY1002" s="17"/>
      <c r="IJZ1002" s="17"/>
      <c r="IKA1002" s="17"/>
      <c r="IKB1002" s="17"/>
      <c r="IKC1002" s="17"/>
      <c r="IKD1002" s="17"/>
      <c r="IKE1002" s="17"/>
      <c r="IKF1002" s="17"/>
      <c r="IKG1002" s="17"/>
      <c r="IKH1002" s="17"/>
      <c r="IKI1002" s="17"/>
      <c r="IKJ1002" s="17"/>
      <c r="IKK1002" s="17"/>
      <c r="IKL1002" s="17"/>
      <c r="IKM1002" s="17"/>
      <c r="IKN1002" s="17"/>
      <c r="IKO1002" s="17"/>
      <c r="IKP1002" s="17"/>
      <c r="IKQ1002" s="17"/>
      <c r="IKR1002" s="17"/>
      <c r="IKS1002" s="17"/>
      <c r="IKT1002" s="17"/>
      <c r="IKU1002" s="17"/>
      <c r="IKV1002" s="17"/>
      <c r="IKW1002" s="17"/>
      <c r="IKX1002" s="17"/>
      <c r="IKY1002" s="17"/>
      <c r="IKZ1002" s="17"/>
      <c r="ILA1002" s="17"/>
      <c r="ILB1002" s="17"/>
      <c r="ILC1002" s="17"/>
      <c r="ILD1002" s="17"/>
      <c r="ILE1002" s="17"/>
      <c r="ILF1002" s="17"/>
      <c r="ILG1002" s="17"/>
      <c r="ILH1002" s="17"/>
      <c r="ILI1002" s="17"/>
      <c r="ILJ1002" s="17"/>
      <c r="ILK1002" s="17"/>
      <c r="ILL1002" s="17"/>
      <c r="ILM1002" s="17"/>
      <c r="ILN1002" s="17"/>
      <c r="ILO1002" s="17"/>
      <c r="ILP1002" s="17"/>
      <c r="ILQ1002" s="17"/>
      <c r="ILR1002" s="17"/>
      <c r="ILS1002" s="17"/>
      <c r="ILT1002" s="17"/>
      <c r="ILU1002" s="17"/>
      <c r="ILV1002" s="17"/>
      <c r="ILW1002" s="17"/>
      <c r="ILX1002" s="17"/>
      <c r="ILY1002" s="17"/>
      <c r="ILZ1002" s="17"/>
      <c r="IMA1002" s="17"/>
      <c r="IMB1002" s="17"/>
      <c r="IMC1002" s="17"/>
      <c r="IMD1002" s="17"/>
      <c r="IME1002" s="17"/>
      <c r="IMF1002" s="17"/>
      <c r="IMG1002" s="17"/>
      <c r="IMH1002" s="17"/>
      <c r="IMI1002" s="17"/>
      <c r="IMJ1002" s="17"/>
      <c r="IMK1002" s="17"/>
      <c r="IML1002" s="17"/>
      <c r="IMM1002" s="17"/>
      <c r="IMN1002" s="17"/>
      <c r="IMO1002" s="17"/>
      <c r="IMP1002" s="17"/>
      <c r="IMQ1002" s="17"/>
      <c r="IMR1002" s="17"/>
      <c r="IMS1002" s="17"/>
      <c r="IMT1002" s="17"/>
      <c r="IMU1002" s="17"/>
      <c r="IMV1002" s="17"/>
      <c r="IMW1002" s="17"/>
      <c r="IMX1002" s="17"/>
      <c r="IMY1002" s="17"/>
      <c r="IMZ1002" s="17"/>
      <c r="INA1002" s="17"/>
      <c r="INB1002" s="17"/>
      <c r="INC1002" s="17"/>
      <c r="IND1002" s="17"/>
      <c r="INE1002" s="17"/>
      <c r="INF1002" s="17"/>
      <c r="ING1002" s="17"/>
      <c r="INH1002" s="17"/>
      <c r="INI1002" s="17"/>
      <c r="INJ1002" s="17"/>
      <c r="INK1002" s="17"/>
      <c r="INL1002" s="17"/>
      <c r="INM1002" s="17"/>
      <c r="INN1002" s="17"/>
      <c r="INO1002" s="17"/>
      <c r="INP1002" s="17"/>
      <c r="INQ1002" s="17"/>
      <c r="INR1002" s="17"/>
      <c r="INS1002" s="17"/>
      <c r="INT1002" s="17"/>
      <c r="INU1002" s="17"/>
      <c r="INV1002" s="17"/>
      <c r="INW1002" s="17"/>
      <c r="INX1002" s="17"/>
      <c r="INY1002" s="17"/>
      <c r="INZ1002" s="17"/>
      <c r="IOA1002" s="17"/>
      <c r="IOB1002" s="17"/>
      <c r="IOC1002" s="17"/>
      <c r="IOD1002" s="17"/>
      <c r="IOE1002" s="17"/>
      <c r="IOF1002" s="17"/>
      <c r="IOG1002" s="17"/>
      <c r="IOH1002" s="17"/>
      <c r="IOI1002" s="17"/>
      <c r="IOJ1002" s="17"/>
      <c r="IOK1002" s="17"/>
      <c r="IOL1002" s="17"/>
      <c r="IOM1002" s="17"/>
      <c r="ION1002" s="17"/>
      <c r="IOO1002" s="17"/>
      <c r="IOP1002" s="17"/>
      <c r="IOQ1002" s="17"/>
      <c r="IOR1002" s="17"/>
      <c r="IOS1002" s="17"/>
      <c r="IOT1002" s="17"/>
      <c r="IOU1002" s="17"/>
      <c r="IOV1002" s="17"/>
      <c r="IOW1002" s="17"/>
      <c r="IOX1002" s="17"/>
      <c r="IOY1002" s="17"/>
      <c r="IOZ1002" s="17"/>
      <c r="IPA1002" s="17"/>
      <c r="IPB1002" s="17"/>
      <c r="IPC1002" s="17"/>
      <c r="IPD1002" s="17"/>
      <c r="IPE1002" s="17"/>
      <c r="IPF1002" s="17"/>
      <c r="IPG1002" s="17"/>
      <c r="IPH1002" s="17"/>
      <c r="IPI1002" s="17"/>
      <c r="IPJ1002" s="17"/>
      <c r="IPK1002" s="17"/>
      <c r="IPL1002" s="17"/>
      <c r="IPM1002" s="17"/>
      <c r="IPN1002" s="17"/>
      <c r="IPO1002" s="17"/>
      <c r="IPP1002" s="17"/>
      <c r="IPQ1002" s="17"/>
      <c r="IPR1002" s="17"/>
      <c r="IPS1002" s="17"/>
      <c r="IPT1002" s="17"/>
      <c r="IPU1002" s="17"/>
      <c r="IPV1002" s="17"/>
      <c r="IPW1002" s="17"/>
      <c r="IPX1002" s="17"/>
      <c r="IPY1002" s="17"/>
      <c r="IPZ1002" s="17"/>
      <c r="IQA1002" s="17"/>
      <c r="IQB1002" s="17"/>
      <c r="IQC1002" s="17"/>
      <c r="IQD1002" s="17"/>
      <c r="IQE1002" s="17"/>
      <c r="IQF1002" s="17"/>
      <c r="IQG1002" s="17"/>
      <c r="IQH1002" s="17"/>
      <c r="IQI1002" s="17"/>
      <c r="IQJ1002" s="17"/>
      <c r="IQK1002" s="17"/>
      <c r="IQL1002" s="17"/>
      <c r="IQM1002" s="17"/>
      <c r="IQN1002" s="17"/>
      <c r="IQO1002" s="17"/>
      <c r="IQP1002" s="17"/>
      <c r="IQQ1002" s="17"/>
      <c r="IQR1002" s="17"/>
      <c r="IQS1002" s="17"/>
      <c r="IQT1002" s="17"/>
      <c r="IQU1002" s="17"/>
      <c r="IQV1002" s="17"/>
      <c r="IQW1002" s="17"/>
      <c r="IQX1002" s="17"/>
      <c r="IQY1002" s="17"/>
      <c r="IQZ1002" s="17"/>
      <c r="IRA1002" s="17"/>
      <c r="IRB1002" s="17"/>
      <c r="IRC1002" s="17"/>
      <c r="IRD1002" s="17"/>
      <c r="IRE1002" s="17"/>
      <c r="IRF1002" s="17"/>
      <c r="IRG1002" s="17"/>
      <c r="IRH1002" s="17"/>
      <c r="IRI1002" s="17"/>
      <c r="IRJ1002" s="17"/>
      <c r="IRK1002" s="17"/>
      <c r="IRL1002" s="17"/>
      <c r="IRM1002" s="17"/>
      <c r="IRN1002" s="17"/>
      <c r="IRO1002" s="17"/>
      <c r="IRP1002" s="17"/>
      <c r="IRQ1002" s="17"/>
      <c r="IRR1002" s="17"/>
      <c r="IRS1002" s="17"/>
      <c r="IRT1002" s="17"/>
      <c r="IRU1002" s="17"/>
      <c r="IRV1002" s="17"/>
      <c r="IRW1002" s="17"/>
      <c r="IRX1002" s="17"/>
      <c r="IRY1002" s="17"/>
      <c r="IRZ1002" s="17"/>
      <c r="ISA1002" s="17"/>
      <c r="ISB1002" s="17"/>
      <c r="ISC1002" s="17"/>
      <c r="ISD1002" s="17"/>
      <c r="ISE1002" s="17"/>
      <c r="ISF1002" s="17"/>
      <c r="ISG1002" s="17"/>
      <c r="ISH1002" s="17"/>
      <c r="ISI1002" s="17"/>
      <c r="ISJ1002" s="17"/>
      <c r="ISK1002" s="17"/>
      <c r="ISL1002" s="17"/>
      <c r="ISM1002" s="17"/>
      <c r="ISN1002" s="17"/>
      <c r="ISO1002" s="17"/>
      <c r="ISP1002" s="17"/>
      <c r="ISQ1002" s="17"/>
      <c r="ISR1002" s="17"/>
      <c r="ISS1002" s="17"/>
      <c r="IST1002" s="17"/>
      <c r="ISU1002" s="17"/>
      <c r="ISV1002" s="17"/>
      <c r="ISW1002" s="17"/>
      <c r="ISX1002" s="17"/>
      <c r="ISY1002" s="17"/>
      <c r="ISZ1002" s="17"/>
      <c r="ITA1002" s="17"/>
      <c r="ITB1002" s="17"/>
      <c r="ITC1002" s="17"/>
      <c r="ITD1002" s="17"/>
      <c r="ITE1002" s="17"/>
      <c r="ITF1002" s="17"/>
      <c r="ITG1002" s="17"/>
      <c r="ITH1002" s="17"/>
      <c r="ITI1002" s="17"/>
      <c r="ITJ1002" s="17"/>
      <c r="ITK1002" s="17"/>
      <c r="ITL1002" s="17"/>
      <c r="ITM1002" s="17"/>
      <c r="ITN1002" s="17"/>
      <c r="ITO1002" s="17"/>
      <c r="ITP1002" s="17"/>
      <c r="ITQ1002" s="17"/>
      <c r="ITR1002" s="17"/>
      <c r="ITS1002" s="17"/>
      <c r="ITT1002" s="17"/>
      <c r="ITU1002" s="17"/>
      <c r="ITV1002" s="17"/>
      <c r="ITW1002" s="17"/>
      <c r="ITX1002" s="17"/>
      <c r="ITY1002" s="17"/>
      <c r="ITZ1002" s="17"/>
      <c r="IUA1002" s="17"/>
      <c r="IUB1002" s="17"/>
      <c r="IUC1002" s="17"/>
      <c r="IUD1002" s="17"/>
      <c r="IUE1002" s="17"/>
      <c r="IUF1002" s="17"/>
      <c r="IUG1002" s="17"/>
      <c r="IUH1002" s="17"/>
      <c r="IUI1002" s="17"/>
      <c r="IUJ1002" s="17"/>
      <c r="IUK1002" s="17"/>
      <c r="IUL1002" s="17"/>
      <c r="IUM1002" s="17"/>
      <c r="IUN1002" s="17"/>
      <c r="IUO1002" s="17"/>
      <c r="IUP1002" s="17"/>
      <c r="IUQ1002" s="17"/>
      <c r="IUR1002" s="17"/>
      <c r="IUS1002" s="17"/>
      <c r="IUT1002" s="17"/>
      <c r="IUU1002" s="17"/>
      <c r="IUV1002" s="17"/>
      <c r="IUW1002" s="17"/>
      <c r="IUX1002" s="17"/>
      <c r="IUY1002" s="17"/>
      <c r="IUZ1002" s="17"/>
      <c r="IVA1002" s="17"/>
      <c r="IVB1002" s="17"/>
      <c r="IVC1002" s="17"/>
      <c r="IVD1002" s="17"/>
      <c r="IVE1002" s="17"/>
      <c r="IVF1002" s="17"/>
      <c r="IVG1002" s="17"/>
      <c r="IVH1002" s="17"/>
      <c r="IVI1002" s="17"/>
      <c r="IVJ1002" s="17"/>
      <c r="IVK1002" s="17"/>
      <c r="IVL1002" s="17"/>
      <c r="IVM1002" s="17"/>
      <c r="IVN1002" s="17"/>
      <c r="IVO1002" s="17"/>
      <c r="IVP1002" s="17"/>
      <c r="IVQ1002" s="17"/>
      <c r="IVR1002" s="17"/>
      <c r="IVS1002" s="17"/>
      <c r="IVT1002" s="17"/>
      <c r="IVU1002" s="17"/>
      <c r="IVV1002" s="17"/>
      <c r="IVW1002" s="17"/>
      <c r="IVX1002" s="17"/>
      <c r="IVY1002" s="17"/>
      <c r="IVZ1002" s="17"/>
      <c r="IWA1002" s="17"/>
      <c r="IWB1002" s="17"/>
      <c r="IWC1002" s="17"/>
      <c r="IWD1002" s="17"/>
      <c r="IWE1002" s="17"/>
      <c r="IWF1002" s="17"/>
      <c r="IWG1002" s="17"/>
      <c r="IWH1002" s="17"/>
      <c r="IWI1002" s="17"/>
      <c r="IWJ1002" s="17"/>
      <c r="IWK1002" s="17"/>
      <c r="IWL1002" s="17"/>
      <c r="IWM1002" s="17"/>
      <c r="IWN1002" s="17"/>
      <c r="IWO1002" s="17"/>
      <c r="IWP1002" s="17"/>
      <c r="IWQ1002" s="17"/>
      <c r="IWR1002" s="17"/>
      <c r="IWS1002" s="17"/>
      <c r="IWT1002" s="17"/>
      <c r="IWU1002" s="17"/>
      <c r="IWV1002" s="17"/>
      <c r="IWW1002" s="17"/>
      <c r="IWX1002" s="17"/>
      <c r="IWY1002" s="17"/>
      <c r="IWZ1002" s="17"/>
      <c r="IXA1002" s="17"/>
      <c r="IXB1002" s="17"/>
      <c r="IXC1002" s="17"/>
      <c r="IXD1002" s="17"/>
      <c r="IXE1002" s="17"/>
      <c r="IXF1002" s="17"/>
      <c r="IXG1002" s="17"/>
      <c r="IXH1002" s="17"/>
      <c r="IXI1002" s="17"/>
      <c r="IXJ1002" s="17"/>
      <c r="IXK1002" s="17"/>
      <c r="IXL1002" s="17"/>
      <c r="IXM1002" s="17"/>
      <c r="IXN1002" s="17"/>
      <c r="IXO1002" s="17"/>
      <c r="IXP1002" s="17"/>
      <c r="IXQ1002" s="17"/>
      <c r="IXR1002" s="17"/>
      <c r="IXS1002" s="17"/>
      <c r="IXT1002" s="17"/>
      <c r="IXU1002" s="17"/>
      <c r="IXV1002" s="17"/>
      <c r="IXW1002" s="17"/>
      <c r="IXX1002" s="17"/>
      <c r="IXY1002" s="17"/>
      <c r="IXZ1002" s="17"/>
      <c r="IYA1002" s="17"/>
      <c r="IYB1002" s="17"/>
      <c r="IYC1002" s="17"/>
      <c r="IYD1002" s="17"/>
      <c r="IYE1002" s="17"/>
      <c r="IYF1002" s="17"/>
      <c r="IYG1002" s="17"/>
      <c r="IYH1002" s="17"/>
      <c r="IYI1002" s="17"/>
      <c r="IYJ1002" s="17"/>
      <c r="IYK1002" s="17"/>
      <c r="IYL1002" s="17"/>
      <c r="IYM1002" s="17"/>
      <c r="IYN1002" s="17"/>
      <c r="IYO1002" s="17"/>
      <c r="IYP1002" s="17"/>
      <c r="IYQ1002" s="17"/>
      <c r="IYR1002" s="17"/>
      <c r="IYS1002" s="17"/>
      <c r="IYT1002" s="17"/>
      <c r="IYU1002" s="17"/>
      <c r="IYV1002" s="17"/>
      <c r="IYW1002" s="17"/>
      <c r="IYX1002" s="17"/>
      <c r="IYY1002" s="17"/>
      <c r="IYZ1002" s="17"/>
      <c r="IZA1002" s="17"/>
      <c r="IZB1002" s="17"/>
      <c r="IZC1002" s="17"/>
      <c r="IZD1002" s="17"/>
      <c r="IZE1002" s="17"/>
      <c r="IZF1002" s="17"/>
      <c r="IZG1002" s="17"/>
      <c r="IZH1002" s="17"/>
      <c r="IZI1002" s="17"/>
      <c r="IZJ1002" s="17"/>
      <c r="IZK1002" s="17"/>
      <c r="IZL1002" s="17"/>
      <c r="IZM1002" s="17"/>
      <c r="IZN1002" s="17"/>
      <c r="IZO1002" s="17"/>
      <c r="IZP1002" s="17"/>
      <c r="IZQ1002" s="17"/>
      <c r="IZR1002" s="17"/>
      <c r="IZS1002" s="17"/>
      <c r="IZT1002" s="17"/>
      <c r="IZU1002" s="17"/>
      <c r="IZV1002" s="17"/>
      <c r="IZW1002" s="17"/>
      <c r="IZX1002" s="17"/>
      <c r="IZY1002" s="17"/>
      <c r="IZZ1002" s="17"/>
      <c r="JAA1002" s="17"/>
      <c r="JAB1002" s="17"/>
      <c r="JAC1002" s="17"/>
      <c r="JAD1002" s="17"/>
      <c r="JAE1002" s="17"/>
      <c r="JAF1002" s="17"/>
      <c r="JAG1002" s="17"/>
      <c r="JAH1002" s="17"/>
      <c r="JAI1002" s="17"/>
      <c r="JAJ1002" s="17"/>
      <c r="JAK1002" s="17"/>
      <c r="JAL1002" s="17"/>
      <c r="JAM1002" s="17"/>
      <c r="JAN1002" s="17"/>
      <c r="JAO1002" s="17"/>
      <c r="JAP1002" s="17"/>
      <c r="JAQ1002" s="17"/>
      <c r="JAR1002" s="17"/>
      <c r="JAS1002" s="17"/>
      <c r="JAT1002" s="17"/>
      <c r="JAU1002" s="17"/>
      <c r="JAV1002" s="17"/>
      <c r="JAW1002" s="17"/>
      <c r="JAX1002" s="17"/>
      <c r="JAY1002" s="17"/>
      <c r="JAZ1002" s="17"/>
      <c r="JBA1002" s="17"/>
      <c r="JBB1002" s="17"/>
      <c r="JBC1002" s="17"/>
      <c r="JBD1002" s="17"/>
      <c r="JBE1002" s="17"/>
      <c r="JBF1002" s="17"/>
      <c r="JBG1002" s="17"/>
      <c r="JBH1002" s="17"/>
      <c r="JBI1002" s="17"/>
      <c r="JBJ1002" s="17"/>
      <c r="JBK1002" s="17"/>
      <c r="JBL1002" s="17"/>
      <c r="JBM1002" s="17"/>
      <c r="JBN1002" s="17"/>
      <c r="JBO1002" s="17"/>
      <c r="JBP1002" s="17"/>
      <c r="JBQ1002" s="17"/>
      <c r="JBR1002" s="17"/>
      <c r="JBS1002" s="17"/>
      <c r="JBT1002" s="17"/>
      <c r="JBU1002" s="17"/>
      <c r="JBV1002" s="17"/>
      <c r="JBW1002" s="17"/>
      <c r="JBX1002" s="17"/>
      <c r="JBY1002" s="17"/>
      <c r="JBZ1002" s="17"/>
      <c r="JCA1002" s="17"/>
      <c r="JCB1002" s="17"/>
      <c r="JCC1002" s="17"/>
      <c r="JCD1002" s="17"/>
      <c r="JCE1002" s="17"/>
      <c r="JCF1002" s="17"/>
      <c r="JCG1002" s="17"/>
      <c r="JCH1002" s="17"/>
      <c r="JCI1002" s="17"/>
      <c r="JCJ1002" s="17"/>
      <c r="JCK1002" s="17"/>
      <c r="JCL1002" s="17"/>
      <c r="JCM1002" s="17"/>
      <c r="JCN1002" s="17"/>
      <c r="JCO1002" s="17"/>
      <c r="JCP1002" s="17"/>
      <c r="JCQ1002" s="17"/>
      <c r="JCR1002" s="17"/>
      <c r="JCS1002" s="17"/>
      <c r="JCT1002" s="17"/>
      <c r="JCU1002" s="17"/>
      <c r="JCV1002" s="17"/>
      <c r="JCW1002" s="17"/>
      <c r="JCX1002" s="17"/>
      <c r="JCY1002" s="17"/>
      <c r="JCZ1002" s="17"/>
      <c r="JDA1002" s="17"/>
      <c r="JDB1002" s="17"/>
      <c r="JDC1002" s="17"/>
      <c r="JDD1002" s="17"/>
      <c r="JDE1002" s="17"/>
      <c r="JDF1002" s="17"/>
      <c r="JDG1002" s="17"/>
      <c r="JDH1002" s="17"/>
      <c r="JDI1002" s="17"/>
      <c r="JDJ1002" s="17"/>
      <c r="JDK1002" s="17"/>
      <c r="JDL1002" s="17"/>
      <c r="JDM1002" s="17"/>
      <c r="JDN1002" s="17"/>
      <c r="JDO1002" s="17"/>
      <c r="JDP1002" s="17"/>
      <c r="JDQ1002" s="17"/>
      <c r="JDR1002" s="17"/>
      <c r="JDS1002" s="17"/>
      <c r="JDT1002" s="17"/>
      <c r="JDU1002" s="17"/>
      <c r="JDV1002" s="17"/>
      <c r="JDW1002" s="17"/>
      <c r="JDX1002" s="17"/>
      <c r="JDY1002" s="17"/>
      <c r="JDZ1002" s="17"/>
      <c r="JEA1002" s="17"/>
      <c r="JEB1002" s="17"/>
      <c r="JEC1002" s="17"/>
      <c r="JED1002" s="17"/>
      <c r="JEE1002" s="17"/>
      <c r="JEF1002" s="17"/>
      <c r="JEG1002" s="17"/>
      <c r="JEH1002" s="17"/>
      <c r="JEI1002" s="17"/>
      <c r="JEJ1002" s="17"/>
      <c r="JEK1002" s="17"/>
      <c r="JEL1002" s="17"/>
      <c r="JEM1002" s="17"/>
      <c r="JEN1002" s="17"/>
      <c r="JEO1002" s="17"/>
      <c r="JEP1002" s="17"/>
      <c r="JEQ1002" s="17"/>
      <c r="JER1002" s="17"/>
      <c r="JES1002" s="17"/>
      <c r="JET1002" s="17"/>
      <c r="JEU1002" s="17"/>
      <c r="JEV1002" s="17"/>
      <c r="JEW1002" s="17"/>
      <c r="JEX1002" s="17"/>
      <c r="JEY1002" s="17"/>
      <c r="JEZ1002" s="17"/>
      <c r="JFA1002" s="17"/>
      <c r="JFB1002" s="17"/>
      <c r="JFC1002" s="17"/>
      <c r="JFD1002" s="17"/>
      <c r="JFE1002" s="17"/>
      <c r="JFF1002" s="17"/>
      <c r="JFG1002" s="17"/>
      <c r="JFH1002" s="17"/>
      <c r="JFI1002" s="17"/>
      <c r="JFJ1002" s="17"/>
      <c r="JFK1002" s="17"/>
      <c r="JFL1002" s="17"/>
      <c r="JFM1002" s="17"/>
      <c r="JFN1002" s="17"/>
      <c r="JFO1002" s="17"/>
      <c r="JFP1002" s="17"/>
      <c r="JFQ1002" s="17"/>
      <c r="JFR1002" s="17"/>
      <c r="JFS1002" s="17"/>
      <c r="JFT1002" s="17"/>
      <c r="JFU1002" s="17"/>
      <c r="JFV1002" s="17"/>
      <c r="JFW1002" s="17"/>
      <c r="JFX1002" s="17"/>
      <c r="JFY1002" s="17"/>
      <c r="JFZ1002" s="17"/>
      <c r="JGA1002" s="17"/>
      <c r="JGB1002" s="17"/>
      <c r="JGC1002" s="17"/>
      <c r="JGD1002" s="17"/>
      <c r="JGE1002" s="17"/>
      <c r="JGF1002" s="17"/>
      <c r="JGG1002" s="17"/>
      <c r="JGH1002" s="17"/>
      <c r="JGI1002" s="17"/>
      <c r="JGJ1002" s="17"/>
      <c r="JGK1002" s="17"/>
      <c r="JGL1002" s="17"/>
      <c r="JGM1002" s="17"/>
      <c r="JGN1002" s="17"/>
      <c r="JGO1002" s="17"/>
      <c r="JGP1002" s="17"/>
      <c r="JGQ1002" s="17"/>
      <c r="JGR1002" s="17"/>
      <c r="JGS1002" s="17"/>
      <c r="JGT1002" s="17"/>
      <c r="JGU1002" s="17"/>
      <c r="JGV1002" s="17"/>
      <c r="JGW1002" s="17"/>
      <c r="JGX1002" s="17"/>
      <c r="JGY1002" s="17"/>
      <c r="JGZ1002" s="17"/>
      <c r="JHA1002" s="17"/>
      <c r="JHB1002" s="17"/>
      <c r="JHC1002" s="17"/>
      <c r="JHD1002" s="17"/>
      <c r="JHE1002" s="17"/>
      <c r="JHF1002" s="17"/>
      <c r="JHG1002" s="17"/>
      <c r="JHH1002" s="17"/>
      <c r="JHI1002" s="17"/>
      <c r="JHJ1002" s="17"/>
      <c r="JHK1002" s="17"/>
      <c r="JHL1002" s="17"/>
      <c r="JHM1002" s="17"/>
      <c r="JHN1002" s="17"/>
      <c r="JHO1002" s="17"/>
      <c r="JHP1002" s="17"/>
      <c r="JHQ1002" s="17"/>
      <c r="JHR1002" s="17"/>
      <c r="JHS1002" s="17"/>
      <c r="JHT1002" s="17"/>
      <c r="JHU1002" s="17"/>
      <c r="JHV1002" s="17"/>
      <c r="JHW1002" s="17"/>
      <c r="JHX1002" s="17"/>
      <c r="JHY1002" s="17"/>
      <c r="JHZ1002" s="17"/>
      <c r="JIA1002" s="17"/>
      <c r="JIB1002" s="17"/>
      <c r="JIC1002" s="17"/>
      <c r="JID1002" s="17"/>
      <c r="JIE1002" s="17"/>
      <c r="JIF1002" s="17"/>
      <c r="JIG1002" s="17"/>
      <c r="JIH1002" s="17"/>
      <c r="JII1002" s="17"/>
      <c r="JIJ1002" s="17"/>
      <c r="JIK1002" s="17"/>
      <c r="JIL1002" s="17"/>
      <c r="JIM1002" s="17"/>
      <c r="JIN1002" s="17"/>
      <c r="JIO1002" s="17"/>
      <c r="JIP1002" s="17"/>
      <c r="JIQ1002" s="17"/>
      <c r="JIR1002" s="17"/>
      <c r="JIS1002" s="17"/>
      <c r="JIT1002" s="17"/>
      <c r="JIU1002" s="17"/>
      <c r="JIV1002" s="17"/>
      <c r="JIW1002" s="17"/>
      <c r="JIX1002" s="17"/>
      <c r="JIY1002" s="17"/>
      <c r="JIZ1002" s="17"/>
      <c r="JJA1002" s="17"/>
      <c r="JJB1002" s="17"/>
      <c r="JJC1002" s="17"/>
      <c r="JJD1002" s="17"/>
      <c r="JJE1002" s="17"/>
      <c r="JJF1002" s="17"/>
      <c r="JJG1002" s="17"/>
      <c r="JJH1002" s="17"/>
      <c r="JJI1002" s="17"/>
      <c r="JJJ1002" s="17"/>
      <c r="JJK1002" s="17"/>
      <c r="JJL1002" s="17"/>
      <c r="JJM1002" s="17"/>
      <c r="JJN1002" s="17"/>
      <c r="JJO1002" s="17"/>
      <c r="JJP1002" s="17"/>
      <c r="JJQ1002" s="17"/>
      <c r="JJR1002" s="17"/>
      <c r="JJS1002" s="17"/>
      <c r="JJT1002" s="17"/>
      <c r="JJU1002" s="17"/>
      <c r="JJV1002" s="17"/>
      <c r="JJW1002" s="17"/>
      <c r="JJX1002" s="17"/>
      <c r="JJY1002" s="17"/>
      <c r="JJZ1002" s="17"/>
      <c r="JKA1002" s="17"/>
      <c r="JKB1002" s="17"/>
      <c r="JKC1002" s="17"/>
      <c r="JKD1002" s="17"/>
      <c r="JKE1002" s="17"/>
      <c r="JKF1002" s="17"/>
      <c r="JKG1002" s="17"/>
      <c r="JKH1002" s="17"/>
      <c r="JKI1002" s="17"/>
      <c r="JKJ1002" s="17"/>
      <c r="JKK1002" s="17"/>
      <c r="JKL1002" s="17"/>
      <c r="JKM1002" s="17"/>
      <c r="JKN1002" s="17"/>
      <c r="JKO1002" s="17"/>
      <c r="JKP1002" s="17"/>
      <c r="JKQ1002" s="17"/>
      <c r="JKR1002" s="17"/>
      <c r="JKS1002" s="17"/>
      <c r="JKT1002" s="17"/>
      <c r="JKU1002" s="17"/>
      <c r="JKV1002" s="17"/>
      <c r="JKW1002" s="17"/>
      <c r="JKX1002" s="17"/>
      <c r="JKY1002" s="17"/>
      <c r="JKZ1002" s="17"/>
      <c r="JLA1002" s="17"/>
      <c r="JLB1002" s="17"/>
      <c r="JLC1002" s="17"/>
      <c r="JLD1002" s="17"/>
      <c r="JLE1002" s="17"/>
      <c r="JLF1002" s="17"/>
      <c r="JLG1002" s="17"/>
      <c r="JLH1002" s="17"/>
      <c r="JLI1002" s="17"/>
      <c r="JLJ1002" s="17"/>
      <c r="JLK1002" s="17"/>
      <c r="JLL1002" s="17"/>
      <c r="JLM1002" s="17"/>
      <c r="JLN1002" s="17"/>
      <c r="JLO1002" s="17"/>
      <c r="JLP1002" s="17"/>
      <c r="JLQ1002" s="17"/>
      <c r="JLR1002" s="17"/>
      <c r="JLS1002" s="17"/>
      <c r="JLT1002" s="17"/>
      <c r="JLU1002" s="17"/>
      <c r="JLV1002" s="17"/>
      <c r="JLW1002" s="17"/>
      <c r="JLX1002" s="17"/>
      <c r="JLY1002" s="17"/>
      <c r="JLZ1002" s="17"/>
      <c r="JMA1002" s="17"/>
      <c r="JMB1002" s="17"/>
      <c r="JMC1002" s="17"/>
      <c r="JMD1002" s="17"/>
      <c r="JME1002" s="17"/>
      <c r="JMF1002" s="17"/>
      <c r="JMG1002" s="17"/>
      <c r="JMH1002" s="17"/>
      <c r="JMI1002" s="17"/>
      <c r="JMJ1002" s="17"/>
      <c r="JMK1002" s="17"/>
      <c r="JML1002" s="17"/>
      <c r="JMM1002" s="17"/>
      <c r="JMN1002" s="17"/>
      <c r="JMO1002" s="17"/>
      <c r="JMP1002" s="17"/>
      <c r="JMQ1002" s="17"/>
      <c r="JMR1002" s="17"/>
      <c r="JMS1002" s="17"/>
      <c r="JMT1002" s="17"/>
      <c r="JMU1002" s="17"/>
      <c r="JMV1002" s="17"/>
      <c r="JMW1002" s="17"/>
      <c r="JMX1002" s="17"/>
      <c r="JMY1002" s="17"/>
      <c r="JMZ1002" s="17"/>
      <c r="JNA1002" s="17"/>
      <c r="JNB1002" s="17"/>
      <c r="JNC1002" s="17"/>
      <c r="JND1002" s="17"/>
      <c r="JNE1002" s="17"/>
      <c r="JNF1002" s="17"/>
      <c r="JNG1002" s="17"/>
      <c r="JNH1002" s="17"/>
      <c r="JNI1002" s="17"/>
      <c r="JNJ1002" s="17"/>
      <c r="JNK1002" s="17"/>
      <c r="JNL1002" s="17"/>
      <c r="JNM1002" s="17"/>
      <c r="JNN1002" s="17"/>
      <c r="JNO1002" s="17"/>
      <c r="JNP1002" s="17"/>
      <c r="JNQ1002" s="17"/>
      <c r="JNR1002" s="17"/>
      <c r="JNS1002" s="17"/>
      <c r="JNT1002" s="17"/>
      <c r="JNU1002" s="17"/>
      <c r="JNV1002" s="17"/>
      <c r="JNW1002" s="17"/>
      <c r="JNX1002" s="17"/>
      <c r="JNY1002" s="17"/>
      <c r="JNZ1002" s="17"/>
      <c r="JOA1002" s="17"/>
      <c r="JOB1002" s="17"/>
      <c r="JOC1002" s="17"/>
      <c r="JOD1002" s="17"/>
      <c r="JOE1002" s="17"/>
      <c r="JOF1002" s="17"/>
      <c r="JOG1002" s="17"/>
      <c r="JOH1002" s="17"/>
      <c r="JOI1002" s="17"/>
      <c r="JOJ1002" s="17"/>
      <c r="JOK1002" s="17"/>
      <c r="JOL1002" s="17"/>
      <c r="JOM1002" s="17"/>
      <c r="JON1002" s="17"/>
      <c r="JOO1002" s="17"/>
      <c r="JOP1002" s="17"/>
      <c r="JOQ1002" s="17"/>
      <c r="JOR1002" s="17"/>
      <c r="JOS1002" s="17"/>
      <c r="JOT1002" s="17"/>
      <c r="JOU1002" s="17"/>
      <c r="JOV1002" s="17"/>
      <c r="JOW1002" s="17"/>
      <c r="JOX1002" s="17"/>
      <c r="JOY1002" s="17"/>
      <c r="JOZ1002" s="17"/>
      <c r="JPA1002" s="17"/>
      <c r="JPB1002" s="17"/>
      <c r="JPC1002" s="17"/>
      <c r="JPD1002" s="17"/>
      <c r="JPE1002" s="17"/>
      <c r="JPF1002" s="17"/>
      <c r="JPG1002" s="17"/>
      <c r="JPH1002" s="17"/>
      <c r="JPI1002" s="17"/>
      <c r="JPJ1002" s="17"/>
      <c r="JPK1002" s="17"/>
      <c r="JPL1002" s="17"/>
      <c r="JPM1002" s="17"/>
      <c r="JPN1002" s="17"/>
      <c r="JPO1002" s="17"/>
      <c r="JPP1002" s="17"/>
      <c r="JPQ1002" s="17"/>
      <c r="JPR1002" s="17"/>
      <c r="JPS1002" s="17"/>
      <c r="JPT1002" s="17"/>
      <c r="JPU1002" s="17"/>
      <c r="JPV1002" s="17"/>
      <c r="JPW1002" s="17"/>
      <c r="JPX1002" s="17"/>
      <c r="JPY1002" s="17"/>
      <c r="JPZ1002" s="17"/>
      <c r="JQA1002" s="17"/>
      <c r="JQB1002" s="17"/>
      <c r="JQC1002" s="17"/>
      <c r="JQD1002" s="17"/>
      <c r="JQE1002" s="17"/>
      <c r="JQF1002" s="17"/>
      <c r="JQG1002" s="17"/>
      <c r="JQH1002" s="17"/>
      <c r="JQI1002" s="17"/>
      <c r="JQJ1002" s="17"/>
      <c r="JQK1002" s="17"/>
      <c r="JQL1002" s="17"/>
      <c r="JQM1002" s="17"/>
      <c r="JQN1002" s="17"/>
      <c r="JQO1002" s="17"/>
      <c r="JQP1002" s="17"/>
      <c r="JQQ1002" s="17"/>
      <c r="JQR1002" s="17"/>
      <c r="JQS1002" s="17"/>
      <c r="JQT1002" s="17"/>
      <c r="JQU1002" s="17"/>
      <c r="JQV1002" s="17"/>
      <c r="JQW1002" s="17"/>
      <c r="JQX1002" s="17"/>
      <c r="JQY1002" s="17"/>
      <c r="JQZ1002" s="17"/>
      <c r="JRA1002" s="17"/>
      <c r="JRB1002" s="17"/>
      <c r="JRC1002" s="17"/>
      <c r="JRD1002" s="17"/>
      <c r="JRE1002" s="17"/>
      <c r="JRF1002" s="17"/>
      <c r="JRG1002" s="17"/>
      <c r="JRH1002" s="17"/>
      <c r="JRI1002" s="17"/>
      <c r="JRJ1002" s="17"/>
      <c r="JRK1002" s="17"/>
      <c r="JRL1002" s="17"/>
      <c r="JRM1002" s="17"/>
      <c r="JRN1002" s="17"/>
      <c r="JRO1002" s="17"/>
      <c r="JRP1002" s="17"/>
      <c r="JRQ1002" s="17"/>
      <c r="JRR1002" s="17"/>
      <c r="JRS1002" s="17"/>
      <c r="JRT1002" s="17"/>
      <c r="JRU1002" s="17"/>
      <c r="JRV1002" s="17"/>
      <c r="JRW1002" s="17"/>
      <c r="JRX1002" s="17"/>
      <c r="JRY1002" s="17"/>
      <c r="JRZ1002" s="17"/>
      <c r="JSA1002" s="17"/>
      <c r="JSB1002" s="17"/>
      <c r="JSC1002" s="17"/>
      <c r="JSD1002" s="17"/>
      <c r="JSE1002" s="17"/>
      <c r="JSF1002" s="17"/>
      <c r="JSG1002" s="17"/>
      <c r="JSH1002" s="17"/>
      <c r="JSI1002" s="17"/>
      <c r="JSJ1002" s="17"/>
      <c r="JSK1002" s="17"/>
      <c r="JSL1002" s="17"/>
      <c r="JSM1002" s="17"/>
      <c r="JSN1002" s="17"/>
      <c r="JSO1002" s="17"/>
      <c r="JSP1002" s="17"/>
      <c r="JSQ1002" s="17"/>
      <c r="JSR1002" s="17"/>
      <c r="JSS1002" s="17"/>
      <c r="JST1002" s="17"/>
      <c r="JSU1002" s="17"/>
      <c r="JSV1002" s="17"/>
      <c r="JSW1002" s="17"/>
      <c r="JSX1002" s="17"/>
      <c r="JSY1002" s="17"/>
      <c r="JSZ1002" s="17"/>
      <c r="JTA1002" s="17"/>
      <c r="JTB1002" s="17"/>
      <c r="JTC1002" s="17"/>
      <c r="JTD1002" s="17"/>
      <c r="JTE1002" s="17"/>
      <c r="JTF1002" s="17"/>
      <c r="JTG1002" s="17"/>
      <c r="JTH1002" s="17"/>
      <c r="JTI1002" s="17"/>
      <c r="JTJ1002" s="17"/>
      <c r="JTK1002" s="17"/>
      <c r="JTL1002" s="17"/>
      <c r="JTM1002" s="17"/>
      <c r="JTN1002" s="17"/>
      <c r="JTO1002" s="17"/>
      <c r="JTP1002" s="17"/>
      <c r="JTQ1002" s="17"/>
      <c r="JTR1002" s="17"/>
      <c r="JTS1002" s="17"/>
      <c r="JTT1002" s="17"/>
      <c r="JTU1002" s="17"/>
      <c r="JTV1002" s="17"/>
      <c r="JTW1002" s="17"/>
      <c r="JTX1002" s="17"/>
      <c r="JTY1002" s="17"/>
      <c r="JTZ1002" s="17"/>
      <c r="JUA1002" s="17"/>
      <c r="JUB1002" s="17"/>
      <c r="JUC1002" s="17"/>
      <c r="JUD1002" s="17"/>
      <c r="JUE1002" s="17"/>
      <c r="JUF1002" s="17"/>
      <c r="JUG1002" s="17"/>
      <c r="JUH1002" s="17"/>
      <c r="JUI1002" s="17"/>
      <c r="JUJ1002" s="17"/>
      <c r="JUK1002" s="17"/>
      <c r="JUL1002" s="17"/>
      <c r="JUM1002" s="17"/>
      <c r="JUN1002" s="17"/>
      <c r="JUO1002" s="17"/>
      <c r="JUP1002" s="17"/>
      <c r="JUQ1002" s="17"/>
      <c r="JUR1002" s="17"/>
      <c r="JUS1002" s="17"/>
      <c r="JUT1002" s="17"/>
      <c r="JUU1002" s="17"/>
      <c r="JUV1002" s="17"/>
      <c r="JUW1002" s="17"/>
      <c r="JUX1002" s="17"/>
      <c r="JUY1002" s="17"/>
      <c r="JUZ1002" s="17"/>
      <c r="JVA1002" s="17"/>
      <c r="JVB1002" s="17"/>
      <c r="JVC1002" s="17"/>
      <c r="JVD1002" s="17"/>
      <c r="JVE1002" s="17"/>
      <c r="JVF1002" s="17"/>
      <c r="JVG1002" s="17"/>
      <c r="JVH1002" s="17"/>
      <c r="JVI1002" s="17"/>
      <c r="JVJ1002" s="17"/>
      <c r="JVK1002" s="17"/>
      <c r="JVL1002" s="17"/>
      <c r="JVM1002" s="17"/>
      <c r="JVN1002" s="17"/>
      <c r="JVO1002" s="17"/>
      <c r="JVP1002" s="17"/>
      <c r="JVQ1002" s="17"/>
      <c r="JVR1002" s="17"/>
      <c r="JVS1002" s="17"/>
      <c r="JVT1002" s="17"/>
      <c r="JVU1002" s="17"/>
      <c r="JVV1002" s="17"/>
      <c r="JVW1002" s="17"/>
      <c r="JVX1002" s="17"/>
      <c r="JVY1002" s="17"/>
      <c r="JVZ1002" s="17"/>
      <c r="JWA1002" s="17"/>
      <c r="JWB1002" s="17"/>
      <c r="JWC1002" s="17"/>
      <c r="JWD1002" s="17"/>
      <c r="JWE1002" s="17"/>
      <c r="JWF1002" s="17"/>
      <c r="JWG1002" s="17"/>
      <c r="JWH1002" s="17"/>
      <c r="JWI1002" s="17"/>
      <c r="JWJ1002" s="17"/>
      <c r="JWK1002" s="17"/>
      <c r="JWL1002" s="17"/>
      <c r="JWM1002" s="17"/>
      <c r="JWN1002" s="17"/>
      <c r="JWO1002" s="17"/>
      <c r="JWP1002" s="17"/>
      <c r="JWQ1002" s="17"/>
      <c r="JWR1002" s="17"/>
      <c r="JWS1002" s="17"/>
      <c r="JWT1002" s="17"/>
      <c r="JWU1002" s="17"/>
      <c r="JWV1002" s="17"/>
      <c r="JWW1002" s="17"/>
      <c r="JWX1002" s="17"/>
      <c r="JWY1002" s="17"/>
      <c r="JWZ1002" s="17"/>
      <c r="JXA1002" s="17"/>
      <c r="JXB1002" s="17"/>
      <c r="JXC1002" s="17"/>
      <c r="JXD1002" s="17"/>
      <c r="JXE1002" s="17"/>
      <c r="JXF1002" s="17"/>
      <c r="JXG1002" s="17"/>
      <c r="JXH1002" s="17"/>
      <c r="JXI1002" s="17"/>
      <c r="JXJ1002" s="17"/>
      <c r="JXK1002" s="17"/>
      <c r="JXL1002" s="17"/>
      <c r="JXM1002" s="17"/>
      <c r="JXN1002" s="17"/>
      <c r="JXO1002" s="17"/>
      <c r="JXP1002" s="17"/>
      <c r="JXQ1002" s="17"/>
      <c r="JXR1002" s="17"/>
      <c r="JXS1002" s="17"/>
      <c r="JXT1002" s="17"/>
      <c r="JXU1002" s="17"/>
      <c r="JXV1002" s="17"/>
      <c r="JXW1002" s="17"/>
      <c r="JXX1002" s="17"/>
      <c r="JXY1002" s="17"/>
      <c r="JXZ1002" s="17"/>
      <c r="JYA1002" s="17"/>
      <c r="JYB1002" s="17"/>
      <c r="JYC1002" s="17"/>
      <c r="JYD1002" s="17"/>
      <c r="JYE1002" s="17"/>
      <c r="JYF1002" s="17"/>
      <c r="JYG1002" s="17"/>
      <c r="JYH1002" s="17"/>
      <c r="JYI1002" s="17"/>
      <c r="JYJ1002" s="17"/>
      <c r="JYK1002" s="17"/>
      <c r="JYL1002" s="17"/>
      <c r="JYM1002" s="17"/>
      <c r="JYN1002" s="17"/>
      <c r="JYO1002" s="17"/>
      <c r="JYP1002" s="17"/>
      <c r="JYQ1002" s="17"/>
      <c r="JYR1002" s="17"/>
      <c r="JYS1002" s="17"/>
      <c r="JYT1002" s="17"/>
      <c r="JYU1002" s="17"/>
      <c r="JYV1002" s="17"/>
      <c r="JYW1002" s="17"/>
      <c r="JYX1002" s="17"/>
      <c r="JYY1002" s="17"/>
      <c r="JYZ1002" s="17"/>
      <c r="JZA1002" s="17"/>
      <c r="JZB1002" s="17"/>
      <c r="JZC1002" s="17"/>
      <c r="JZD1002" s="17"/>
      <c r="JZE1002" s="17"/>
      <c r="JZF1002" s="17"/>
      <c r="JZG1002" s="17"/>
      <c r="JZH1002" s="17"/>
      <c r="JZI1002" s="17"/>
      <c r="JZJ1002" s="17"/>
      <c r="JZK1002" s="17"/>
      <c r="JZL1002" s="17"/>
      <c r="JZM1002" s="17"/>
      <c r="JZN1002" s="17"/>
      <c r="JZO1002" s="17"/>
      <c r="JZP1002" s="17"/>
      <c r="JZQ1002" s="17"/>
      <c r="JZR1002" s="17"/>
      <c r="JZS1002" s="17"/>
      <c r="JZT1002" s="17"/>
      <c r="JZU1002" s="17"/>
      <c r="JZV1002" s="17"/>
      <c r="JZW1002" s="17"/>
      <c r="JZX1002" s="17"/>
      <c r="JZY1002" s="17"/>
      <c r="JZZ1002" s="17"/>
      <c r="KAA1002" s="17"/>
      <c r="KAB1002" s="17"/>
      <c r="KAC1002" s="17"/>
      <c r="KAD1002" s="17"/>
      <c r="KAE1002" s="17"/>
      <c r="KAF1002" s="17"/>
      <c r="KAG1002" s="17"/>
      <c r="KAH1002" s="17"/>
      <c r="KAI1002" s="17"/>
      <c r="KAJ1002" s="17"/>
      <c r="KAK1002" s="17"/>
      <c r="KAL1002" s="17"/>
      <c r="KAM1002" s="17"/>
      <c r="KAN1002" s="17"/>
      <c r="KAO1002" s="17"/>
      <c r="KAP1002" s="17"/>
      <c r="KAQ1002" s="17"/>
      <c r="KAR1002" s="17"/>
      <c r="KAS1002" s="17"/>
      <c r="KAT1002" s="17"/>
      <c r="KAU1002" s="17"/>
      <c r="KAV1002" s="17"/>
      <c r="KAW1002" s="17"/>
      <c r="KAX1002" s="17"/>
      <c r="KAY1002" s="17"/>
      <c r="KAZ1002" s="17"/>
      <c r="KBA1002" s="17"/>
      <c r="KBB1002" s="17"/>
      <c r="KBC1002" s="17"/>
      <c r="KBD1002" s="17"/>
      <c r="KBE1002" s="17"/>
      <c r="KBF1002" s="17"/>
      <c r="KBG1002" s="17"/>
      <c r="KBH1002" s="17"/>
      <c r="KBI1002" s="17"/>
      <c r="KBJ1002" s="17"/>
      <c r="KBK1002" s="17"/>
      <c r="KBL1002" s="17"/>
      <c r="KBM1002" s="17"/>
      <c r="KBN1002" s="17"/>
      <c r="KBO1002" s="17"/>
      <c r="KBP1002" s="17"/>
      <c r="KBQ1002" s="17"/>
      <c r="KBR1002" s="17"/>
      <c r="KBS1002" s="17"/>
      <c r="KBT1002" s="17"/>
      <c r="KBU1002" s="17"/>
      <c r="KBV1002" s="17"/>
      <c r="KBW1002" s="17"/>
      <c r="KBX1002" s="17"/>
      <c r="KBY1002" s="17"/>
      <c r="KBZ1002" s="17"/>
      <c r="KCA1002" s="17"/>
      <c r="KCB1002" s="17"/>
      <c r="KCC1002" s="17"/>
      <c r="KCD1002" s="17"/>
      <c r="KCE1002" s="17"/>
      <c r="KCF1002" s="17"/>
      <c r="KCG1002" s="17"/>
      <c r="KCH1002" s="17"/>
      <c r="KCI1002" s="17"/>
      <c r="KCJ1002" s="17"/>
      <c r="KCK1002" s="17"/>
      <c r="KCL1002" s="17"/>
      <c r="KCM1002" s="17"/>
      <c r="KCN1002" s="17"/>
      <c r="KCO1002" s="17"/>
      <c r="KCP1002" s="17"/>
      <c r="KCQ1002" s="17"/>
      <c r="KCR1002" s="17"/>
      <c r="KCS1002" s="17"/>
      <c r="KCT1002" s="17"/>
      <c r="KCU1002" s="17"/>
      <c r="KCV1002" s="17"/>
      <c r="KCW1002" s="17"/>
      <c r="KCX1002" s="17"/>
      <c r="KCY1002" s="17"/>
      <c r="KCZ1002" s="17"/>
      <c r="KDA1002" s="17"/>
      <c r="KDB1002" s="17"/>
      <c r="KDC1002" s="17"/>
      <c r="KDD1002" s="17"/>
      <c r="KDE1002" s="17"/>
      <c r="KDF1002" s="17"/>
      <c r="KDG1002" s="17"/>
      <c r="KDH1002" s="17"/>
      <c r="KDI1002" s="17"/>
      <c r="KDJ1002" s="17"/>
      <c r="KDK1002" s="17"/>
      <c r="KDL1002" s="17"/>
      <c r="KDM1002" s="17"/>
      <c r="KDN1002" s="17"/>
      <c r="KDO1002" s="17"/>
      <c r="KDP1002" s="17"/>
      <c r="KDQ1002" s="17"/>
      <c r="KDR1002" s="17"/>
      <c r="KDS1002" s="17"/>
      <c r="KDT1002" s="17"/>
      <c r="KDU1002" s="17"/>
      <c r="KDV1002" s="17"/>
      <c r="KDW1002" s="17"/>
      <c r="KDX1002" s="17"/>
      <c r="KDY1002" s="17"/>
      <c r="KDZ1002" s="17"/>
      <c r="KEA1002" s="17"/>
      <c r="KEB1002" s="17"/>
      <c r="KEC1002" s="17"/>
      <c r="KED1002" s="17"/>
      <c r="KEE1002" s="17"/>
      <c r="KEF1002" s="17"/>
      <c r="KEG1002" s="17"/>
      <c r="KEH1002" s="17"/>
      <c r="KEI1002" s="17"/>
      <c r="KEJ1002" s="17"/>
      <c r="KEK1002" s="17"/>
      <c r="KEL1002" s="17"/>
      <c r="KEM1002" s="17"/>
      <c r="KEN1002" s="17"/>
      <c r="KEO1002" s="17"/>
      <c r="KEP1002" s="17"/>
      <c r="KEQ1002" s="17"/>
      <c r="KER1002" s="17"/>
      <c r="KES1002" s="17"/>
      <c r="KET1002" s="17"/>
      <c r="KEU1002" s="17"/>
      <c r="KEV1002" s="17"/>
      <c r="KEW1002" s="17"/>
      <c r="KEX1002" s="17"/>
      <c r="KEY1002" s="17"/>
      <c r="KEZ1002" s="17"/>
      <c r="KFA1002" s="17"/>
      <c r="KFB1002" s="17"/>
      <c r="KFC1002" s="17"/>
      <c r="KFD1002" s="17"/>
      <c r="KFE1002" s="17"/>
      <c r="KFF1002" s="17"/>
      <c r="KFG1002" s="17"/>
      <c r="KFH1002" s="17"/>
      <c r="KFI1002" s="17"/>
      <c r="KFJ1002" s="17"/>
      <c r="KFK1002" s="17"/>
      <c r="KFL1002" s="17"/>
      <c r="KFM1002" s="17"/>
      <c r="KFN1002" s="17"/>
      <c r="KFO1002" s="17"/>
      <c r="KFP1002" s="17"/>
      <c r="KFQ1002" s="17"/>
      <c r="KFR1002" s="17"/>
      <c r="KFS1002" s="17"/>
      <c r="KFT1002" s="17"/>
      <c r="KFU1002" s="17"/>
      <c r="KFV1002" s="17"/>
      <c r="KFW1002" s="17"/>
      <c r="KFX1002" s="17"/>
      <c r="KFY1002" s="17"/>
      <c r="KFZ1002" s="17"/>
      <c r="KGA1002" s="17"/>
      <c r="KGB1002" s="17"/>
      <c r="KGC1002" s="17"/>
      <c r="KGD1002" s="17"/>
      <c r="KGE1002" s="17"/>
      <c r="KGF1002" s="17"/>
      <c r="KGG1002" s="17"/>
      <c r="KGH1002" s="17"/>
      <c r="KGI1002" s="17"/>
      <c r="KGJ1002" s="17"/>
      <c r="KGK1002" s="17"/>
      <c r="KGL1002" s="17"/>
      <c r="KGM1002" s="17"/>
      <c r="KGN1002" s="17"/>
      <c r="KGO1002" s="17"/>
      <c r="KGP1002" s="17"/>
      <c r="KGQ1002" s="17"/>
      <c r="KGR1002" s="17"/>
      <c r="KGS1002" s="17"/>
      <c r="KGT1002" s="17"/>
      <c r="KGU1002" s="17"/>
      <c r="KGV1002" s="17"/>
      <c r="KGW1002" s="17"/>
      <c r="KGX1002" s="17"/>
      <c r="KGY1002" s="17"/>
      <c r="KGZ1002" s="17"/>
      <c r="KHA1002" s="17"/>
      <c r="KHB1002" s="17"/>
      <c r="KHC1002" s="17"/>
      <c r="KHD1002" s="17"/>
      <c r="KHE1002" s="17"/>
      <c r="KHF1002" s="17"/>
      <c r="KHG1002" s="17"/>
      <c r="KHH1002" s="17"/>
      <c r="KHI1002" s="17"/>
      <c r="KHJ1002" s="17"/>
      <c r="KHK1002" s="17"/>
      <c r="KHL1002" s="17"/>
      <c r="KHM1002" s="17"/>
      <c r="KHN1002" s="17"/>
      <c r="KHO1002" s="17"/>
      <c r="KHP1002" s="17"/>
      <c r="KHQ1002" s="17"/>
      <c r="KHR1002" s="17"/>
      <c r="KHS1002" s="17"/>
      <c r="KHT1002" s="17"/>
      <c r="KHU1002" s="17"/>
      <c r="KHV1002" s="17"/>
      <c r="KHW1002" s="17"/>
      <c r="KHX1002" s="17"/>
      <c r="KHY1002" s="17"/>
      <c r="KHZ1002" s="17"/>
      <c r="KIA1002" s="17"/>
      <c r="KIB1002" s="17"/>
      <c r="KIC1002" s="17"/>
      <c r="KID1002" s="17"/>
      <c r="KIE1002" s="17"/>
      <c r="KIF1002" s="17"/>
      <c r="KIG1002" s="17"/>
      <c r="KIH1002" s="17"/>
      <c r="KII1002" s="17"/>
      <c r="KIJ1002" s="17"/>
      <c r="KIK1002" s="17"/>
      <c r="KIL1002" s="17"/>
      <c r="KIM1002" s="17"/>
      <c r="KIN1002" s="17"/>
      <c r="KIO1002" s="17"/>
      <c r="KIP1002" s="17"/>
      <c r="KIQ1002" s="17"/>
      <c r="KIR1002" s="17"/>
      <c r="KIS1002" s="17"/>
      <c r="KIT1002" s="17"/>
      <c r="KIU1002" s="17"/>
      <c r="KIV1002" s="17"/>
      <c r="KIW1002" s="17"/>
      <c r="KIX1002" s="17"/>
      <c r="KIY1002" s="17"/>
      <c r="KIZ1002" s="17"/>
      <c r="KJA1002" s="17"/>
      <c r="KJB1002" s="17"/>
      <c r="KJC1002" s="17"/>
      <c r="KJD1002" s="17"/>
      <c r="KJE1002" s="17"/>
      <c r="KJF1002" s="17"/>
      <c r="KJG1002" s="17"/>
      <c r="KJH1002" s="17"/>
      <c r="KJI1002" s="17"/>
      <c r="KJJ1002" s="17"/>
      <c r="KJK1002" s="17"/>
      <c r="KJL1002" s="17"/>
      <c r="KJM1002" s="17"/>
      <c r="KJN1002" s="17"/>
      <c r="KJO1002" s="17"/>
      <c r="KJP1002" s="17"/>
      <c r="KJQ1002" s="17"/>
      <c r="KJR1002" s="17"/>
      <c r="KJS1002" s="17"/>
      <c r="KJT1002" s="17"/>
      <c r="KJU1002" s="17"/>
      <c r="KJV1002" s="17"/>
      <c r="KJW1002" s="17"/>
      <c r="KJX1002" s="17"/>
      <c r="KJY1002" s="17"/>
      <c r="KJZ1002" s="17"/>
      <c r="KKA1002" s="17"/>
      <c r="KKB1002" s="17"/>
      <c r="KKC1002" s="17"/>
      <c r="KKD1002" s="17"/>
      <c r="KKE1002" s="17"/>
      <c r="KKF1002" s="17"/>
      <c r="KKG1002" s="17"/>
      <c r="KKH1002" s="17"/>
      <c r="KKI1002" s="17"/>
      <c r="KKJ1002" s="17"/>
      <c r="KKK1002" s="17"/>
      <c r="KKL1002" s="17"/>
      <c r="KKM1002" s="17"/>
      <c r="KKN1002" s="17"/>
      <c r="KKO1002" s="17"/>
      <c r="KKP1002" s="17"/>
      <c r="KKQ1002" s="17"/>
      <c r="KKR1002" s="17"/>
      <c r="KKS1002" s="17"/>
      <c r="KKT1002" s="17"/>
      <c r="KKU1002" s="17"/>
      <c r="KKV1002" s="17"/>
      <c r="KKW1002" s="17"/>
      <c r="KKX1002" s="17"/>
      <c r="KKY1002" s="17"/>
      <c r="KKZ1002" s="17"/>
      <c r="KLA1002" s="17"/>
      <c r="KLB1002" s="17"/>
      <c r="KLC1002" s="17"/>
      <c r="KLD1002" s="17"/>
      <c r="KLE1002" s="17"/>
      <c r="KLF1002" s="17"/>
      <c r="KLG1002" s="17"/>
      <c r="KLH1002" s="17"/>
      <c r="KLI1002" s="17"/>
      <c r="KLJ1002" s="17"/>
      <c r="KLK1002" s="17"/>
      <c r="KLL1002" s="17"/>
      <c r="KLM1002" s="17"/>
      <c r="KLN1002" s="17"/>
      <c r="KLO1002" s="17"/>
      <c r="KLP1002" s="17"/>
      <c r="KLQ1002" s="17"/>
      <c r="KLR1002" s="17"/>
      <c r="KLS1002" s="17"/>
      <c r="KLT1002" s="17"/>
      <c r="KLU1002" s="17"/>
      <c r="KLV1002" s="17"/>
      <c r="KLW1002" s="17"/>
      <c r="KLX1002" s="17"/>
      <c r="KLY1002" s="17"/>
      <c r="KLZ1002" s="17"/>
      <c r="KMA1002" s="17"/>
      <c r="KMB1002" s="17"/>
      <c r="KMC1002" s="17"/>
      <c r="KMD1002" s="17"/>
      <c r="KME1002" s="17"/>
      <c r="KMF1002" s="17"/>
      <c r="KMG1002" s="17"/>
      <c r="KMH1002" s="17"/>
      <c r="KMI1002" s="17"/>
      <c r="KMJ1002" s="17"/>
      <c r="KMK1002" s="17"/>
      <c r="KML1002" s="17"/>
      <c r="KMM1002" s="17"/>
      <c r="KMN1002" s="17"/>
      <c r="KMO1002" s="17"/>
      <c r="KMP1002" s="17"/>
      <c r="KMQ1002" s="17"/>
      <c r="KMR1002" s="17"/>
      <c r="KMS1002" s="17"/>
      <c r="KMT1002" s="17"/>
      <c r="KMU1002" s="17"/>
      <c r="KMV1002" s="17"/>
      <c r="KMW1002" s="17"/>
      <c r="KMX1002" s="17"/>
      <c r="KMY1002" s="17"/>
      <c r="KMZ1002" s="17"/>
      <c r="KNA1002" s="17"/>
      <c r="KNB1002" s="17"/>
      <c r="KNC1002" s="17"/>
      <c r="KND1002" s="17"/>
      <c r="KNE1002" s="17"/>
      <c r="KNF1002" s="17"/>
      <c r="KNG1002" s="17"/>
      <c r="KNH1002" s="17"/>
      <c r="KNI1002" s="17"/>
      <c r="KNJ1002" s="17"/>
      <c r="KNK1002" s="17"/>
      <c r="KNL1002" s="17"/>
      <c r="KNM1002" s="17"/>
      <c r="KNN1002" s="17"/>
      <c r="KNO1002" s="17"/>
      <c r="KNP1002" s="17"/>
      <c r="KNQ1002" s="17"/>
      <c r="KNR1002" s="17"/>
      <c r="KNS1002" s="17"/>
      <c r="KNT1002" s="17"/>
      <c r="KNU1002" s="17"/>
      <c r="KNV1002" s="17"/>
      <c r="KNW1002" s="17"/>
      <c r="KNX1002" s="17"/>
      <c r="KNY1002" s="17"/>
      <c r="KNZ1002" s="17"/>
      <c r="KOA1002" s="17"/>
      <c r="KOB1002" s="17"/>
      <c r="KOC1002" s="17"/>
      <c r="KOD1002" s="17"/>
      <c r="KOE1002" s="17"/>
      <c r="KOF1002" s="17"/>
      <c r="KOG1002" s="17"/>
      <c r="KOH1002" s="17"/>
      <c r="KOI1002" s="17"/>
      <c r="KOJ1002" s="17"/>
      <c r="KOK1002" s="17"/>
      <c r="KOL1002" s="17"/>
      <c r="KOM1002" s="17"/>
      <c r="KON1002" s="17"/>
      <c r="KOO1002" s="17"/>
      <c r="KOP1002" s="17"/>
      <c r="KOQ1002" s="17"/>
      <c r="KOR1002" s="17"/>
      <c r="KOS1002" s="17"/>
      <c r="KOT1002" s="17"/>
      <c r="KOU1002" s="17"/>
      <c r="KOV1002" s="17"/>
      <c r="KOW1002" s="17"/>
      <c r="KOX1002" s="17"/>
      <c r="KOY1002" s="17"/>
      <c r="KOZ1002" s="17"/>
      <c r="KPA1002" s="17"/>
      <c r="KPB1002" s="17"/>
      <c r="KPC1002" s="17"/>
      <c r="KPD1002" s="17"/>
      <c r="KPE1002" s="17"/>
      <c r="KPF1002" s="17"/>
      <c r="KPG1002" s="17"/>
      <c r="KPH1002" s="17"/>
      <c r="KPI1002" s="17"/>
      <c r="KPJ1002" s="17"/>
      <c r="KPK1002" s="17"/>
      <c r="KPL1002" s="17"/>
      <c r="KPM1002" s="17"/>
      <c r="KPN1002" s="17"/>
      <c r="KPO1002" s="17"/>
      <c r="KPP1002" s="17"/>
      <c r="KPQ1002" s="17"/>
      <c r="KPR1002" s="17"/>
      <c r="KPS1002" s="17"/>
      <c r="KPT1002" s="17"/>
      <c r="KPU1002" s="17"/>
      <c r="KPV1002" s="17"/>
      <c r="KPW1002" s="17"/>
      <c r="KPX1002" s="17"/>
      <c r="KPY1002" s="17"/>
      <c r="KPZ1002" s="17"/>
      <c r="KQA1002" s="17"/>
      <c r="KQB1002" s="17"/>
      <c r="KQC1002" s="17"/>
      <c r="KQD1002" s="17"/>
      <c r="KQE1002" s="17"/>
      <c r="KQF1002" s="17"/>
      <c r="KQG1002" s="17"/>
      <c r="KQH1002" s="17"/>
      <c r="KQI1002" s="17"/>
      <c r="KQJ1002" s="17"/>
      <c r="KQK1002" s="17"/>
      <c r="KQL1002" s="17"/>
      <c r="KQM1002" s="17"/>
      <c r="KQN1002" s="17"/>
      <c r="KQO1002" s="17"/>
      <c r="KQP1002" s="17"/>
      <c r="KQQ1002" s="17"/>
      <c r="KQR1002" s="17"/>
      <c r="KQS1002" s="17"/>
      <c r="KQT1002" s="17"/>
      <c r="KQU1002" s="17"/>
      <c r="KQV1002" s="17"/>
      <c r="KQW1002" s="17"/>
      <c r="KQX1002" s="17"/>
      <c r="KQY1002" s="17"/>
      <c r="KQZ1002" s="17"/>
      <c r="KRA1002" s="17"/>
      <c r="KRB1002" s="17"/>
      <c r="KRC1002" s="17"/>
      <c r="KRD1002" s="17"/>
      <c r="KRE1002" s="17"/>
      <c r="KRF1002" s="17"/>
      <c r="KRG1002" s="17"/>
      <c r="KRH1002" s="17"/>
      <c r="KRI1002" s="17"/>
      <c r="KRJ1002" s="17"/>
      <c r="KRK1002" s="17"/>
      <c r="KRL1002" s="17"/>
      <c r="KRM1002" s="17"/>
      <c r="KRN1002" s="17"/>
      <c r="KRO1002" s="17"/>
      <c r="KRP1002" s="17"/>
      <c r="KRQ1002" s="17"/>
      <c r="KRR1002" s="17"/>
      <c r="KRS1002" s="17"/>
      <c r="KRT1002" s="17"/>
      <c r="KRU1002" s="17"/>
      <c r="KRV1002" s="17"/>
      <c r="KRW1002" s="17"/>
      <c r="KRX1002" s="17"/>
      <c r="KRY1002" s="17"/>
      <c r="KRZ1002" s="17"/>
      <c r="KSA1002" s="17"/>
      <c r="KSB1002" s="17"/>
      <c r="KSC1002" s="17"/>
      <c r="KSD1002" s="17"/>
      <c r="KSE1002" s="17"/>
      <c r="KSF1002" s="17"/>
      <c r="KSG1002" s="17"/>
      <c r="KSH1002" s="17"/>
      <c r="KSI1002" s="17"/>
      <c r="KSJ1002" s="17"/>
      <c r="KSK1002" s="17"/>
      <c r="KSL1002" s="17"/>
      <c r="KSM1002" s="17"/>
      <c r="KSN1002" s="17"/>
      <c r="KSO1002" s="17"/>
      <c r="KSP1002" s="17"/>
      <c r="KSQ1002" s="17"/>
      <c r="KSR1002" s="17"/>
      <c r="KSS1002" s="17"/>
      <c r="KST1002" s="17"/>
      <c r="KSU1002" s="17"/>
      <c r="KSV1002" s="17"/>
      <c r="KSW1002" s="17"/>
      <c r="KSX1002" s="17"/>
      <c r="KSY1002" s="17"/>
      <c r="KSZ1002" s="17"/>
      <c r="KTA1002" s="17"/>
      <c r="KTB1002" s="17"/>
      <c r="KTC1002" s="17"/>
      <c r="KTD1002" s="17"/>
      <c r="KTE1002" s="17"/>
      <c r="KTF1002" s="17"/>
      <c r="KTG1002" s="17"/>
      <c r="KTH1002" s="17"/>
      <c r="KTI1002" s="17"/>
      <c r="KTJ1002" s="17"/>
      <c r="KTK1002" s="17"/>
      <c r="KTL1002" s="17"/>
      <c r="KTM1002" s="17"/>
      <c r="KTN1002" s="17"/>
      <c r="KTO1002" s="17"/>
      <c r="KTP1002" s="17"/>
      <c r="KTQ1002" s="17"/>
      <c r="KTR1002" s="17"/>
      <c r="KTS1002" s="17"/>
      <c r="KTT1002" s="17"/>
      <c r="KTU1002" s="17"/>
      <c r="KTV1002" s="17"/>
      <c r="KTW1002" s="17"/>
      <c r="KTX1002" s="17"/>
      <c r="KTY1002" s="17"/>
      <c r="KTZ1002" s="17"/>
      <c r="KUA1002" s="17"/>
      <c r="KUB1002" s="17"/>
      <c r="KUC1002" s="17"/>
      <c r="KUD1002" s="17"/>
      <c r="KUE1002" s="17"/>
      <c r="KUF1002" s="17"/>
      <c r="KUG1002" s="17"/>
      <c r="KUH1002" s="17"/>
      <c r="KUI1002" s="17"/>
      <c r="KUJ1002" s="17"/>
      <c r="KUK1002" s="17"/>
      <c r="KUL1002" s="17"/>
      <c r="KUM1002" s="17"/>
      <c r="KUN1002" s="17"/>
      <c r="KUO1002" s="17"/>
      <c r="KUP1002" s="17"/>
      <c r="KUQ1002" s="17"/>
      <c r="KUR1002" s="17"/>
      <c r="KUS1002" s="17"/>
      <c r="KUT1002" s="17"/>
      <c r="KUU1002" s="17"/>
      <c r="KUV1002" s="17"/>
      <c r="KUW1002" s="17"/>
      <c r="KUX1002" s="17"/>
      <c r="KUY1002" s="17"/>
      <c r="KUZ1002" s="17"/>
      <c r="KVA1002" s="17"/>
      <c r="KVB1002" s="17"/>
      <c r="KVC1002" s="17"/>
      <c r="KVD1002" s="17"/>
      <c r="KVE1002" s="17"/>
      <c r="KVF1002" s="17"/>
      <c r="KVG1002" s="17"/>
      <c r="KVH1002" s="17"/>
      <c r="KVI1002" s="17"/>
      <c r="KVJ1002" s="17"/>
      <c r="KVK1002" s="17"/>
      <c r="KVL1002" s="17"/>
      <c r="KVM1002" s="17"/>
      <c r="KVN1002" s="17"/>
      <c r="KVO1002" s="17"/>
      <c r="KVP1002" s="17"/>
      <c r="KVQ1002" s="17"/>
      <c r="KVR1002" s="17"/>
      <c r="KVS1002" s="17"/>
      <c r="KVT1002" s="17"/>
      <c r="KVU1002" s="17"/>
      <c r="KVV1002" s="17"/>
      <c r="KVW1002" s="17"/>
      <c r="KVX1002" s="17"/>
      <c r="KVY1002" s="17"/>
      <c r="KVZ1002" s="17"/>
      <c r="KWA1002" s="17"/>
      <c r="KWB1002" s="17"/>
      <c r="KWC1002" s="17"/>
      <c r="KWD1002" s="17"/>
      <c r="KWE1002" s="17"/>
      <c r="KWF1002" s="17"/>
      <c r="KWG1002" s="17"/>
      <c r="KWH1002" s="17"/>
      <c r="KWI1002" s="17"/>
      <c r="KWJ1002" s="17"/>
      <c r="KWK1002" s="17"/>
      <c r="KWL1002" s="17"/>
      <c r="KWM1002" s="17"/>
      <c r="KWN1002" s="17"/>
      <c r="KWO1002" s="17"/>
      <c r="KWP1002" s="17"/>
      <c r="KWQ1002" s="17"/>
      <c r="KWR1002" s="17"/>
      <c r="KWS1002" s="17"/>
      <c r="KWT1002" s="17"/>
      <c r="KWU1002" s="17"/>
      <c r="KWV1002" s="17"/>
      <c r="KWW1002" s="17"/>
      <c r="KWX1002" s="17"/>
      <c r="KWY1002" s="17"/>
      <c r="KWZ1002" s="17"/>
      <c r="KXA1002" s="17"/>
      <c r="KXB1002" s="17"/>
      <c r="KXC1002" s="17"/>
      <c r="KXD1002" s="17"/>
      <c r="KXE1002" s="17"/>
      <c r="KXF1002" s="17"/>
      <c r="KXG1002" s="17"/>
      <c r="KXH1002" s="17"/>
      <c r="KXI1002" s="17"/>
      <c r="KXJ1002" s="17"/>
      <c r="KXK1002" s="17"/>
      <c r="KXL1002" s="17"/>
      <c r="KXM1002" s="17"/>
      <c r="KXN1002" s="17"/>
      <c r="KXO1002" s="17"/>
      <c r="KXP1002" s="17"/>
      <c r="KXQ1002" s="17"/>
      <c r="KXR1002" s="17"/>
      <c r="KXS1002" s="17"/>
      <c r="KXT1002" s="17"/>
      <c r="KXU1002" s="17"/>
      <c r="KXV1002" s="17"/>
      <c r="KXW1002" s="17"/>
      <c r="KXX1002" s="17"/>
      <c r="KXY1002" s="17"/>
      <c r="KXZ1002" s="17"/>
      <c r="KYA1002" s="17"/>
      <c r="KYB1002" s="17"/>
      <c r="KYC1002" s="17"/>
      <c r="KYD1002" s="17"/>
      <c r="KYE1002" s="17"/>
      <c r="KYF1002" s="17"/>
      <c r="KYG1002" s="17"/>
      <c r="KYH1002" s="17"/>
      <c r="KYI1002" s="17"/>
      <c r="KYJ1002" s="17"/>
      <c r="KYK1002" s="17"/>
      <c r="KYL1002" s="17"/>
      <c r="KYM1002" s="17"/>
      <c r="KYN1002" s="17"/>
      <c r="KYO1002" s="17"/>
      <c r="KYP1002" s="17"/>
      <c r="KYQ1002" s="17"/>
      <c r="KYR1002" s="17"/>
      <c r="KYS1002" s="17"/>
      <c r="KYT1002" s="17"/>
      <c r="KYU1002" s="17"/>
      <c r="KYV1002" s="17"/>
      <c r="KYW1002" s="17"/>
      <c r="KYX1002" s="17"/>
      <c r="KYY1002" s="17"/>
      <c r="KYZ1002" s="17"/>
      <c r="KZA1002" s="17"/>
      <c r="KZB1002" s="17"/>
      <c r="KZC1002" s="17"/>
      <c r="KZD1002" s="17"/>
      <c r="KZE1002" s="17"/>
      <c r="KZF1002" s="17"/>
      <c r="KZG1002" s="17"/>
      <c r="KZH1002" s="17"/>
      <c r="KZI1002" s="17"/>
      <c r="KZJ1002" s="17"/>
      <c r="KZK1002" s="17"/>
      <c r="KZL1002" s="17"/>
      <c r="KZM1002" s="17"/>
      <c r="KZN1002" s="17"/>
      <c r="KZO1002" s="17"/>
      <c r="KZP1002" s="17"/>
      <c r="KZQ1002" s="17"/>
      <c r="KZR1002" s="17"/>
      <c r="KZS1002" s="17"/>
      <c r="KZT1002" s="17"/>
      <c r="KZU1002" s="17"/>
      <c r="KZV1002" s="17"/>
      <c r="KZW1002" s="17"/>
      <c r="KZX1002" s="17"/>
      <c r="KZY1002" s="17"/>
      <c r="KZZ1002" s="17"/>
      <c r="LAA1002" s="17"/>
      <c r="LAB1002" s="17"/>
      <c r="LAC1002" s="17"/>
      <c r="LAD1002" s="17"/>
      <c r="LAE1002" s="17"/>
      <c r="LAF1002" s="17"/>
      <c r="LAG1002" s="17"/>
      <c r="LAH1002" s="17"/>
      <c r="LAI1002" s="17"/>
      <c r="LAJ1002" s="17"/>
      <c r="LAK1002" s="17"/>
      <c r="LAL1002" s="17"/>
      <c r="LAM1002" s="17"/>
      <c r="LAN1002" s="17"/>
      <c r="LAO1002" s="17"/>
      <c r="LAP1002" s="17"/>
      <c r="LAQ1002" s="17"/>
      <c r="LAR1002" s="17"/>
      <c r="LAS1002" s="17"/>
      <c r="LAT1002" s="17"/>
      <c r="LAU1002" s="17"/>
      <c r="LAV1002" s="17"/>
      <c r="LAW1002" s="17"/>
      <c r="LAX1002" s="17"/>
      <c r="LAY1002" s="17"/>
      <c r="LAZ1002" s="17"/>
      <c r="LBA1002" s="17"/>
      <c r="LBB1002" s="17"/>
      <c r="LBC1002" s="17"/>
      <c r="LBD1002" s="17"/>
      <c r="LBE1002" s="17"/>
      <c r="LBF1002" s="17"/>
      <c r="LBG1002" s="17"/>
      <c r="LBH1002" s="17"/>
      <c r="LBI1002" s="17"/>
      <c r="LBJ1002" s="17"/>
      <c r="LBK1002" s="17"/>
      <c r="LBL1002" s="17"/>
      <c r="LBM1002" s="17"/>
      <c r="LBN1002" s="17"/>
      <c r="LBO1002" s="17"/>
      <c r="LBP1002" s="17"/>
      <c r="LBQ1002" s="17"/>
      <c r="LBR1002" s="17"/>
      <c r="LBS1002" s="17"/>
      <c r="LBT1002" s="17"/>
      <c r="LBU1002" s="17"/>
      <c r="LBV1002" s="17"/>
      <c r="LBW1002" s="17"/>
      <c r="LBX1002" s="17"/>
      <c r="LBY1002" s="17"/>
      <c r="LBZ1002" s="17"/>
      <c r="LCA1002" s="17"/>
      <c r="LCB1002" s="17"/>
      <c r="LCC1002" s="17"/>
      <c r="LCD1002" s="17"/>
      <c r="LCE1002" s="17"/>
      <c r="LCF1002" s="17"/>
      <c r="LCG1002" s="17"/>
      <c r="LCH1002" s="17"/>
      <c r="LCI1002" s="17"/>
      <c r="LCJ1002" s="17"/>
      <c r="LCK1002" s="17"/>
      <c r="LCL1002" s="17"/>
      <c r="LCM1002" s="17"/>
      <c r="LCN1002" s="17"/>
      <c r="LCO1002" s="17"/>
      <c r="LCP1002" s="17"/>
      <c r="LCQ1002" s="17"/>
      <c r="LCR1002" s="17"/>
      <c r="LCS1002" s="17"/>
      <c r="LCT1002" s="17"/>
      <c r="LCU1002" s="17"/>
      <c r="LCV1002" s="17"/>
      <c r="LCW1002" s="17"/>
      <c r="LCX1002" s="17"/>
      <c r="LCY1002" s="17"/>
      <c r="LCZ1002" s="17"/>
      <c r="LDA1002" s="17"/>
      <c r="LDB1002" s="17"/>
      <c r="LDC1002" s="17"/>
      <c r="LDD1002" s="17"/>
      <c r="LDE1002" s="17"/>
      <c r="LDF1002" s="17"/>
      <c r="LDG1002" s="17"/>
      <c r="LDH1002" s="17"/>
      <c r="LDI1002" s="17"/>
      <c r="LDJ1002" s="17"/>
      <c r="LDK1002" s="17"/>
      <c r="LDL1002" s="17"/>
      <c r="LDM1002" s="17"/>
      <c r="LDN1002" s="17"/>
      <c r="LDO1002" s="17"/>
      <c r="LDP1002" s="17"/>
      <c r="LDQ1002" s="17"/>
      <c r="LDR1002" s="17"/>
      <c r="LDS1002" s="17"/>
      <c r="LDT1002" s="17"/>
      <c r="LDU1002" s="17"/>
      <c r="LDV1002" s="17"/>
      <c r="LDW1002" s="17"/>
      <c r="LDX1002" s="17"/>
      <c r="LDY1002" s="17"/>
      <c r="LDZ1002" s="17"/>
      <c r="LEA1002" s="17"/>
      <c r="LEB1002" s="17"/>
      <c r="LEC1002" s="17"/>
      <c r="LED1002" s="17"/>
      <c r="LEE1002" s="17"/>
      <c r="LEF1002" s="17"/>
      <c r="LEG1002" s="17"/>
      <c r="LEH1002" s="17"/>
      <c r="LEI1002" s="17"/>
      <c r="LEJ1002" s="17"/>
      <c r="LEK1002" s="17"/>
      <c r="LEL1002" s="17"/>
      <c r="LEM1002" s="17"/>
      <c r="LEN1002" s="17"/>
      <c r="LEO1002" s="17"/>
      <c r="LEP1002" s="17"/>
      <c r="LEQ1002" s="17"/>
      <c r="LER1002" s="17"/>
      <c r="LES1002" s="17"/>
      <c r="LET1002" s="17"/>
      <c r="LEU1002" s="17"/>
      <c r="LEV1002" s="17"/>
      <c r="LEW1002" s="17"/>
      <c r="LEX1002" s="17"/>
      <c r="LEY1002" s="17"/>
      <c r="LEZ1002" s="17"/>
      <c r="LFA1002" s="17"/>
      <c r="LFB1002" s="17"/>
      <c r="LFC1002" s="17"/>
      <c r="LFD1002" s="17"/>
      <c r="LFE1002" s="17"/>
      <c r="LFF1002" s="17"/>
      <c r="LFG1002" s="17"/>
      <c r="LFH1002" s="17"/>
      <c r="LFI1002" s="17"/>
      <c r="LFJ1002" s="17"/>
      <c r="LFK1002" s="17"/>
      <c r="LFL1002" s="17"/>
      <c r="LFM1002" s="17"/>
      <c r="LFN1002" s="17"/>
      <c r="LFO1002" s="17"/>
      <c r="LFP1002" s="17"/>
      <c r="LFQ1002" s="17"/>
      <c r="LFR1002" s="17"/>
      <c r="LFS1002" s="17"/>
      <c r="LFT1002" s="17"/>
      <c r="LFU1002" s="17"/>
      <c r="LFV1002" s="17"/>
      <c r="LFW1002" s="17"/>
      <c r="LFX1002" s="17"/>
      <c r="LFY1002" s="17"/>
      <c r="LFZ1002" s="17"/>
      <c r="LGA1002" s="17"/>
      <c r="LGB1002" s="17"/>
      <c r="LGC1002" s="17"/>
      <c r="LGD1002" s="17"/>
      <c r="LGE1002" s="17"/>
      <c r="LGF1002" s="17"/>
      <c r="LGG1002" s="17"/>
      <c r="LGH1002" s="17"/>
      <c r="LGI1002" s="17"/>
      <c r="LGJ1002" s="17"/>
      <c r="LGK1002" s="17"/>
      <c r="LGL1002" s="17"/>
      <c r="LGM1002" s="17"/>
      <c r="LGN1002" s="17"/>
      <c r="LGO1002" s="17"/>
      <c r="LGP1002" s="17"/>
      <c r="LGQ1002" s="17"/>
      <c r="LGR1002" s="17"/>
      <c r="LGS1002" s="17"/>
      <c r="LGT1002" s="17"/>
      <c r="LGU1002" s="17"/>
      <c r="LGV1002" s="17"/>
      <c r="LGW1002" s="17"/>
      <c r="LGX1002" s="17"/>
      <c r="LGY1002" s="17"/>
      <c r="LGZ1002" s="17"/>
      <c r="LHA1002" s="17"/>
      <c r="LHB1002" s="17"/>
      <c r="LHC1002" s="17"/>
      <c r="LHD1002" s="17"/>
      <c r="LHE1002" s="17"/>
      <c r="LHF1002" s="17"/>
      <c r="LHG1002" s="17"/>
      <c r="LHH1002" s="17"/>
      <c r="LHI1002" s="17"/>
      <c r="LHJ1002" s="17"/>
      <c r="LHK1002" s="17"/>
      <c r="LHL1002" s="17"/>
      <c r="LHM1002" s="17"/>
      <c r="LHN1002" s="17"/>
      <c r="LHO1002" s="17"/>
      <c r="LHP1002" s="17"/>
      <c r="LHQ1002" s="17"/>
      <c r="LHR1002" s="17"/>
      <c r="LHS1002" s="17"/>
      <c r="LHT1002" s="17"/>
      <c r="LHU1002" s="17"/>
      <c r="LHV1002" s="17"/>
      <c r="LHW1002" s="17"/>
      <c r="LHX1002" s="17"/>
      <c r="LHY1002" s="17"/>
      <c r="LHZ1002" s="17"/>
      <c r="LIA1002" s="17"/>
      <c r="LIB1002" s="17"/>
      <c r="LIC1002" s="17"/>
      <c r="LID1002" s="17"/>
      <c r="LIE1002" s="17"/>
      <c r="LIF1002" s="17"/>
      <c r="LIG1002" s="17"/>
      <c r="LIH1002" s="17"/>
      <c r="LII1002" s="17"/>
      <c r="LIJ1002" s="17"/>
      <c r="LIK1002" s="17"/>
      <c r="LIL1002" s="17"/>
      <c r="LIM1002" s="17"/>
      <c r="LIN1002" s="17"/>
      <c r="LIO1002" s="17"/>
      <c r="LIP1002" s="17"/>
      <c r="LIQ1002" s="17"/>
      <c r="LIR1002" s="17"/>
      <c r="LIS1002" s="17"/>
      <c r="LIT1002" s="17"/>
      <c r="LIU1002" s="17"/>
      <c r="LIV1002" s="17"/>
      <c r="LIW1002" s="17"/>
      <c r="LIX1002" s="17"/>
      <c r="LIY1002" s="17"/>
      <c r="LIZ1002" s="17"/>
      <c r="LJA1002" s="17"/>
      <c r="LJB1002" s="17"/>
      <c r="LJC1002" s="17"/>
      <c r="LJD1002" s="17"/>
      <c r="LJE1002" s="17"/>
      <c r="LJF1002" s="17"/>
      <c r="LJG1002" s="17"/>
      <c r="LJH1002" s="17"/>
      <c r="LJI1002" s="17"/>
      <c r="LJJ1002" s="17"/>
      <c r="LJK1002" s="17"/>
      <c r="LJL1002" s="17"/>
      <c r="LJM1002" s="17"/>
      <c r="LJN1002" s="17"/>
      <c r="LJO1002" s="17"/>
      <c r="LJP1002" s="17"/>
      <c r="LJQ1002" s="17"/>
      <c r="LJR1002" s="17"/>
      <c r="LJS1002" s="17"/>
      <c r="LJT1002" s="17"/>
      <c r="LJU1002" s="17"/>
      <c r="LJV1002" s="17"/>
      <c r="LJW1002" s="17"/>
      <c r="LJX1002" s="17"/>
      <c r="LJY1002" s="17"/>
      <c r="LJZ1002" s="17"/>
      <c r="LKA1002" s="17"/>
      <c r="LKB1002" s="17"/>
      <c r="LKC1002" s="17"/>
      <c r="LKD1002" s="17"/>
      <c r="LKE1002" s="17"/>
      <c r="LKF1002" s="17"/>
      <c r="LKG1002" s="17"/>
      <c r="LKH1002" s="17"/>
      <c r="LKI1002" s="17"/>
      <c r="LKJ1002" s="17"/>
      <c r="LKK1002" s="17"/>
      <c r="LKL1002" s="17"/>
      <c r="LKM1002" s="17"/>
      <c r="LKN1002" s="17"/>
      <c r="LKO1002" s="17"/>
      <c r="LKP1002" s="17"/>
      <c r="LKQ1002" s="17"/>
      <c r="LKR1002" s="17"/>
      <c r="LKS1002" s="17"/>
      <c r="LKT1002" s="17"/>
      <c r="LKU1002" s="17"/>
      <c r="LKV1002" s="17"/>
      <c r="LKW1002" s="17"/>
      <c r="LKX1002" s="17"/>
      <c r="LKY1002" s="17"/>
      <c r="LKZ1002" s="17"/>
      <c r="LLA1002" s="17"/>
      <c r="LLB1002" s="17"/>
      <c r="LLC1002" s="17"/>
      <c r="LLD1002" s="17"/>
      <c r="LLE1002" s="17"/>
      <c r="LLF1002" s="17"/>
      <c r="LLG1002" s="17"/>
      <c r="LLH1002" s="17"/>
      <c r="LLI1002" s="17"/>
      <c r="LLJ1002" s="17"/>
      <c r="LLK1002" s="17"/>
      <c r="LLL1002" s="17"/>
      <c r="LLM1002" s="17"/>
      <c r="LLN1002" s="17"/>
      <c r="LLO1002" s="17"/>
      <c r="LLP1002" s="17"/>
      <c r="LLQ1002" s="17"/>
      <c r="LLR1002" s="17"/>
      <c r="LLS1002" s="17"/>
      <c r="LLT1002" s="17"/>
      <c r="LLU1002" s="17"/>
      <c r="LLV1002" s="17"/>
      <c r="LLW1002" s="17"/>
      <c r="LLX1002" s="17"/>
      <c r="LLY1002" s="17"/>
      <c r="LLZ1002" s="17"/>
      <c r="LMA1002" s="17"/>
      <c r="LMB1002" s="17"/>
      <c r="LMC1002" s="17"/>
      <c r="LMD1002" s="17"/>
      <c r="LME1002" s="17"/>
      <c r="LMF1002" s="17"/>
      <c r="LMG1002" s="17"/>
      <c r="LMH1002" s="17"/>
      <c r="LMI1002" s="17"/>
      <c r="LMJ1002" s="17"/>
      <c r="LMK1002" s="17"/>
      <c r="LML1002" s="17"/>
      <c r="LMM1002" s="17"/>
      <c r="LMN1002" s="17"/>
      <c r="LMO1002" s="17"/>
      <c r="LMP1002" s="17"/>
      <c r="LMQ1002" s="17"/>
      <c r="LMR1002" s="17"/>
      <c r="LMS1002" s="17"/>
      <c r="LMT1002" s="17"/>
      <c r="LMU1002" s="17"/>
      <c r="LMV1002" s="17"/>
      <c r="LMW1002" s="17"/>
      <c r="LMX1002" s="17"/>
      <c r="LMY1002" s="17"/>
      <c r="LMZ1002" s="17"/>
      <c r="LNA1002" s="17"/>
      <c r="LNB1002" s="17"/>
      <c r="LNC1002" s="17"/>
      <c r="LND1002" s="17"/>
      <c r="LNE1002" s="17"/>
      <c r="LNF1002" s="17"/>
      <c r="LNG1002" s="17"/>
      <c r="LNH1002" s="17"/>
      <c r="LNI1002" s="17"/>
      <c r="LNJ1002" s="17"/>
      <c r="LNK1002" s="17"/>
      <c r="LNL1002" s="17"/>
      <c r="LNM1002" s="17"/>
      <c r="LNN1002" s="17"/>
      <c r="LNO1002" s="17"/>
      <c r="LNP1002" s="17"/>
      <c r="LNQ1002" s="17"/>
      <c r="LNR1002" s="17"/>
      <c r="LNS1002" s="17"/>
      <c r="LNT1002" s="17"/>
      <c r="LNU1002" s="17"/>
      <c r="LNV1002" s="17"/>
      <c r="LNW1002" s="17"/>
      <c r="LNX1002" s="17"/>
      <c r="LNY1002" s="17"/>
      <c r="LNZ1002" s="17"/>
      <c r="LOA1002" s="17"/>
      <c r="LOB1002" s="17"/>
      <c r="LOC1002" s="17"/>
      <c r="LOD1002" s="17"/>
      <c r="LOE1002" s="17"/>
      <c r="LOF1002" s="17"/>
      <c r="LOG1002" s="17"/>
      <c r="LOH1002" s="17"/>
      <c r="LOI1002" s="17"/>
      <c r="LOJ1002" s="17"/>
      <c r="LOK1002" s="17"/>
      <c r="LOL1002" s="17"/>
      <c r="LOM1002" s="17"/>
      <c r="LON1002" s="17"/>
      <c r="LOO1002" s="17"/>
      <c r="LOP1002" s="17"/>
      <c r="LOQ1002" s="17"/>
      <c r="LOR1002" s="17"/>
      <c r="LOS1002" s="17"/>
      <c r="LOT1002" s="17"/>
      <c r="LOU1002" s="17"/>
      <c r="LOV1002" s="17"/>
      <c r="LOW1002" s="17"/>
      <c r="LOX1002" s="17"/>
      <c r="LOY1002" s="17"/>
      <c r="LOZ1002" s="17"/>
      <c r="LPA1002" s="17"/>
      <c r="LPB1002" s="17"/>
      <c r="LPC1002" s="17"/>
      <c r="LPD1002" s="17"/>
      <c r="LPE1002" s="17"/>
      <c r="LPF1002" s="17"/>
      <c r="LPG1002" s="17"/>
      <c r="LPH1002" s="17"/>
      <c r="LPI1002" s="17"/>
      <c r="LPJ1002" s="17"/>
      <c r="LPK1002" s="17"/>
      <c r="LPL1002" s="17"/>
      <c r="LPM1002" s="17"/>
      <c r="LPN1002" s="17"/>
      <c r="LPO1002" s="17"/>
      <c r="LPP1002" s="17"/>
      <c r="LPQ1002" s="17"/>
      <c r="LPR1002" s="17"/>
      <c r="LPS1002" s="17"/>
      <c r="LPT1002" s="17"/>
      <c r="LPU1002" s="17"/>
      <c r="LPV1002" s="17"/>
      <c r="LPW1002" s="17"/>
      <c r="LPX1002" s="17"/>
      <c r="LPY1002" s="17"/>
      <c r="LPZ1002" s="17"/>
      <c r="LQA1002" s="17"/>
      <c r="LQB1002" s="17"/>
      <c r="LQC1002" s="17"/>
      <c r="LQD1002" s="17"/>
      <c r="LQE1002" s="17"/>
      <c r="LQF1002" s="17"/>
      <c r="LQG1002" s="17"/>
      <c r="LQH1002" s="17"/>
      <c r="LQI1002" s="17"/>
      <c r="LQJ1002" s="17"/>
      <c r="LQK1002" s="17"/>
      <c r="LQL1002" s="17"/>
      <c r="LQM1002" s="17"/>
      <c r="LQN1002" s="17"/>
      <c r="LQO1002" s="17"/>
      <c r="LQP1002" s="17"/>
      <c r="LQQ1002" s="17"/>
      <c r="LQR1002" s="17"/>
      <c r="LQS1002" s="17"/>
      <c r="LQT1002" s="17"/>
      <c r="LQU1002" s="17"/>
      <c r="LQV1002" s="17"/>
      <c r="LQW1002" s="17"/>
      <c r="LQX1002" s="17"/>
      <c r="LQY1002" s="17"/>
      <c r="LQZ1002" s="17"/>
      <c r="LRA1002" s="17"/>
      <c r="LRB1002" s="17"/>
      <c r="LRC1002" s="17"/>
      <c r="LRD1002" s="17"/>
      <c r="LRE1002" s="17"/>
      <c r="LRF1002" s="17"/>
      <c r="LRG1002" s="17"/>
      <c r="LRH1002" s="17"/>
      <c r="LRI1002" s="17"/>
      <c r="LRJ1002" s="17"/>
      <c r="LRK1002" s="17"/>
      <c r="LRL1002" s="17"/>
      <c r="LRM1002" s="17"/>
      <c r="LRN1002" s="17"/>
      <c r="LRO1002" s="17"/>
      <c r="LRP1002" s="17"/>
      <c r="LRQ1002" s="17"/>
      <c r="LRR1002" s="17"/>
      <c r="LRS1002" s="17"/>
      <c r="LRT1002" s="17"/>
      <c r="LRU1002" s="17"/>
      <c r="LRV1002" s="17"/>
      <c r="LRW1002" s="17"/>
      <c r="LRX1002" s="17"/>
      <c r="LRY1002" s="17"/>
      <c r="LRZ1002" s="17"/>
      <c r="LSA1002" s="17"/>
      <c r="LSB1002" s="17"/>
      <c r="LSC1002" s="17"/>
      <c r="LSD1002" s="17"/>
      <c r="LSE1002" s="17"/>
      <c r="LSF1002" s="17"/>
      <c r="LSG1002" s="17"/>
      <c r="LSH1002" s="17"/>
      <c r="LSI1002" s="17"/>
      <c r="LSJ1002" s="17"/>
      <c r="LSK1002" s="17"/>
      <c r="LSL1002" s="17"/>
      <c r="LSM1002" s="17"/>
      <c r="LSN1002" s="17"/>
      <c r="LSO1002" s="17"/>
      <c r="LSP1002" s="17"/>
      <c r="LSQ1002" s="17"/>
      <c r="LSR1002" s="17"/>
      <c r="LSS1002" s="17"/>
      <c r="LST1002" s="17"/>
      <c r="LSU1002" s="17"/>
      <c r="LSV1002" s="17"/>
      <c r="LSW1002" s="17"/>
      <c r="LSX1002" s="17"/>
      <c r="LSY1002" s="17"/>
      <c r="LSZ1002" s="17"/>
      <c r="LTA1002" s="17"/>
      <c r="LTB1002" s="17"/>
      <c r="LTC1002" s="17"/>
      <c r="LTD1002" s="17"/>
      <c r="LTE1002" s="17"/>
      <c r="LTF1002" s="17"/>
      <c r="LTG1002" s="17"/>
      <c r="LTH1002" s="17"/>
      <c r="LTI1002" s="17"/>
      <c r="LTJ1002" s="17"/>
      <c r="LTK1002" s="17"/>
      <c r="LTL1002" s="17"/>
      <c r="LTM1002" s="17"/>
      <c r="LTN1002" s="17"/>
      <c r="LTO1002" s="17"/>
      <c r="LTP1002" s="17"/>
      <c r="LTQ1002" s="17"/>
      <c r="LTR1002" s="17"/>
      <c r="LTS1002" s="17"/>
      <c r="LTT1002" s="17"/>
      <c r="LTU1002" s="17"/>
      <c r="LTV1002" s="17"/>
      <c r="LTW1002" s="17"/>
      <c r="LTX1002" s="17"/>
      <c r="LTY1002" s="17"/>
      <c r="LTZ1002" s="17"/>
      <c r="LUA1002" s="17"/>
      <c r="LUB1002" s="17"/>
      <c r="LUC1002" s="17"/>
      <c r="LUD1002" s="17"/>
      <c r="LUE1002" s="17"/>
      <c r="LUF1002" s="17"/>
      <c r="LUG1002" s="17"/>
      <c r="LUH1002" s="17"/>
      <c r="LUI1002" s="17"/>
      <c r="LUJ1002" s="17"/>
      <c r="LUK1002" s="17"/>
      <c r="LUL1002" s="17"/>
      <c r="LUM1002" s="17"/>
      <c r="LUN1002" s="17"/>
      <c r="LUO1002" s="17"/>
      <c r="LUP1002" s="17"/>
      <c r="LUQ1002" s="17"/>
      <c r="LUR1002" s="17"/>
      <c r="LUS1002" s="17"/>
      <c r="LUT1002" s="17"/>
      <c r="LUU1002" s="17"/>
      <c r="LUV1002" s="17"/>
      <c r="LUW1002" s="17"/>
      <c r="LUX1002" s="17"/>
      <c r="LUY1002" s="17"/>
      <c r="LUZ1002" s="17"/>
      <c r="LVA1002" s="17"/>
      <c r="LVB1002" s="17"/>
      <c r="LVC1002" s="17"/>
      <c r="LVD1002" s="17"/>
      <c r="LVE1002" s="17"/>
      <c r="LVF1002" s="17"/>
      <c r="LVG1002" s="17"/>
      <c r="LVH1002" s="17"/>
      <c r="LVI1002" s="17"/>
      <c r="LVJ1002" s="17"/>
      <c r="LVK1002" s="17"/>
      <c r="LVL1002" s="17"/>
      <c r="LVM1002" s="17"/>
      <c r="LVN1002" s="17"/>
      <c r="LVO1002" s="17"/>
      <c r="LVP1002" s="17"/>
      <c r="LVQ1002" s="17"/>
      <c r="LVR1002" s="17"/>
      <c r="LVS1002" s="17"/>
      <c r="LVT1002" s="17"/>
      <c r="LVU1002" s="17"/>
      <c r="LVV1002" s="17"/>
      <c r="LVW1002" s="17"/>
      <c r="LVX1002" s="17"/>
      <c r="LVY1002" s="17"/>
      <c r="LVZ1002" s="17"/>
      <c r="LWA1002" s="17"/>
      <c r="LWB1002" s="17"/>
      <c r="LWC1002" s="17"/>
      <c r="LWD1002" s="17"/>
      <c r="LWE1002" s="17"/>
      <c r="LWF1002" s="17"/>
      <c r="LWG1002" s="17"/>
      <c r="LWH1002" s="17"/>
      <c r="LWI1002" s="17"/>
      <c r="LWJ1002" s="17"/>
      <c r="LWK1002" s="17"/>
      <c r="LWL1002" s="17"/>
      <c r="LWM1002" s="17"/>
      <c r="LWN1002" s="17"/>
      <c r="LWO1002" s="17"/>
      <c r="LWP1002" s="17"/>
      <c r="LWQ1002" s="17"/>
      <c r="LWR1002" s="17"/>
      <c r="LWS1002" s="17"/>
      <c r="LWT1002" s="17"/>
      <c r="LWU1002" s="17"/>
      <c r="LWV1002" s="17"/>
      <c r="LWW1002" s="17"/>
      <c r="LWX1002" s="17"/>
      <c r="LWY1002" s="17"/>
      <c r="LWZ1002" s="17"/>
      <c r="LXA1002" s="17"/>
      <c r="LXB1002" s="17"/>
      <c r="LXC1002" s="17"/>
      <c r="LXD1002" s="17"/>
      <c r="LXE1002" s="17"/>
      <c r="LXF1002" s="17"/>
      <c r="LXG1002" s="17"/>
      <c r="LXH1002" s="17"/>
      <c r="LXI1002" s="17"/>
      <c r="LXJ1002" s="17"/>
      <c r="LXK1002" s="17"/>
      <c r="LXL1002" s="17"/>
      <c r="LXM1002" s="17"/>
      <c r="LXN1002" s="17"/>
      <c r="LXO1002" s="17"/>
      <c r="LXP1002" s="17"/>
      <c r="LXQ1002" s="17"/>
      <c r="LXR1002" s="17"/>
      <c r="LXS1002" s="17"/>
      <c r="LXT1002" s="17"/>
      <c r="LXU1002" s="17"/>
      <c r="LXV1002" s="17"/>
      <c r="LXW1002" s="17"/>
      <c r="LXX1002" s="17"/>
      <c r="LXY1002" s="17"/>
      <c r="LXZ1002" s="17"/>
      <c r="LYA1002" s="17"/>
      <c r="LYB1002" s="17"/>
      <c r="LYC1002" s="17"/>
      <c r="LYD1002" s="17"/>
      <c r="LYE1002" s="17"/>
      <c r="LYF1002" s="17"/>
      <c r="LYG1002" s="17"/>
      <c r="LYH1002" s="17"/>
      <c r="LYI1002" s="17"/>
      <c r="LYJ1002" s="17"/>
      <c r="LYK1002" s="17"/>
      <c r="LYL1002" s="17"/>
      <c r="LYM1002" s="17"/>
      <c r="LYN1002" s="17"/>
      <c r="LYO1002" s="17"/>
      <c r="LYP1002" s="17"/>
      <c r="LYQ1002" s="17"/>
      <c r="LYR1002" s="17"/>
      <c r="LYS1002" s="17"/>
      <c r="LYT1002" s="17"/>
      <c r="LYU1002" s="17"/>
      <c r="LYV1002" s="17"/>
      <c r="LYW1002" s="17"/>
      <c r="LYX1002" s="17"/>
      <c r="LYY1002" s="17"/>
      <c r="LYZ1002" s="17"/>
      <c r="LZA1002" s="17"/>
      <c r="LZB1002" s="17"/>
      <c r="LZC1002" s="17"/>
      <c r="LZD1002" s="17"/>
      <c r="LZE1002" s="17"/>
      <c r="LZF1002" s="17"/>
      <c r="LZG1002" s="17"/>
      <c r="LZH1002" s="17"/>
      <c r="LZI1002" s="17"/>
      <c r="LZJ1002" s="17"/>
      <c r="LZK1002" s="17"/>
      <c r="LZL1002" s="17"/>
      <c r="LZM1002" s="17"/>
      <c r="LZN1002" s="17"/>
      <c r="LZO1002" s="17"/>
      <c r="LZP1002" s="17"/>
      <c r="LZQ1002" s="17"/>
      <c r="LZR1002" s="17"/>
      <c r="LZS1002" s="17"/>
      <c r="LZT1002" s="17"/>
      <c r="LZU1002" s="17"/>
      <c r="LZV1002" s="17"/>
      <c r="LZW1002" s="17"/>
      <c r="LZX1002" s="17"/>
      <c r="LZY1002" s="17"/>
      <c r="LZZ1002" s="17"/>
      <c r="MAA1002" s="17"/>
      <c r="MAB1002" s="17"/>
      <c r="MAC1002" s="17"/>
      <c r="MAD1002" s="17"/>
      <c r="MAE1002" s="17"/>
      <c r="MAF1002" s="17"/>
      <c r="MAG1002" s="17"/>
      <c r="MAH1002" s="17"/>
      <c r="MAI1002" s="17"/>
      <c r="MAJ1002" s="17"/>
      <c r="MAK1002" s="17"/>
      <c r="MAL1002" s="17"/>
      <c r="MAM1002" s="17"/>
      <c r="MAN1002" s="17"/>
      <c r="MAO1002" s="17"/>
      <c r="MAP1002" s="17"/>
      <c r="MAQ1002" s="17"/>
      <c r="MAR1002" s="17"/>
      <c r="MAS1002" s="17"/>
      <c r="MAT1002" s="17"/>
      <c r="MAU1002" s="17"/>
      <c r="MAV1002" s="17"/>
      <c r="MAW1002" s="17"/>
      <c r="MAX1002" s="17"/>
      <c r="MAY1002" s="17"/>
      <c r="MAZ1002" s="17"/>
      <c r="MBA1002" s="17"/>
      <c r="MBB1002" s="17"/>
      <c r="MBC1002" s="17"/>
      <c r="MBD1002" s="17"/>
      <c r="MBE1002" s="17"/>
      <c r="MBF1002" s="17"/>
      <c r="MBG1002" s="17"/>
      <c r="MBH1002" s="17"/>
      <c r="MBI1002" s="17"/>
      <c r="MBJ1002" s="17"/>
      <c r="MBK1002" s="17"/>
      <c r="MBL1002" s="17"/>
      <c r="MBM1002" s="17"/>
      <c r="MBN1002" s="17"/>
      <c r="MBO1002" s="17"/>
      <c r="MBP1002" s="17"/>
      <c r="MBQ1002" s="17"/>
      <c r="MBR1002" s="17"/>
      <c r="MBS1002" s="17"/>
      <c r="MBT1002" s="17"/>
      <c r="MBU1002" s="17"/>
      <c r="MBV1002" s="17"/>
      <c r="MBW1002" s="17"/>
      <c r="MBX1002" s="17"/>
      <c r="MBY1002" s="17"/>
      <c r="MBZ1002" s="17"/>
      <c r="MCA1002" s="17"/>
      <c r="MCB1002" s="17"/>
      <c r="MCC1002" s="17"/>
      <c r="MCD1002" s="17"/>
      <c r="MCE1002" s="17"/>
      <c r="MCF1002" s="17"/>
      <c r="MCG1002" s="17"/>
      <c r="MCH1002" s="17"/>
      <c r="MCI1002" s="17"/>
      <c r="MCJ1002" s="17"/>
      <c r="MCK1002" s="17"/>
      <c r="MCL1002" s="17"/>
      <c r="MCM1002" s="17"/>
      <c r="MCN1002" s="17"/>
      <c r="MCO1002" s="17"/>
      <c r="MCP1002" s="17"/>
      <c r="MCQ1002" s="17"/>
      <c r="MCR1002" s="17"/>
      <c r="MCS1002" s="17"/>
      <c r="MCT1002" s="17"/>
      <c r="MCU1002" s="17"/>
      <c r="MCV1002" s="17"/>
      <c r="MCW1002" s="17"/>
      <c r="MCX1002" s="17"/>
      <c r="MCY1002" s="17"/>
      <c r="MCZ1002" s="17"/>
      <c r="MDA1002" s="17"/>
      <c r="MDB1002" s="17"/>
      <c r="MDC1002" s="17"/>
      <c r="MDD1002" s="17"/>
      <c r="MDE1002" s="17"/>
      <c r="MDF1002" s="17"/>
      <c r="MDG1002" s="17"/>
      <c r="MDH1002" s="17"/>
      <c r="MDI1002" s="17"/>
      <c r="MDJ1002" s="17"/>
      <c r="MDK1002" s="17"/>
      <c r="MDL1002" s="17"/>
      <c r="MDM1002" s="17"/>
      <c r="MDN1002" s="17"/>
      <c r="MDO1002" s="17"/>
      <c r="MDP1002" s="17"/>
      <c r="MDQ1002" s="17"/>
      <c r="MDR1002" s="17"/>
      <c r="MDS1002" s="17"/>
      <c r="MDT1002" s="17"/>
      <c r="MDU1002" s="17"/>
      <c r="MDV1002" s="17"/>
      <c r="MDW1002" s="17"/>
      <c r="MDX1002" s="17"/>
      <c r="MDY1002" s="17"/>
      <c r="MDZ1002" s="17"/>
      <c r="MEA1002" s="17"/>
      <c r="MEB1002" s="17"/>
      <c r="MEC1002" s="17"/>
      <c r="MED1002" s="17"/>
      <c r="MEE1002" s="17"/>
      <c r="MEF1002" s="17"/>
      <c r="MEG1002" s="17"/>
      <c r="MEH1002" s="17"/>
      <c r="MEI1002" s="17"/>
      <c r="MEJ1002" s="17"/>
      <c r="MEK1002" s="17"/>
      <c r="MEL1002" s="17"/>
      <c r="MEM1002" s="17"/>
      <c r="MEN1002" s="17"/>
      <c r="MEO1002" s="17"/>
      <c r="MEP1002" s="17"/>
      <c r="MEQ1002" s="17"/>
      <c r="MER1002" s="17"/>
      <c r="MES1002" s="17"/>
      <c r="MET1002" s="17"/>
      <c r="MEU1002" s="17"/>
      <c r="MEV1002" s="17"/>
      <c r="MEW1002" s="17"/>
      <c r="MEX1002" s="17"/>
      <c r="MEY1002" s="17"/>
      <c r="MEZ1002" s="17"/>
      <c r="MFA1002" s="17"/>
      <c r="MFB1002" s="17"/>
      <c r="MFC1002" s="17"/>
      <c r="MFD1002" s="17"/>
      <c r="MFE1002" s="17"/>
      <c r="MFF1002" s="17"/>
      <c r="MFG1002" s="17"/>
      <c r="MFH1002" s="17"/>
      <c r="MFI1002" s="17"/>
      <c r="MFJ1002" s="17"/>
      <c r="MFK1002" s="17"/>
      <c r="MFL1002" s="17"/>
      <c r="MFM1002" s="17"/>
      <c r="MFN1002" s="17"/>
      <c r="MFO1002" s="17"/>
      <c r="MFP1002" s="17"/>
      <c r="MFQ1002" s="17"/>
      <c r="MFR1002" s="17"/>
      <c r="MFS1002" s="17"/>
      <c r="MFT1002" s="17"/>
      <c r="MFU1002" s="17"/>
      <c r="MFV1002" s="17"/>
      <c r="MFW1002" s="17"/>
      <c r="MFX1002" s="17"/>
      <c r="MFY1002" s="17"/>
      <c r="MFZ1002" s="17"/>
      <c r="MGA1002" s="17"/>
      <c r="MGB1002" s="17"/>
      <c r="MGC1002" s="17"/>
      <c r="MGD1002" s="17"/>
      <c r="MGE1002" s="17"/>
      <c r="MGF1002" s="17"/>
      <c r="MGG1002" s="17"/>
      <c r="MGH1002" s="17"/>
      <c r="MGI1002" s="17"/>
      <c r="MGJ1002" s="17"/>
      <c r="MGK1002" s="17"/>
      <c r="MGL1002" s="17"/>
      <c r="MGM1002" s="17"/>
      <c r="MGN1002" s="17"/>
      <c r="MGO1002" s="17"/>
      <c r="MGP1002" s="17"/>
      <c r="MGQ1002" s="17"/>
      <c r="MGR1002" s="17"/>
      <c r="MGS1002" s="17"/>
      <c r="MGT1002" s="17"/>
      <c r="MGU1002" s="17"/>
      <c r="MGV1002" s="17"/>
      <c r="MGW1002" s="17"/>
      <c r="MGX1002" s="17"/>
      <c r="MGY1002" s="17"/>
      <c r="MGZ1002" s="17"/>
      <c r="MHA1002" s="17"/>
      <c r="MHB1002" s="17"/>
      <c r="MHC1002" s="17"/>
      <c r="MHD1002" s="17"/>
      <c r="MHE1002" s="17"/>
      <c r="MHF1002" s="17"/>
      <c r="MHG1002" s="17"/>
      <c r="MHH1002" s="17"/>
      <c r="MHI1002" s="17"/>
      <c r="MHJ1002" s="17"/>
      <c r="MHK1002" s="17"/>
      <c r="MHL1002" s="17"/>
      <c r="MHM1002" s="17"/>
      <c r="MHN1002" s="17"/>
      <c r="MHO1002" s="17"/>
      <c r="MHP1002" s="17"/>
      <c r="MHQ1002" s="17"/>
      <c r="MHR1002" s="17"/>
      <c r="MHS1002" s="17"/>
      <c r="MHT1002" s="17"/>
      <c r="MHU1002" s="17"/>
      <c r="MHV1002" s="17"/>
      <c r="MHW1002" s="17"/>
      <c r="MHX1002" s="17"/>
      <c r="MHY1002" s="17"/>
      <c r="MHZ1002" s="17"/>
      <c r="MIA1002" s="17"/>
      <c r="MIB1002" s="17"/>
      <c r="MIC1002" s="17"/>
      <c r="MID1002" s="17"/>
      <c r="MIE1002" s="17"/>
      <c r="MIF1002" s="17"/>
      <c r="MIG1002" s="17"/>
      <c r="MIH1002" s="17"/>
      <c r="MII1002" s="17"/>
      <c r="MIJ1002" s="17"/>
      <c r="MIK1002" s="17"/>
      <c r="MIL1002" s="17"/>
      <c r="MIM1002" s="17"/>
      <c r="MIN1002" s="17"/>
      <c r="MIO1002" s="17"/>
      <c r="MIP1002" s="17"/>
      <c r="MIQ1002" s="17"/>
      <c r="MIR1002" s="17"/>
      <c r="MIS1002" s="17"/>
      <c r="MIT1002" s="17"/>
      <c r="MIU1002" s="17"/>
      <c r="MIV1002" s="17"/>
      <c r="MIW1002" s="17"/>
      <c r="MIX1002" s="17"/>
      <c r="MIY1002" s="17"/>
      <c r="MIZ1002" s="17"/>
      <c r="MJA1002" s="17"/>
      <c r="MJB1002" s="17"/>
      <c r="MJC1002" s="17"/>
      <c r="MJD1002" s="17"/>
      <c r="MJE1002" s="17"/>
      <c r="MJF1002" s="17"/>
      <c r="MJG1002" s="17"/>
      <c r="MJH1002" s="17"/>
      <c r="MJI1002" s="17"/>
      <c r="MJJ1002" s="17"/>
      <c r="MJK1002" s="17"/>
      <c r="MJL1002" s="17"/>
      <c r="MJM1002" s="17"/>
      <c r="MJN1002" s="17"/>
      <c r="MJO1002" s="17"/>
      <c r="MJP1002" s="17"/>
      <c r="MJQ1002" s="17"/>
      <c r="MJR1002" s="17"/>
      <c r="MJS1002" s="17"/>
      <c r="MJT1002" s="17"/>
      <c r="MJU1002" s="17"/>
      <c r="MJV1002" s="17"/>
      <c r="MJW1002" s="17"/>
      <c r="MJX1002" s="17"/>
      <c r="MJY1002" s="17"/>
      <c r="MJZ1002" s="17"/>
      <c r="MKA1002" s="17"/>
      <c r="MKB1002" s="17"/>
      <c r="MKC1002" s="17"/>
      <c r="MKD1002" s="17"/>
      <c r="MKE1002" s="17"/>
      <c r="MKF1002" s="17"/>
      <c r="MKG1002" s="17"/>
      <c r="MKH1002" s="17"/>
      <c r="MKI1002" s="17"/>
      <c r="MKJ1002" s="17"/>
      <c r="MKK1002" s="17"/>
      <c r="MKL1002" s="17"/>
      <c r="MKM1002" s="17"/>
      <c r="MKN1002" s="17"/>
      <c r="MKO1002" s="17"/>
      <c r="MKP1002" s="17"/>
      <c r="MKQ1002" s="17"/>
      <c r="MKR1002" s="17"/>
      <c r="MKS1002" s="17"/>
      <c r="MKT1002" s="17"/>
      <c r="MKU1002" s="17"/>
      <c r="MKV1002" s="17"/>
      <c r="MKW1002" s="17"/>
      <c r="MKX1002" s="17"/>
      <c r="MKY1002" s="17"/>
      <c r="MKZ1002" s="17"/>
      <c r="MLA1002" s="17"/>
      <c r="MLB1002" s="17"/>
      <c r="MLC1002" s="17"/>
      <c r="MLD1002" s="17"/>
      <c r="MLE1002" s="17"/>
      <c r="MLF1002" s="17"/>
      <c r="MLG1002" s="17"/>
      <c r="MLH1002" s="17"/>
      <c r="MLI1002" s="17"/>
      <c r="MLJ1002" s="17"/>
      <c r="MLK1002" s="17"/>
      <c r="MLL1002" s="17"/>
      <c r="MLM1002" s="17"/>
      <c r="MLN1002" s="17"/>
      <c r="MLO1002" s="17"/>
      <c r="MLP1002" s="17"/>
      <c r="MLQ1002" s="17"/>
      <c r="MLR1002" s="17"/>
      <c r="MLS1002" s="17"/>
      <c r="MLT1002" s="17"/>
      <c r="MLU1002" s="17"/>
      <c r="MLV1002" s="17"/>
      <c r="MLW1002" s="17"/>
      <c r="MLX1002" s="17"/>
      <c r="MLY1002" s="17"/>
      <c r="MLZ1002" s="17"/>
      <c r="MMA1002" s="17"/>
      <c r="MMB1002" s="17"/>
      <c r="MMC1002" s="17"/>
      <c r="MMD1002" s="17"/>
      <c r="MME1002" s="17"/>
      <c r="MMF1002" s="17"/>
      <c r="MMG1002" s="17"/>
      <c r="MMH1002" s="17"/>
      <c r="MMI1002" s="17"/>
      <c r="MMJ1002" s="17"/>
      <c r="MMK1002" s="17"/>
      <c r="MML1002" s="17"/>
      <c r="MMM1002" s="17"/>
      <c r="MMN1002" s="17"/>
      <c r="MMO1002" s="17"/>
      <c r="MMP1002" s="17"/>
      <c r="MMQ1002" s="17"/>
      <c r="MMR1002" s="17"/>
      <c r="MMS1002" s="17"/>
      <c r="MMT1002" s="17"/>
      <c r="MMU1002" s="17"/>
      <c r="MMV1002" s="17"/>
      <c r="MMW1002" s="17"/>
      <c r="MMX1002" s="17"/>
      <c r="MMY1002" s="17"/>
      <c r="MMZ1002" s="17"/>
      <c r="MNA1002" s="17"/>
      <c r="MNB1002" s="17"/>
      <c r="MNC1002" s="17"/>
      <c r="MND1002" s="17"/>
      <c r="MNE1002" s="17"/>
      <c r="MNF1002" s="17"/>
      <c r="MNG1002" s="17"/>
      <c r="MNH1002" s="17"/>
      <c r="MNI1002" s="17"/>
      <c r="MNJ1002" s="17"/>
      <c r="MNK1002" s="17"/>
      <c r="MNL1002" s="17"/>
      <c r="MNM1002" s="17"/>
      <c r="MNN1002" s="17"/>
      <c r="MNO1002" s="17"/>
      <c r="MNP1002" s="17"/>
      <c r="MNQ1002" s="17"/>
      <c r="MNR1002" s="17"/>
      <c r="MNS1002" s="17"/>
      <c r="MNT1002" s="17"/>
      <c r="MNU1002" s="17"/>
      <c r="MNV1002" s="17"/>
      <c r="MNW1002" s="17"/>
      <c r="MNX1002" s="17"/>
      <c r="MNY1002" s="17"/>
      <c r="MNZ1002" s="17"/>
      <c r="MOA1002" s="17"/>
      <c r="MOB1002" s="17"/>
      <c r="MOC1002" s="17"/>
      <c r="MOD1002" s="17"/>
      <c r="MOE1002" s="17"/>
      <c r="MOF1002" s="17"/>
      <c r="MOG1002" s="17"/>
      <c r="MOH1002" s="17"/>
      <c r="MOI1002" s="17"/>
      <c r="MOJ1002" s="17"/>
      <c r="MOK1002" s="17"/>
      <c r="MOL1002" s="17"/>
      <c r="MOM1002" s="17"/>
      <c r="MON1002" s="17"/>
      <c r="MOO1002" s="17"/>
      <c r="MOP1002" s="17"/>
      <c r="MOQ1002" s="17"/>
      <c r="MOR1002" s="17"/>
      <c r="MOS1002" s="17"/>
      <c r="MOT1002" s="17"/>
      <c r="MOU1002" s="17"/>
      <c r="MOV1002" s="17"/>
      <c r="MOW1002" s="17"/>
      <c r="MOX1002" s="17"/>
      <c r="MOY1002" s="17"/>
      <c r="MOZ1002" s="17"/>
      <c r="MPA1002" s="17"/>
      <c r="MPB1002" s="17"/>
      <c r="MPC1002" s="17"/>
      <c r="MPD1002" s="17"/>
      <c r="MPE1002" s="17"/>
      <c r="MPF1002" s="17"/>
      <c r="MPG1002" s="17"/>
      <c r="MPH1002" s="17"/>
      <c r="MPI1002" s="17"/>
      <c r="MPJ1002" s="17"/>
      <c r="MPK1002" s="17"/>
      <c r="MPL1002" s="17"/>
      <c r="MPM1002" s="17"/>
      <c r="MPN1002" s="17"/>
      <c r="MPO1002" s="17"/>
      <c r="MPP1002" s="17"/>
      <c r="MPQ1002" s="17"/>
      <c r="MPR1002" s="17"/>
      <c r="MPS1002" s="17"/>
      <c r="MPT1002" s="17"/>
      <c r="MPU1002" s="17"/>
      <c r="MPV1002" s="17"/>
      <c r="MPW1002" s="17"/>
      <c r="MPX1002" s="17"/>
      <c r="MPY1002" s="17"/>
      <c r="MPZ1002" s="17"/>
      <c r="MQA1002" s="17"/>
      <c r="MQB1002" s="17"/>
      <c r="MQC1002" s="17"/>
      <c r="MQD1002" s="17"/>
      <c r="MQE1002" s="17"/>
      <c r="MQF1002" s="17"/>
      <c r="MQG1002" s="17"/>
      <c r="MQH1002" s="17"/>
      <c r="MQI1002" s="17"/>
      <c r="MQJ1002" s="17"/>
      <c r="MQK1002" s="17"/>
      <c r="MQL1002" s="17"/>
      <c r="MQM1002" s="17"/>
      <c r="MQN1002" s="17"/>
      <c r="MQO1002" s="17"/>
      <c r="MQP1002" s="17"/>
      <c r="MQQ1002" s="17"/>
      <c r="MQR1002" s="17"/>
      <c r="MQS1002" s="17"/>
      <c r="MQT1002" s="17"/>
      <c r="MQU1002" s="17"/>
      <c r="MQV1002" s="17"/>
      <c r="MQW1002" s="17"/>
      <c r="MQX1002" s="17"/>
      <c r="MQY1002" s="17"/>
      <c r="MQZ1002" s="17"/>
      <c r="MRA1002" s="17"/>
      <c r="MRB1002" s="17"/>
      <c r="MRC1002" s="17"/>
      <c r="MRD1002" s="17"/>
      <c r="MRE1002" s="17"/>
      <c r="MRF1002" s="17"/>
      <c r="MRG1002" s="17"/>
      <c r="MRH1002" s="17"/>
      <c r="MRI1002" s="17"/>
      <c r="MRJ1002" s="17"/>
      <c r="MRK1002" s="17"/>
      <c r="MRL1002" s="17"/>
      <c r="MRM1002" s="17"/>
      <c r="MRN1002" s="17"/>
      <c r="MRO1002" s="17"/>
      <c r="MRP1002" s="17"/>
      <c r="MRQ1002" s="17"/>
      <c r="MRR1002" s="17"/>
      <c r="MRS1002" s="17"/>
      <c r="MRT1002" s="17"/>
      <c r="MRU1002" s="17"/>
      <c r="MRV1002" s="17"/>
      <c r="MRW1002" s="17"/>
      <c r="MRX1002" s="17"/>
      <c r="MRY1002" s="17"/>
      <c r="MRZ1002" s="17"/>
      <c r="MSA1002" s="17"/>
      <c r="MSB1002" s="17"/>
      <c r="MSC1002" s="17"/>
      <c r="MSD1002" s="17"/>
      <c r="MSE1002" s="17"/>
      <c r="MSF1002" s="17"/>
      <c r="MSG1002" s="17"/>
      <c r="MSH1002" s="17"/>
      <c r="MSI1002" s="17"/>
      <c r="MSJ1002" s="17"/>
      <c r="MSK1002" s="17"/>
      <c r="MSL1002" s="17"/>
      <c r="MSM1002" s="17"/>
      <c r="MSN1002" s="17"/>
      <c r="MSO1002" s="17"/>
      <c r="MSP1002" s="17"/>
      <c r="MSQ1002" s="17"/>
      <c r="MSR1002" s="17"/>
      <c r="MSS1002" s="17"/>
      <c r="MST1002" s="17"/>
      <c r="MSU1002" s="17"/>
      <c r="MSV1002" s="17"/>
      <c r="MSW1002" s="17"/>
      <c r="MSX1002" s="17"/>
      <c r="MSY1002" s="17"/>
      <c r="MSZ1002" s="17"/>
      <c r="MTA1002" s="17"/>
      <c r="MTB1002" s="17"/>
      <c r="MTC1002" s="17"/>
      <c r="MTD1002" s="17"/>
      <c r="MTE1002" s="17"/>
      <c r="MTF1002" s="17"/>
      <c r="MTG1002" s="17"/>
      <c r="MTH1002" s="17"/>
      <c r="MTI1002" s="17"/>
      <c r="MTJ1002" s="17"/>
      <c r="MTK1002" s="17"/>
      <c r="MTL1002" s="17"/>
      <c r="MTM1002" s="17"/>
      <c r="MTN1002" s="17"/>
      <c r="MTO1002" s="17"/>
      <c r="MTP1002" s="17"/>
      <c r="MTQ1002" s="17"/>
      <c r="MTR1002" s="17"/>
      <c r="MTS1002" s="17"/>
      <c r="MTT1002" s="17"/>
      <c r="MTU1002" s="17"/>
      <c r="MTV1002" s="17"/>
      <c r="MTW1002" s="17"/>
      <c r="MTX1002" s="17"/>
      <c r="MTY1002" s="17"/>
      <c r="MTZ1002" s="17"/>
      <c r="MUA1002" s="17"/>
      <c r="MUB1002" s="17"/>
      <c r="MUC1002" s="17"/>
      <c r="MUD1002" s="17"/>
      <c r="MUE1002" s="17"/>
      <c r="MUF1002" s="17"/>
      <c r="MUG1002" s="17"/>
      <c r="MUH1002" s="17"/>
      <c r="MUI1002" s="17"/>
      <c r="MUJ1002" s="17"/>
      <c r="MUK1002" s="17"/>
      <c r="MUL1002" s="17"/>
      <c r="MUM1002" s="17"/>
      <c r="MUN1002" s="17"/>
      <c r="MUO1002" s="17"/>
      <c r="MUP1002" s="17"/>
      <c r="MUQ1002" s="17"/>
      <c r="MUR1002" s="17"/>
      <c r="MUS1002" s="17"/>
      <c r="MUT1002" s="17"/>
      <c r="MUU1002" s="17"/>
      <c r="MUV1002" s="17"/>
      <c r="MUW1002" s="17"/>
      <c r="MUX1002" s="17"/>
      <c r="MUY1002" s="17"/>
      <c r="MUZ1002" s="17"/>
      <c r="MVA1002" s="17"/>
      <c r="MVB1002" s="17"/>
      <c r="MVC1002" s="17"/>
      <c r="MVD1002" s="17"/>
      <c r="MVE1002" s="17"/>
      <c r="MVF1002" s="17"/>
      <c r="MVG1002" s="17"/>
      <c r="MVH1002" s="17"/>
      <c r="MVI1002" s="17"/>
      <c r="MVJ1002" s="17"/>
      <c r="MVK1002" s="17"/>
      <c r="MVL1002" s="17"/>
      <c r="MVM1002" s="17"/>
      <c r="MVN1002" s="17"/>
      <c r="MVO1002" s="17"/>
      <c r="MVP1002" s="17"/>
      <c r="MVQ1002" s="17"/>
      <c r="MVR1002" s="17"/>
      <c r="MVS1002" s="17"/>
      <c r="MVT1002" s="17"/>
      <c r="MVU1002" s="17"/>
      <c r="MVV1002" s="17"/>
      <c r="MVW1002" s="17"/>
      <c r="MVX1002" s="17"/>
      <c r="MVY1002" s="17"/>
      <c r="MVZ1002" s="17"/>
      <c r="MWA1002" s="17"/>
      <c r="MWB1002" s="17"/>
      <c r="MWC1002" s="17"/>
      <c r="MWD1002" s="17"/>
      <c r="MWE1002" s="17"/>
      <c r="MWF1002" s="17"/>
      <c r="MWG1002" s="17"/>
      <c r="MWH1002" s="17"/>
      <c r="MWI1002" s="17"/>
      <c r="MWJ1002" s="17"/>
      <c r="MWK1002" s="17"/>
      <c r="MWL1002" s="17"/>
      <c r="MWM1002" s="17"/>
      <c r="MWN1002" s="17"/>
      <c r="MWO1002" s="17"/>
      <c r="MWP1002" s="17"/>
      <c r="MWQ1002" s="17"/>
      <c r="MWR1002" s="17"/>
      <c r="MWS1002" s="17"/>
      <c r="MWT1002" s="17"/>
      <c r="MWU1002" s="17"/>
      <c r="MWV1002" s="17"/>
      <c r="MWW1002" s="17"/>
      <c r="MWX1002" s="17"/>
      <c r="MWY1002" s="17"/>
      <c r="MWZ1002" s="17"/>
      <c r="MXA1002" s="17"/>
      <c r="MXB1002" s="17"/>
      <c r="MXC1002" s="17"/>
      <c r="MXD1002" s="17"/>
      <c r="MXE1002" s="17"/>
      <c r="MXF1002" s="17"/>
      <c r="MXG1002" s="17"/>
      <c r="MXH1002" s="17"/>
      <c r="MXI1002" s="17"/>
      <c r="MXJ1002" s="17"/>
      <c r="MXK1002" s="17"/>
      <c r="MXL1002" s="17"/>
      <c r="MXM1002" s="17"/>
      <c r="MXN1002" s="17"/>
      <c r="MXO1002" s="17"/>
      <c r="MXP1002" s="17"/>
      <c r="MXQ1002" s="17"/>
      <c r="MXR1002" s="17"/>
      <c r="MXS1002" s="17"/>
      <c r="MXT1002" s="17"/>
      <c r="MXU1002" s="17"/>
      <c r="MXV1002" s="17"/>
      <c r="MXW1002" s="17"/>
      <c r="MXX1002" s="17"/>
      <c r="MXY1002" s="17"/>
      <c r="MXZ1002" s="17"/>
      <c r="MYA1002" s="17"/>
      <c r="MYB1002" s="17"/>
      <c r="MYC1002" s="17"/>
      <c r="MYD1002" s="17"/>
      <c r="MYE1002" s="17"/>
      <c r="MYF1002" s="17"/>
      <c r="MYG1002" s="17"/>
      <c r="MYH1002" s="17"/>
      <c r="MYI1002" s="17"/>
      <c r="MYJ1002" s="17"/>
      <c r="MYK1002" s="17"/>
      <c r="MYL1002" s="17"/>
      <c r="MYM1002" s="17"/>
      <c r="MYN1002" s="17"/>
      <c r="MYO1002" s="17"/>
      <c r="MYP1002" s="17"/>
      <c r="MYQ1002" s="17"/>
      <c r="MYR1002" s="17"/>
      <c r="MYS1002" s="17"/>
      <c r="MYT1002" s="17"/>
      <c r="MYU1002" s="17"/>
      <c r="MYV1002" s="17"/>
      <c r="MYW1002" s="17"/>
      <c r="MYX1002" s="17"/>
      <c r="MYY1002" s="17"/>
      <c r="MYZ1002" s="17"/>
      <c r="MZA1002" s="17"/>
      <c r="MZB1002" s="17"/>
      <c r="MZC1002" s="17"/>
      <c r="MZD1002" s="17"/>
      <c r="MZE1002" s="17"/>
      <c r="MZF1002" s="17"/>
      <c r="MZG1002" s="17"/>
      <c r="MZH1002" s="17"/>
      <c r="MZI1002" s="17"/>
      <c r="MZJ1002" s="17"/>
      <c r="MZK1002" s="17"/>
      <c r="MZL1002" s="17"/>
      <c r="MZM1002" s="17"/>
      <c r="MZN1002" s="17"/>
      <c r="MZO1002" s="17"/>
      <c r="MZP1002" s="17"/>
      <c r="MZQ1002" s="17"/>
      <c r="MZR1002" s="17"/>
      <c r="MZS1002" s="17"/>
      <c r="MZT1002" s="17"/>
      <c r="MZU1002" s="17"/>
      <c r="MZV1002" s="17"/>
      <c r="MZW1002" s="17"/>
      <c r="MZX1002" s="17"/>
      <c r="MZY1002" s="17"/>
      <c r="MZZ1002" s="17"/>
      <c r="NAA1002" s="17"/>
      <c r="NAB1002" s="17"/>
      <c r="NAC1002" s="17"/>
      <c r="NAD1002" s="17"/>
      <c r="NAE1002" s="17"/>
      <c r="NAF1002" s="17"/>
      <c r="NAG1002" s="17"/>
      <c r="NAH1002" s="17"/>
      <c r="NAI1002" s="17"/>
      <c r="NAJ1002" s="17"/>
      <c r="NAK1002" s="17"/>
      <c r="NAL1002" s="17"/>
      <c r="NAM1002" s="17"/>
      <c r="NAN1002" s="17"/>
      <c r="NAO1002" s="17"/>
      <c r="NAP1002" s="17"/>
      <c r="NAQ1002" s="17"/>
      <c r="NAR1002" s="17"/>
      <c r="NAS1002" s="17"/>
      <c r="NAT1002" s="17"/>
      <c r="NAU1002" s="17"/>
      <c r="NAV1002" s="17"/>
      <c r="NAW1002" s="17"/>
      <c r="NAX1002" s="17"/>
      <c r="NAY1002" s="17"/>
      <c r="NAZ1002" s="17"/>
      <c r="NBA1002" s="17"/>
      <c r="NBB1002" s="17"/>
      <c r="NBC1002" s="17"/>
      <c r="NBD1002" s="17"/>
      <c r="NBE1002" s="17"/>
      <c r="NBF1002" s="17"/>
      <c r="NBG1002" s="17"/>
      <c r="NBH1002" s="17"/>
      <c r="NBI1002" s="17"/>
      <c r="NBJ1002" s="17"/>
      <c r="NBK1002" s="17"/>
      <c r="NBL1002" s="17"/>
      <c r="NBM1002" s="17"/>
      <c r="NBN1002" s="17"/>
      <c r="NBO1002" s="17"/>
      <c r="NBP1002" s="17"/>
      <c r="NBQ1002" s="17"/>
      <c r="NBR1002" s="17"/>
      <c r="NBS1002" s="17"/>
      <c r="NBT1002" s="17"/>
      <c r="NBU1002" s="17"/>
      <c r="NBV1002" s="17"/>
      <c r="NBW1002" s="17"/>
      <c r="NBX1002" s="17"/>
      <c r="NBY1002" s="17"/>
      <c r="NBZ1002" s="17"/>
      <c r="NCA1002" s="17"/>
      <c r="NCB1002" s="17"/>
      <c r="NCC1002" s="17"/>
      <c r="NCD1002" s="17"/>
      <c r="NCE1002" s="17"/>
      <c r="NCF1002" s="17"/>
      <c r="NCG1002" s="17"/>
      <c r="NCH1002" s="17"/>
      <c r="NCI1002" s="17"/>
      <c r="NCJ1002" s="17"/>
      <c r="NCK1002" s="17"/>
      <c r="NCL1002" s="17"/>
      <c r="NCM1002" s="17"/>
      <c r="NCN1002" s="17"/>
      <c r="NCO1002" s="17"/>
      <c r="NCP1002" s="17"/>
      <c r="NCQ1002" s="17"/>
      <c r="NCR1002" s="17"/>
      <c r="NCS1002" s="17"/>
      <c r="NCT1002" s="17"/>
      <c r="NCU1002" s="17"/>
      <c r="NCV1002" s="17"/>
      <c r="NCW1002" s="17"/>
      <c r="NCX1002" s="17"/>
      <c r="NCY1002" s="17"/>
      <c r="NCZ1002" s="17"/>
      <c r="NDA1002" s="17"/>
      <c r="NDB1002" s="17"/>
      <c r="NDC1002" s="17"/>
      <c r="NDD1002" s="17"/>
      <c r="NDE1002" s="17"/>
      <c r="NDF1002" s="17"/>
      <c r="NDG1002" s="17"/>
      <c r="NDH1002" s="17"/>
      <c r="NDI1002" s="17"/>
      <c r="NDJ1002" s="17"/>
      <c r="NDK1002" s="17"/>
      <c r="NDL1002" s="17"/>
      <c r="NDM1002" s="17"/>
      <c r="NDN1002" s="17"/>
      <c r="NDO1002" s="17"/>
      <c r="NDP1002" s="17"/>
      <c r="NDQ1002" s="17"/>
      <c r="NDR1002" s="17"/>
      <c r="NDS1002" s="17"/>
      <c r="NDT1002" s="17"/>
      <c r="NDU1002" s="17"/>
      <c r="NDV1002" s="17"/>
      <c r="NDW1002" s="17"/>
      <c r="NDX1002" s="17"/>
      <c r="NDY1002" s="17"/>
      <c r="NDZ1002" s="17"/>
      <c r="NEA1002" s="17"/>
      <c r="NEB1002" s="17"/>
      <c r="NEC1002" s="17"/>
      <c r="NED1002" s="17"/>
      <c r="NEE1002" s="17"/>
      <c r="NEF1002" s="17"/>
      <c r="NEG1002" s="17"/>
      <c r="NEH1002" s="17"/>
      <c r="NEI1002" s="17"/>
      <c r="NEJ1002" s="17"/>
      <c r="NEK1002" s="17"/>
      <c r="NEL1002" s="17"/>
      <c r="NEM1002" s="17"/>
      <c r="NEN1002" s="17"/>
      <c r="NEO1002" s="17"/>
      <c r="NEP1002" s="17"/>
      <c r="NEQ1002" s="17"/>
      <c r="NER1002" s="17"/>
      <c r="NES1002" s="17"/>
      <c r="NET1002" s="17"/>
      <c r="NEU1002" s="17"/>
      <c r="NEV1002" s="17"/>
      <c r="NEW1002" s="17"/>
      <c r="NEX1002" s="17"/>
      <c r="NEY1002" s="17"/>
      <c r="NEZ1002" s="17"/>
      <c r="NFA1002" s="17"/>
      <c r="NFB1002" s="17"/>
      <c r="NFC1002" s="17"/>
      <c r="NFD1002" s="17"/>
      <c r="NFE1002" s="17"/>
      <c r="NFF1002" s="17"/>
      <c r="NFG1002" s="17"/>
      <c r="NFH1002" s="17"/>
      <c r="NFI1002" s="17"/>
      <c r="NFJ1002" s="17"/>
      <c r="NFK1002" s="17"/>
      <c r="NFL1002" s="17"/>
      <c r="NFM1002" s="17"/>
      <c r="NFN1002" s="17"/>
      <c r="NFO1002" s="17"/>
      <c r="NFP1002" s="17"/>
      <c r="NFQ1002" s="17"/>
      <c r="NFR1002" s="17"/>
      <c r="NFS1002" s="17"/>
      <c r="NFT1002" s="17"/>
      <c r="NFU1002" s="17"/>
      <c r="NFV1002" s="17"/>
      <c r="NFW1002" s="17"/>
      <c r="NFX1002" s="17"/>
      <c r="NFY1002" s="17"/>
      <c r="NFZ1002" s="17"/>
      <c r="NGA1002" s="17"/>
      <c r="NGB1002" s="17"/>
      <c r="NGC1002" s="17"/>
      <c r="NGD1002" s="17"/>
      <c r="NGE1002" s="17"/>
      <c r="NGF1002" s="17"/>
      <c r="NGG1002" s="17"/>
      <c r="NGH1002" s="17"/>
      <c r="NGI1002" s="17"/>
      <c r="NGJ1002" s="17"/>
      <c r="NGK1002" s="17"/>
      <c r="NGL1002" s="17"/>
      <c r="NGM1002" s="17"/>
      <c r="NGN1002" s="17"/>
      <c r="NGO1002" s="17"/>
      <c r="NGP1002" s="17"/>
      <c r="NGQ1002" s="17"/>
      <c r="NGR1002" s="17"/>
      <c r="NGS1002" s="17"/>
      <c r="NGT1002" s="17"/>
      <c r="NGU1002" s="17"/>
      <c r="NGV1002" s="17"/>
      <c r="NGW1002" s="17"/>
      <c r="NGX1002" s="17"/>
      <c r="NGY1002" s="17"/>
      <c r="NGZ1002" s="17"/>
      <c r="NHA1002" s="17"/>
      <c r="NHB1002" s="17"/>
      <c r="NHC1002" s="17"/>
      <c r="NHD1002" s="17"/>
      <c r="NHE1002" s="17"/>
      <c r="NHF1002" s="17"/>
      <c r="NHG1002" s="17"/>
      <c r="NHH1002" s="17"/>
      <c r="NHI1002" s="17"/>
      <c r="NHJ1002" s="17"/>
      <c r="NHK1002" s="17"/>
      <c r="NHL1002" s="17"/>
      <c r="NHM1002" s="17"/>
      <c r="NHN1002" s="17"/>
      <c r="NHO1002" s="17"/>
      <c r="NHP1002" s="17"/>
      <c r="NHQ1002" s="17"/>
      <c r="NHR1002" s="17"/>
      <c r="NHS1002" s="17"/>
      <c r="NHT1002" s="17"/>
      <c r="NHU1002" s="17"/>
      <c r="NHV1002" s="17"/>
      <c r="NHW1002" s="17"/>
      <c r="NHX1002" s="17"/>
      <c r="NHY1002" s="17"/>
      <c r="NHZ1002" s="17"/>
      <c r="NIA1002" s="17"/>
      <c r="NIB1002" s="17"/>
      <c r="NIC1002" s="17"/>
      <c r="NID1002" s="17"/>
      <c r="NIE1002" s="17"/>
      <c r="NIF1002" s="17"/>
      <c r="NIG1002" s="17"/>
      <c r="NIH1002" s="17"/>
      <c r="NII1002" s="17"/>
      <c r="NIJ1002" s="17"/>
      <c r="NIK1002" s="17"/>
      <c r="NIL1002" s="17"/>
      <c r="NIM1002" s="17"/>
      <c r="NIN1002" s="17"/>
      <c r="NIO1002" s="17"/>
      <c r="NIP1002" s="17"/>
      <c r="NIQ1002" s="17"/>
      <c r="NIR1002" s="17"/>
      <c r="NIS1002" s="17"/>
      <c r="NIT1002" s="17"/>
      <c r="NIU1002" s="17"/>
      <c r="NIV1002" s="17"/>
      <c r="NIW1002" s="17"/>
      <c r="NIX1002" s="17"/>
      <c r="NIY1002" s="17"/>
      <c r="NIZ1002" s="17"/>
      <c r="NJA1002" s="17"/>
      <c r="NJB1002" s="17"/>
      <c r="NJC1002" s="17"/>
      <c r="NJD1002" s="17"/>
      <c r="NJE1002" s="17"/>
      <c r="NJF1002" s="17"/>
      <c r="NJG1002" s="17"/>
      <c r="NJH1002" s="17"/>
      <c r="NJI1002" s="17"/>
      <c r="NJJ1002" s="17"/>
      <c r="NJK1002" s="17"/>
      <c r="NJL1002" s="17"/>
      <c r="NJM1002" s="17"/>
      <c r="NJN1002" s="17"/>
      <c r="NJO1002" s="17"/>
      <c r="NJP1002" s="17"/>
      <c r="NJQ1002" s="17"/>
      <c r="NJR1002" s="17"/>
      <c r="NJS1002" s="17"/>
      <c r="NJT1002" s="17"/>
      <c r="NJU1002" s="17"/>
      <c r="NJV1002" s="17"/>
      <c r="NJW1002" s="17"/>
      <c r="NJX1002" s="17"/>
      <c r="NJY1002" s="17"/>
      <c r="NJZ1002" s="17"/>
      <c r="NKA1002" s="17"/>
      <c r="NKB1002" s="17"/>
      <c r="NKC1002" s="17"/>
      <c r="NKD1002" s="17"/>
      <c r="NKE1002" s="17"/>
      <c r="NKF1002" s="17"/>
      <c r="NKG1002" s="17"/>
      <c r="NKH1002" s="17"/>
      <c r="NKI1002" s="17"/>
      <c r="NKJ1002" s="17"/>
      <c r="NKK1002" s="17"/>
      <c r="NKL1002" s="17"/>
      <c r="NKM1002" s="17"/>
      <c r="NKN1002" s="17"/>
      <c r="NKO1002" s="17"/>
      <c r="NKP1002" s="17"/>
      <c r="NKQ1002" s="17"/>
      <c r="NKR1002" s="17"/>
      <c r="NKS1002" s="17"/>
      <c r="NKT1002" s="17"/>
      <c r="NKU1002" s="17"/>
      <c r="NKV1002" s="17"/>
      <c r="NKW1002" s="17"/>
      <c r="NKX1002" s="17"/>
      <c r="NKY1002" s="17"/>
      <c r="NKZ1002" s="17"/>
      <c r="NLA1002" s="17"/>
      <c r="NLB1002" s="17"/>
      <c r="NLC1002" s="17"/>
      <c r="NLD1002" s="17"/>
      <c r="NLE1002" s="17"/>
      <c r="NLF1002" s="17"/>
      <c r="NLG1002" s="17"/>
      <c r="NLH1002" s="17"/>
      <c r="NLI1002" s="17"/>
      <c r="NLJ1002" s="17"/>
      <c r="NLK1002" s="17"/>
      <c r="NLL1002" s="17"/>
      <c r="NLM1002" s="17"/>
      <c r="NLN1002" s="17"/>
      <c r="NLO1002" s="17"/>
      <c r="NLP1002" s="17"/>
      <c r="NLQ1002" s="17"/>
      <c r="NLR1002" s="17"/>
      <c r="NLS1002" s="17"/>
      <c r="NLT1002" s="17"/>
      <c r="NLU1002" s="17"/>
      <c r="NLV1002" s="17"/>
      <c r="NLW1002" s="17"/>
      <c r="NLX1002" s="17"/>
      <c r="NLY1002" s="17"/>
      <c r="NLZ1002" s="17"/>
      <c r="NMA1002" s="17"/>
      <c r="NMB1002" s="17"/>
      <c r="NMC1002" s="17"/>
      <c r="NMD1002" s="17"/>
      <c r="NME1002" s="17"/>
      <c r="NMF1002" s="17"/>
      <c r="NMG1002" s="17"/>
      <c r="NMH1002" s="17"/>
      <c r="NMI1002" s="17"/>
      <c r="NMJ1002" s="17"/>
      <c r="NMK1002" s="17"/>
      <c r="NML1002" s="17"/>
      <c r="NMM1002" s="17"/>
      <c r="NMN1002" s="17"/>
      <c r="NMO1002" s="17"/>
      <c r="NMP1002" s="17"/>
      <c r="NMQ1002" s="17"/>
      <c r="NMR1002" s="17"/>
      <c r="NMS1002" s="17"/>
      <c r="NMT1002" s="17"/>
      <c r="NMU1002" s="17"/>
      <c r="NMV1002" s="17"/>
      <c r="NMW1002" s="17"/>
      <c r="NMX1002" s="17"/>
      <c r="NMY1002" s="17"/>
      <c r="NMZ1002" s="17"/>
      <c r="NNA1002" s="17"/>
      <c r="NNB1002" s="17"/>
      <c r="NNC1002" s="17"/>
      <c r="NND1002" s="17"/>
      <c r="NNE1002" s="17"/>
      <c r="NNF1002" s="17"/>
      <c r="NNG1002" s="17"/>
      <c r="NNH1002" s="17"/>
      <c r="NNI1002" s="17"/>
      <c r="NNJ1002" s="17"/>
      <c r="NNK1002" s="17"/>
      <c r="NNL1002" s="17"/>
      <c r="NNM1002" s="17"/>
      <c r="NNN1002" s="17"/>
      <c r="NNO1002" s="17"/>
      <c r="NNP1002" s="17"/>
      <c r="NNQ1002" s="17"/>
      <c r="NNR1002" s="17"/>
      <c r="NNS1002" s="17"/>
      <c r="NNT1002" s="17"/>
      <c r="NNU1002" s="17"/>
      <c r="NNV1002" s="17"/>
      <c r="NNW1002" s="17"/>
      <c r="NNX1002" s="17"/>
      <c r="NNY1002" s="17"/>
      <c r="NNZ1002" s="17"/>
      <c r="NOA1002" s="17"/>
      <c r="NOB1002" s="17"/>
      <c r="NOC1002" s="17"/>
      <c r="NOD1002" s="17"/>
      <c r="NOE1002" s="17"/>
      <c r="NOF1002" s="17"/>
      <c r="NOG1002" s="17"/>
      <c r="NOH1002" s="17"/>
      <c r="NOI1002" s="17"/>
      <c r="NOJ1002" s="17"/>
      <c r="NOK1002" s="17"/>
      <c r="NOL1002" s="17"/>
      <c r="NOM1002" s="17"/>
      <c r="NON1002" s="17"/>
      <c r="NOO1002" s="17"/>
      <c r="NOP1002" s="17"/>
      <c r="NOQ1002" s="17"/>
      <c r="NOR1002" s="17"/>
      <c r="NOS1002" s="17"/>
      <c r="NOT1002" s="17"/>
      <c r="NOU1002" s="17"/>
      <c r="NOV1002" s="17"/>
      <c r="NOW1002" s="17"/>
      <c r="NOX1002" s="17"/>
      <c r="NOY1002" s="17"/>
      <c r="NOZ1002" s="17"/>
      <c r="NPA1002" s="17"/>
      <c r="NPB1002" s="17"/>
      <c r="NPC1002" s="17"/>
      <c r="NPD1002" s="17"/>
      <c r="NPE1002" s="17"/>
      <c r="NPF1002" s="17"/>
      <c r="NPG1002" s="17"/>
      <c r="NPH1002" s="17"/>
      <c r="NPI1002" s="17"/>
      <c r="NPJ1002" s="17"/>
      <c r="NPK1002" s="17"/>
      <c r="NPL1002" s="17"/>
      <c r="NPM1002" s="17"/>
      <c r="NPN1002" s="17"/>
      <c r="NPO1002" s="17"/>
      <c r="NPP1002" s="17"/>
      <c r="NPQ1002" s="17"/>
      <c r="NPR1002" s="17"/>
      <c r="NPS1002" s="17"/>
      <c r="NPT1002" s="17"/>
      <c r="NPU1002" s="17"/>
      <c r="NPV1002" s="17"/>
      <c r="NPW1002" s="17"/>
      <c r="NPX1002" s="17"/>
      <c r="NPY1002" s="17"/>
      <c r="NPZ1002" s="17"/>
      <c r="NQA1002" s="17"/>
      <c r="NQB1002" s="17"/>
      <c r="NQC1002" s="17"/>
      <c r="NQD1002" s="17"/>
      <c r="NQE1002" s="17"/>
      <c r="NQF1002" s="17"/>
      <c r="NQG1002" s="17"/>
      <c r="NQH1002" s="17"/>
      <c r="NQI1002" s="17"/>
      <c r="NQJ1002" s="17"/>
      <c r="NQK1002" s="17"/>
      <c r="NQL1002" s="17"/>
      <c r="NQM1002" s="17"/>
      <c r="NQN1002" s="17"/>
      <c r="NQO1002" s="17"/>
      <c r="NQP1002" s="17"/>
      <c r="NQQ1002" s="17"/>
      <c r="NQR1002" s="17"/>
      <c r="NQS1002" s="17"/>
      <c r="NQT1002" s="17"/>
      <c r="NQU1002" s="17"/>
      <c r="NQV1002" s="17"/>
      <c r="NQW1002" s="17"/>
      <c r="NQX1002" s="17"/>
      <c r="NQY1002" s="17"/>
      <c r="NQZ1002" s="17"/>
      <c r="NRA1002" s="17"/>
      <c r="NRB1002" s="17"/>
      <c r="NRC1002" s="17"/>
      <c r="NRD1002" s="17"/>
      <c r="NRE1002" s="17"/>
      <c r="NRF1002" s="17"/>
      <c r="NRG1002" s="17"/>
      <c r="NRH1002" s="17"/>
      <c r="NRI1002" s="17"/>
      <c r="NRJ1002" s="17"/>
      <c r="NRK1002" s="17"/>
      <c r="NRL1002" s="17"/>
      <c r="NRM1002" s="17"/>
      <c r="NRN1002" s="17"/>
      <c r="NRO1002" s="17"/>
      <c r="NRP1002" s="17"/>
      <c r="NRQ1002" s="17"/>
      <c r="NRR1002" s="17"/>
      <c r="NRS1002" s="17"/>
      <c r="NRT1002" s="17"/>
      <c r="NRU1002" s="17"/>
      <c r="NRV1002" s="17"/>
      <c r="NRW1002" s="17"/>
      <c r="NRX1002" s="17"/>
      <c r="NRY1002" s="17"/>
      <c r="NRZ1002" s="17"/>
      <c r="NSA1002" s="17"/>
      <c r="NSB1002" s="17"/>
      <c r="NSC1002" s="17"/>
      <c r="NSD1002" s="17"/>
      <c r="NSE1002" s="17"/>
      <c r="NSF1002" s="17"/>
      <c r="NSG1002" s="17"/>
      <c r="NSH1002" s="17"/>
      <c r="NSI1002" s="17"/>
      <c r="NSJ1002" s="17"/>
      <c r="NSK1002" s="17"/>
      <c r="NSL1002" s="17"/>
      <c r="NSM1002" s="17"/>
      <c r="NSN1002" s="17"/>
      <c r="NSO1002" s="17"/>
      <c r="NSP1002" s="17"/>
      <c r="NSQ1002" s="17"/>
      <c r="NSR1002" s="17"/>
      <c r="NSS1002" s="17"/>
      <c r="NST1002" s="17"/>
      <c r="NSU1002" s="17"/>
      <c r="NSV1002" s="17"/>
      <c r="NSW1002" s="17"/>
      <c r="NSX1002" s="17"/>
      <c r="NSY1002" s="17"/>
      <c r="NSZ1002" s="17"/>
      <c r="NTA1002" s="17"/>
      <c r="NTB1002" s="17"/>
      <c r="NTC1002" s="17"/>
      <c r="NTD1002" s="17"/>
      <c r="NTE1002" s="17"/>
      <c r="NTF1002" s="17"/>
      <c r="NTG1002" s="17"/>
      <c r="NTH1002" s="17"/>
      <c r="NTI1002" s="17"/>
      <c r="NTJ1002" s="17"/>
      <c r="NTK1002" s="17"/>
      <c r="NTL1002" s="17"/>
      <c r="NTM1002" s="17"/>
      <c r="NTN1002" s="17"/>
      <c r="NTO1002" s="17"/>
      <c r="NTP1002" s="17"/>
      <c r="NTQ1002" s="17"/>
      <c r="NTR1002" s="17"/>
      <c r="NTS1002" s="17"/>
      <c r="NTT1002" s="17"/>
      <c r="NTU1002" s="17"/>
      <c r="NTV1002" s="17"/>
      <c r="NTW1002" s="17"/>
      <c r="NTX1002" s="17"/>
      <c r="NTY1002" s="17"/>
      <c r="NTZ1002" s="17"/>
      <c r="NUA1002" s="17"/>
      <c r="NUB1002" s="17"/>
      <c r="NUC1002" s="17"/>
      <c r="NUD1002" s="17"/>
      <c r="NUE1002" s="17"/>
      <c r="NUF1002" s="17"/>
      <c r="NUG1002" s="17"/>
      <c r="NUH1002" s="17"/>
      <c r="NUI1002" s="17"/>
      <c r="NUJ1002" s="17"/>
      <c r="NUK1002" s="17"/>
      <c r="NUL1002" s="17"/>
      <c r="NUM1002" s="17"/>
      <c r="NUN1002" s="17"/>
      <c r="NUO1002" s="17"/>
      <c r="NUP1002" s="17"/>
      <c r="NUQ1002" s="17"/>
      <c r="NUR1002" s="17"/>
      <c r="NUS1002" s="17"/>
      <c r="NUT1002" s="17"/>
      <c r="NUU1002" s="17"/>
      <c r="NUV1002" s="17"/>
      <c r="NUW1002" s="17"/>
      <c r="NUX1002" s="17"/>
      <c r="NUY1002" s="17"/>
      <c r="NUZ1002" s="17"/>
      <c r="NVA1002" s="17"/>
      <c r="NVB1002" s="17"/>
      <c r="NVC1002" s="17"/>
      <c r="NVD1002" s="17"/>
      <c r="NVE1002" s="17"/>
      <c r="NVF1002" s="17"/>
      <c r="NVG1002" s="17"/>
      <c r="NVH1002" s="17"/>
      <c r="NVI1002" s="17"/>
      <c r="NVJ1002" s="17"/>
      <c r="NVK1002" s="17"/>
      <c r="NVL1002" s="17"/>
      <c r="NVM1002" s="17"/>
      <c r="NVN1002" s="17"/>
      <c r="NVO1002" s="17"/>
      <c r="NVP1002" s="17"/>
      <c r="NVQ1002" s="17"/>
      <c r="NVR1002" s="17"/>
      <c r="NVS1002" s="17"/>
      <c r="NVT1002" s="17"/>
      <c r="NVU1002" s="17"/>
      <c r="NVV1002" s="17"/>
      <c r="NVW1002" s="17"/>
      <c r="NVX1002" s="17"/>
      <c r="NVY1002" s="17"/>
      <c r="NVZ1002" s="17"/>
      <c r="NWA1002" s="17"/>
      <c r="NWB1002" s="17"/>
      <c r="NWC1002" s="17"/>
      <c r="NWD1002" s="17"/>
      <c r="NWE1002" s="17"/>
      <c r="NWF1002" s="17"/>
      <c r="NWG1002" s="17"/>
      <c r="NWH1002" s="17"/>
      <c r="NWI1002" s="17"/>
      <c r="NWJ1002" s="17"/>
      <c r="NWK1002" s="17"/>
      <c r="NWL1002" s="17"/>
      <c r="NWM1002" s="17"/>
      <c r="NWN1002" s="17"/>
      <c r="NWO1002" s="17"/>
      <c r="NWP1002" s="17"/>
      <c r="NWQ1002" s="17"/>
      <c r="NWR1002" s="17"/>
      <c r="NWS1002" s="17"/>
      <c r="NWT1002" s="17"/>
      <c r="NWU1002" s="17"/>
      <c r="NWV1002" s="17"/>
      <c r="NWW1002" s="17"/>
      <c r="NWX1002" s="17"/>
      <c r="NWY1002" s="17"/>
      <c r="NWZ1002" s="17"/>
      <c r="NXA1002" s="17"/>
      <c r="NXB1002" s="17"/>
      <c r="NXC1002" s="17"/>
      <c r="NXD1002" s="17"/>
      <c r="NXE1002" s="17"/>
      <c r="NXF1002" s="17"/>
      <c r="NXG1002" s="17"/>
      <c r="NXH1002" s="17"/>
      <c r="NXI1002" s="17"/>
      <c r="NXJ1002" s="17"/>
      <c r="NXK1002" s="17"/>
      <c r="NXL1002" s="17"/>
      <c r="NXM1002" s="17"/>
      <c r="NXN1002" s="17"/>
      <c r="NXO1002" s="17"/>
      <c r="NXP1002" s="17"/>
      <c r="NXQ1002" s="17"/>
      <c r="NXR1002" s="17"/>
      <c r="NXS1002" s="17"/>
      <c r="NXT1002" s="17"/>
      <c r="NXU1002" s="17"/>
      <c r="NXV1002" s="17"/>
      <c r="NXW1002" s="17"/>
      <c r="NXX1002" s="17"/>
      <c r="NXY1002" s="17"/>
      <c r="NXZ1002" s="17"/>
      <c r="NYA1002" s="17"/>
      <c r="NYB1002" s="17"/>
      <c r="NYC1002" s="17"/>
      <c r="NYD1002" s="17"/>
      <c r="NYE1002" s="17"/>
      <c r="NYF1002" s="17"/>
      <c r="NYG1002" s="17"/>
      <c r="NYH1002" s="17"/>
      <c r="NYI1002" s="17"/>
      <c r="NYJ1002" s="17"/>
      <c r="NYK1002" s="17"/>
      <c r="NYL1002" s="17"/>
      <c r="NYM1002" s="17"/>
      <c r="NYN1002" s="17"/>
      <c r="NYO1002" s="17"/>
      <c r="NYP1002" s="17"/>
      <c r="NYQ1002" s="17"/>
      <c r="NYR1002" s="17"/>
      <c r="NYS1002" s="17"/>
      <c r="NYT1002" s="17"/>
      <c r="NYU1002" s="17"/>
      <c r="NYV1002" s="17"/>
      <c r="NYW1002" s="17"/>
      <c r="NYX1002" s="17"/>
      <c r="NYY1002" s="17"/>
      <c r="NYZ1002" s="17"/>
      <c r="NZA1002" s="17"/>
      <c r="NZB1002" s="17"/>
      <c r="NZC1002" s="17"/>
      <c r="NZD1002" s="17"/>
      <c r="NZE1002" s="17"/>
      <c r="NZF1002" s="17"/>
      <c r="NZG1002" s="17"/>
      <c r="NZH1002" s="17"/>
      <c r="NZI1002" s="17"/>
      <c r="NZJ1002" s="17"/>
      <c r="NZK1002" s="17"/>
      <c r="NZL1002" s="17"/>
      <c r="NZM1002" s="17"/>
      <c r="NZN1002" s="17"/>
      <c r="NZO1002" s="17"/>
      <c r="NZP1002" s="17"/>
      <c r="NZQ1002" s="17"/>
      <c r="NZR1002" s="17"/>
      <c r="NZS1002" s="17"/>
      <c r="NZT1002" s="17"/>
      <c r="NZU1002" s="17"/>
      <c r="NZV1002" s="17"/>
      <c r="NZW1002" s="17"/>
      <c r="NZX1002" s="17"/>
      <c r="NZY1002" s="17"/>
      <c r="NZZ1002" s="17"/>
      <c r="OAA1002" s="17"/>
      <c r="OAB1002" s="17"/>
      <c r="OAC1002" s="17"/>
      <c r="OAD1002" s="17"/>
      <c r="OAE1002" s="17"/>
      <c r="OAF1002" s="17"/>
      <c r="OAG1002" s="17"/>
      <c r="OAH1002" s="17"/>
      <c r="OAI1002" s="17"/>
      <c r="OAJ1002" s="17"/>
      <c r="OAK1002" s="17"/>
      <c r="OAL1002" s="17"/>
      <c r="OAM1002" s="17"/>
      <c r="OAN1002" s="17"/>
      <c r="OAO1002" s="17"/>
      <c r="OAP1002" s="17"/>
      <c r="OAQ1002" s="17"/>
      <c r="OAR1002" s="17"/>
      <c r="OAS1002" s="17"/>
      <c r="OAT1002" s="17"/>
      <c r="OAU1002" s="17"/>
      <c r="OAV1002" s="17"/>
      <c r="OAW1002" s="17"/>
      <c r="OAX1002" s="17"/>
      <c r="OAY1002" s="17"/>
      <c r="OAZ1002" s="17"/>
      <c r="OBA1002" s="17"/>
      <c r="OBB1002" s="17"/>
      <c r="OBC1002" s="17"/>
      <c r="OBD1002" s="17"/>
      <c r="OBE1002" s="17"/>
      <c r="OBF1002" s="17"/>
      <c r="OBG1002" s="17"/>
      <c r="OBH1002" s="17"/>
      <c r="OBI1002" s="17"/>
      <c r="OBJ1002" s="17"/>
      <c r="OBK1002" s="17"/>
      <c r="OBL1002" s="17"/>
      <c r="OBM1002" s="17"/>
      <c r="OBN1002" s="17"/>
      <c r="OBO1002" s="17"/>
      <c r="OBP1002" s="17"/>
      <c r="OBQ1002" s="17"/>
      <c r="OBR1002" s="17"/>
      <c r="OBS1002" s="17"/>
      <c r="OBT1002" s="17"/>
      <c r="OBU1002" s="17"/>
      <c r="OBV1002" s="17"/>
      <c r="OBW1002" s="17"/>
      <c r="OBX1002" s="17"/>
      <c r="OBY1002" s="17"/>
      <c r="OBZ1002" s="17"/>
      <c r="OCA1002" s="17"/>
      <c r="OCB1002" s="17"/>
      <c r="OCC1002" s="17"/>
      <c r="OCD1002" s="17"/>
      <c r="OCE1002" s="17"/>
      <c r="OCF1002" s="17"/>
      <c r="OCG1002" s="17"/>
      <c r="OCH1002" s="17"/>
      <c r="OCI1002" s="17"/>
      <c r="OCJ1002" s="17"/>
      <c r="OCK1002" s="17"/>
      <c r="OCL1002" s="17"/>
      <c r="OCM1002" s="17"/>
      <c r="OCN1002" s="17"/>
      <c r="OCO1002" s="17"/>
      <c r="OCP1002" s="17"/>
      <c r="OCQ1002" s="17"/>
      <c r="OCR1002" s="17"/>
      <c r="OCS1002" s="17"/>
      <c r="OCT1002" s="17"/>
      <c r="OCU1002" s="17"/>
      <c r="OCV1002" s="17"/>
      <c r="OCW1002" s="17"/>
      <c r="OCX1002" s="17"/>
      <c r="OCY1002" s="17"/>
      <c r="OCZ1002" s="17"/>
      <c r="ODA1002" s="17"/>
      <c r="ODB1002" s="17"/>
      <c r="ODC1002" s="17"/>
      <c r="ODD1002" s="17"/>
      <c r="ODE1002" s="17"/>
      <c r="ODF1002" s="17"/>
      <c r="ODG1002" s="17"/>
      <c r="ODH1002" s="17"/>
      <c r="ODI1002" s="17"/>
      <c r="ODJ1002" s="17"/>
      <c r="ODK1002" s="17"/>
      <c r="ODL1002" s="17"/>
      <c r="ODM1002" s="17"/>
      <c r="ODN1002" s="17"/>
      <c r="ODO1002" s="17"/>
      <c r="ODP1002" s="17"/>
      <c r="ODQ1002" s="17"/>
      <c r="ODR1002" s="17"/>
      <c r="ODS1002" s="17"/>
      <c r="ODT1002" s="17"/>
      <c r="ODU1002" s="17"/>
      <c r="ODV1002" s="17"/>
      <c r="ODW1002" s="17"/>
      <c r="ODX1002" s="17"/>
      <c r="ODY1002" s="17"/>
      <c r="ODZ1002" s="17"/>
      <c r="OEA1002" s="17"/>
      <c r="OEB1002" s="17"/>
      <c r="OEC1002" s="17"/>
      <c r="OED1002" s="17"/>
      <c r="OEE1002" s="17"/>
      <c r="OEF1002" s="17"/>
      <c r="OEG1002" s="17"/>
      <c r="OEH1002" s="17"/>
      <c r="OEI1002" s="17"/>
      <c r="OEJ1002" s="17"/>
      <c r="OEK1002" s="17"/>
      <c r="OEL1002" s="17"/>
      <c r="OEM1002" s="17"/>
      <c r="OEN1002" s="17"/>
      <c r="OEO1002" s="17"/>
      <c r="OEP1002" s="17"/>
      <c r="OEQ1002" s="17"/>
      <c r="OER1002" s="17"/>
      <c r="OES1002" s="17"/>
      <c r="OET1002" s="17"/>
      <c r="OEU1002" s="17"/>
      <c r="OEV1002" s="17"/>
      <c r="OEW1002" s="17"/>
      <c r="OEX1002" s="17"/>
      <c r="OEY1002" s="17"/>
      <c r="OEZ1002" s="17"/>
      <c r="OFA1002" s="17"/>
      <c r="OFB1002" s="17"/>
      <c r="OFC1002" s="17"/>
      <c r="OFD1002" s="17"/>
      <c r="OFE1002" s="17"/>
      <c r="OFF1002" s="17"/>
      <c r="OFG1002" s="17"/>
      <c r="OFH1002" s="17"/>
      <c r="OFI1002" s="17"/>
      <c r="OFJ1002" s="17"/>
      <c r="OFK1002" s="17"/>
      <c r="OFL1002" s="17"/>
      <c r="OFM1002" s="17"/>
      <c r="OFN1002" s="17"/>
      <c r="OFO1002" s="17"/>
      <c r="OFP1002" s="17"/>
      <c r="OFQ1002" s="17"/>
      <c r="OFR1002" s="17"/>
      <c r="OFS1002" s="17"/>
      <c r="OFT1002" s="17"/>
      <c r="OFU1002" s="17"/>
      <c r="OFV1002" s="17"/>
      <c r="OFW1002" s="17"/>
      <c r="OFX1002" s="17"/>
      <c r="OFY1002" s="17"/>
      <c r="OFZ1002" s="17"/>
      <c r="OGA1002" s="17"/>
      <c r="OGB1002" s="17"/>
      <c r="OGC1002" s="17"/>
      <c r="OGD1002" s="17"/>
      <c r="OGE1002" s="17"/>
      <c r="OGF1002" s="17"/>
      <c r="OGG1002" s="17"/>
      <c r="OGH1002" s="17"/>
      <c r="OGI1002" s="17"/>
      <c r="OGJ1002" s="17"/>
      <c r="OGK1002" s="17"/>
      <c r="OGL1002" s="17"/>
      <c r="OGM1002" s="17"/>
      <c r="OGN1002" s="17"/>
      <c r="OGO1002" s="17"/>
      <c r="OGP1002" s="17"/>
      <c r="OGQ1002" s="17"/>
      <c r="OGR1002" s="17"/>
      <c r="OGS1002" s="17"/>
      <c r="OGT1002" s="17"/>
      <c r="OGU1002" s="17"/>
      <c r="OGV1002" s="17"/>
      <c r="OGW1002" s="17"/>
      <c r="OGX1002" s="17"/>
      <c r="OGY1002" s="17"/>
      <c r="OGZ1002" s="17"/>
      <c r="OHA1002" s="17"/>
      <c r="OHB1002" s="17"/>
      <c r="OHC1002" s="17"/>
      <c r="OHD1002" s="17"/>
      <c r="OHE1002" s="17"/>
      <c r="OHF1002" s="17"/>
      <c r="OHG1002" s="17"/>
      <c r="OHH1002" s="17"/>
      <c r="OHI1002" s="17"/>
      <c r="OHJ1002" s="17"/>
      <c r="OHK1002" s="17"/>
      <c r="OHL1002" s="17"/>
      <c r="OHM1002" s="17"/>
      <c r="OHN1002" s="17"/>
      <c r="OHO1002" s="17"/>
      <c r="OHP1002" s="17"/>
      <c r="OHQ1002" s="17"/>
      <c r="OHR1002" s="17"/>
      <c r="OHS1002" s="17"/>
      <c r="OHT1002" s="17"/>
      <c r="OHU1002" s="17"/>
      <c r="OHV1002" s="17"/>
      <c r="OHW1002" s="17"/>
      <c r="OHX1002" s="17"/>
      <c r="OHY1002" s="17"/>
      <c r="OHZ1002" s="17"/>
      <c r="OIA1002" s="17"/>
      <c r="OIB1002" s="17"/>
      <c r="OIC1002" s="17"/>
      <c r="OID1002" s="17"/>
      <c r="OIE1002" s="17"/>
      <c r="OIF1002" s="17"/>
      <c r="OIG1002" s="17"/>
      <c r="OIH1002" s="17"/>
      <c r="OII1002" s="17"/>
      <c r="OIJ1002" s="17"/>
      <c r="OIK1002" s="17"/>
      <c r="OIL1002" s="17"/>
      <c r="OIM1002" s="17"/>
      <c r="OIN1002" s="17"/>
      <c r="OIO1002" s="17"/>
      <c r="OIP1002" s="17"/>
      <c r="OIQ1002" s="17"/>
      <c r="OIR1002" s="17"/>
      <c r="OIS1002" s="17"/>
      <c r="OIT1002" s="17"/>
      <c r="OIU1002" s="17"/>
      <c r="OIV1002" s="17"/>
      <c r="OIW1002" s="17"/>
      <c r="OIX1002" s="17"/>
      <c r="OIY1002" s="17"/>
      <c r="OIZ1002" s="17"/>
      <c r="OJA1002" s="17"/>
      <c r="OJB1002" s="17"/>
      <c r="OJC1002" s="17"/>
      <c r="OJD1002" s="17"/>
      <c r="OJE1002" s="17"/>
      <c r="OJF1002" s="17"/>
      <c r="OJG1002" s="17"/>
      <c r="OJH1002" s="17"/>
      <c r="OJI1002" s="17"/>
      <c r="OJJ1002" s="17"/>
      <c r="OJK1002" s="17"/>
      <c r="OJL1002" s="17"/>
      <c r="OJM1002" s="17"/>
      <c r="OJN1002" s="17"/>
      <c r="OJO1002" s="17"/>
      <c r="OJP1002" s="17"/>
      <c r="OJQ1002" s="17"/>
      <c r="OJR1002" s="17"/>
      <c r="OJS1002" s="17"/>
      <c r="OJT1002" s="17"/>
      <c r="OJU1002" s="17"/>
      <c r="OJV1002" s="17"/>
      <c r="OJW1002" s="17"/>
      <c r="OJX1002" s="17"/>
      <c r="OJY1002" s="17"/>
      <c r="OJZ1002" s="17"/>
      <c r="OKA1002" s="17"/>
      <c r="OKB1002" s="17"/>
      <c r="OKC1002" s="17"/>
      <c r="OKD1002" s="17"/>
      <c r="OKE1002" s="17"/>
      <c r="OKF1002" s="17"/>
      <c r="OKG1002" s="17"/>
      <c r="OKH1002" s="17"/>
      <c r="OKI1002" s="17"/>
      <c r="OKJ1002" s="17"/>
      <c r="OKK1002" s="17"/>
      <c r="OKL1002" s="17"/>
      <c r="OKM1002" s="17"/>
      <c r="OKN1002" s="17"/>
      <c r="OKO1002" s="17"/>
      <c r="OKP1002" s="17"/>
      <c r="OKQ1002" s="17"/>
      <c r="OKR1002" s="17"/>
      <c r="OKS1002" s="17"/>
      <c r="OKT1002" s="17"/>
      <c r="OKU1002" s="17"/>
      <c r="OKV1002" s="17"/>
      <c r="OKW1002" s="17"/>
      <c r="OKX1002" s="17"/>
      <c r="OKY1002" s="17"/>
      <c r="OKZ1002" s="17"/>
      <c r="OLA1002" s="17"/>
      <c r="OLB1002" s="17"/>
      <c r="OLC1002" s="17"/>
      <c r="OLD1002" s="17"/>
      <c r="OLE1002" s="17"/>
      <c r="OLF1002" s="17"/>
      <c r="OLG1002" s="17"/>
      <c r="OLH1002" s="17"/>
      <c r="OLI1002" s="17"/>
      <c r="OLJ1002" s="17"/>
      <c r="OLK1002" s="17"/>
      <c r="OLL1002" s="17"/>
      <c r="OLM1002" s="17"/>
      <c r="OLN1002" s="17"/>
      <c r="OLO1002" s="17"/>
      <c r="OLP1002" s="17"/>
      <c r="OLQ1002" s="17"/>
      <c r="OLR1002" s="17"/>
      <c r="OLS1002" s="17"/>
      <c r="OLT1002" s="17"/>
      <c r="OLU1002" s="17"/>
      <c r="OLV1002" s="17"/>
      <c r="OLW1002" s="17"/>
      <c r="OLX1002" s="17"/>
      <c r="OLY1002" s="17"/>
      <c r="OLZ1002" s="17"/>
      <c r="OMA1002" s="17"/>
      <c r="OMB1002" s="17"/>
      <c r="OMC1002" s="17"/>
      <c r="OMD1002" s="17"/>
      <c r="OME1002" s="17"/>
      <c r="OMF1002" s="17"/>
      <c r="OMG1002" s="17"/>
      <c r="OMH1002" s="17"/>
      <c r="OMI1002" s="17"/>
      <c r="OMJ1002" s="17"/>
      <c r="OMK1002" s="17"/>
      <c r="OML1002" s="17"/>
      <c r="OMM1002" s="17"/>
      <c r="OMN1002" s="17"/>
      <c r="OMO1002" s="17"/>
      <c r="OMP1002" s="17"/>
      <c r="OMQ1002" s="17"/>
      <c r="OMR1002" s="17"/>
      <c r="OMS1002" s="17"/>
      <c r="OMT1002" s="17"/>
      <c r="OMU1002" s="17"/>
      <c r="OMV1002" s="17"/>
      <c r="OMW1002" s="17"/>
      <c r="OMX1002" s="17"/>
      <c r="OMY1002" s="17"/>
      <c r="OMZ1002" s="17"/>
      <c r="ONA1002" s="17"/>
      <c r="ONB1002" s="17"/>
      <c r="ONC1002" s="17"/>
      <c r="OND1002" s="17"/>
      <c r="ONE1002" s="17"/>
      <c r="ONF1002" s="17"/>
      <c r="ONG1002" s="17"/>
      <c r="ONH1002" s="17"/>
      <c r="ONI1002" s="17"/>
      <c r="ONJ1002" s="17"/>
      <c r="ONK1002" s="17"/>
      <c r="ONL1002" s="17"/>
      <c r="ONM1002" s="17"/>
      <c r="ONN1002" s="17"/>
      <c r="ONO1002" s="17"/>
      <c r="ONP1002" s="17"/>
      <c r="ONQ1002" s="17"/>
      <c r="ONR1002" s="17"/>
      <c r="ONS1002" s="17"/>
      <c r="ONT1002" s="17"/>
      <c r="ONU1002" s="17"/>
      <c r="ONV1002" s="17"/>
      <c r="ONW1002" s="17"/>
      <c r="ONX1002" s="17"/>
      <c r="ONY1002" s="17"/>
      <c r="ONZ1002" s="17"/>
      <c r="OOA1002" s="17"/>
      <c r="OOB1002" s="17"/>
      <c r="OOC1002" s="17"/>
      <c r="OOD1002" s="17"/>
      <c r="OOE1002" s="17"/>
      <c r="OOF1002" s="17"/>
      <c r="OOG1002" s="17"/>
      <c r="OOH1002" s="17"/>
      <c r="OOI1002" s="17"/>
      <c r="OOJ1002" s="17"/>
      <c r="OOK1002" s="17"/>
      <c r="OOL1002" s="17"/>
      <c r="OOM1002" s="17"/>
      <c r="OON1002" s="17"/>
      <c r="OOO1002" s="17"/>
      <c r="OOP1002" s="17"/>
      <c r="OOQ1002" s="17"/>
      <c r="OOR1002" s="17"/>
      <c r="OOS1002" s="17"/>
      <c r="OOT1002" s="17"/>
      <c r="OOU1002" s="17"/>
      <c r="OOV1002" s="17"/>
      <c r="OOW1002" s="17"/>
      <c r="OOX1002" s="17"/>
      <c r="OOY1002" s="17"/>
      <c r="OOZ1002" s="17"/>
      <c r="OPA1002" s="17"/>
      <c r="OPB1002" s="17"/>
      <c r="OPC1002" s="17"/>
      <c r="OPD1002" s="17"/>
      <c r="OPE1002" s="17"/>
      <c r="OPF1002" s="17"/>
      <c r="OPG1002" s="17"/>
      <c r="OPH1002" s="17"/>
      <c r="OPI1002" s="17"/>
      <c r="OPJ1002" s="17"/>
      <c r="OPK1002" s="17"/>
      <c r="OPL1002" s="17"/>
      <c r="OPM1002" s="17"/>
      <c r="OPN1002" s="17"/>
      <c r="OPO1002" s="17"/>
      <c r="OPP1002" s="17"/>
      <c r="OPQ1002" s="17"/>
      <c r="OPR1002" s="17"/>
      <c r="OPS1002" s="17"/>
      <c r="OPT1002" s="17"/>
      <c r="OPU1002" s="17"/>
      <c r="OPV1002" s="17"/>
      <c r="OPW1002" s="17"/>
      <c r="OPX1002" s="17"/>
      <c r="OPY1002" s="17"/>
      <c r="OPZ1002" s="17"/>
      <c r="OQA1002" s="17"/>
      <c r="OQB1002" s="17"/>
      <c r="OQC1002" s="17"/>
      <c r="OQD1002" s="17"/>
      <c r="OQE1002" s="17"/>
      <c r="OQF1002" s="17"/>
      <c r="OQG1002" s="17"/>
      <c r="OQH1002" s="17"/>
      <c r="OQI1002" s="17"/>
      <c r="OQJ1002" s="17"/>
      <c r="OQK1002" s="17"/>
      <c r="OQL1002" s="17"/>
      <c r="OQM1002" s="17"/>
      <c r="OQN1002" s="17"/>
      <c r="OQO1002" s="17"/>
      <c r="OQP1002" s="17"/>
      <c r="OQQ1002" s="17"/>
      <c r="OQR1002" s="17"/>
      <c r="OQS1002" s="17"/>
      <c r="OQT1002" s="17"/>
      <c r="OQU1002" s="17"/>
      <c r="OQV1002" s="17"/>
      <c r="OQW1002" s="17"/>
      <c r="OQX1002" s="17"/>
      <c r="OQY1002" s="17"/>
      <c r="OQZ1002" s="17"/>
      <c r="ORA1002" s="17"/>
      <c r="ORB1002" s="17"/>
      <c r="ORC1002" s="17"/>
      <c r="ORD1002" s="17"/>
      <c r="ORE1002" s="17"/>
      <c r="ORF1002" s="17"/>
      <c r="ORG1002" s="17"/>
      <c r="ORH1002" s="17"/>
      <c r="ORI1002" s="17"/>
      <c r="ORJ1002" s="17"/>
      <c r="ORK1002" s="17"/>
      <c r="ORL1002" s="17"/>
      <c r="ORM1002" s="17"/>
      <c r="ORN1002" s="17"/>
      <c r="ORO1002" s="17"/>
      <c r="ORP1002" s="17"/>
      <c r="ORQ1002" s="17"/>
      <c r="ORR1002" s="17"/>
      <c r="ORS1002" s="17"/>
      <c r="ORT1002" s="17"/>
      <c r="ORU1002" s="17"/>
      <c r="ORV1002" s="17"/>
      <c r="ORW1002" s="17"/>
      <c r="ORX1002" s="17"/>
      <c r="ORY1002" s="17"/>
      <c r="ORZ1002" s="17"/>
      <c r="OSA1002" s="17"/>
      <c r="OSB1002" s="17"/>
      <c r="OSC1002" s="17"/>
      <c r="OSD1002" s="17"/>
      <c r="OSE1002" s="17"/>
      <c r="OSF1002" s="17"/>
      <c r="OSG1002" s="17"/>
      <c r="OSH1002" s="17"/>
      <c r="OSI1002" s="17"/>
      <c r="OSJ1002" s="17"/>
      <c r="OSK1002" s="17"/>
      <c r="OSL1002" s="17"/>
      <c r="OSM1002" s="17"/>
      <c r="OSN1002" s="17"/>
      <c r="OSO1002" s="17"/>
      <c r="OSP1002" s="17"/>
      <c r="OSQ1002" s="17"/>
      <c r="OSR1002" s="17"/>
      <c r="OSS1002" s="17"/>
      <c r="OST1002" s="17"/>
      <c r="OSU1002" s="17"/>
      <c r="OSV1002" s="17"/>
      <c r="OSW1002" s="17"/>
      <c r="OSX1002" s="17"/>
      <c r="OSY1002" s="17"/>
      <c r="OSZ1002" s="17"/>
      <c r="OTA1002" s="17"/>
      <c r="OTB1002" s="17"/>
      <c r="OTC1002" s="17"/>
      <c r="OTD1002" s="17"/>
      <c r="OTE1002" s="17"/>
      <c r="OTF1002" s="17"/>
      <c r="OTG1002" s="17"/>
      <c r="OTH1002" s="17"/>
      <c r="OTI1002" s="17"/>
      <c r="OTJ1002" s="17"/>
      <c r="OTK1002" s="17"/>
      <c r="OTL1002" s="17"/>
      <c r="OTM1002" s="17"/>
      <c r="OTN1002" s="17"/>
      <c r="OTO1002" s="17"/>
      <c r="OTP1002" s="17"/>
      <c r="OTQ1002" s="17"/>
      <c r="OTR1002" s="17"/>
      <c r="OTS1002" s="17"/>
      <c r="OTT1002" s="17"/>
      <c r="OTU1002" s="17"/>
      <c r="OTV1002" s="17"/>
      <c r="OTW1002" s="17"/>
      <c r="OTX1002" s="17"/>
      <c r="OTY1002" s="17"/>
      <c r="OTZ1002" s="17"/>
      <c r="OUA1002" s="17"/>
      <c r="OUB1002" s="17"/>
      <c r="OUC1002" s="17"/>
      <c r="OUD1002" s="17"/>
      <c r="OUE1002" s="17"/>
      <c r="OUF1002" s="17"/>
      <c r="OUG1002" s="17"/>
      <c r="OUH1002" s="17"/>
      <c r="OUI1002" s="17"/>
      <c r="OUJ1002" s="17"/>
      <c r="OUK1002" s="17"/>
      <c r="OUL1002" s="17"/>
      <c r="OUM1002" s="17"/>
      <c r="OUN1002" s="17"/>
      <c r="OUO1002" s="17"/>
      <c r="OUP1002" s="17"/>
      <c r="OUQ1002" s="17"/>
      <c r="OUR1002" s="17"/>
      <c r="OUS1002" s="17"/>
      <c r="OUT1002" s="17"/>
      <c r="OUU1002" s="17"/>
      <c r="OUV1002" s="17"/>
      <c r="OUW1002" s="17"/>
      <c r="OUX1002" s="17"/>
      <c r="OUY1002" s="17"/>
      <c r="OUZ1002" s="17"/>
      <c r="OVA1002" s="17"/>
      <c r="OVB1002" s="17"/>
      <c r="OVC1002" s="17"/>
      <c r="OVD1002" s="17"/>
      <c r="OVE1002" s="17"/>
      <c r="OVF1002" s="17"/>
      <c r="OVG1002" s="17"/>
      <c r="OVH1002" s="17"/>
      <c r="OVI1002" s="17"/>
      <c r="OVJ1002" s="17"/>
      <c r="OVK1002" s="17"/>
      <c r="OVL1002" s="17"/>
      <c r="OVM1002" s="17"/>
      <c r="OVN1002" s="17"/>
      <c r="OVO1002" s="17"/>
      <c r="OVP1002" s="17"/>
      <c r="OVQ1002" s="17"/>
      <c r="OVR1002" s="17"/>
      <c r="OVS1002" s="17"/>
      <c r="OVT1002" s="17"/>
      <c r="OVU1002" s="17"/>
      <c r="OVV1002" s="17"/>
      <c r="OVW1002" s="17"/>
      <c r="OVX1002" s="17"/>
      <c r="OVY1002" s="17"/>
      <c r="OVZ1002" s="17"/>
      <c r="OWA1002" s="17"/>
      <c r="OWB1002" s="17"/>
      <c r="OWC1002" s="17"/>
      <c r="OWD1002" s="17"/>
      <c r="OWE1002" s="17"/>
      <c r="OWF1002" s="17"/>
      <c r="OWG1002" s="17"/>
      <c r="OWH1002" s="17"/>
      <c r="OWI1002" s="17"/>
      <c r="OWJ1002" s="17"/>
      <c r="OWK1002" s="17"/>
      <c r="OWL1002" s="17"/>
      <c r="OWM1002" s="17"/>
      <c r="OWN1002" s="17"/>
      <c r="OWO1002" s="17"/>
      <c r="OWP1002" s="17"/>
      <c r="OWQ1002" s="17"/>
      <c r="OWR1002" s="17"/>
      <c r="OWS1002" s="17"/>
      <c r="OWT1002" s="17"/>
      <c r="OWU1002" s="17"/>
      <c r="OWV1002" s="17"/>
      <c r="OWW1002" s="17"/>
      <c r="OWX1002" s="17"/>
      <c r="OWY1002" s="17"/>
      <c r="OWZ1002" s="17"/>
      <c r="OXA1002" s="17"/>
      <c r="OXB1002" s="17"/>
      <c r="OXC1002" s="17"/>
      <c r="OXD1002" s="17"/>
      <c r="OXE1002" s="17"/>
      <c r="OXF1002" s="17"/>
      <c r="OXG1002" s="17"/>
      <c r="OXH1002" s="17"/>
      <c r="OXI1002" s="17"/>
      <c r="OXJ1002" s="17"/>
      <c r="OXK1002" s="17"/>
      <c r="OXL1002" s="17"/>
      <c r="OXM1002" s="17"/>
      <c r="OXN1002" s="17"/>
      <c r="OXO1002" s="17"/>
      <c r="OXP1002" s="17"/>
      <c r="OXQ1002" s="17"/>
      <c r="OXR1002" s="17"/>
      <c r="OXS1002" s="17"/>
      <c r="OXT1002" s="17"/>
      <c r="OXU1002" s="17"/>
      <c r="OXV1002" s="17"/>
      <c r="OXW1002" s="17"/>
      <c r="OXX1002" s="17"/>
      <c r="OXY1002" s="17"/>
      <c r="OXZ1002" s="17"/>
      <c r="OYA1002" s="17"/>
      <c r="OYB1002" s="17"/>
      <c r="OYC1002" s="17"/>
      <c r="OYD1002" s="17"/>
      <c r="OYE1002" s="17"/>
      <c r="OYF1002" s="17"/>
      <c r="OYG1002" s="17"/>
      <c r="OYH1002" s="17"/>
      <c r="OYI1002" s="17"/>
      <c r="OYJ1002" s="17"/>
      <c r="OYK1002" s="17"/>
      <c r="OYL1002" s="17"/>
      <c r="OYM1002" s="17"/>
      <c r="OYN1002" s="17"/>
      <c r="OYO1002" s="17"/>
      <c r="OYP1002" s="17"/>
      <c r="OYQ1002" s="17"/>
      <c r="OYR1002" s="17"/>
      <c r="OYS1002" s="17"/>
      <c r="OYT1002" s="17"/>
      <c r="OYU1002" s="17"/>
      <c r="OYV1002" s="17"/>
      <c r="OYW1002" s="17"/>
      <c r="OYX1002" s="17"/>
      <c r="OYY1002" s="17"/>
      <c r="OYZ1002" s="17"/>
      <c r="OZA1002" s="17"/>
      <c r="OZB1002" s="17"/>
      <c r="OZC1002" s="17"/>
      <c r="OZD1002" s="17"/>
      <c r="OZE1002" s="17"/>
      <c r="OZF1002" s="17"/>
      <c r="OZG1002" s="17"/>
      <c r="OZH1002" s="17"/>
      <c r="OZI1002" s="17"/>
      <c r="OZJ1002" s="17"/>
      <c r="OZK1002" s="17"/>
      <c r="OZL1002" s="17"/>
      <c r="OZM1002" s="17"/>
      <c r="OZN1002" s="17"/>
      <c r="OZO1002" s="17"/>
      <c r="OZP1002" s="17"/>
      <c r="OZQ1002" s="17"/>
      <c r="OZR1002" s="17"/>
      <c r="OZS1002" s="17"/>
      <c r="OZT1002" s="17"/>
      <c r="OZU1002" s="17"/>
      <c r="OZV1002" s="17"/>
      <c r="OZW1002" s="17"/>
      <c r="OZX1002" s="17"/>
      <c r="OZY1002" s="17"/>
      <c r="OZZ1002" s="17"/>
      <c r="PAA1002" s="17"/>
      <c r="PAB1002" s="17"/>
      <c r="PAC1002" s="17"/>
      <c r="PAD1002" s="17"/>
      <c r="PAE1002" s="17"/>
      <c r="PAF1002" s="17"/>
      <c r="PAG1002" s="17"/>
      <c r="PAH1002" s="17"/>
      <c r="PAI1002" s="17"/>
      <c r="PAJ1002" s="17"/>
      <c r="PAK1002" s="17"/>
      <c r="PAL1002" s="17"/>
      <c r="PAM1002" s="17"/>
      <c r="PAN1002" s="17"/>
      <c r="PAO1002" s="17"/>
      <c r="PAP1002" s="17"/>
      <c r="PAQ1002" s="17"/>
      <c r="PAR1002" s="17"/>
      <c r="PAS1002" s="17"/>
      <c r="PAT1002" s="17"/>
      <c r="PAU1002" s="17"/>
      <c r="PAV1002" s="17"/>
      <c r="PAW1002" s="17"/>
      <c r="PAX1002" s="17"/>
      <c r="PAY1002" s="17"/>
      <c r="PAZ1002" s="17"/>
      <c r="PBA1002" s="17"/>
      <c r="PBB1002" s="17"/>
      <c r="PBC1002" s="17"/>
      <c r="PBD1002" s="17"/>
      <c r="PBE1002" s="17"/>
      <c r="PBF1002" s="17"/>
      <c r="PBG1002" s="17"/>
      <c r="PBH1002" s="17"/>
      <c r="PBI1002" s="17"/>
      <c r="PBJ1002" s="17"/>
      <c r="PBK1002" s="17"/>
      <c r="PBL1002" s="17"/>
      <c r="PBM1002" s="17"/>
      <c r="PBN1002" s="17"/>
      <c r="PBO1002" s="17"/>
      <c r="PBP1002" s="17"/>
      <c r="PBQ1002" s="17"/>
      <c r="PBR1002" s="17"/>
      <c r="PBS1002" s="17"/>
      <c r="PBT1002" s="17"/>
      <c r="PBU1002" s="17"/>
      <c r="PBV1002" s="17"/>
      <c r="PBW1002" s="17"/>
      <c r="PBX1002" s="17"/>
      <c r="PBY1002" s="17"/>
      <c r="PBZ1002" s="17"/>
      <c r="PCA1002" s="17"/>
      <c r="PCB1002" s="17"/>
      <c r="PCC1002" s="17"/>
      <c r="PCD1002" s="17"/>
      <c r="PCE1002" s="17"/>
      <c r="PCF1002" s="17"/>
      <c r="PCG1002" s="17"/>
      <c r="PCH1002" s="17"/>
      <c r="PCI1002" s="17"/>
      <c r="PCJ1002" s="17"/>
      <c r="PCK1002" s="17"/>
      <c r="PCL1002" s="17"/>
      <c r="PCM1002" s="17"/>
      <c r="PCN1002" s="17"/>
      <c r="PCO1002" s="17"/>
      <c r="PCP1002" s="17"/>
      <c r="PCQ1002" s="17"/>
      <c r="PCR1002" s="17"/>
      <c r="PCS1002" s="17"/>
      <c r="PCT1002" s="17"/>
      <c r="PCU1002" s="17"/>
      <c r="PCV1002" s="17"/>
      <c r="PCW1002" s="17"/>
      <c r="PCX1002" s="17"/>
      <c r="PCY1002" s="17"/>
      <c r="PCZ1002" s="17"/>
      <c r="PDA1002" s="17"/>
      <c r="PDB1002" s="17"/>
      <c r="PDC1002" s="17"/>
      <c r="PDD1002" s="17"/>
      <c r="PDE1002" s="17"/>
      <c r="PDF1002" s="17"/>
      <c r="PDG1002" s="17"/>
      <c r="PDH1002" s="17"/>
      <c r="PDI1002" s="17"/>
      <c r="PDJ1002" s="17"/>
      <c r="PDK1002" s="17"/>
      <c r="PDL1002" s="17"/>
      <c r="PDM1002" s="17"/>
      <c r="PDN1002" s="17"/>
      <c r="PDO1002" s="17"/>
      <c r="PDP1002" s="17"/>
      <c r="PDQ1002" s="17"/>
      <c r="PDR1002" s="17"/>
      <c r="PDS1002" s="17"/>
      <c r="PDT1002" s="17"/>
      <c r="PDU1002" s="17"/>
      <c r="PDV1002" s="17"/>
      <c r="PDW1002" s="17"/>
      <c r="PDX1002" s="17"/>
      <c r="PDY1002" s="17"/>
      <c r="PDZ1002" s="17"/>
      <c r="PEA1002" s="17"/>
      <c r="PEB1002" s="17"/>
      <c r="PEC1002" s="17"/>
      <c r="PED1002" s="17"/>
      <c r="PEE1002" s="17"/>
      <c r="PEF1002" s="17"/>
      <c r="PEG1002" s="17"/>
      <c r="PEH1002" s="17"/>
      <c r="PEI1002" s="17"/>
      <c r="PEJ1002" s="17"/>
      <c r="PEK1002" s="17"/>
      <c r="PEL1002" s="17"/>
      <c r="PEM1002" s="17"/>
      <c r="PEN1002" s="17"/>
      <c r="PEO1002" s="17"/>
      <c r="PEP1002" s="17"/>
      <c r="PEQ1002" s="17"/>
      <c r="PER1002" s="17"/>
      <c r="PES1002" s="17"/>
      <c r="PET1002" s="17"/>
      <c r="PEU1002" s="17"/>
      <c r="PEV1002" s="17"/>
      <c r="PEW1002" s="17"/>
      <c r="PEX1002" s="17"/>
      <c r="PEY1002" s="17"/>
      <c r="PEZ1002" s="17"/>
      <c r="PFA1002" s="17"/>
      <c r="PFB1002" s="17"/>
      <c r="PFC1002" s="17"/>
      <c r="PFD1002" s="17"/>
      <c r="PFE1002" s="17"/>
      <c r="PFF1002" s="17"/>
      <c r="PFG1002" s="17"/>
      <c r="PFH1002" s="17"/>
      <c r="PFI1002" s="17"/>
      <c r="PFJ1002" s="17"/>
      <c r="PFK1002" s="17"/>
      <c r="PFL1002" s="17"/>
      <c r="PFM1002" s="17"/>
      <c r="PFN1002" s="17"/>
      <c r="PFO1002" s="17"/>
      <c r="PFP1002" s="17"/>
      <c r="PFQ1002" s="17"/>
      <c r="PFR1002" s="17"/>
      <c r="PFS1002" s="17"/>
      <c r="PFT1002" s="17"/>
      <c r="PFU1002" s="17"/>
      <c r="PFV1002" s="17"/>
      <c r="PFW1002" s="17"/>
      <c r="PFX1002" s="17"/>
      <c r="PFY1002" s="17"/>
      <c r="PFZ1002" s="17"/>
      <c r="PGA1002" s="17"/>
      <c r="PGB1002" s="17"/>
      <c r="PGC1002" s="17"/>
      <c r="PGD1002" s="17"/>
      <c r="PGE1002" s="17"/>
      <c r="PGF1002" s="17"/>
      <c r="PGG1002" s="17"/>
      <c r="PGH1002" s="17"/>
      <c r="PGI1002" s="17"/>
      <c r="PGJ1002" s="17"/>
      <c r="PGK1002" s="17"/>
      <c r="PGL1002" s="17"/>
      <c r="PGM1002" s="17"/>
      <c r="PGN1002" s="17"/>
      <c r="PGO1002" s="17"/>
      <c r="PGP1002" s="17"/>
      <c r="PGQ1002" s="17"/>
      <c r="PGR1002" s="17"/>
      <c r="PGS1002" s="17"/>
      <c r="PGT1002" s="17"/>
      <c r="PGU1002" s="17"/>
      <c r="PGV1002" s="17"/>
      <c r="PGW1002" s="17"/>
      <c r="PGX1002" s="17"/>
      <c r="PGY1002" s="17"/>
      <c r="PGZ1002" s="17"/>
      <c r="PHA1002" s="17"/>
      <c r="PHB1002" s="17"/>
      <c r="PHC1002" s="17"/>
      <c r="PHD1002" s="17"/>
      <c r="PHE1002" s="17"/>
      <c r="PHF1002" s="17"/>
      <c r="PHG1002" s="17"/>
      <c r="PHH1002" s="17"/>
      <c r="PHI1002" s="17"/>
      <c r="PHJ1002" s="17"/>
      <c r="PHK1002" s="17"/>
      <c r="PHL1002" s="17"/>
      <c r="PHM1002" s="17"/>
      <c r="PHN1002" s="17"/>
      <c r="PHO1002" s="17"/>
      <c r="PHP1002" s="17"/>
      <c r="PHQ1002" s="17"/>
      <c r="PHR1002" s="17"/>
      <c r="PHS1002" s="17"/>
      <c r="PHT1002" s="17"/>
      <c r="PHU1002" s="17"/>
      <c r="PHV1002" s="17"/>
      <c r="PHW1002" s="17"/>
      <c r="PHX1002" s="17"/>
      <c r="PHY1002" s="17"/>
      <c r="PHZ1002" s="17"/>
      <c r="PIA1002" s="17"/>
      <c r="PIB1002" s="17"/>
      <c r="PIC1002" s="17"/>
      <c r="PID1002" s="17"/>
      <c r="PIE1002" s="17"/>
      <c r="PIF1002" s="17"/>
      <c r="PIG1002" s="17"/>
      <c r="PIH1002" s="17"/>
      <c r="PII1002" s="17"/>
      <c r="PIJ1002" s="17"/>
      <c r="PIK1002" s="17"/>
      <c r="PIL1002" s="17"/>
      <c r="PIM1002" s="17"/>
      <c r="PIN1002" s="17"/>
      <c r="PIO1002" s="17"/>
      <c r="PIP1002" s="17"/>
      <c r="PIQ1002" s="17"/>
      <c r="PIR1002" s="17"/>
      <c r="PIS1002" s="17"/>
      <c r="PIT1002" s="17"/>
      <c r="PIU1002" s="17"/>
      <c r="PIV1002" s="17"/>
      <c r="PIW1002" s="17"/>
      <c r="PIX1002" s="17"/>
      <c r="PIY1002" s="17"/>
      <c r="PIZ1002" s="17"/>
      <c r="PJA1002" s="17"/>
      <c r="PJB1002" s="17"/>
      <c r="PJC1002" s="17"/>
      <c r="PJD1002" s="17"/>
      <c r="PJE1002" s="17"/>
      <c r="PJF1002" s="17"/>
      <c r="PJG1002" s="17"/>
      <c r="PJH1002" s="17"/>
      <c r="PJI1002" s="17"/>
      <c r="PJJ1002" s="17"/>
      <c r="PJK1002" s="17"/>
      <c r="PJL1002" s="17"/>
      <c r="PJM1002" s="17"/>
      <c r="PJN1002" s="17"/>
      <c r="PJO1002" s="17"/>
      <c r="PJP1002" s="17"/>
      <c r="PJQ1002" s="17"/>
      <c r="PJR1002" s="17"/>
      <c r="PJS1002" s="17"/>
      <c r="PJT1002" s="17"/>
      <c r="PJU1002" s="17"/>
      <c r="PJV1002" s="17"/>
      <c r="PJW1002" s="17"/>
      <c r="PJX1002" s="17"/>
      <c r="PJY1002" s="17"/>
      <c r="PJZ1002" s="17"/>
      <c r="PKA1002" s="17"/>
      <c r="PKB1002" s="17"/>
      <c r="PKC1002" s="17"/>
      <c r="PKD1002" s="17"/>
      <c r="PKE1002" s="17"/>
      <c r="PKF1002" s="17"/>
      <c r="PKG1002" s="17"/>
      <c r="PKH1002" s="17"/>
      <c r="PKI1002" s="17"/>
      <c r="PKJ1002" s="17"/>
      <c r="PKK1002" s="17"/>
      <c r="PKL1002" s="17"/>
      <c r="PKM1002" s="17"/>
      <c r="PKN1002" s="17"/>
      <c r="PKO1002" s="17"/>
      <c r="PKP1002" s="17"/>
      <c r="PKQ1002" s="17"/>
      <c r="PKR1002" s="17"/>
      <c r="PKS1002" s="17"/>
      <c r="PKT1002" s="17"/>
      <c r="PKU1002" s="17"/>
      <c r="PKV1002" s="17"/>
      <c r="PKW1002" s="17"/>
      <c r="PKX1002" s="17"/>
      <c r="PKY1002" s="17"/>
      <c r="PKZ1002" s="17"/>
      <c r="PLA1002" s="17"/>
      <c r="PLB1002" s="17"/>
      <c r="PLC1002" s="17"/>
      <c r="PLD1002" s="17"/>
      <c r="PLE1002" s="17"/>
      <c r="PLF1002" s="17"/>
      <c r="PLG1002" s="17"/>
      <c r="PLH1002" s="17"/>
      <c r="PLI1002" s="17"/>
      <c r="PLJ1002" s="17"/>
      <c r="PLK1002" s="17"/>
      <c r="PLL1002" s="17"/>
      <c r="PLM1002" s="17"/>
      <c r="PLN1002" s="17"/>
      <c r="PLO1002" s="17"/>
      <c r="PLP1002" s="17"/>
      <c r="PLQ1002" s="17"/>
      <c r="PLR1002" s="17"/>
      <c r="PLS1002" s="17"/>
      <c r="PLT1002" s="17"/>
      <c r="PLU1002" s="17"/>
      <c r="PLV1002" s="17"/>
      <c r="PLW1002" s="17"/>
      <c r="PLX1002" s="17"/>
      <c r="PLY1002" s="17"/>
      <c r="PLZ1002" s="17"/>
      <c r="PMA1002" s="17"/>
      <c r="PMB1002" s="17"/>
      <c r="PMC1002" s="17"/>
      <c r="PMD1002" s="17"/>
      <c r="PME1002" s="17"/>
      <c r="PMF1002" s="17"/>
      <c r="PMG1002" s="17"/>
      <c r="PMH1002" s="17"/>
      <c r="PMI1002" s="17"/>
      <c r="PMJ1002" s="17"/>
      <c r="PMK1002" s="17"/>
      <c r="PML1002" s="17"/>
      <c r="PMM1002" s="17"/>
      <c r="PMN1002" s="17"/>
      <c r="PMO1002" s="17"/>
      <c r="PMP1002" s="17"/>
      <c r="PMQ1002" s="17"/>
      <c r="PMR1002" s="17"/>
      <c r="PMS1002" s="17"/>
      <c r="PMT1002" s="17"/>
      <c r="PMU1002" s="17"/>
      <c r="PMV1002" s="17"/>
      <c r="PMW1002" s="17"/>
      <c r="PMX1002" s="17"/>
      <c r="PMY1002" s="17"/>
      <c r="PMZ1002" s="17"/>
      <c r="PNA1002" s="17"/>
      <c r="PNB1002" s="17"/>
      <c r="PNC1002" s="17"/>
      <c r="PND1002" s="17"/>
      <c r="PNE1002" s="17"/>
      <c r="PNF1002" s="17"/>
      <c r="PNG1002" s="17"/>
      <c r="PNH1002" s="17"/>
      <c r="PNI1002" s="17"/>
      <c r="PNJ1002" s="17"/>
      <c r="PNK1002" s="17"/>
      <c r="PNL1002" s="17"/>
      <c r="PNM1002" s="17"/>
      <c r="PNN1002" s="17"/>
      <c r="PNO1002" s="17"/>
      <c r="PNP1002" s="17"/>
      <c r="PNQ1002" s="17"/>
      <c r="PNR1002" s="17"/>
      <c r="PNS1002" s="17"/>
      <c r="PNT1002" s="17"/>
      <c r="PNU1002" s="17"/>
      <c r="PNV1002" s="17"/>
      <c r="PNW1002" s="17"/>
      <c r="PNX1002" s="17"/>
      <c r="PNY1002" s="17"/>
      <c r="PNZ1002" s="17"/>
      <c r="POA1002" s="17"/>
      <c r="POB1002" s="17"/>
      <c r="POC1002" s="17"/>
      <c r="POD1002" s="17"/>
      <c r="POE1002" s="17"/>
      <c r="POF1002" s="17"/>
      <c r="POG1002" s="17"/>
      <c r="POH1002" s="17"/>
      <c r="POI1002" s="17"/>
      <c r="POJ1002" s="17"/>
      <c r="POK1002" s="17"/>
      <c r="POL1002" s="17"/>
      <c r="POM1002" s="17"/>
      <c r="PON1002" s="17"/>
      <c r="POO1002" s="17"/>
      <c r="POP1002" s="17"/>
      <c r="POQ1002" s="17"/>
      <c r="POR1002" s="17"/>
      <c r="POS1002" s="17"/>
      <c r="POT1002" s="17"/>
      <c r="POU1002" s="17"/>
      <c r="POV1002" s="17"/>
      <c r="POW1002" s="17"/>
      <c r="POX1002" s="17"/>
      <c r="POY1002" s="17"/>
      <c r="POZ1002" s="17"/>
      <c r="PPA1002" s="17"/>
      <c r="PPB1002" s="17"/>
      <c r="PPC1002" s="17"/>
      <c r="PPD1002" s="17"/>
      <c r="PPE1002" s="17"/>
      <c r="PPF1002" s="17"/>
      <c r="PPG1002" s="17"/>
      <c r="PPH1002" s="17"/>
      <c r="PPI1002" s="17"/>
      <c r="PPJ1002" s="17"/>
      <c r="PPK1002" s="17"/>
      <c r="PPL1002" s="17"/>
      <c r="PPM1002" s="17"/>
      <c r="PPN1002" s="17"/>
      <c r="PPO1002" s="17"/>
      <c r="PPP1002" s="17"/>
      <c r="PPQ1002" s="17"/>
      <c r="PPR1002" s="17"/>
      <c r="PPS1002" s="17"/>
      <c r="PPT1002" s="17"/>
      <c r="PPU1002" s="17"/>
      <c r="PPV1002" s="17"/>
      <c r="PPW1002" s="17"/>
      <c r="PPX1002" s="17"/>
      <c r="PPY1002" s="17"/>
      <c r="PPZ1002" s="17"/>
      <c r="PQA1002" s="17"/>
      <c r="PQB1002" s="17"/>
      <c r="PQC1002" s="17"/>
      <c r="PQD1002" s="17"/>
      <c r="PQE1002" s="17"/>
      <c r="PQF1002" s="17"/>
      <c r="PQG1002" s="17"/>
      <c r="PQH1002" s="17"/>
      <c r="PQI1002" s="17"/>
      <c r="PQJ1002" s="17"/>
      <c r="PQK1002" s="17"/>
      <c r="PQL1002" s="17"/>
      <c r="PQM1002" s="17"/>
      <c r="PQN1002" s="17"/>
      <c r="PQO1002" s="17"/>
      <c r="PQP1002" s="17"/>
      <c r="PQQ1002" s="17"/>
      <c r="PQR1002" s="17"/>
      <c r="PQS1002" s="17"/>
      <c r="PQT1002" s="17"/>
      <c r="PQU1002" s="17"/>
      <c r="PQV1002" s="17"/>
      <c r="PQW1002" s="17"/>
      <c r="PQX1002" s="17"/>
      <c r="PQY1002" s="17"/>
      <c r="PQZ1002" s="17"/>
      <c r="PRA1002" s="17"/>
      <c r="PRB1002" s="17"/>
      <c r="PRC1002" s="17"/>
      <c r="PRD1002" s="17"/>
      <c r="PRE1002" s="17"/>
      <c r="PRF1002" s="17"/>
      <c r="PRG1002" s="17"/>
      <c r="PRH1002" s="17"/>
      <c r="PRI1002" s="17"/>
      <c r="PRJ1002" s="17"/>
      <c r="PRK1002" s="17"/>
      <c r="PRL1002" s="17"/>
      <c r="PRM1002" s="17"/>
      <c r="PRN1002" s="17"/>
      <c r="PRO1002" s="17"/>
      <c r="PRP1002" s="17"/>
      <c r="PRQ1002" s="17"/>
      <c r="PRR1002" s="17"/>
      <c r="PRS1002" s="17"/>
      <c r="PRT1002" s="17"/>
      <c r="PRU1002" s="17"/>
      <c r="PRV1002" s="17"/>
      <c r="PRW1002" s="17"/>
      <c r="PRX1002" s="17"/>
      <c r="PRY1002" s="17"/>
      <c r="PRZ1002" s="17"/>
      <c r="PSA1002" s="17"/>
      <c r="PSB1002" s="17"/>
      <c r="PSC1002" s="17"/>
      <c r="PSD1002" s="17"/>
      <c r="PSE1002" s="17"/>
      <c r="PSF1002" s="17"/>
      <c r="PSG1002" s="17"/>
      <c r="PSH1002" s="17"/>
      <c r="PSI1002" s="17"/>
      <c r="PSJ1002" s="17"/>
      <c r="PSK1002" s="17"/>
      <c r="PSL1002" s="17"/>
      <c r="PSM1002" s="17"/>
      <c r="PSN1002" s="17"/>
      <c r="PSO1002" s="17"/>
      <c r="PSP1002" s="17"/>
      <c r="PSQ1002" s="17"/>
      <c r="PSR1002" s="17"/>
      <c r="PSS1002" s="17"/>
      <c r="PST1002" s="17"/>
      <c r="PSU1002" s="17"/>
      <c r="PSV1002" s="17"/>
      <c r="PSW1002" s="17"/>
      <c r="PSX1002" s="17"/>
      <c r="PSY1002" s="17"/>
      <c r="PSZ1002" s="17"/>
      <c r="PTA1002" s="17"/>
      <c r="PTB1002" s="17"/>
      <c r="PTC1002" s="17"/>
      <c r="PTD1002" s="17"/>
      <c r="PTE1002" s="17"/>
      <c r="PTF1002" s="17"/>
      <c r="PTG1002" s="17"/>
      <c r="PTH1002" s="17"/>
      <c r="PTI1002" s="17"/>
      <c r="PTJ1002" s="17"/>
      <c r="PTK1002" s="17"/>
      <c r="PTL1002" s="17"/>
      <c r="PTM1002" s="17"/>
      <c r="PTN1002" s="17"/>
      <c r="PTO1002" s="17"/>
      <c r="PTP1002" s="17"/>
      <c r="PTQ1002" s="17"/>
      <c r="PTR1002" s="17"/>
      <c r="PTS1002" s="17"/>
      <c r="PTT1002" s="17"/>
      <c r="PTU1002" s="17"/>
      <c r="PTV1002" s="17"/>
      <c r="PTW1002" s="17"/>
      <c r="PTX1002" s="17"/>
      <c r="PTY1002" s="17"/>
      <c r="PTZ1002" s="17"/>
      <c r="PUA1002" s="17"/>
      <c r="PUB1002" s="17"/>
      <c r="PUC1002" s="17"/>
      <c r="PUD1002" s="17"/>
      <c r="PUE1002" s="17"/>
      <c r="PUF1002" s="17"/>
      <c r="PUG1002" s="17"/>
      <c r="PUH1002" s="17"/>
      <c r="PUI1002" s="17"/>
      <c r="PUJ1002" s="17"/>
      <c r="PUK1002" s="17"/>
      <c r="PUL1002" s="17"/>
      <c r="PUM1002" s="17"/>
      <c r="PUN1002" s="17"/>
      <c r="PUO1002" s="17"/>
      <c r="PUP1002" s="17"/>
      <c r="PUQ1002" s="17"/>
      <c r="PUR1002" s="17"/>
      <c r="PUS1002" s="17"/>
      <c r="PUT1002" s="17"/>
      <c r="PUU1002" s="17"/>
      <c r="PUV1002" s="17"/>
      <c r="PUW1002" s="17"/>
      <c r="PUX1002" s="17"/>
      <c r="PUY1002" s="17"/>
      <c r="PUZ1002" s="17"/>
      <c r="PVA1002" s="17"/>
      <c r="PVB1002" s="17"/>
      <c r="PVC1002" s="17"/>
      <c r="PVD1002" s="17"/>
      <c r="PVE1002" s="17"/>
      <c r="PVF1002" s="17"/>
      <c r="PVG1002" s="17"/>
      <c r="PVH1002" s="17"/>
      <c r="PVI1002" s="17"/>
      <c r="PVJ1002" s="17"/>
      <c r="PVK1002" s="17"/>
      <c r="PVL1002" s="17"/>
      <c r="PVM1002" s="17"/>
      <c r="PVN1002" s="17"/>
      <c r="PVO1002" s="17"/>
      <c r="PVP1002" s="17"/>
      <c r="PVQ1002" s="17"/>
      <c r="PVR1002" s="17"/>
      <c r="PVS1002" s="17"/>
      <c r="PVT1002" s="17"/>
      <c r="PVU1002" s="17"/>
      <c r="PVV1002" s="17"/>
      <c r="PVW1002" s="17"/>
      <c r="PVX1002" s="17"/>
      <c r="PVY1002" s="17"/>
      <c r="PVZ1002" s="17"/>
      <c r="PWA1002" s="17"/>
      <c r="PWB1002" s="17"/>
      <c r="PWC1002" s="17"/>
      <c r="PWD1002" s="17"/>
      <c r="PWE1002" s="17"/>
      <c r="PWF1002" s="17"/>
      <c r="PWG1002" s="17"/>
      <c r="PWH1002" s="17"/>
      <c r="PWI1002" s="17"/>
      <c r="PWJ1002" s="17"/>
      <c r="PWK1002" s="17"/>
      <c r="PWL1002" s="17"/>
      <c r="PWM1002" s="17"/>
      <c r="PWN1002" s="17"/>
      <c r="PWO1002" s="17"/>
      <c r="PWP1002" s="17"/>
      <c r="PWQ1002" s="17"/>
      <c r="PWR1002" s="17"/>
      <c r="PWS1002" s="17"/>
      <c r="PWT1002" s="17"/>
      <c r="PWU1002" s="17"/>
      <c r="PWV1002" s="17"/>
      <c r="PWW1002" s="17"/>
      <c r="PWX1002" s="17"/>
      <c r="PWY1002" s="17"/>
      <c r="PWZ1002" s="17"/>
      <c r="PXA1002" s="17"/>
      <c r="PXB1002" s="17"/>
      <c r="PXC1002" s="17"/>
      <c r="PXD1002" s="17"/>
      <c r="PXE1002" s="17"/>
      <c r="PXF1002" s="17"/>
      <c r="PXG1002" s="17"/>
      <c r="PXH1002" s="17"/>
      <c r="PXI1002" s="17"/>
      <c r="PXJ1002" s="17"/>
      <c r="PXK1002" s="17"/>
      <c r="PXL1002" s="17"/>
      <c r="PXM1002" s="17"/>
      <c r="PXN1002" s="17"/>
      <c r="PXO1002" s="17"/>
      <c r="PXP1002" s="17"/>
      <c r="PXQ1002" s="17"/>
      <c r="PXR1002" s="17"/>
      <c r="PXS1002" s="17"/>
      <c r="PXT1002" s="17"/>
      <c r="PXU1002" s="17"/>
      <c r="PXV1002" s="17"/>
      <c r="PXW1002" s="17"/>
      <c r="PXX1002" s="17"/>
      <c r="PXY1002" s="17"/>
      <c r="PXZ1002" s="17"/>
      <c r="PYA1002" s="17"/>
      <c r="PYB1002" s="17"/>
      <c r="PYC1002" s="17"/>
      <c r="PYD1002" s="17"/>
      <c r="PYE1002" s="17"/>
      <c r="PYF1002" s="17"/>
      <c r="PYG1002" s="17"/>
      <c r="PYH1002" s="17"/>
      <c r="PYI1002" s="17"/>
      <c r="PYJ1002" s="17"/>
      <c r="PYK1002" s="17"/>
      <c r="PYL1002" s="17"/>
      <c r="PYM1002" s="17"/>
      <c r="PYN1002" s="17"/>
      <c r="PYO1002" s="17"/>
      <c r="PYP1002" s="17"/>
      <c r="PYQ1002" s="17"/>
      <c r="PYR1002" s="17"/>
      <c r="PYS1002" s="17"/>
      <c r="PYT1002" s="17"/>
      <c r="PYU1002" s="17"/>
      <c r="PYV1002" s="17"/>
      <c r="PYW1002" s="17"/>
      <c r="PYX1002" s="17"/>
      <c r="PYY1002" s="17"/>
      <c r="PYZ1002" s="17"/>
      <c r="PZA1002" s="17"/>
      <c r="PZB1002" s="17"/>
      <c r="PZC1002" s="17"/>
      <c r="PZD1002" s="17"/>
      <c r="PZE1002" s="17"/>
      <c r="PZF1002" s="17"/>
      <c r="PZG1002" s="17"/>
      <c r="PZH1002" s="17"/>
      <c r="PZI1002" s="17"/>
      <c r="PZJ1002" s="17"/>
      <c r="PZK1002" s="17"/>
      <c r="PZL1002" s="17"/>
      <c r="PZM1002" s="17"/>
      <c r="PZN1002" s="17"/>
      <c r="PZO1002" s="17"/>
      <c r="PZP1002" s="17"/>
      <c r="PZQ1002" s="17"/>
      <c r="PZR1002" s="17"/>
      <c r="PZS1002" s="17"/>
      <c r="PZT1002" s="17"/>
      <c r="PZU1002" s="17"/>
      <c r="PZV1002" s="17"/>
      <c r="PZW1002" s="17"/>
      <c r="PZX1002" s="17"/>
      <c r="PZY1002" s="17"/>
      <c r="PZZ1002" s="17"/>
      <c r="QAA1002" s="17"/>
      <c r="QAB1002" s="17"/>
      <c r="QAC1002" s="17"/>
      <c r="QAD1002" s="17"/>
      <c r="QAE1002" s="17"/>
      <c r="QAF1002" s="17"/>
      <c r="QAG1002" s="17"/>
      <c r="QAH1002" s="17"/>
      <c r="QAI1002" s="17"/>
      <c r="QAJ1002" s="17"/>
      <c r="QAK1002" s="17"/>
      <c r="QAL1002" s="17"/>
      <c r="QAM1002" s="17"/>
      <c r="QAN1002" s="17"/>
      <c r="QAO1002" s="17"/>
      <c r="QAP1002" s="17"/>
      <c r="QAQ1002" s="17"/>
      <c r="QAR1002" s="17"/>
      <c r="QAS1002" s="17"/>
      <c r="QAT1002" s="17"/>
      <c r="QAU1002" s="17"/>
      <c r="QAV1002" s="17"/>
      <c r="QAW1002" s="17"/>
      <c r="QAX1002" s="17"/>
      <c r="QAY1002" s="17"/>
      <c r="QAZ1002" s="17"/>
      <c r="QBA1002" s="17"/>
      <c r="QBB1002" s="17"/>
      <c r="QBC1002" s="17"/>
      <c r="QBD1002" s="17"/>
      <c r="QBE1002" s="17"/>
      <c r="QBF1002" s="17"/>
      <c r="QBG1002" s="17"/>
      <c r="QBH1002" s="17"/>
      <c r="QBI1002" s="17"/>
      <c r="QBJ1002" s="17"/>
      <c r="QBK1002" s="17"/>
      <c r="QBL1002" s="17"/>
      <c r="QBM1002" s="17"/>
      <c r="QBN1002" s="17"/>
      <c r="QBO1002" s="17"/>
      <c r="QBP1002" s="17"/>
      <c r="QBQ1002" s="17"/>
      <c r="QBR1002" s="17"/>
      <c r="QBS1002" s="17"/>
      <c r="QBT1002" s="17"/>
      <c r="QBU1002" s="17"/>
      <c r="QBV1002" s="17"/>
      <c r="QBW1002" s="17"/>
      <c r="QBX1002" s="17"/>
      <c r="QBY1002" s="17"/>
      <c r="QBZ1002" s="17"/>
      <c r="QCA1002" s="17"/>
      <c r="QCB1002" s="17"/>
      <c r="QCC1002" s="17"/>
      <c r="QCD1002" s="17"/>
      <c r="QCE1002" s="17"/>
      <c r="QCF1002" s="17"/>
      <c r="QCG1002" s="17"/>
      <c r="QCH1002" s="17"/>
      <c r="QCI1002" s="17"/>
      <c r="QCJ1002" s="17"/>
      <c r="QCK1002" s="17"/>
      <c r="QCL1002" s="17"/>
      <c r="QCM1002" s="17"/>
      <c r="QCN1002" s="17"/>
      <c r="QCO1002" s="17"/>
      <c r="QCP1002" s="17"/>
      <c r="QCQ1002" s="17"/>
      <c r="QCR1002" s="17"/>
      <c r="QCS1002" s="17"/>
      <c r="QCT1002" s="17"/>
      <c r="QCU1002" s="17"/>
      <c r="QCV1002" s="17"/>
      <c r="QCW1002" s="17"/>
      <c r="QCX1002" s="17"/>
      <c r="QCY1002" s="17"/>
      <c r="QCZ1002" s="17"/>
      <c r="QDA1002" s="17"/>
      <c r="QDB1002" s="17"/>
      <c r="QDC1002" s="17"/>
      <c r="QDD1002" s="17"/>
      <c r="QDE1002" s="17"/>
      <c r="QDF1002" s="17"/>
      <c r="QDG1002" s="17"/>
      <c r="QDH1002" s="17"/>
      <c r="QDI1002" s="17"/>
      <c r="QDJ1002" s="17"/>
      <c r="QDK1002" s="17"/>
      <c r="QDL1002" s="17"/>
      <c r="QDM1002" s="17"/>
      <c r="QDN1002" s="17"/>
      <c r="QDO1002" s="17"/>
      <c r="QDP1002" s="17"/>
      <c r="QDQ1002" s="17"/>
      <c r="QDR1002" s="17"/>
      <c r="QDS1002" s="17"/>
      <c r="QDT1002" s="17"/>
      <c r="QDU1002" s="17"/>
      <c r="QDV1002" s="17"/>
      <c r="QDW1002" s="17"/>
      <c r="QDX1002" s="17"/>
      <c r="QDY1002" s="17"/>
      <c r="QDZ1002" s="17"/>
      <c r="QEA1002" s="17"/>
      <c r="QEB1002" s="17"/>
      <c r="QEC1002" s="17"/>
      <c r="QED1002" s="17"/>
      <c r="QEE1002" s="17"/>
      <c r="QEF1002" s="17"/>
      <c r="QEG1002" s="17"/>
      <c r="QEH1002" s="17"/>
      <c r="QEI1002" s="17"/>
      <c r="QEJ1002" s="17"/>
      <c r="QEK1002" s="17"/>
      <c r="QEL1002" s="17"/>
      <c r="QEM1002" s="17"/>
      <c r="QEN1002" s="17"/>
      <c r="QEO1002" s="17"/>
      <c r="QEP1002" s="17"/>
      <c r="QEQ1002" s="17"/>
      <c r="QER1002" s="17"/>
      <c r="QES1002" s="17"/>
      <c r="QET1002" s="17"/>
      <c r="QEU1002" s="17"/>
      <c r="QEV1002" s="17"/>
      <c r="QEW1002" s="17"/>
      <c r="QEX1002" s="17"/>
      <c r="QEY1002" s="17"/>
      <c r="QEZ1002" s="17"/>
      <c r="QFA1002" s="17"/>
      <c r="QFB1002" s="17"/>
      <c r="QFC1002" s="17"/>
      <c r="QFD1002" s="17"/>
      <c r="QFE1002" s="17"/>
      <c r="QFF1002" s="17"/>
      <c r="QFG1002" s="17"/>
      <c r="QFH1002" s="17"/>
      <c r="QFI1002" s="17"/>
      <c r="QFJ1002" s="17"/>
      <c r="QFK1002" s="17"/>
      <c r="QFL1002" s="17"/>
      <c r="QFM1002" s="17"/>
      <c r="QFN1002" s="17"/>
      <c r="QFO1002" s="17"/>
      <c r="QFP1002" s="17"/>
      <c r="QFQ1002" s="17"/>
      <c r="QFR1002" s="17"/>
      <c r="QFS1002" s="17"/>
      <c r="QFT1002" s="17"/>
      <c r="QFU1002" s="17"/>
      <c r="QFV1002" s="17"/>
      <c r="QFW1002" s="17"/>
      <c r="QFX1002" s="17"/>
      <c r="QFY1002" s="17"/>
      <c r="QFZ1002" s="17"/>
      <c r="QGA1002" s="17"/>
      <c r="QGB1002" s="17"/>
      <c r="QGC1002" s="17"/>
      <c r="QGD1002" s="17"/>
      <c r="QGE1002" s="17"/>
      <c r="QGF1002" s="17"/>
      <c r="QGG1002" s="17"/>
      <c r="QGH1002" s="17"/>
      <c r="QGI1002" s="17"/>
      <c r="QGJ1002" s="17"/>
      <c r="QGK1002" s="17"/>
      <c r="QGL1002" s="17"/>
      <c r="QGM1002" s="17"/>
      <c r="QGN1002" s="17"/>
      <c r="QGO1002" s="17"/>
      <c r="QGP1002" s="17"/>
      <c r="QGQ1002" s="17"/>
      <c r="QGR1002" s="17"/>
      <c r="QGS1002" s="17"/>
      <c r="QGT1002" s="17"/>
      <c r="QGU1002" s="17"/>
      <c r="QGV1002" s="17"/>
      <c r="QGW1002" s="17"/>
      <c r="QGX1002" s="17"/>
      <c r="QGY1002" s="17"/>
      <c r="QGZ1002" s="17"/>
      <c r="QHA1002" s="17"/>
      <c r="QHB1002" s="17"/>
      <c r="QHC1002" s="17"/>
      <c r="QHD1002" s="17"/>
      <c r="QHE1002" s="17"/>
      <c r="QHF1002" s="17"/>
      <c r="QHG1002" s="17"/>
      <c r="QHH1002" s="17"/>
      <c r="QHI1002" s="17"/>
      <c r="QHJ1002" s="17"/>
      <c r="QHK1002" s="17"/>
      <c r="QHL1002" s="17"/>
      <c r="QHM1002" s="17"/>
      <c r="QHN1002" s="17"/>
      <c r="QHO1002" s="17"/>
      <c r="QHP1002" s="17"/>
      <c r="QHQ1002" s="17"/>
      <c r="QHR1002" s="17"/>
      <c r="QHS1002" s="17"/>
      <c r="QHT1002" s="17"/>
      <c r="QHU1002" s="17"/>
      <c r="QHV1002" s="17"/>
      <c r="QHW1002" s="17"/>
      <c r="QHX1002" s="17"/>
      <c r="QHY1002" s="17"/>
      <c r="QHZ1002" s="17"/>
      <c r="QIA1002" s="17"/>
      <c r="QIB1002" s="17"/>
      <c r="QIC1002" s="17"/>
      <c r="QID1002" s="17"/>
      <c r="QIE1002" s="17"/>
      <c r="QIF1002" s="17"/>
      <c r="QIG1002" s="17"/>
      <c r="QIH1002" s="17"/>
      <c r="QII1002" s="17"/>
      <c r="QIJ1002" s="17"/>
      <c r="QIK1002" s="17"/>
      <c r="QIL1002" s="17"/>
      <c r="QIM1002" s="17"/>
      <c r="QIN1002" s="17"/>
      <c r="QIO1002" s="17"/>
      <c r="QIP1002" s="17"/>
      <c r="QIQ1002" s="17"/>
      <c r="QIR1002" s="17"/>
      <c r="QIS1002" s="17"/>
      <c r="QIT1002" s="17"/>
      <c r="QIU1002" s="17"/>
      <c r="QIV1002" s="17"/>
      <c r="QIW1002" s="17"/>
      <c r="QIX1002" s="17"/>
      <c r="QIY1002" s="17"/>
      <c r="QIZ1002" s="17"/>
      <c r="QJA1002" s="17"/>
      <c r="QJB1002" s="17"/>
      <c r="QJC1002" s="17"/>
      <c r="QJD1002" s="17"/>
      <c r="QJE1002" s="17"/>
      <c r="QJF1002" s="17"/>
      <c r="QJG1002" s="17"/>
      <c r="QJH1002" s="17"/>
      <c r="QJI1002" s="17"/>
      <c r="QJJ1002" s="17"/>
      <c r="QJK1002" s="17"/>
      <c r="QJL1002" s="17"/>
      <c r="QJM1002" s="17"/>
      <c r="QJN1002" s="17"/>
      <c r="QJO1002" s="17"/>
      <c r="QJP1002" s="17"/>
      <c r="QJQ1002" s="17"/>
      <c r="QJR1002" s="17"/>
      <c r="QJS1002" s="17"/>
      <c r="QJT1002" s="17"/>
      <c r="QJU1002" s="17"/>
      <c r="QJV1002" s="17"/>
      <c r="QJW1002" s="17"/>
      <c r="QJX1002" s="17"/>
      <c r="QJY1002" s="17"/>
      <c r="QJZ1002" s="17"/>
      <c r="QKA1002" s="17"/>
      <c r="QKB1002" s="17"/>
      <c r="QKC1002" s="17"/>
      <c r="QKD1002" s="17"/>
      <c r="QKE1002" s="17"/>
      <c r="QKF1002" s="17"/>
      <c r="QKG1002" s="17"/>
      <c r="QKH1002" s="17"/>
      <c r="QKI1002" s="17"/>
      <c r="QKJ1002" s="17"/>
      <c r="QKK1002" s="17"/>
      <c r="QKL1002" s="17"/>
      <c r="QKM1002" s="17"/>
      <c r="QKN1002" s="17"/>
      <c r="QKO1002" s="17"/>
      <c r="QKP1002" s="17"/>
      <c r="QKQ1002" s="17"/>
      <c r="QKR1002" s="17"/>
      <c r="QKS1002" s="17"/>
      <c r="QKT1002" s="17"/>
      <c r="QKU1002" s="17"/>
      <c r="QKV1002" s="17"/>
      <c r="QKW1002" s="17"/>
      <c r="QKX1002" s="17"/>
      <c r="QKY1002" s="17"/>
      <c r="QKZ1002" s="17"/>
      <c r="QLA1002" s="17"/>
      <c r="QLB1002" s="17"/>
      <c r="QLC1002" s="17"/>
      <c r="QLD1002" s="17"/>
      <c r="QLE1002" s="17"/>
      <c r="QLF1002" s="17"/>
      <c r="QLG1002" s="17"/>
      <c r="QLH1002" s="17"/>
      <c r="QLI1002" s="17"/>
      <c r="QLJ1002" s="17"/>
      <c r="QLK1002" s="17"/>
      <c r="QLL1002" s="17"/>
      <c r="QLM1002" s="17"/>
      <c r="QLN1002" s="17"/>
      <c r="QLO1002" s="17"/>
      <c r="QLP1002" s="17"/>
      <c r="QLQ1002" s="17"/>
      <c r="QLR1002" s="17"/>
      <c r="QLS1002" s="17"/>
      <c r="QLT1002" s="17"/>
      <c r="QLU1002" s="17"/>
      <c r="QLV1002" s="17"/>
      <c r="QLW1002" s="17"/>
      <c r="QLX1002" s="17"/>
      <c r="QLY1002" s="17"/>
      <c r="QLZ1002" s="17"/>
      <c r="QMA1002" s="17"/>
      <c r="QMB1002" s="17"/>
      <c r="QMC1002" s="17"/>
      <c r="QMD1002" s="17"/>
      <c r="QME1002" s="17"/>
      <c r="QMF1002" s="17"/>
      <c r="QMG1002" s="17"/>
      <c r="QMH1002" s="17"/>
      <c r="QMI1002" s="17"/>
      <c r="QMJ1002" s="17"/>
      <c r="QMK1002" s="17"/>
      <c r="QML1002" s="17"/>
      <c r="QMM1002" s="17"/>
      <c r="QMN1002" s="17"/>
      <c r="QMO1002" s="17"/>
      <c r="QMP1002" s="17"/>
      <c r="QMQ1002" s="17"/>
      <c r="QMR1002" s="17"/>
      <c r="QMS1002" s="17"/>
      <c r="QMT1002" s="17"/>
      <c r="QMU1002" s="17"/>
      <c r="QMV1002" s="17"/>
      <c r="QMW1002" s="17"/>
      <c r="QMX1002" s="17"/>
      <c r="QMY1002" s="17"/>
      <c r="QMZ1002" s="17"/>
      <c r="QNA1002" s="17"/>
      <c r="QNB1002" s="17"/>
      <c r="QNC1002" s="17"/>
      <c r="QND1002" s="17"/>
      <c r="QNE1002" s="17"/>
      <c r="QNF1002" s="17"/>
      <c r="QNG1002" s="17"/>
      <c r="QNH1002" s="17"/>
      <c r="QNI1002" s="17"/>
      <c r="QNJ1002" s="17"/>
      <c r="QNK1002" s="17"/>
      <c r="QNL1002" s="17"/>
      <c r="QNM1002" s="17"/>
      <c r="QNN1002" s="17"/>
      <c r="QNO1002" s="17"/>
      <c r="QNP1002" s="17"/>
      <c r="QNQ1002" s="17"/>
      <c r="QNR1002" s="17"/>
      <c r="QNS1002" s="17"/>
      <c r="QNT1002" s="17"/>
      <c r="QNU1002" s="17"/>
      <c r="QNV1002" s="17"/>
      <c r="QNW1002" s="17"/>
      <c r="QNX1002" s="17"/>
      <c r="QNY1002" s="17"/>
      <c r="QNZ1002" s="17"/>
      <c r="QOA1002" s="17"/>
      <c r="QOB1002" s="17"/>
      <c r="QOC1002" s="17"/>
      <c r="QOD1002" s="17"/>
      <c r="QOE1002" s="17"/>
      <c r="QOF1002" s="17"/>
      <c r="QOG1002" s="17"/>
      <c r="QOH1002" s="17"/>
      <c r="QOI1002" s="17"/>
      <c r="QOJ1002" s="17"/>
      <c r="QOK1002" s="17"/>
      <c r="QOL1002" s="17"/>
      <c r="QOM1002" s="17"/>
      <c r="QON1002" s="17"/>
      <c r="QOO1002" s="17"/>
      <c r="QOP1002" s="17"/>
      <c r="QOQ1002" s="17"/>
      <c r="QOR1002" s="17"/>
      <c r="QOS1002" s="17"/>
      <c r="QOT1002" s="17"/>
      <c r="QOU1002" s="17"/>
      <c r="QOV1002" s="17"/>
      <c r="QOW1002" s="17"/>
      <c r="QOX1002" s="17"/>
      <c r="QOY1002" s="17"/>
      <c r="QOZ1002" s="17"/>
      <c r="QPA1002" s="17"/>
      <c r="QPB1002" s="17"/>
      <c r="QPC1002" s="17"/>
      <c r="QPD1002" s="17"/>
      <c r="QPE1002" s="17"/>
      <c r="QPF1002" s="17"/>
      <c r="QPG1002" s="17"/>
      <c r="QPH1002" s="17"/>
      <c r="QPI1002" s="17"/>
      <c r="QPJ1002" s="17"/>
      <c r="QPK1002" s="17"/>
      <c r="QPL1002" s="17"/>
      <c r="QPM1002" s="17"/>
      <c r="QPN1002" s="17"/>
      <c r="QPO1002" s="17"/>
      <c r="QPP1002" s="17"/>
      <c r="QPQ1002" s="17"/>
      <c r="QPR1002" s="17"/>
      <c r="QPS1002" s="17"/>
      <c r="QPT1002" s="17"/>
      <c r="QPU1002" s="17"/>
      <c r="QPV1002" s="17"/>
      <c r="QPW1002" s="17"/>
      <c r="QPX1002" s="17"/>
      <c r="QPY1002" s="17"/>
      <c r="QPZ1002" s="17"/>
      <c r="QQA1002" s="17"/>
      <c r="QQB1002" s="17"/>
      <c r="QQC1002" s="17"/>
      <c r="QQD1002" s="17"/>
      <c r="QQE1002" s="17"/>
      <c r="QQF1002" s="17"/>
      <c r="QQG1002" s="17"/>
      <c r="QQH1002" s="17"/>
      <c r="QQI1002" s="17"/>
      <c r="QQJ1002" s="17"/>
      <c r="QQK1002" s="17"/>
      <c r="QQL1002" s="17"/>
      <c r="QQM1002" s="17"/>
      <c r="QQN1002" s="17"/>
      <c r="QQO1002" s="17"/>
      <c r="QQP1002" s="17"/>
      <c r="QQQ1002" s="17"/>
      <c r="QQR1002" s="17"/>
      <c r="QQS1002" s="17"/>
      <c r="QQT1002" s="17"/>
      <c r="QQU1002" s="17"/>
      <c r="QQV1002" s="17"/>
      <c r="QQW1002" s="17"/>
      <c r="QQX1002" s="17"/>
      <c r="QQY1002" s="17"/>
      <c r="QQZ1002" s="17"/>
      <c r="QRA1002" s="17"/>
      <c r="QRB1002" s="17"/>
      <c r="QRC1002" s="17"/>
      <c r="QRD1002" s="17"/>
      <c r="QRE1002" s="17"/>
      <c r="QRF1002" s="17"/>
      <c r="QRG1002" s="17"/>
      <c r="QRH1002" s="17"/>
      <c r="QRI1002" s="17"/>
      <c r="QRJ1002" s="17"/>
      <c r="QRK1002" s="17"/>
      <c r="QRL1002" s="17"/>
      <c r="QRM1002" s="17"/>
      <c r="QRN1002" s="17"/>
      <c r="QRO1002" s="17"/>
      <c r="QRP1002" s="17"/>
      <c r="QRQ1002" s="17"/>
      <c r="QRR1002" s="17"/>
      <c r="QRS1002" s="17"/>
      <c r="QRT1002" s="17"/>
      <c r="QRU1002" s="17"/>
      <c r="QRV1002" s="17"/>
      <c r="QRW1002" s="17"/>
      <c r="QRX1002" s="17"/>
      <c r="QRY1002" s="17"/>
      <c r="QRZ1002" s="17"/>
      <c r="QSA1002" s="17"/>
      <c r="QSB1002" s="17"/>
      <c r="QSC1002" s="17"/>
      <c r="QSD1002" s="17"/>
      <c r="QSE1002" s="17"/>
      <c r="QSF1002" s="17"/>
      <c r="QSG1002" s="17"/>
      <c r="QSH1002" s="17"/>
      <c r="QSI1002" s="17"/>
      <c r="QSJ1002" s="17"/>
      <c r="QSK1002" s="17"/>
      <c r="QSL1002" s="17"/>
      <c r="QSM1002" s="17"/>
      <c r="QSN1002" s="17"/>
      <c r="QSO1002" s="17"/>
      <c r="QSP1002" s="17"/>
      <c r="QSQ1002" s="17"/>
      <c r="QSR1002" s="17"/>
      <c r="QSS1002" s="17"/>
      <c r="QST1002" s="17"/>
      <c r="QSU1002" s="17"/>
      <c r="QSV1002" s="17"/>
      <c r="QSW1002" s="17"/>
      <c r="QSX1002" s="17"/>
      <c r="QSY1002" s="17"/>
      <c r="QSZ1002" s="17"/>
      <c r="QTA1002" s="17"/>
      <c r="QTB1002" s="17"/>
      <c r="QTC1002" s="17"/>
      <c r="QTD1002" s="17"/>
      <c r="QTE1002" s="17"/>
      <c r="QTF1002" s="17"/>
      <c r="QTG1002" s="17"/>
      <c r="QTH1002" s="17"/>
      <c r="QTI1002" s="17"/>
      <c r="QTJ1002" s="17"/>
      <c r="QTK1002" s="17"/>
      <c r="QTL1002" s="17"/>
      <c r="QTM1002" s="17"/>
      <c r="QTN1002" s="17"/>
      <c r="QTO1002" s="17"/>
      <c r="QTP1002" s="17"/>
      <c r="QTQ1002" s="17"/>
      <c r="QTR1002" s="17"/>
      <c r="QTS1002" s="17"/>
      <c r="QTT1002" s="17"/>
      <c r="QTU1002" s="17"/>
      <c r="QTV1002" s="17"/>
      <c r="QTW1002" s="17"/>
      <c r="QTX1002" s="17"/>
      <c r="QTY1002" s="17"/>
      <c r="QTZ1002" s="17"/>
      <c r="QUA1002" s="17"/>
      <c r="QUB1002" s="17"/>
      <c r="QUC1002" s="17"/>
      <c r="QUD1002" s="17"/>
      <c r="QUE1002" s="17"/>
      <c r="QUF1002" s="17"/>
      <c r="QUG1002" s="17"/>
      <c r="QUH1002" s="17"/>
      <c r="QUI1002" s="17"/>
      <c r="QUJ1002" s="17"/>
      <c r="QUK1002" s="17"/>
      <c r="QUL1002" s="17"/>
      <c r="QUM1002" s="17"/>
      <c r="QUN1002" s="17"/>
      <c r="QUO1002" s="17"/>
      <c r="QUP1002" s="17"/>
      <c r="QUQ1002" s="17"/>
      <c r="QUR1002" s="17"/>
      <c r="QUS1002" s="17"/>
      <c r="QUT1002" s="17"/>
      <c r="QUU1002" s="17"/>
      <c r="QUV1002" s="17"/>
      <c r="QUW1002" s="17"/>
      <c r="QUX1002" s="17"/>
      <c r="QUY1002" s="17"/>
      <c r="QUZ1002" s="17"/>
      <c r="QVA1002" s="17"/>
      <c r="QVB1002" s="17"/>
      <c r="QVC1002" s="17"/>
      <c r="QVD1002" s="17"/>
      <c r="QVE1002" s="17"/>
      <c r="QVF1002" s="17"/>
      <c r="QVG1002" s="17"/>
      <c r="QVH1002" s="17"/>
      <c r="QVI1002" s="17"/>
      <c r="QVJ1002" s="17"/>
      <c r="QVK1002" s="17"/>
      <c r="QVL1002" s="17"/>
      <c r="QVM1002" s="17"/>
      <c r="QVN1002" s="17"/>
      <c r="QVO1002" s="17"/>
      <c r="QVP1002" s="17"/>
      <c r="QVQ1002" s="17"/>
      <c r="QVR1002" s="17"/>
      <c r="QVS1002" s="17"/>
      <c r="QVT1002" s="17"/>
      <c r="QVU1002" s="17"/>
      <c r="QVV1002" s="17"/>
      <c r="QVW1002" s="17"/>
      <c r="QVX1002" s="17"/>
      <c r="QVY1002" s="17"/>
      <c r="QVZ1002" s="17"/>
      <c r="QWA1002" s="17"/>
      <c r="QWB1002" s="17"/>
      <c r="QWC1002" s="17"/>
      <c r="QWD1002" s="17"/>
      <c r="QWE1002" s="17"/>
      <c r="QWF1002" s="17"/>
      <c r="QWG1002" s="17"/>
      <c r="QWH1002" s="17"/>
      <c r="QWI1002" s="17"/>
      <c r="QWJ1002" s="17"/>
      <c r="QWK1002" s="17"/>
      <c r="QWL1002" s="17"/>
      <c r="QWM1002" s="17"/>
      <c r="QWN1002" s="17"/>
      <c r="QWO1002" s="17"/>
      <c r="QWP1002" s="17"/>
      <c r="QWQ1002" s="17"/>
      <c r="QWR1002" s="17"/>
      <c r="QWS1002" s="17"/>
      <c r="QWT1002" s="17"/>
      <c r="QWU1002" s="17"/>
      <c r="QWV1002" s="17"/>
      <c r="QWW1002" s="17"/>
      <c r="QWX1002" s="17"/>
      <c r="QWY1002" s="17"/>
      <c r="QWZ1002" s="17"/>
      <c r="QXA1002" s="17"/>
      <c r="QXB1002" s="17"/>
      <c r="QXC1002" s="17"/>
      <c r="QXD1002" s="17"/>
      <c r="QXE1002" s="17"/>
      <c r="QXF1002" s="17"/>
      <c r="QXG1002" s="17"/>
      <c r="QXH1002" s="17"/>
      <c r="QXI1002" s="17"/>
      <c r="QXJ1002" s="17"/>
      <c r="QXK1002" s="17"/>
      <c r="QXL1002" s="17"/>
      <c r="QXM1002" s="17"/>
      <c r="QXN1002" s="17"/>
      <c r="QXO1002" s="17"/>
      <c r="QXP1002" s="17"/>
      <c r="QXQ1002" s="17"/>
      <c r="QXR1002" s="17"/>
      <c r="QXS1002" s="17"/>
      <c r="QXT1002" s="17"/>
      <c r="QXU1002" s="17"/>
      <c r="QXV1002" s="17"/>
      <c r="QXW1002" s="17"/>
      <c r="QXX1002" s="17"/>
      <c r="QXY1002" s="17"/>
      <c r="QXZ1002" s="17"/>
      <c r="QYA1002" s="17"/>
      <c r="QYB1002" s="17"/>
      <c r="QYC1002" s="17"/>
      <c r="QYD1002" s="17"/>
      <c r="QYE1002" s="17"/>
      <c r="QYF1002" s="17"/>
      <c r="QYG1002" s="17"/>
      <c r="QYH1002" s="17"/>
      <c r="QYI1002" s="17"/>
      <c r="QYJ1002" s="17"/>
      <c r="QYK1002" s="17"/>
      <c r="QYL1002" s="17"/>
      <c r="QYM1002" s="17"/>
      <c r="QYN1002" s="17"/>
      <c r="QYO1002" s="17"/>
      <c r="QYP1002" s="17"/>
      <c r="QYQ1002" s="17"/>
      <c r="QYR1002" s="17"/>
      <c r="QYS1002" s="17"/>
      <c r="QYT1002" s="17"/>
      <c r="QYU1002" s="17"/>
      <c r="QYV1002" s="17"/>
      <c r="QYW1002" s="17"/>
      <c r="QYX1002" s="17"/>
      <c r="QYY1002" s="17"/>
      <c r="QYZ1002" s="17"/>
      <c r="QZA1002" s="17"/>
      <c r="QZB1002" s="17"/>
      <c r="QZC1002" s="17"/>
      <c r="QZD1002" s="17"/>
      <c r="QZE1002" s="17"/>
      <c r="QZF1002" s="17"/>
      <c r="QZG1002" s="17"/>
      <c r="QZH1002" s="17"/>
      <c r="QZI1002" s="17"/>
      <c r="QZJ1002" s="17"/>
      <c r="QZK1002" s="17"/>
      <c r="QZL1002" s="17"/>
      <c r="QZM1002" s="17"/>
      <c r="QZN1002" s="17"/>
      <c r="QZO1002" s="17"/>
      <c r="QZP1002" s="17"/>
      <c r="QZQ1002" s="17"/>
      <c r="QZR1002" s="17"/>
      <c r="QZS1002" s="17"/>
      <c r="QZT1002" s="17"/>
      <c r="QZU1002" s="17"/>
      <c r="QZV1002" s="17"/>
      <c r="QZW1002" s="17"/>
      <c r="QZX1002" s="17"/>
      <c r="QZY1002" s="17"/>
      <c r="QZZ1002" s="17"/>
      <c r="RAA1002" s="17"/>
      <c r="RAB1002" s="17"/>
      <c r="RAC1002" s="17"/>
      <c r="RAD1002" s="17"/>
      <c r="RAE1002" s="17"/>
      <c r="RAF1002" s="17"/>
      <c r="RAG1002" s="17"/>
      <c r="RAH1002" s="17"/>
      <c r="RAI1002" s="17"/>
      <c r="RAJ1002" s="17"/>
      <c r="RAK1002" s="17"/>
      <c r="RAL1002" s="17"/>
      <c r="RAM1002" s="17"/>
      <c r="RAN1002" s="17"/>
      <c r="RAO1002" s="17"/>
      <c r="RAP1002" s="17"/>
      <c r="RAQ1002" s="17"/>
      <c r="RAR1002" s="17"/>
      <c r="RAS1002" s="17"/>
      <c r="RAT1002" s="17"/>
      <c r="RAU1002" s="17"/>
      <c r="RAV1002" s="17"/>
      <c r="RAW1002" s="17"/>
      <c r="RAX1002" s="17"/>
      <c r="RAY1002" s="17"/>
      <c r="RAZ1002" s="17"/>
      <c r="RBA1002" s="17"/>
      <c r="RBB1002" s="17"/>
      <c r="RBC1002" s="17"/>
      <c r="RBD1002" s="17"/>
      <c r="RBE1002" s="17"/>
      <c r="RBF1002" s="17"/>
      <c r="RBG1002" s="17"/>
      <c r="RBH1002" s="17"/>
      <c r="RBI1002" s="17"/>
      <c r="RBJ1002" s="17"/>
      <c r="RBK1002" s="17"/>
      <c r="RBL1002" s="17"/>
      <c r="RBM1002" s="17"/>
      <c r="RBN1002" s="17"/>
      <c r="RBO1002" s="17"/>
      <c r="RBP1002" s="17"/>
      <c r="RBQ1002" s="17"/>
      <c r="RBR1002" s="17"/>
      <c r="RBS1002" s="17"/>
      <c r="RBT1002" s="17"/>
      <c r="RBU1002" s="17"/>
      <c r="RBV1002" s="17"/>
      <c r="RBW1002" s="17"/>
      <c r="RBX1002" s="17"/>
      <c r="RBY1002" s="17"/>
      <c r="RBZ1002" s="17"/>
      <c r="RCA1002" s="17"/>
      <c r="RCB1002" s="17"/>
      <c r="RCC1002" s="17"/>
      <c r="RCD1002" s="17"/>
      <c r="RCE1002" s="17"/>
      <c r="RCF1002" s="17"/>
      <c r="RCG1002" s="17"/>
      <c r="RCH1002" s="17"/>
      <c r="RCI1002" s="17"/>
      <c r="RCJ1002" s="17"/>
      <c r="RCK1002" s="17"/>
      <c r="RCL1002" s="17"/>
      <c r="RCM1002" s="17"/>
      <c r="RCN1002" s="17"/>
      <c r="RCO1002" s="17"/>
      <c r="RCP1002" s="17"/>
      <c r="RCQ1002" s="17"/>
      <c r="RCR1002" s="17"/>
      <c r="RCS1002" s="17"/>
      <c r="RCT1002" s="17"/>
      <c r="RCU1002" s="17"/>
      <c r="RCV1002" s="17"/>
      <c r="RCW1002" s="17"/>
      <c r="RCX1002" s="17"/>
      <c r="RCY1002" s="17"/>
      <c r="RCZ1002" s="17"/>
      <c r="RDA1002" s="17"/>
      <c r="RDB1002" s="17"/>
      <c r="RDC1002" s="17"/>
      <c r="RDD1002" s="17"/>
      <c r="RDE1002" s="17"/>
      <c r="RDF1002" s="17"/>
      <c r="RDG1002" s="17"/>
      <c r="RDH1002" s="17"/>
      <c r="RDI1002" s="17"/>
      <c r="RDJ1002" s="17"/>
      <c r="RDK1002" s="17"/>
      <c r="RDL1002" s="17"/>
      <c r="RDM1002" s="17"/>
      <c r="RDN1002" s="17"/>
      <c r="RDO1002" s="17"/>
      <c r="RDP1002" s="17"/>
      <c r="RDQ1002" s="17"/>
      <c r="RDR1002" s="17"/>
      <c r="RDS1002" s="17"/>
      <c r="RDT1002" s="17"/>
      <c r="RDU1002" s="17"/>
      <c r="RDV1002" s="17"/>
      <c r="RDW1002" s="17"/>
      <c r="RDX1002" s="17"/>
      <c r="RDY1002" s="17"/>
      <c r="RDZ1002" s="17"/>
      <c r="REA1002" s="17"/>
      <c r="REB1002" s="17"/>
      <c r="REC1002" s="17"/>
      <c r="RED1002" s="17"/>
      <c r="REE1002" s="17"/>
      <c r="REF1002" s="17"/>
      <c r="REG1002" s="17"/>
      <c r="REH1002" s="17"/>
      <c r="REI1002" s="17"/>
      <c r="REJ1002" s="17"/>
      <c r="REK1002" s="17"/>
      <c r="REL1002" s="17"/>
      <c r="REM1002" s="17"/>
      <c r="REN1002" s="17"/>
      <c r="REO1002" s="17"/>
      <c r="REP1002" s="17"/>
      <c r="REQ1002" s="17"/>
      <c r="RER1002" s="17"/>
      <c r="RES1002" s="17"/>
      <c r="RET1002" s="17"/>
      <c r="REU1002" s="17"/>
      <c r="REV1002" s="17"/>
      <c r="REW1002" s="17"/>
      <c r="REX1002" s="17"/>
      <c r="REY1002" s="17"/>
      <c r="REZ1002" s="17"/>
      <c r="RFA1002" s="17"/>
      <c r="RFB1002" s="17"/>
      <c r="RFC1002" s="17"/>
      <c r="RFD1002" s="17"/>
      <c r="RFE1002" s="17"/>
      <c r="RFF1002" s="17"/>
      <c r="RFG1002" s="17"/>
      <c r="RFH1002" s="17"/>
      <c r="RFI1002" s="17"/>
      <c r="RFJ1002" s="17"/>
      <c r="RFK1002" s="17"/>
      <c r="RFL1002" s="17"/>
      <c r="RFM1002" s="17"/>
      <c r="RFN1002" s="17"/>
      <c r="RFO1002" s="17"/>
      <c r="RFP1002" s="17"/>
      <c r="RFQ1002" s="17"/>
      <c r="RFR1002" s="17"/>
      <c r="RFS1002" s="17"/>
      <c r="RFT1002" s="17"/>
      <c r="RFU1002" s="17"/>
      <c r="RFV1002" s="17"/>
      <c r="RFW1002" s="17"/>
      <c r="RFX1002" s="17"/>
      <c r="RFY1002" s="17"/>
      <c r="RFZ1002" s="17"/>
      <c r="RGA1002" s="17"/>
      <c r="RGB1002" s="17"/>
      <c r="RGC1002" s="17"/>
      <c r="RGD1002" s="17"/>
      <c r="RGE1002" s="17"/>
      <c r="RGF1002" s="17"/>
      <c r="RGG1002" s="17"/>
      <c r="RGH1002" s="17"/>
      <c r="RGI1002" s="17"/>
      <c r="RGJ1002" s="17"/>
      <c r="RGK1002" s="17"/>
      <c r="RGL1002" s="17"/>
      <c r="RGM1002" s="17"/>
      <c r="RGN1002" s="17"/>
      <c r="RGO1002" s="17"/>
      <c r="RGP1002" s="17"/>
      <c r="RGQ1002" s="17"/>
      <c r="RGR1002" s="17"/>
      <c r="RGS1002" s="17"/>
      <c r="RGT1002" s="17"/>
      <c r="RGU1002" s="17"/>
      <c r="RGV1002" s="17"/>
      <c r="RGW1002" s="17"/>
      <c r="RGX1002" s="17"/>
      <c r="RGY1002" s="17"/>
      <c r="RGZ1002" s="17"/>
      <c r="RHA1002" s="17"/>
      <c r="RHB1002" s="17"/>
      <c r="RHC1002" s="17"/>
      <c r="RHD1002" s="17"/>
      <c r="RHE1002" s="17"/>
      <c r="RHF1002" s="17"/>
      <c r="RHG1002" s="17"/>
      <c r="RHH1002" s="17"/>
      <c r="RHI1002" s="17"/>
      <c r="RHJ1002" s="17"/>
      <c r="RHK1002" s="17"/>
      <c r="RHL1002" s="17"/>
      <c r="RHM1002" s="17"/>
      <c r="RHN1002" s="17"/>
      <c r="RHO1002" s="17"/>
      <c r="RHP1002" s="17"/>
      <c r="RHQ1002" s="17"/>
      <c r="RHR1002" s="17"/>
      <c r="RHS1002" s="17"/>
      <c r="RHT1002" s="17"/>
      <c r="RHU1002" s="17"/>
      <c r="RHV1002" s="17"/>
      <c r="RHW1002" s="17"/>
      <c r="RHX1002" s="17"/>
      <c r="RHY1002" s="17"/>
      <c r="RHZ1002" s="17"/>
      <c r="RIA1002" s="17"/>
      <c r="RIB1002" s="17"/>
      <c r="RIC1002" s="17"/>
      <c r="RID1002" s="17"/>
      <c r="RIE1002" s="17"/>
      <c r="RIF1002" s="17"/>
      <c r="RIG1002" s="17"/>
      <c r="RIH1002" s="17"/>
      <c r="RII1002" s="17"/>
      <c r="RIJ1002" s="17"/>
      <c r="RIK1002" s="17"/>
      <c r="RIL1002" s="17"/>
      <c r="RIM1002" s="17"/>
      <c r="RIN1002" s="17"/>
      <c r="RIO1002" s="17"/>
      <c r="RIP1002" s="17"/>
      <c r="RIQ1002" s="17"/>
      <c r="RIR1002" s="17"/>
      <c r="RIS1002" s="17"/>
      <c r="RIT1002" s="17"/>
      <c r="RIU1002" s="17"/>
      <c r="RIV1002" s="17"/>
      <c r="RIW1002" s="17"/>
      <c r="RIX1002" s="17"/>
      <c r="RIY1002" s="17"/>
      <c r="RIZ1002" s="17"/>
      <c r="RJA1002" s="17"/>
      <c r="RJB1002" s="17"/>
      <c r="RJC1002" s="17"/>
      <c r="RJD1002" s="17"/>
      <c r="RJE1002" s="17"/>
      <c r="RJF1002" s="17"/>
      <c r="RJG1002" s="17"/>
      <c r="RJH1002" s="17"/>
      <c r="RJI1002" s="17"/>
      <c r="RJJ1002" s="17"/>
      <c r="RJK1002" s="17"/>
      <c r="RJL1002" s="17"/>
      <c r="RJM1002" s="17"/>
      <c r="RJN1002" s="17"/>
      <c r="RJO1002" s="17"/>
      <c r="RJP1002" s="17"/>
      <c r="RJQ1002" s="17"/>
      <c r="RJR1002" s="17"/>
      <c r="RJS1002" s="17"/>
      <c r="RJT1002" s="17"/>
      <c r="RJU1002" s="17"/>
      <c r="RJV1002" s="17"/>
      <c r="RJW1002" s="17"/>
      <c r="RJX1002" s="17"/>
      <c r="RJY1002" s="17"/>
      <c r="RJZ1002" s="17"/>
      <c r="RKA1002" s="17"/>
      <c r="RKB1002" s="17"/>
      <c r="RKC1002" s="17"/>
      <c r="RKD1002" s="17"/>
      <c r="RKE1002" s="17"/>
      <c r="RKF1002" s="17"/>
      <c r="RKG1002" s="17"/>
      <c r="RKH1002" s="17"/>
      <c r="RKI1002" s="17"/>
      <c r="RKJ1002" s="17"/>
      <c r="RKK1002" s="17"/>
      <c r="RKL1002" s="17"/>
      <c r="RKM1002" s="17"/>
      <c r="RKN1002" s="17"/>
      <c r="RKO1002" s="17"/>
      <c r="RKP1002" s="17"/>
      <c r="RKQ1002" s="17"/>
      <c r="RKR1002" s="17"/>
      <c r="RKS1002" s="17"/>
      <c r="RKT1002" s="17"/>
      <c r="RKU1002" s="17"/>
      <c r="RKV1002" s="17"/>
      <c r="RKW1002" s="17"/>
      <c r="RKX1002" s="17"/>
      <c r="RKY1002" s="17"/>
      <c r="RKZ1002" s="17"/>
      <c r="RLA1002" s="17"/>
      <c r="RLB1002" s="17"/>
      <c r="RLC1002" s="17"/>
      <c r="RLD1002" s="17"/>
      <c r="RLE1002" s="17"/>
      <c r="RLF1002" s="17"/>
      <c r="RLG1002" s="17"/>
      <c r="RLH1002" s="17"/>
      <c r="RLI1002" s="17"/>
      <c r="RLJ1002" s="17"/>
      <c r="RLK1002" s="17"/>
      <c r="RLL1002" s="17"/>
      <c r="RLM1002" s="17"/>
      <c r="RLN1002" s="17"/>
      <c r="RLO1002" s="17"/>
      <c r="RLP1002" s="17"/>
      <c r="RLQ1002" s="17"/>
      <c r="RLR1002" s="17"/>
      <c r="RLS1002" s="17"/>
      <c r="RLT1002" s="17"/>
      <c r="RLU1002" s="17"/>
      <c r="RLV1002" s="17"/>
      <c r="RLW1002" s="17"/>
      <c r="RLX1002" s="17"/>
      <c r="RLY1002" s="17"/>
      <c r="RLZ1002" s="17"/>
      <c r="RMA1002" s="17"/>
      <c r="RMB1002" s="17"/>
      <c r="RMC1002" s="17"/>
      <c r="RMD1002" s="17"/>
      <c r="RME1002" s="17"/>
      <c r="RMF1002" s="17"/>
      <c r="RMG1002" s="17"/>
      <c r="RMH1002" s="17"/>
      <c r="RMI1002" s="17"/>
      <c r="RMJ1002" s="17"/>
      <c r="RMK1002" s="17"/>
      <c r="RML1002" s="17"/>
      <c r="RMM1002" s="17"/>
      <c r="RMN1002" s="17"/>
      <c r="RMO1002" s="17"/>
      <c r="RMP1002" s="17"/>
      <c r="RMQ1002" s="17"/>
      <c r="RMR1002" s="17"/>
      <c r="RMS1002" s="17"/>
      <c r="RMT1002" s="17"/>
      <c r="RMU1002" s="17"/>
      <c r="RMV1002" s="17"/>
      <c r="RMW1002" s="17"/>
      <c r="RMX1002" s="17"/>
      <c r="RMY1002" s="17"/>
      <c r="RMZ1002" s="17"/>
      <c r="RNA1002" s="17"/>
      <c r="RNB1002" s="17"/>
      <c r="RNC1002" s="17"/>
      <c r="RND1002" s="17"/>
      <c r="RNE1002" s="17"/>
      <c r="RNF1002" s="17"/>
      <c r="RNG1002" s="17"/>
      <c r="RNH1002" s="17"/>
      <c r="RNI1002" s="17"/>
      <c r="RNJ1002" s="17"/>
      <c r="RNK1002" s="17"/>
      <c r="RNL1002" s="17"/>
      <c r="RNM1002" s="17"/>
      <c r="RNN1002" s="17"/>
      <c r="RNO1002" s="17"/>
      <c r="RNP1002" s="17"/>
      <c r="RNQ1002" s="17"/>
      <c r="RNR1002" s="17"/>
      <c r="RNS1002" s="17"/>
      <c r="RNT1002" s="17"/>
      <c r="RNU1002" s="17"/>
      <c r="RNV1002" s="17"/>
      <c r="RNW1002" s="17"/>
      <c r="RNX1002" s="17"/>
      <c r="RNY1002" s="17"/>
      <c r="RNZ1002" s="17"/>
      <c r="ROA1002" s="17"/>
      <c r="ROB1002" s="17"/>
      <c r="ROC1002" s="17"/>
      <c r="ROD1002" s="17"/>
      <c r="ROE1002" s="17"/>
      <c r="ROF1002" s="17"/>
      <c r="ROG1002" s="17"/>
      <c r="ROH1002" s="17"/>
      <c r="ROI1002" s="17"/>
      <c r="ROJ1002" s="17"/>
      <c r="ROK1002" s="17"/>
      <c r="ROL1002" s="17"/>
      <c r="ROM1002" s="17"/>
      <c r="RON1002" s="17"/>
      <c r="ROO1002" s="17"/>
      <c r="ROP1002" s="17"/>
      <c r="ROQ1002" s="17"/>
      <c r="ROR1002" s="17"/>
      <c r="ROS1002" s="17"/>
      <c r="ROT1002" s="17"/>
      <c r="ROU1002" s="17"/>
      <c r="ROV1002" s="17"/>
      <c r="ROW1002" s="17"/>
      <c r="ROX1002" s="17"/>
      <c r="ROY1002" s="17"/>
      <c r="ROZ1002" s="17"/>
      <c r="RPA1002" s="17"/>
      <c r="RPB1002" s="17"/>
      <c r="RPC1002" s="17"/>
      <c r="RPD1002" s="17"/>
      <c r="RPE1002" s="17"/>
      <c r="RPF1002" s="17"/>
      <c r="RPG1002" s="17"/>
      <c r="RPH1002" s="17"/>
      <c r="RPI1002" s="17"/>
      <c r="RPJ1002" s="17"/>
      <c r="RPK1002" s="17"/>
      <c r="RPL1002" s="17"/>
      <c r="RPM1002" s="17"/>
      <c r="RPN1002" s="17"/>
      <c r="RPO1002" s="17"/>
      <c r="RPP1002" s="17"/>
      <c r="RPQ1002" s="17"/>
      <c r="RPR1002" s="17"/>
      <c r="RPS1002" s="17"/>
      <c r="RPT1002" s="17"/>
      <c r="RPU1002" s="17"/>
      <c r="RPV1002" s="17"/>
      <c r="RPW1002" s="17"/>
      <c r="RPX1002" s="17"/>
      <c r="RPY1002" s="17"/>
      <c r="RPZ1002" s="17"/>
      <c r="RQA1002" s="17"/>
      <c r="RQB1002" s="17"/>
      <c r="RQC1002" s="17"/>
      <c r="RQD1002" s="17"/>
      <c r="RQE1002" s="17"/>
      <c r="RQF1002" s="17"/>
      <c r="RQG1002" s="17"/>
      <c r="RQH1002" s="17"/>
      <c r="RQI1002" s="17"/>
      <c r="RQJ1002" s="17"/>
      <c r="RQK1002" s="17"/>
      <c r="RQL1002" s="17"/>
      <c r="RQM1002" s="17"/>
      <c r="RQN1002" s="17"/>
      <c r="RQO1002" s="17"/>
      <c r="RQP1002" s="17"/>
      <c r="RQQ1002" s="17"/>
      <c r="RQR1002" s="17"/>
      <c r="RQS1002" s="17"/>
      <c r="RQT1002" s="17"/>
      <c r="RQU1002" s="17"/>
      <c r="RQV1002" s="17"/>
      <c r="RQW1002" s="17"/>
      <c r="RQX1002" s="17"/>
      <c r="RQY1002" s="17"/>
      <c r="RQZ1002" s="17"/>
      <c r="RRA1002" s="17"/>
      <c r="RRB1002" s="17"/>
      <c r="RRC1002" s="17"/>
      <c r="RRD1002" s="17"/>
      <c r="RRE1002" s="17"/>
      <c r="RRF1002" s="17"/>
      <c r="RRG1002" s="17"/>
      <c r="RRH1002" s="17"/>
      <c r="RRI1002" s="17"/>
      <c r="RRJ1002" s="17"/>
      <c r="RRK1002" s="17"/>
      <c r="RRL1002" s="17"/>
      <c r="RRM1002" s="17"/>
      <c r="RRN1002" s="17"/>
      <c r="RRO1002" s="17"/>
      <c r="RRP1002" s="17"/>
      <c r="RRQ1002" s="17"/>
      <c r="RRR1002" s="17"/>
      <c r="RRS1002" s="17"/>
      <c r="RRT1002" s="17"/>
      <c r="RRU1002" s="17"/>
      <c r="RRV1002" s="17"/>
      <c r="RRW1002" s="17"/>
      <c r="RRX1002" s="17"/>
      <c r="RRY1002" s="17"/>
      <c r="RRZ1002" s="17"/>
      <c r="RSA1002" s="17"/>
      <c r="RSB1002" s="17"/>
      <c r="RSC1002" s="17"/>
      <c r="RSD1002" s="17"/>
      <c r="RSE1002" s="17"/>
      <c r="RSF1002" s="17"/>
      <c r="RSG1002" s="17"/>
      <c r="RSH1002" s="17"/>
      <c r="RSI1002" s="17"/>
      <c r="RSJ1002" s="17"/>
      <c r="RSK1002" s="17"/>
      <c r="RSL1002" s="17"/>
      <c r="RSM1002" s="17"/>
      <c r="RSN1002" s="17"/>
      <c r="RSO1002" s="17"/>
      <c r="RSP1002" s="17"/>
      <c r="RSQ1002" s="17"/>
      <c r="RSR1002" s="17"/>
      <c r="RSS1002" s="17"/>
      <c r="RST1002" s="17"/>
      <c r="RSU1002" s="17"/>
      <c r="RSV1002" s="17"/>
      <c r="RSW1002" s="17"/>
      <c r="RSX1002" s="17"/>
      <c r="RSY1002" s="17"/>
      <c r="RSZ1002" s="17"/>
      <c r="RTA1002" s="17"/>
      <c r="RTB1002" s="17"/>
      <c r="RTC1002" s="17"/>
      <c r="RTD1002" s="17"/>
      <c r="RTE1002" s="17"/>
      <c r="RTF1002" s="17"/>
      <c r="RTG1002" s="17"/>
      <c r="RTH1002" s="17"/>
      <c r="RTI1002" s="17"/>
      <c r="RTJ1002" s="17"/>
      <c r="RTK1002" s="17"/>
      <c r="RTL1002" s="17"/>
      <c r="RTM1002" s="17"/>
      <c r="RTN1002" s="17"/>
      <c r="RTO1002" s="17"/>
      <c r="RTP1002" s="17"/>
      <c r="RTQ1002" s="17"/>
      <c r="RTR1002" s="17"/>
      <c r="RTS1002" s="17"/>
      <c r="RTT1002" s="17"/>
      <c r="RTU1002" s="17"/>
      <c r="RTV1002" s="17"/>
      <c r="RTW1002" s="17"/>
      <c r="RTX1002" s="17"/>
      <c r="RTY1002" s="17"/>
      <c r="RTZ1002" s="17"/>
      <c r="RUA1002" s="17"/>
      <c r="RUB1002" s="17"/>
      <c r="RUC1002" s="17"/>
      <c r="RUD1002" s="17"/>
      <c r="RUE1002" s="17"/>
      <c r="RUF1002" s="17"/>
      <c r="RUG1002" s="17"/>
      <c r="RUH1002" s="17"/>
      <c r="RUI1002" s="17"/>
      <c r="RUJ1002" s="17"/>
      <c r="RUK1002" s="17"/>
      <c r="RUL1002" s="17"/>
      <c r="RUM1002" s="17"/>
      <c r="RUN1002" s="17"/>
      <c r="RUO1002" s="17"/>
      <c r="RUP1002" s="17"/>
      <c r="RUQ1002" s="17"/>
      <c r="RUR1002" s="17"/>
      <c r="RUS1002" s="17"/>
      <c r="RUT1002" s="17"/>
      <c r="RUU1002" s="17"/>
      <c r="RUV1002" s="17"/>
      <c r="RUW1002" s="17"/>
      <c r="RUX1002" s="17"/>
      <c r="RUY1002" s="17"/>
      <c r="RUZ1002" s="17"/>
      <c r="RVA1002" s="17"/>
      <c r="RVB1002" s="17"/>
      <c r="RVC1002" s="17"/>
      <c r="RVD1002" s="17"/>
      <c r="RVE1002" s="17"/>
      <c r="RVF1002" s="17"/>
      <c r="RVG1002" s="17"/>
      <c r="RVH1002" s="17"/>
      <c r="RVI1002" s="17"/>
      <c r="RVJ1002" s="17"/>
      <c r="RVK1002" s="17"/>
      <c r="RVL1002" s="17"/>
      <c r="RVM1002" s="17"/>
      <c r="RVN1002" s="17"/>
      <c r="RVO1002" s="17"/>
      <c r="RVP1002" s="17"/>
      <c r="RVQ1002" s="17"/>
      <c r="RVR1002" s="17"/>
      <c r="RVS1002" s="17"/>
      <c r="RVT1002" s="17"/>
      <c r="RVU1002" s="17"/>
      <c r="RVV1002" s="17"/>
      <c r="RVW1002" s="17"/>
      <c r="RVX1002" s="17"/>
      <c r="RVY1002" s="17"/>
      <c r="RVZ1002" s="17"/>
      <c r="RWA1002" s="17"/>
      <c r="RWB1002" s="17"/>
      <c r="RWC1002" s="17"/>
      <c r="RWD1002" s="17"/>
      <c r="RWE1002" s="17"/>
      <c r="RWF1002" s="17"/>
      <c r="RWG1002" s="17"/>
      <c r="RWH1002" s="17"/>
      <c r="RWI1002" s="17"/>
      <c r="RWJ1002" s="17"/>
      <c r="RWK1002" s="17"/>
      <c r="RWL1002" s="17"/>
      <c r="RWM1002" s="17"/>
      <c r="RWN1002" s="17"/>
      <c r="RWO1002" s="17"/>
      <c r="RWP1002" s="17"/>
      <c r="RWQ1002" s="17"/>
      <c r="RWR1002" s="17"/>
      <c r="RWS1002" s="17"/>
      <c r="RWT1002" s="17"/>
      <c r="RWU1002" s="17"/>
      <c r="RWV1002" s="17"/>
      <c r="RWW1002" s="17"/>
      <c r="RWX1002" s="17"/>
      <c r="RWY1002" s="17"/>
      <c r="RWZ1002" s="17"/>
      <c r="RXA1002" s="17"/>
      <c r="RXB1002" s="17"/>
      <c r="RXC1002" s="17"/>
      <c r="RXD1002" s="17"/>
      <c r="RXE1002" s="17"/>
      <c r="RXF1002" s="17"/>
      <c r="RXG1002" s="17"/>
      <c r="RXH1002" s="17"/>
      <c r="RXI1002" s="17"/>
      <c r="RXJ1002" s="17"/>
      <c r="RXK1002" s="17"/>
      <c r="RXL1002" s="17"/>
      <c r="RXM1002" s="17"/>
      <c r="RXN1002" s="17"/>
      <c r="RXO1002" s="17"/>
      <c r="RXP1002" s="17"/>
      <c r="RXQ1002" s="17"/>
      <c r="RXR1002" s="17"/>
      <c r="RXS1002" s="17"/>
      <c r="RXT1002" s="17"/>
      <c r="RXU1002" s="17"/>
      <c r="RXV1002" s="17"/>
      <c r="RXW1002" s="17"/>
      <c r="RXX1002" s="17"/>
      <c r="RXY1002" s="17"/>
      <c r="RXZ1002" s="17"/>
      <c r="RYA1002" s="17"/>
      <c r="RYB1002" s="17"/>
      <c r="RYC1002" s="17"/>
      <c r="RYD1002" s="17"/>
      <c r="RYE1002" s="17"/>
      <c r="RYF1002" s="17"/>
      <c r="RYG1002" s="17"/>
      <c r="RYH1002" s="17"/>
      <c r="RYI1002" s="17"/>
      <c r="RYJ1002" s="17"/>
      <c r="RYK1002" s="17"/>
      <c r="RYL1002" s="17"/>
      <c r="RYM1002" s="17"/>
      <c r="RYN1002" s="17"/>
      <c r="RYO1002" s="17"/>
      <c r="RYP1002" s="17"/>
      <c r="RYQ1002" s="17"/>
      <c r="RYR1002" s="17"/>
      <c r="RYS1002" s="17"/>
      <c r="RYT1002" s="17"/>
      <c r="RYU1002" s="17"/>
      <c r="RYV1002" s="17"/>
      <c r="RYW1002" s="17"/>
      <c r="RYX1002" s="17"/>
      <c r="RYY1002" s="17"/>
      <c r="RYZ1002" s="17"/>
      <c r="RZA1002" s="17"/>
      <c r="RZB1002" s="17"/>
      <c r="RZC1002" s="17"/>
      <c r="RZD1002" s="17"/>
      <c r="RZE1002" s="17"/>
      <c r="RZF1002" s="17"/>
      <c r="RZG1002" s="17"/>
      <c r="RZH1002" s="17"/>
      <c r="RZI1002" s="17"/>
      <c r="RZJ1002" s="17"/>
      <c r="RZK1002" s="17"/>
      <c r="RZL1002" s="17"/>
      <c r="RZM1002" s="17"/>
      <c r="RZN1002" s="17"/>
      <c r="RZO1002" s="17"/>
      <c r="RZP1002" s="17"/>
      <c r="RZQ1002" s="17"/>
      <c r="RZR1002" s="17"/>
      <c r="RZS1002" s="17"/>
      <c r="RZT1002" s="17"/>
      <c r="RZU1002" s="17"/>
      <c r="RZV1002" s="17"/>
      <c r="RZW1002" s="17"/>
      <c r="RZX1002" s="17"/>
      <c r="RZY1002" s="17"/>
      <c r="RZZ1002" s="17"/>
      <c r="SAA1002" s="17"/>
      <c r="SAB1002" s="17"/>
      <c r="SAC1002" s="17"/>
      <c r="SAD1002" s="17"/>
      <c r="SAE1002" s="17"/>
      <c r="SAF1002" s="17"/>
      <c r="SAG1002" s="17"/>
      <c r="SAH1002" s="17"/>
      <c r="SAI1002" s="17"/>
      <c r="SAJ1002" s="17"/>
      <c r="SAK1002" s="17"/>
      <c r="SAL1002" s="17"/>
      <c r="SAM1002" s="17"/>
      <c r="SAN1002" s="17"/>
      <c r="SAO1002" s="17"/>
      <c r="SAP1002" s="17"/>
      <c r="SAQ1002" s="17"/>
      <c r="SAR1002" s="17"/>
      <c r="SAS1002" s="17"/>
      <c r="SAT1002" s="17"/>
      <c r="SAU1002" s="17"/>
      <c r="SAV1002" s="17"/>
      <c r="SAW1002" s="17"/>
      <c r="SAX1002" s="17"/>
      <c r="SAY1002" s="17"/>
      <c r="SAZ1002" s="17"/>
      <c r="SBA1002" s="17"/>
      <c r="SBB1002" s="17"/>
      <c r="SBC1002" s="17"/>
      <c r="SBD1002" s="17"/>
      <c r="SBE1002" s="17"/>
      <c r="SBF1002" s="17"/>
      <c r="SBG1002" s="17"/>
      <c r="SBH1002" s="17"/>
      <c r="SBI1002" s="17"/>
      <c r="SBJ1002" s="17"/>
      <c r="SBK1002" s="17"/>
      <c r="SBL1002" s="17"/>
      <c r="SBM1002" s="17"/>
      <c r="SBN1002" s="17"/>
      <c r="SBO1002" s="17"/>
      <c r="SBP1002" s="17"/>
      <c r="SBQ1002" s="17"/>
      <c r="SBR1002" s="17"/>
      <c r="SBS1002" s="17"/>
      <c r="SBT1002" s="17"/>
      <c r="SBU1002" s="17"/>
      <c r="SBV1002" s="17"/>
      <c r="SBW1002" s="17"/>
      <c r="SBX1002" s="17"/>
      <c r="SBY1002" s="17"/>
      <c r="SBZ1002" s="17"/>
      <c r="SCA1002" s="17"/>
      <c r="SCB1002" s="17"/>
      <c r="SCC1002" s="17"/>
      <c r="SCD1002" s="17"/>
      <c r="SCE1002" s="17"/>
      <c r="SCF1002" s="17"/>
      <c r="SCG1002" s="17"/>
      <c r="SCH1002" s="17"/>
      <c r="SCI1002" s="17"/>
      <c r="SCJ1002" s="17"/>
      <c r="SCK1002" s="17"/>
      <c r="SCL1002" s="17"/>
      <c r="SCM1002" s="17"/>
      <c r="SCN1002" s="17"/>
      <c r="SCO1002" s="17"/>
      <c r="SCP1002" s="17"/>
      <c r="SCQ1002" s="17"/>
      <c r="SCR1002" s="17"/>
      <c r="SCS1002" s="17"/>
      <c r="SCT1002" s="17"/>
      <c r="SCU1002" s="17"/>
      <c r="SCV1002" s="17"/>
      <c r="SCW1002" s="17"/>
      <c r="SCX1002" s="17"/>
      <c r="SCY1002" s="17"/>
      <c r="SCZ1002" s="17"/>
      <c r="SDA1002" s="17"/>
      <c r="SDB1002" s="17"/>
      <c r="SDC1002" s="17"/>
      <c r="SDD1002" s="17"/>
      <c r="SDE1002" s="17"/>
      <c r="SDF1002" s="17"/>
      <c r="SDG1002" s="17"/>
      <c r="SDH1002" s="17"/>
      <c r="SDI1002" s="17"/>
      <c r="SDJ1002" s="17"/>
      <c r="SDK1002" s="17"/>
      <c r="SDL1002" s="17"/>
      <c r="SDM1002" s="17"/>
      <c r="SDN1002" s="17"/>
      <c r="SDO1002" s="17"/>
      <c r="SDP1002" s="17"/>
      <c r="SDQ1002" s="17"/>
      <c r="SDR1002" s="17"/>
      <c r="SDS1002" s="17"/>
      <c r="SDT1002" s="17"/>
      <c r="SDU1002" s="17"/>
      <c r="SDV1002" s="17"/>
      <c r="SDW1002" s="17"/>
      <c r="SDX1002" s="17"/>
      <c r="SDY1002" s="17"/>
      <c r="SDZ1002" s="17"/>
      <c r="SEA1002" s="17"/>
      <c r="SEB1002" s="17"/>
      <c r="SEC1002" s="17"/>
      <c r="SED1002" s="17"/>
      <c r="SEE1002" s="17"/>
      <c r="SEF1002" s="17"/>
      <c r="SEG1002" s="17"/>
      <c r="SEH1002" s="17"/>
      <c r="SEI1002" s="17"/>
      <c r="SEJ1002" s="17"/>
      <c r="SEK1002" s="17"/>
      <c r="SEL1002" s="17"/>
      <c r="SEM1002" s="17"/>
      <c r="SEN1002" s="17"/>
      <c r="SEO1002" s="17"/>
      <c r="SEP1002" s="17"/>
      <c r="SEQ1002" s="17"/>
      <c r="SER1002" s="17"/>
      <c r="SES1002" s="17"/>
      <c r="SET1002" s="17"/>
      <c r="SEU1002" s="17"/>
      <c r="SEV1002" s="17"/>
      <c r="SEW1002" s="17"/>
      <c r="SEX1002" s="17"/>
      <c r="SEY1002" s="17"/>
      <c r="SEZ1002" s="17"/>
      <c r="SFA1002" s="17"/>
      <c r="SFB1002" s="17"/>
      <c r="SFC1002" s="17"/>
      <c r="SFD1002" s="17"/>
      <c r="SFE1002" s="17"/>
      <c r="SFF1002" s="17"/>
      <c r="SFG1002" s="17"/>
      <c r="SFH1002" s="17"/>
      <c r="SFI1002" s="17"/>
      <c r="SFJ1002" s="17"/>
      <c r="SFK1002" s="17"/>
      <c r="SFL1002" s="17"/>
      <c r="SFM1002" s="17"/>
      <c r="SFN1002" s="17"/>
      <c r="SFO1002" s="17"/>
      <c r="SFP1002" s="17"/>
      <c r="SFQ1002" s="17"/>
      <c r="SFR1002" s="17"/>
      <c r="SFS1002" s="17"/>
      <c r="SFT1002" s="17"/>
      <c r="SFU1002" s="17"/>
      <c r="SFV1002" s="17"/>
      <c r="SFW1002" s="17"/>
      <c r="SFX1002" s="17"/>
      <c r="SFY1002" s="17"/>
      <c r="SFZ1002" s="17"/>
      <c r="SGA1002" s="17"/>
      <c r="SGB1002" s="17"/>
      <c r="SGC1002" s="17"/>
      <c r="SGD1002" s="17"/>
      <c r="SGE1002" s="17"/>
      <c r="SGF1002" s="17"/>
      <c r="SGG1002" s="17"/>
      <c r="SGH1002" s="17"/>
      <c r="SGI1002" s="17"/>
      <c r="SGJ1002" s="17"/>
      <c r="SGK1002" s="17"/>
      <c r="SGL1002" s="17"/>
      <c r="SGM1002" s="17"/>
      <c r="SGN1002" s="17"/>
      <c r="SGO1002" s="17"/>
      <c r="SGP1002" s="17"/>
      <c r="SGQ1002" s="17"/>
      <c r="SGR1002" s="17"/>
      <c r="SGS1002" s="17"/>
      <c r="SGT1002" s="17"/>
      <c r="SGU1002" s="17"/>
      <c r="SGV1002" s="17"/>
      <c r="SGW1002" s="17"/>
      <c r="SGX1002" s="17"/>
      <c r="SGY1002" s="17"/>
      <c r="SGZ1002" s="17"/>
      <c r="SHA1002" s="17"/>
      <c r="SHB1002" s="17"/>
      <c r="SHC1002" s="17"/>
      <c r="SHD1002" s="17"/>
      <c r="SHE1002" s="17"/>
      <c r="SHF1002" s="17"/>
      <c r="SHG1002" s="17"/>
      <c r="SHH1002" s="17"/>
      <c r="SHI1002" s="17"/>
      <c r="SHJ1002" s="17"/>
      <c r="SHK1002" s="17"/>
      <c r="SHL1002" s="17"/>
      <c r="SHM1002" s="17"/>
      <c r="SHN1002" s="17"/>
      <c r="SHO1002" s="17"/>
      <c r="SHP1002" s="17"/>
      <c r="SHQ1002" s="17"/>
      <c r="SHR1002" s="17"/>
      <c r="SHS1002" s="17"/>
      <c r="SHT1002" s="17"/>
      <c r="SHU1002" s="17"/>
      <c r="SHV1002" s="17"/>
      <c r="SHW1002" s="17"/>
      <c r="SHX1002" s="17"/>
      <c r="SHY1002" s="17"/>
      <c r="SHZ1002" s="17"/>
      <c r="SIA1002" s="17"/>
      <c r="SIB1002" s="17"/>
      <c r="SIC1002" s="17"/>
      <c r="SID1002" s="17"/>
      <c r="SIE1002" s="17"/>
      <c r="SIF1002" s="17"/>
      <c r="SIG1002" s="17"/>
      <c r="SIH1002" s="17"/>
      <c r="SII1002" s="17"/>
      <c r="SIJ1002" s="17"/>
      <c r="SIK1002" s="17"/>
      <c r="SIL1002" s="17"/>
      <c r="SIM1002" s="17"/>
      <c r="SIN1002" s="17"/>
      <c r="SIO1002" s="17"/>
      <c r="SIP1002" s="17"/>
      <c r="SIQ1002" s="17"/>
      <c r="SIR1002" s="17"/>
      <c r="SIS1002" s="17"/>
      <c r="SIT1002" s="17"/>
      <c r="SIU1002" s="17"/>
      <c r="SIV1002" s="17"/>
      <c r="SIW1002" s="17"/>
      <c r="SIX1002" s="17"/>
      <c r="SIY1002" s="17"/>
      <c r="SIZ1002" s="17"/>
      <c r="SJA1002" s="17"/>
      <c r="SJB1002" s="17"/>
      <c r="SJC1002" s="17"/>
      <c r="SJD1002" s="17"/>
      <c r="SJE1002" s="17"/>
      <c r="SJF1002" s="17"/>
      <c r="SJG1002" s="17"/>
      <c r="SJH1002" s="17"/>
      <c r="SJI1002" s="17"/>
      <c r="SJJ1002" s="17"/>
      <c r="SJK1002" s="17"/>
      <c r="SJL1002" s="17"/>
      <c r="SJM1002" s="17"/>
      <c r="SJN1002" s="17"/>
      <c r="SJO1002" s="17"/>
      <c r="SJP1002" s="17"/>
      <c r="SJQ1002" s="17"/>
      <c r="SJR1002" s="17"/>
      <c r="SJS1002" s="17"/>
      <c r="SJT1002" s="17"/>
      <c r="SJU1002" s="17"/>
      <c r="SJV1002" s="17"/>
      <c r="SJW1002" s="17"/>
      <c r="SJX1002" s="17"/>
      <c r="SJY1002" s="17"/>
      <c r="SJZ1002" s="17"/>
      <c r="SKA1002" s="17"/>
      <c r="SKB1002" s="17"/>
      <c r="SKC1002" s="17"/>
      <c r="SKD1002" s="17"/>
      <c r="SKE1002" s="17"/>
      <c r="SKF1002" s="17"/>
      <c r="SKG1002" s="17"/>
      <c r="SKH1002" s="17"/>
      <c r="SKI1002" s="17"/>
      <c r="SKJ1002" s="17"/>
      <c r="SKK1002" s="17"/>
      <c r="SKL1002" s="17"/>
      <c r="SKM1002" s="17"/>
      <c r="SKN1002" s="17"/>
      <c r="SKO1002" s="17"/>
      <c r="SKP1002" s="17"/>
      <c r="SKQ1002" s="17"/>
      <c r="SKR1002" s="17"/>
      <c r="SKS1002" s="17"/>
      <c r="SKT1002" s="17"/>
      <c r="SKU1002" s="17"/>
      <c r="SKV1002" s="17"/>
      <c r="SKW1002" s="17"/>
      <c r="SKX1002" s="17"/>
      <c r="SKY1002" s="17"/>
      <c r="SKZ1002" s="17"/>
      <c r="SLA1002" s="17"/>
      <c r="SLB1002" s="17"/>
      <c r="SLC1002" s="17"/>
      <c r="SLD1002" s="17"/>
      <c r="SLE1002" s="17"/>
      <c r="SLF1002" s="17"/>
      <c r="SLG1002" s="17"/>
      <c r="SLH1002" s="17"/>
      <c r="SLI1002" s="17"/>
      <c r="SLJ1002" s="17"/>
      <c r="SLK1002" s="17"/>
      <c r="SLL1002" s="17"/>
      <c r="SLM1002" s="17"/>
      <c r="SLN1002" s="17"/>
      <c r="SLO1002" s="17"/>
      <c r="SLP1002" s="17"/>
      <c r="SLQ1002" s="17"/>
      <c r="SLR1002" s="17"/>
      <c r="SLS1002" s="17"/>
      <c r="SLT1002" s="17"/>
      <c r="SLU1002" s="17"/>
      <c r="SLV1002" s="17"/>
      <c r="SLW1002" s="17"/>
      <c r="SLX1002" s="17"/>
      <c r="SLY1002" s="17"/>
      <c r="SLZ1002" s="17"/>
      <c r="SMA1002" s="17"/>
      <c r="SMB1002" s="17"/>
      <c r="SMC1002" s="17"/>
      <c r="SMD1002" s="17"/>
      <c r="SME1002" s="17"/>
      <c r="SMF1002" s="17"/>
      <c r="SMG1002" s="17"/>
      <c r="SMH1002" s="17"/>
      <c r="SMI1002" s="17"/>
      <c r="SMJ1002" s="17"/>
      <c r="SMK1002" s="17"/>
      <c r="SML1002" s="17"/>
      <c r="SMM1002" s="17"/>
      <c r="SMN1002" s="17"/>
      <c r="SMO1002" s="17"/>
      <c r="SMP1002" s="17"/>
      <c r="SMQ1002" s="17"/>
      <c r="SMR1002" s="17"/>
      <c r="SMS1002" s="17"/>
      <c r="SMT1002" s="17"/>
      <c r="SMU1002" s="17"/>
      <c r="SMV1002" s="17"/>
      <c r="SMW1002" s="17"/>
      <c r="SMX1002" s="17"/>
      <c r="SMY1002" s="17"/>
      <c r="SMZ1002" s="17"/>
      <c r="SNA1002" s="17"/>
      <c r="SNB1002" s="17"/>
      <c r="SNC1002" s="17"/>
      <c r="SND1002" s="17"/>
      <c r="SNE1002" s="17"/>
      <c r="SNF1002" s="17"/>
      <c r="SNG1002" s="17"/>
      <c r="SNH1002" s="17"/>
      <c r="SNI1002" s="17"/>
      <c r="SNJ1002" s="17"/>
      <c r="SNK1002" s="17"/>
      <c r="SNL1002" s="17"/>
      <c r="SNM1002" s="17"/>
      <c r="SNN1002" s="17"/>
      <c r="SNO1002" s="17"/>
      <c r="SNP1002" s="17"/>
      <c r="SNQ1002" s="17"/>
      <c r="SNR1002" s="17"/>
      <c r="SNS1002" s="17"/>
      <c r="SNT1002" s="17"/>
      <c r="SNU1002" s="17"/>
      <c r="SNV1002" s="17"/>
      <c r="SNW1002" s="17"/>
      <c r="SNX1002" s="17"/>
      <c r="SNY1002" s="17"/>
      <c r="SNZ1002" s="17"/>
      <c r="SOA1002" s="17"/>
      <c r="SOB1002" s="17"/>
      <c r="SOC1002" s="17"/>
      <c r="SOD1002" s="17"/>
      <c r="SOE1002" s="17"/>
      <c r="SOF1002" s="17"/>
      <c r="SOG1002" s="17"/>
      <c r="SOH1002" s="17"/>
      <c r="SOI1002" s="17"/>
      <c r="SOJ1002" s="17"/>
      <c r="SOK1002" s="17"/>
      <c r="SOL1002" s="17"/>
      <c r="SOM1002" s="17"/>
      <c r="SON1002" s="17"/>
      <c r="SOO1002" s="17"/>
      <c r="SOP1002" s="17"/>
      <c r="SOQ1002" s="17"/>
      <c r="SOR1002" s="17"/>
      <c r="SOS1002" s="17"/>
      <c r="SOT1002" s="17"/>
      <c r="SOU1002" s="17"/>
      <c r="SOV1002" s="17"/>
      <c r="SOW1002" s="17"/>
      <c r="SOX1002" s="17"/>
      <c r="SOY1002" s="17"/>
      <c r="SOZ1002" s="17"/>
      <c r="SPA1002" s="17"/>
      <c r="SPB1002" s="17"/>
      <c r="SPC1002" s="17"/>
      <c r="SPD1002" s="17"/>
      <c r="SPE1002" s="17"/>
      <c r="SPF1002" s="17"/>
      <c r="SPG1002" s="17"/>
      <c r="SPH1002" s="17"/>
      <c r="SPI1002" s="17"/>
      <c r="SPJ1002" s="17"/>
      <c r="SPK1002" s="17"/>
      <c r="SPL1002" s="17"/>
      <c r="SPM1002" s="17"/>
      <c r="SPN1002" s="17"/>
      <c r="SPO1002" s="17"/>
      <c r="SPP1002" s="17"/>
      <c r="SPQ1002" s="17"/>
      <c r="SPR1002" s="17"/>
      <c r="SPS1002" s="17"/>
      <c r="SPT1002" s="17"/>
      <c r="SPU1002" s="17"/>
      <c r="SPV1002" s="17"/>
      <c r="SPW1002" s="17"/>
      <c r="SPX1002" s="17"/>
      <c r="SPY1002" s="17"/>
      <c r="SPZ1002" s="17"/>
      <c r="SQA1002" s="17"/>
      <c r="SQB1002" s="17"/>
      <c r="SQC1002" s="17"/>
      <c r="SQD1002" s="17"/>
      <c r="SQE1002" s="17"/>
      <c r="SQF1002" s="17"/>
      <c r="SQG1002" s="17"/>
      <c r="SQH1002" s="17"/>
      <c r="SQI1002" s="17"/>
      <c r="SQJ1002" s="17"/>
      <c r="SQK1002" s="17"/>
      <c r="SQL1002" s="17"/>
      <c r="SQM1002" s="17"/>
      <c r="SQN1002" s="17"/>
      <c r="SQO1002" s="17"/>
      <c r="SQP1002" s="17"/>
      <c r="SQQ1002" s="17"/>
      <c r="SQR1002" s="17"/>
      <c r="SQS1002" s="17"/>
      <c r="SQT1002" s="17"/>
      <c r="SQU1002" s="17"/>
      <c r="SQV1002" s="17"/>
      <c r="SQW1002" s="17"/>
      <c r="SQX1002" s="17"/>
      <c r="SQY1002" s="17"/>
      <c r="SQZ1002" s="17"/>
      <c r="SRA1002" s="17"/>
      <c r="SRB1002" s="17"/>
      <c r="SRC1002" s="17"/>
      <c r="SRD1002" s="17"/>
      <c r="SRE1002" s="17"/>
      <c r="SRF1002" s="17"/>
      <c r="SRG1002" s="17"/>
      <c r="SRH1002" s="17"/>
      <c r="SRI1002" s="17"/>
      <c r="SRJ1002" s="17"/>
      <c r="SRK1002" s="17"/>
      <c r="SRL1002" s="17"/>
      <c r="SRM1002" s="17"/>
      <c r="SRN1002" s="17"/>
      <c r="SRO1002" s="17"/>
      <c r="SRP1002" s="17"/>
      <c r="SRQ1002" s="17"/>
      <c r="SRR1002" s="17"/>
      <c r="SRS1002" s="17"/>
      <c r="SRT1002" s="17"/>
      <c r="SRU1002" s="17"/>
      <c r="SRV1002" s="17"/>
      <c r="SRW1002" s="17"/>
      <c r="SRX1002" s="17"/>
      <c r="SRY1002" s="17"/>
      <c r="SRZ1002" s="17"/>
      <c r="SSA1002" s="17"/>
      <c r="SSB1002" s="17"/>
      <c r="SSC1002" s="17"/>
      <c r="SSD1002" s="17"/>
      <c r="SSE1002" s="17"/>
      <c r="SSF1002" s="17"/>
      <c r="SSG1002" s="17"/>
      <c r="SSH1002" s="17"/>
      <c r="SSI1002" s="17"/>
      <c r="SSJ1002" s="17"/>
      <c r="SSK1002" s="17"/>
      <c r="SSL1002" s="17"/>
      <c r="SSM1002" s="17"/>
      <c r="SSN1002" s="17"/>
      <c r="SSO1002" s="17"/>
      <c r="SSP1002" s="17"/>
      <c r="SSQ1002" s="17"/>
      <c r="SSR1002" s="17"/>
      <c r="SSS1002" s="17"/>
      <c r="SST1002" s="17"/>
      <c r="SSU1002" s="17"/>
      <c r="SSV1002" s="17"/>
      <c r="SSW1002" s="17"/>
      <c r="SSX1002" s="17"/>
      <c r="SSY1002" s="17"/>
      <c r="SSZ1002" s="17"/>
      <c r="STA1002" s="17"/>
      <c r="STB1002" s="17"/>
      <c r="STC1002" s="17"/>
      <c r="STD1002" s="17"/>
      <c r="STE1002" s="17"/>
      <c r="STF1002" s="17"/>
      <c r="STG1002" s="17"/>
      <c r="STH1002" s="17"/>
      <c r="STI1002" s="17"/>
      <c r="STJ1002" s="17"/>
      <c r="STK1002" s="17"/>
      <c r="STL1002" s="17"/>
      <c r="STM1002" s="17"/>
      <c r="STN1002" s="17"/>
      <c r="STO1002" s="17"/>
      <c r="STP1002" s="17"/>
      <c r="STQ1002" s="17"/>
      <c r="STR1002" s="17"/>
      <c r="STS1002" s="17"/>
      <c r="STT1002" s="17"/>
      <c r="STU1002" s="17"/>
      <c r="STV1002" s="17"/>
      <c r="STW1002" s="17"/>
      <c r="STX1002" s="17"/>
      <c r="STY1002" s="17"/>
      <c r="STZ1002" s="17"/>
      <c r="SUA1002" s="17"/>
      <c r="SUB1002" s="17"/>
      <c r="SUC1002" s="17"/>
      <c r="SUD1002" s="17"/>
      <c r="SUE1002" s="17"/>
      <c r="SUF1002" s="17"/>
      <c r="SUG1002" s="17"/>
      <c r="SUH1002" s="17"/>
      <c r="SUI1002" s="17"/>
      <c r="SUJ1002" s="17"/>
      <c r="SUK1002" s="17"/>
      <c r="SUL1002" s="17"/>
      <c r="SUM1002" s="17"/>
      <c r="SUN1002" s="17"/>
      <c r="SUO1002" s="17"/>
      <c r="SUP1002" s="17"/>
      <c r="SUQ1002" s="17"/>
      <c r="SUR1002" s="17"/>
      <c r="SUS1002" s="17"/>
      <c r="SUT1002" s="17"/>
      <c r="SUU1002" s="17"/>
      <c r="SUV1002" s="17"/>
      <c r="SUW1002" s="17"/>
      <c r="SUX1002" s="17"/>
      <c r="SUY1002" s="17"/>
      <c r="SUZ1002" s="17"/>
      <c r="SVA1002" s="17"/>
      <c r="SVB1002" s="17"/>
      <c r="SVC1002" s="17"/>
      <c r="SVD1002" s="17"/>
      <c r="SVE1002" s="17"/>
      <c r="SVF1002" s="17"/>
      <c r="SVG1002" s="17"/>
      <c r="SVH1002" s="17"/>
      <c r="SVI1002" s="17"/>
      <c r="SVJ1002" s="17"/>
      <c r="SVK1002" s="17"/>
      <c r="SVL1002" s="17"/>
      <c r="SVM1002" s="17"/>
      <c r="SVN1002" s="17"/>
      <c r="SVO1002" s="17"/>
      <c r="SVP1002" s="17"/>
      <c r="SVQ1002" s="17"/>
      <c r="SVR1002" s="17"/>
      <c r="SVS1002" s="17"/>
      <c r="SVT1002" s="17"/>
      <c r="SVU1002" s="17"/>
      <c r="SVV1002" s="17"/>
      <c r="SVW1002" s="17"/>
      <c r="SVX1002" s="17"/>
      <c r="SVY1002" s="17"/>
      <c r="SVZ1002" s="17"/>
      <c r="SWA1002" s="17"/>
      <c r="SWB1002" s="17"/>
      <c r="SWC1002" s="17"/>
      <c r="SWD1002" s="17"/>
      <c r="SWE1002" s="17"/>
      <c r="SWF1002" s="17"/>
      <c r="SWG1002" s="17"/>
      <c r="SWH1002" s="17"/>
      <c r="SWI1002" s="17"/>
      <c r="SWJ1002" s="17"/>
      <c r="SWK1002" s="17"/>
      <c r="SWL1002" s="17"/>
      <c r="SWM1002" s="17"/>
      <c r="SWN1002" s="17"/>
      <c r="SWO1002" s="17"/>
      <c r="SWP1002" s="17"/>
      <c r="SWQ1002" s="17"/>
      <c r="SWR1002" s="17"/>
      <c r="SWS1002" s="17"/>
      <c r="SWT1002" s="17"/>
      <c r="SWU1002" s="17"/>
      <c r="SWV1002" s="17"/>
      <c r="SWW1002" s="17"/>
      <c r="SWX1002" s="17"/>
      <c r="SWY1002" s="17"/>
      <c r="SWZ1002" s="17"/>
      <c r="SXA1002" s="17"/>
      <c r="SXB1002" s="17"/>
      <c r="SXC1002" s="17"/>
      <c r="SXD1002" s="17"/>
      <c r="SXE1002" s="17"/>
      <c r="SXF1002" s="17"/>
      <c r="SXG1002" s="17"/>
      <c r="SXH1002" s="17"/>
      <c r="SXI1002" s="17"/>
      <c r="SXJ1002" s="17"/>
      <c r="SXK1002" s="17"/>
      <c r="SXL1002" s="17"/>
      <c r="SXM1002" s="17"/>
      <c r="SXN1002" s="17"/>
      <c r="SXO1002" s="17"/>
      <c r="SXP1002" s="17"/>
      <c r="SXQ1002" s="17"/>
      <c r="SXR1002" s="17"/>
      <c r="SXS1002" s="17"/>
      <c r="SXT1002" s="17"/>
      <c r="SXU1002" s="17"/>
      <c r="SXV1002" s="17"/>
      <c r="SXW1002" s="17"/>
      <c r="SXX1002" s="17"/>
      <c r="SXY1002" s="17"/>
      <c r="SXZ1002" s="17"/>
      <c r="SYA1002" s="17"/>
      <c r="SYB1002" s="17"/>
      <c r="SYC1002" s="17"/>
      <c r="SYD1002" s="17"/>
      <c r="SYE1002" s="17"/>
      <c r="SYF1002" s="17"/>
      <c r="SYG1002" s="17"/>
      <c r="SYH1002" s="17"/>
      <c r="SYI1002" s="17"/>
      <c r="SYJ1002" s="17"/>
      <c r="SYK1002" s="17"/>
      <c r="SYL1002" s="17"/>
      <c r="SYM1002" s="17"/>
      <c r="SYN1002" s="17"/>
      <c r="SYO1002" s="17"/>
      <c r="SYP1002" s="17"/>
      <c r="SYQ1002" s="17"/>
      <c r="SYR1002" s="17"/>
      <c r="SYS1002" s="17"/>
      <c r="SYT1002" s="17"/>
      <c r="SYU1002" s="17"/>
      <c r="SYV1002" s="17"/>
      <c r="SYW1002" s="17"/>
      <c r="SYX1002" s="17"/>
      <c r="SYY1002" s="17"/>
      <c r="SYZ1002" s="17"/>
      <c r="SZA1002" s="17"/>
      <c r="SZB1002" s="17"/>
      <c r="SZC1002" s="17"/>
      <c r="SZD1002" s="17"/>
      <c r="SZE1002" s="17"/>
      <c r="SZF1002" s="17"/>
      <c r="SZG1002" s="17"/>
      <c r="SZH1002" s="17"/>
      <c r="SZI1002" s="17"/>
      <c r="SZJ1002" s="17"/>
      <c r="SZK1002" s="17"/>
      <c r="SZL1002" s="17"/>
      <c r="SZM1002" s="17"/>
      <c r="SZN1002" s="17"/>
      <c r="SZO1002" s="17"/>
      <c r="SZP1002" s="17"/>
      <c r="SZQ1002" s="17"/>
      <c r="SZR1002" s="17"/>
      <c r="SZS1002" s="17"/>
      <c r="SZT1002" s="17"/>
      <c r="SZU1002" s="17"/>
      <c r="SZV1002" s="17"/>
      <c r="SZW1002" s="17"/>
      <c r="SZX1002" s="17"/>
      <c r="SZY1002" s="17"/>
      <c r="SZZ1002" s="17"/>
      <c r="TAA1002" s="17"/>
      <c r="TAB1002" s="17"/>
      <c r="TAC1002" s="17"/>
      <c r="TAD1002" s="17"/>
      <c r="TAE1002" s="17"/>
      <c r="TAF1002" s="17"/>
      <c r="TAG1002" s="17"/>
      <c r="TAH1002" s="17"/>
      <c r="TAI1002" s="17"/>
      <c r="TAJ1002" s="17"/>
      <c r="TAK1002" s="17"/>
      <c r="TAL1002" s="17"/>
      <c r="TAM1002" s="17"/>
      <c r="TAN1002" s="17"/>
      <c r="TAO1002" s="17"/>
      <c r="TAP1002" s="17"/>
      <c r="TAQ1002" s="17"/>
      <c r="TAR1002" s="17"/>
      <c r="TAS1002" s="17"/>
      <c r="TAT1002" s="17"/>
      <c r="TAU1002" s="17"/>
      <c r="TAV1002" s="17"/>
      <c r="TAW1002" s="17"/>
      <c r="TAX1002" s="17"/>
      <c r="TAY1002" s="17"/>
      <c r="TAZ1002" s="17"/>
      <c r="TBA1002" s="17"/>
      <c r="TBB1002" s="17"/>
      <c r="TBC1002" s="17"/>
      <c r="TBD1002" s="17"/>
      <c r="TBE1002" s="17"/>
      <c r="TBF1002" s="17"/>
      <c r="TBG1002" s="17"/>
      <c r="TBH1002" s="17"/>
      <c r="TBI1002" s="17"/>
      <c r="TBJ1002" s="17"/>
      <c r="TBK1002" s="17"/>
      <c r="TBL1002" s="17"/>
      <c r="TBM1002" s="17"/>
      <c r="TBN1002" s="17"/>
      <c r="TBO1002" s="17"/>
      <c r="TBP1002" s="17"/>
      <c r="TBQ1002" s="17"/>
      <c r="TBR1002" s="17"/>
      <c r="TBS1002" s="17"/>
      <c r="TBT1002" s="17"/>
      <c r="TBU1002" s="17"/>
      <c r="TBV1002" s="17"/>
      <c r="TBW1002" s="17"/>
      <c r="TBX1002" s="17"/>
      <c r="TBY1002" s="17"/>
      <c r="TBZ1002" s="17"/>
      <c r="TCA1002" s="17"/>
      <c r="TCB1002" s="17"/>
      <c r="TCC1002" s="17"/>
      <c r="TCD1002" s="17"/>
      <c r="TCE1002" s="17"/>
      <c r="TCF1002" s="17"/>
      <c r="TCG1002" s="17"/>
      <c r="TCH1002" s="17"/>
      <c r="TCI1002" s="17"/>
      <c r="TCJ1002" s="17"/>
      <c r="TCK1002" s="17"/>
      <c r="TCL1002" s="17"/>
      <c r="TCM1002" s="17"/>
      <c r="TCN1002" s="17"/>
      <c r="TCO1002" s="17"/>
      <c r="TCP1002" s="17"/>
      <c r="TCQ1002" s="17"/>
      <c r="TCR1002" s="17"/>
      <c r="TCS1002" s="17"/>
      <c r="TCT1002" s="17"/>
      <c r="TCU1002" s="17"/>
      <c r="TCV1002" s="17"/>
      <c r="TCW1002" s="17"/>
      <c r="TCX1002" s="17"/>
      <c r="TCY1002" s="17"/>
      <c r="TCZ1002" s="17"/>
      <c r="TDA1002" s="17"/>
      <c r="TDB1002" s="17"/>
      <c r="TDC1002" s="17"/>
      <c r="TDD1002" s="17"/>
      <c r="TDE1002" s="17"/>
      <c r="TDF1002" s="17"/>
      <c r="TDG1002" s="17"/>
      <c r="TDH1002" s="17"/>
      <c r="TDI1002" s="17"/>
      <c r="TDJ1002" s="17"/>
      <c r="TDK1002" s="17"/>
      <c r="TDL1002" s="17"/>
      <c r="TDM1002" s="17"/>
      <c r="TDN1002" s="17"/>
      <c r="TDO1002" s="17"/>
      <c r="TDP1002" s="17"/>
      <c r="TDQ1002" s="17"/>
      <c r="TDR1002" s="17"/>
      <c r="TDS1002" s="17"/>
      <c r="TDT1002" s="17"/>
      <c r="TDU1002" s="17"/>
      <c r="TDV1002" s="17"/>
      <c r="TDW1002" s="17"/>
      <c r="TDX1002" s="17"/>
      <c r="TDY1002" s="17"/>
      <c r="TDZ1002" s="17"/>
      <c r="TEA1002" s="17"/>
      <c r="TEB1002" s="17"/>
      <c r="TEC1002" s="17"/>
      <c r="TED1002" s="17"/>
      <c r="TEE1002" s="17"/>
      <c r="TEF1002" s="17"/>
      <c r="TEG1002" s="17"/>
      <c r="TEH1002" s="17"/>
      <c r="TEI1002" s="17"/>
      <c r="TEJ1002" s="17"/>
      <c r="TEK1002" s="17"/>
      <c r="TEL1002" s="17"/>
      <c r="TEM1002" s="17"/>
      <c r="TEN1002" s="17"/>
      <c r="TEO1002" s="17"/>
      <c r="TEP1002" s="17"/>
      <c r="TEQ1002" s="17"/>
      <c r="TER1002" s="17"/>
      <c r="TES1002" s="17"/>
      <c r="TET1002" s="17"/>
      <c r="TEU1002" s="17"/>
      <c r="TEV1002" s="17"/>
      <c r="TEW1002" s="17"/>
      <c r="TEX1002" s="17"/>
      <c r="TEY1002" s="17"/>
      <c r="TEZ1002" s="17"/>
      <c r="TFA1002" s="17"/>
      <c r="TFB1002" s="17"/>
      <c r="TFC1002" s="17"/>
      <c r="TFD1002" s="17"/>
      <c r="TFE1002" s="17"/>
      <c r="TFF1002" s="17"/>
      <c r="TFG1002" s="17"/>
      <c r="TFH1002" s="17"/>
      <c r="TFI1002" s="17"/>
      <c r="TFJ1002" s="17"/>
      <c r="TFK1002" s="17"/>
      <c r="TFL1002" s="17"/>
      <c r="TFM1002" s="17"/>
      <c r="TFN1002" s="17"/>
      <c r="TFO1002" s="17"/>
      <c r="TFP1002" s="17"/>
      <c r="TFQ1002" s="17"/>
      <c r="TFR1002" s="17"/>
      <c r="TFS1002" s="17"/>
      <c r="TFT1002" s="17"/>
      <c r="TFU1002" s="17"/>
      <c r="TFV1002" s="17"/>
      <c r="TFW1002" s="17"/>
      <c r="TFX1002" s="17"/>
      <c r="TFY1002" s="17"/>
      <c r="TFZ1002" s="17"/>
      <c r="TGA1002" s="17"/>
      <c r="TGB1002" s="17"/>
      <c r="TGC1002" s="17"/>
      <c r="TGD1002" s="17"/>
      <c r="TGE1002" s="17"/>
      <c r="TGF1002" s="17"/>
      <c r="TGG1002" s="17"/>
      <c r="TGH1002" s="17"/>
      <c r="TGI1002" s="17"/>
      <c r="TGJ1002" s="17"/>
      <c r="TGK1002" s="17"/>
      <c r="TGL1002" s="17"/>
      <c r="TGM1002" s="17"/>
      <c r="TGN1002" s="17"/>
      <c r="TGO1002" s="17"/>
      <c r="TGP1002" s="17"/>
      <c r="TGQ1002" s="17"/>
      <c r="TGR1002" s="17"/>
      <c r="TGS1002" s="17"/>
      <c r="TGT1002" s="17"/>
      <c r="TGU1002" s="17"/>
      <c r="TGV1002" s="17"/>
      <c r="TGW1002" s="17"/>
      <c r="TGX1002" s="17"/>
      <c r="TGY1002" s="17"/>
      <c r="TGZ1002" s="17"/>
      <c r="THA1002" s="17"/>
      <c r="THB1002" s="17"/>
      <c r="THC1002" s="17"/>
      <c r="THD1002" s="17"/>
      <c r="THE1002" s="17"/>
      <c r="THF1002" s="17"/>
      <c r="THG1002" s="17"/>
      <c r="THH1002" s="17"/>
      <c r="THI1002" s="17"/>
      <c r="THJ1002" s="17"/>
      <c r="THK1002" s="17"/>
      <c r="THL1002" s="17"/>
      <c r="THM1002" s="17"/>
      <c r="THN1002" s="17"/>
      <c r="THO1002" s="17"/>
      <c r="THP1002" s="17"/>
      <c r="THQ1002" s="17"/>
      <c r="THR1002" s="17"/>
      <c r="THS1002" s="17"/>
      <c r="THT1002" s="17"/>
      <c r="THU1002" s="17"/>
      <c r="THV1002" s="17"/>
      <c r="THW1002" s="17"/>
      <c r="THX1002" s="17"/>
      <c r="THY1002" s="17"/>
      <c r="THZ1002" s="17"/>
      <c r="TIA1002" s="17"/>
      <c r="TIB1002" s="17"/>
      <c r="TIC1002" s="17"/>
      <c r="TID1002" s="17"/>
      <c r="TIE1002" s="17"/>
      <c r="TIF1002" s="17"/>
      <c r="TIG1002" s="17"/>
      <c r="TIH1002" s="17"/>
      <c r="TII1002" s="17"/>
      <c r="TIJ1002" s="17"/>
      <c r="TIK1002" s="17"/>
      <c r="TIL1002" s="17"/>
      <c r="TIM1002" s="17"/>
      <c r="TIN1002" s="17"/>
      <c r="TIO1002" s="17"/>
      <c r="TIP1002" s="17"/>
      <c r="TIQ1002" s="17"/>
      <c r="TIR1002" s="17"/>
      <c r="TIS1002" s="17"/>
      <c r="TIT1002" s="17"/>
      <c r="TIU1002" s="17"/>
      <c r="TIV1002" s="17"/>
      <c r="TIW1002" s="17"/>
      <c r="TIX1002" s="17"/>
      <c r="TIY1002" s="17"/>
      <c r="TIZ1002" s="17"/>
      <c r="TJA1002" s="17"/>
      <c r="TJB1002" s="17"/>
      <c r="TJC1002" s="17"/>
      <c r="TJD1002" s="17"/>
      <c r="TJE1002" s="17"/>
      <c r="TJF1002" s="17"/>
      <c r="TJG1002" s="17"/>
      <c r="TJH1002" s="17"/>
      <c r="TJI1002" s="17"/>
      <c r="TJJ1002" s="17"/>
      <c r="TJK1002" s="17"/>
      <c r="TJL1002" s="17"/>
      <c r="TJM1002" s="17"/>
      <c r="TJN1002" s="17"/>
      <c r="TJO1002" s="17"/>
      <c r="TJP1002" s="17"/>
      <c r="TJQ1002" s="17"/>
      <c r="TJR1002" s="17"/>
      <c r="TJS1002" s="17"/>
      <c r="TJT1002" s="17"/>
      <c r="TJU1002" s="17"/>
      <c r="TJV1002" s="17"/>
      <c r="TJW1002" s="17"/>
      <c r="TJX1002" s="17"/>
      <c r="TJY1002" s="17"/>
      <c r="TJZ1002" s="17"/>
      <c r="TKA1002" s="17"/>
      <c r="TKB1002" s="17"/>
      <c r="TKC1002" s="17"/>
      <c r="TKD1002" s="17"/>
      <c r="TKE1002" s="17"/>
      <c r="TKF1002" s="17"/>
      <c r="TKG1002" s="17"/>
      <c r="TKH1002" s="17"/>
      <c r="TKI1002" s="17"/>
      <c r="TKJ1002" s="17"/>
      <c r="TKK1002" s="17"/>
      <c r="TKL1002" s="17"/>
      <c r="TKM1002" s="17"/>
      <c r="TKN1002" s="17"/>
      <c r="TKO1002" s="17"/>
      <c r="TKP1002" s="17"/>
      <c r="TKQ1002" s="17"/>
      <c r="TKR1002" s="17"/>
      <c r="TKS1002" s="17"/>
      <c r="TKT1002" s="17"/>
      <c r="TKU1002" s="17"/>
      <c r="TKV1002" s="17"/>
      <c r="TKW1002" s="17"/>
      <c r="TKX1002" s="17"/>
      <c r="TKY1002" s="17"/>
      <c r="TKZ1002" s="17"/>
      <c r="TLA1002" s="17"/>
      <c r="TLB1002" s="17"/>
      <c r="TLC1002" s="17"/>
      <c r="TLD1002" s="17"/>
      <c r="TLE1002" s="17"/>
      <c r="TLF1002" s="17"/>
      <c r="TLG1002" s="17"/>
      <c r="TLH1002" s="17"/>
      <c r="TLI1002" s="17"/>
      <c r="TLJ1002" s="17"/>
      <c r="TLK1002" s="17"/>
      <c r="TLL1002" s="17"/>
      <c r="TLM1002" s="17"/>
      <c r="TLN1002" s="17"/>
      <c r="TLO1002" s="17"/>
      <c r="TLP1002" s="17"/>
      <c r="TLQ1002" s="17"/>
      <c r="TLR1002" s="17"/>
      <c r="TLS1002" s="17"/>
      <c r="TLT1002" s="17"/>
      <c r="TLU1002" s="17"/>
      <c r="TLV1002" s="17"/>
      <c r="TLW1002" s="17"/>
      <c r="TLX1002" s="17"/>
      <c r="TLY1002" s="17"/>
      <c r="TLZ1002" s="17"/>
      <c r="TMA1002" s="17"/>
      <c r="TMB1002" s="17"/>
      <c r="TMC1002" s="17"/>
      <c r="TMD1002" s="17"/>
      <c r="TME1002" s="17"/>
      <c r="TMF1002" s="17"/>
      <c r="TMG1002" s="17"/>
      <c r="TMH1002" s="17"/>
      <c r="TMI1002" s="17"/>
      <c r="TMJ1002" s="17"/>
      <c r="TMK1002" s="17"/>
      <c r="TML1002" s="17"/>
      <c r="TMM1002" s="17"/>
      <c r="TMN1002" s="17"/>
      <c r="TMO1002" s="17"/>
      <c r="TMP1002" s="17"/>
      <c r="TMQ1002" s="17"/>
      <c r="TMR1002" s="17"/>
      <c r="TMS1002" s="17"/>
      <c r="TMT1002" s="17"/>
      <c r="TMU1002" s="17"/>
      <c r="TMV1002" s="17"/>
      <c r="TMW1002" s="17"/>
      <c r="TMX1002" s="17"/>
      <c r="TMY1002" s="17"/>
      <c r="TMZ1002" s="17"/>
      <c r="TNA1002" s="17"/>
      <c r="TNB1002" s="17"/>
      <c r="TNC1002" s="17"/>
      <c r="TND1002" s="17"/>
      <c r="TNE1002" s="17"/>
      <c r="TNF1002" s="17"/>
      <c r="TNG1002" s="17"/>
      <c r="TNH1002" s="17"/>
      <c r="TNI1002" s="17"/>
      <c r="TNJ1002" s="17"/>
      <c r="TNK1002" s="17"/>
      <c r="TNL1002" s="17"/>
      <c r="TNM1002" s="17"/>
      <c r="TNN1002" s="17"/>
      <c r="TNO1002" s="17"/>
      <c r="TNP1002" s="17"/>
      <c r="TNQ1002" s="17"/>
      <c r="TNR1002" s="17"/>
      <c r="TNS1002" s="17"/>
      <c r="TNT1002" s="17"/>
      <c r="TNU1002" s="17"/>
      <c r="TNV1002" s="17"/>
      <c r="TNW1002" s="17"/>
      <c r="TNX1002" s="17"/>
      <c r="TNY1002" s="17"/>
      <c r="TNZ1002" s="17"/>
      <c r="TOA1002" s="17"/>
      <c r="TOB1002" s="17"/>
      <c r="TOC1002" s="17"/>
      <c r="TOD1002" s="17"/>
      <c r="TOE1002" s="17"/>
      <c r="TOF1002" s="17"/>
      <c r="TOG1002" s="17"/>
      <c r="TOH1002" s="17"/>
      <c r="TOI1002" s="17"/>
      <c r="TOJ1002" s="17"/>
      <c r="TOK1002" s="17"/>
      <c r="TOL1002" s="17"/>
      <c r="TOM1002" s="17"/>
      <c r="TON1002" s="17"/>
      <c r="TOO1002" s="17"/>
      <c r="TOP1002" s="17"/>
      <c r="TOQ1002" s="17"/>
      <c r="TOR1002" s="17"/>
      <c r="TOS1002" s="17"/>
      <c r="TOT1002" s="17"/>
      <c r="TOU1002" s="17"/>
      <c r="TOV1002" s="17"/>
      <c r="TOW1002" s="17"/>
      <c r="TOX1002" s="17"/>
      <c r="TOY1002" s="17"/>
      <c r="TOZ1002" s="17"/>
      <c r="TPA1002" s="17"/>
      <c r="TPB1002" s="17"/>
      <c r="TPC1002" s="17"/>
      <c r="TPD1002" s="17"/>
      <c r="TPE1002" s="17"/>
      <c r="TPF1002" s="17"/>
      <c r="TPG1002" s="17"/>
      <c r="TPH1002" s="17"/>
      <c r="TPI1002" s="17"/>
      <c r="TPJ1002" s="17"/>
      <c r="TPK1002" s="17"/>
      <c r="TPL1002" s="17"/>
      <c r="TPM1002" s="17"/>
      <c r="TPN1002" s="17"/>
      <c r="TPO1002" s="17"/>
      <c r="TPP1002" s="17"/>
      <c r="TPQ1002" s="17"/>
      <c r="TPR1002" s="17"/>
      <c r="TPS1002" s="17"/>
      <c r="TPT1002" s="17"/>
      <c r="TPU1002" s="17"/>
      <c r="TPV1002" s="17"/>
      <c r="TPW1002" s="17"/>
      <c r="TPX1002" s="17"/>
      <c r="TPY1002" s="17"/>
      <c r="TPZ1002" s="17"/>
      <c r="TQA1002" s="17"/>
      <c r="TQB1002" s="17"/>
      <c r="TQC1002" s="17"/>
      <c r="TQD1002" s="17"/>
      <c r="TQE1002" s="17"/>
      <c r="TQF1002" s="17"/>
      <c r="TQG1002" s="17"/>
      <c r="TQH1002" s="17"/>
      <c r="TQI1002" s="17"/>
      <c r="TQJ1002" s="17"/>
      <c r="TQK1002" s="17"/>
      <c r="TQL1002" s="17"/>
      <c r="TQM1002" s="17"/>
      <c r="TQN1002" s="17"/>
      <c r="TQO1002" s="17"/>
      <c r="TQP1002" s="17"/>
      <c r="TQQ1002" s="17"/>
      <c r="TQR1002" s="17"/>
      <c r="TQS1002" s="17"/>
      <c r="TQT1002" s="17"/>
      <c r="TQU1002" s="17"/>
      <c r="TQV1002" s="17"/>
      <c r="TQW1002" s="17"/>
      <c r="TQX1002" s="17"/>
      <c r="TQY1002" s="17"/>
      <c r="TQZ1002" s="17"/>
      <c r="TRA1002" s="17"/>
      <c r="TRB1002" s="17"/>
      <c r="TRC1002" s="17"/>
      <c r="TRD1002" s="17"/>
      <c r="TRE1002" s="17"/>
      <c r="TRF1002" s="17"/>
      <c r="TRG1002" s="17"/>
      <c r="TRH1002" s="17"/>
      <c r="TRI1002" s="17"/>
      <c r="TRJ1002" s="17"/>
      <c r="TRK1002" s="17"/>
      <c r="TRL1002" s="17"/>
      <c r="TRM1002" s="17"/>
      <c r="TRN1002" s="17"/>
      <c r="TRO1002" s="17"/>
      <c r="TRP1002" s="17"/>
      <c r="TRQ1002" s="17"/>
      <c r="TRR1002" s="17"/>
      <c r="TRS1002" s="17"/>
      <c r="TRT1002" s="17"/>
      <c r="TRU1002" s="17"/>
      <c r="TRV1002" s="17"/>
      <c r="TRW1002" s="17"/>
      <c r="TRX1002" s="17"/>
      <c r="TRY1002" s="17"/>
      <c r="TRZ1002" s="17"/>
      <c r="TSA1002" s="17"/>
      <c r="TSB1002" s="17"/>
      <c r="TSC1002" s="17"/>
      <c r="TSD1002" s="17"/>
      <c r="TSE1002" s="17"/>
      <c r="TSF1002" s="17"/>
      <c r="TSG1002" s="17"/>
      <c r="TSH1002" s="17"/>
      <c r="TSI1002" s="17"/>
      <c r="TSJ1002" s="17"/>
      <c r="TSK1002" s="17"/>
      <c r="TSL1002" s="17"/>
      <c r="TSM1002" s="17"/>
      <c r="TSN1002" s="17"/>
      <c r="TSO1002" s="17"/>
      <c r="TSP1002" s="17"/>
      <c r="TSQ1002" s="17"/>
      <c r="TSR1002" s="17"/>
      <c r="TSS1002" s="17"/>
      <c r="TST1002" s="17"/>
      <c r="TSU1002" s="17"/>
      <c r="TSV1002" s="17"/>
      <c r="TSW1002" s="17"/>
      <c r="TSX1002" s="17"/>
      <c r="TSY1002" s="17"/>
      <c r="TSZ1002" s="17"/>
      <c r="TTA1002" s="17"/>
      <c r="TTB1002" s="17"/>
      <c r="TTC1002" s="17"/>
      <c r="TTD1002" s="17"/>
      <c r="TTE1002" s="17"/>
      <c r="TTF1002" s="17"/>
      <c r="TTG1002" s="17"/>
      <c r="TTH1002" s="17"/>
      <c r="TTI1002" s="17"/>
      <c r="TTJ1002" s="17"/>
      <c r="TTK1002" s="17"/>
      <c r="TTL1002" s="17"/>
      <c r="TTM1002" s="17"/>
      <c r="TTN1002" s="17"/>
      <c r="TTO1002" s="17"/>
      <c r="TTP1002" s="17"/>
      <c r="TTQ1002" s="17"/>
      <c r="TTR1002" s="17"/>
      <c r="TTS1002" s="17"/>
      <c r="TTT1002" s="17"/>
      <c r="TTU1002" s="17"/>
      <c r="TTV1002" s="17"/>
      <c r="TTW1002" s="17"/>
      <c r="TTX1002" s="17"/>
      <c r="TTY1002" s="17"/>
      <c r="TTZ1002" s="17"/>
      <c r="TUA1002" s="17"/>
      <c r="TUB1002" s="17"/>
      <c r="TUC1002" s="17"/>
      <c r="TUD1002" s="17"/>
      <c r="TUE1002" s="17"/>
      <c r="TUF1002" s="17"/>
      <c r="TUG1002" s="17"/>
      <c r="TUH1002" s="17"/>
      <c r="TUI1002" s="17"/>
      <c r="TUJ1002" s="17"/>
      <c r="TUK1002" s="17"/>
      <c r="TUL1002" s="17"/>
      <c r="TUM1002" s="17"/>
      <c r="TUN1002" s="17"/>
      <c r="TUO1002" s="17"/>
      <c r="TUP1002" s="17"/>
      <c r="TUQ1002" s="17"/>
      <c r="TUR1002" s="17"/>
      <c r="TUS1002" s="17"/>
      <c r="TUT1002" s="17"/>
      <c r="TUU1002" s="17"/>
      <c r="TUV1002" s="17"/>
      <c r="TUW1002" s="17"/>
      <c r="TUX1002" s="17"/>
      <c r="TUY1002" s="17"/>
      <c r="TUZ1002" s="17"/>
      <c r="TVA1002" s="17"/>
      <c r="TVB1002" s="17"/>
      <c r="TVC1002" s="17"/>
      <c r="TVD1002" s="17"/>
      <c r="TVE1002" s="17"/>
      <c r="TVF1002" s="17"/>
      <c r="TVG1002" s="17"/>
      <c r="TVH1002" s="17"/>
      <c r="TVI1002" s="17"/>
      <c r="TVJ1002" s="17"/>
      <c r="TVK1002" s="17"/>
      <c r="TVL1002" s="17"/>
      <c r="TVM1002" s="17"/>
      <c r="TVN1002" s="17"/>
      <c r="TVO1002" s="17"/>
      <c r="TVP1002" s="17"/>
      <c r="TVQ1002" s="17"/>
      <c r="TVR1002" s="17"/>
      <c r="TVS1002" s="17"/>
      <c r="TVT1002" s="17"/>
      <c r="TVU1002" s="17"/>
      <c r="TVV1002" s="17"/>
      <c r="TVW1002" s="17"/>
      <c r="TVX1002" s="17"/>
      <c r="TVY1002" s="17"/>
      <c r="TVZ1002" s="17"/>
      <c r="TWA1002" s="17"/>
      <c r="TWB1002" s="17"/>
      <c r="TWC1002" s="17"/>
      <c r="TWD1002" s="17"/>
      <c r="TWE1002" s="17"/>
      <c r="TWF1002" s="17"/>
      <c r="TWG1002" s="17"/>
      <c r="TWH1002" s="17"/>
      <c r="TWI1002" s="17"/>
      <c r="TWJ1002" s="17"/>
      <c r="TWK1002" s="17"/>
      <c r="TWL1002" s="17"/>
      <c r="TWM1002" s="17"/>
      <c r="TWN1002" s="17"/>
      <c r="TWO1002" s="17"/>
      <c r="TWP1002" s="17"/>
      <c r="TWQ1002" s="17"/>
      <c r="TWR1002" s="17"/>
      <c r="TWS1002" s="17"/>
      <c r="TWT1002" s="17"/>
      <c r="TWU1002" s="17"/>
      <c r="TWV1002" s="17"/>
      <c r="TWW1002" s="17"/>
      <c r="TWX1002" s="17"/>
      <c r="TWY1002" s="17"/>
      <c r="TWZ1002" s="17"/>
      <c r="TXA1002" s="17"/>
      <c r="TXB1002" s="17"/>
      <c r="TXC1002" s="17"/>
      <c r="TXD1002" s="17"/>
      <c r="TXE1002" s="17"/>
      <c r="TXF1002" s="17"/>
      <c r="TXG1002" s="17"/>
      <c r="TXH1002" s="17"/>
      <c r="TXI1002" s="17"/>
      <c r="TXJ1002" s="17"/>
      <c r="TXK1002" s="17"/>
      <c r="TXL1002" s="17"/>
      <c r="TXM1002" s="17"/>
      <c r="TXN1002" s="17"/>
      <c r="TXO1002" s="17"/>
      <c r="TXP1002" s="17"/>
      <c r="TXQ1002" s="17"/>
      <c r="TXR1002" s="17"/>
      <c r="TXS1002" s="17"/>
      <c r="TXT1002" s="17"/>
      <c r="TXU1002" s="17"/>
      <c r="TXV1002" s="17"/>
      <c r="TXW1002" s="17"/>
      <c r="TXX1002" s="17"/>
      <c r="TXY1002" s="17"/>
      <c r="TXZ1002" s="17"/>
      <c r="TYA1002" s="17"/>
      <c r="TYB1002" s="17"/>
      <c r="TYC1002" s="17"/>
      <c r="TYD1002" s="17"/>
      <c r="TYE1002" s="17"/>
      <c r="TYF1002" s="17"/>
      <c r="TYG1002" s="17"/>
      <c r="TYH1002" s="17"/>
      <c r="TYI1002" s="17"/>
      <c r="TYJ1002" s="17"/>
      <c r="TYK1002" s="17"/>
      <c r="TYL1002" s="17"/>
      <c r="TYM1002" s="17"/>
      <c r="TYN1002" s="17"/>
      <c r="TYO1002" s="17"/>
      <c r="TYP1002" s="17"/>
      <c r="TYQ1002" s="17"/>
      <c r="TYR1002" s="17"/>
      <c r="TYS1002" s="17"/>
      <c r="TYT1002" s="17"/>
      <c r="TYU1002" s="17"/>
      <c r="TYV1002" s="17"/>
      <c r="TYW1002" s="17"/>
      <c r="TYX1002" s="17"/>
      <c r="TYY1002" s="17"/>
      <c r="TYZ1002" s="17"/>
      <c r="TZA1002" s="17"/>
      <c r="TZB1002" s="17"/>
      <c r="TZC1002" s="17"/>
      <c r="TZD1002" s="17"/>
      <c r="TZE1002" s="17"/>
      <c r="TZF1002" s="17"/>
      <c r="TZG1002" s="17"/>
      <c r="TZH1002" s="17"/>
      <c r="TZI1002" s="17"/>
      <c r="TZJ1002" s="17"/>
      <c r="TZK1002" s="17"/>
      <c r="TZL1002" s="17"/>
      <c r="TZM1002" s="17"/>
      <c r="TZN1002" s="17"/>
      <c r="TZO1002" s="17"/>
      <c r="TZP1002" s="17"/>
      <c r="TZQ1002" s="17"/>
      <c r="TZR1002" s="17"/>
      <c r="TZS1002" s="17"/>
      <c r="TZT1002" s="17"/>
      <c r="TZU1002" s="17"/>
      <c r="TZV1002" s="17"/>
      <c r="TZW1002" s="17"/>
      <c r="TZX1002" s="17"/>
      <c r="TZY1002" s="17"/>
      <c r="TZZ1002" s="17"/>
      <c r="UAA1002" s="17"/>
      <c r="UAB1002" s="17"/>
      <c r="UAC1002" s="17"/>
      <c r="UAD1002" s="17"/>
      <c r="UAE1002" s="17"/>
      <c r="UAF1002" s="17"/>
      <c r="UAG1002" s="17"/>
      <c r="UAH1002" s="17"/>
      <c r="UAI1002" s="17"/>
      <c r="UAJ1002" s="17"/>
      <c r="UAK1002" s="17"/>
      <c r="UAL1002" s="17"/>
      <c r="UAM1002" s="17"/>
      <c r="UAN1002" s="17"/>
      <c r="UAO1002" s="17"/>
      <c r="UAP1002" s="17"/>
      <c r="UAQ1002" s="17"/>
      <c r="UAR1002" s="17"/>
      <c r="UAS1002" s="17"/>
      <c r="UAT1002" s="17"/>
      <c r="UAU1002" s="17"/>
      <c r="UAV1002" s="17"/>
      <c r="UAW1002" s="17"/>
      <c r="UAX1002" s="17"/>
      <c r="UAY1002" s="17"/>
      <c r="UAZ1002" s="17"/>
      <c r="UBA1002" s="17"/>
      <c r="UBB1002" s="17"/>
      <c r="UBC1002" s="17"/>
      <c r="UBD1002" s="17"/>
      <c r="UBE1002" s="17"/>
      <c r="UBF1002" s="17"/>
      <c r="UBG1002" s="17"/>
      <c r="UBH1002" s="17"/>
      <c r="UBI1002" s="17"/>
      <c r="UBJ1002" s="17"/>
      <c r="UBK1002" s="17"/>
      <c r="UBL1002" s="17"/>
      <c r="UBM1002" s="17"/>
      <c r="UBN1002" s="17"/>
      <c r="UBO1002" s="17"/>
      <c r="UBP1002" s="17"/>
      <c r="UBQ1002" s="17"/>
      <c r="UBR1002" s="17"/>
      <c r="UBS1002" s="17"/>
      <c r="UBT1002" s="17"/>
      <c r="UBU1002" s="17"/>
      <c r="UBV1002" s="17"/>
      <c r="UBW1002" s="17"/>
      <c r="UBX1002" s="17"/>
      <c r="UBY1002" s="17"/>
      <c r="UBZ1002" s="17"/>
      <c r="UCA1002" s="17"/>
      <c r="UCB1002" s="17"/>
      <c r="UCC1002" s="17"/>
      <c r="UCD1002" s="17"/>
      <c r="UCE1002" s="17"/>
      <c r="UCF1002" s="17"/>
      <c r="UCG1002" s="17"/>
      <c r="UCH1002" s="17"/>
      <c r="UCI1002" s="17"/>
      <c r="UCJ1002" s="17"/>
      <c r="UCK1002" s="17"/>
      <c r="UCL1002" s="17"/>
      <c r="UCM1002" s="17"/>
      <c r="UCN1002" s="17"/>
      <c r="UCO1002" s="17"/>
      <c r="UCP1002" s="17"/>
      <c r="UCQ1002" s="17"/>
      <c r="UCR1002" s="17"/>
      <c r="UCS1002" s="17"/>
      <c r="UCT1002" s="17"/>
      <c r="UCU1002" s="17"/>
      <c r="UCV1002" s="17"/>
      <c r="UCW1002" s="17"/>
      <c r="UCX1002" s="17"/>
      <c r="UCY1002" s="17"/>
      <c r="UCZ1002" s="17"/>
      <c r="UDA1002" s="17"/>
      <c r="UDB1002" s="17"/>
      <c r="UDC1002" s="17"/>
      <c r="UDD1002" s="17"/>
      <c r="UDE1002" s="17"/>
      <c r="UDF1002" s="17"/>
      <c r="UDG1002" s="17"/>
      <c r="UDH1002" s="17"/>
      <c r="UDI1002" s="17"/>
      <c r="UDJ1002" s="17"/>
      <c r="UDK1002" s="17"/>
      <c r="UDL1002" s="17"/>
      <c r="UDM1002" s="17"/>
      <c r="UDN1002" s="17"/>
      <c r="UDO1002" s="17"/>
      <c r="UDP1002" s="17"/>
      <c r="UDQ1002" s="17"/>
      <c r="UDR1002" s="17"/>
      <c r="UDS1002" s="17"/>
      <c r="UDT1002" s="17"/>
      <c r="UDU1002" s="17"/>
      <c r="UDV1002" s="17"/>
      <c r="UDW1002" s="17"/>
      <c r="UDX1002" s="17"/>
      <c r="UDY1002" s="17"/>
      <c r="UDZ1002" s="17"/>
      <c r="UEA1002" s="17"/>
      <c r="UEB1002" s="17"/>
      <c r="UEC1002" s="17"/>
      <c r="UED1002" s="17"/>
      <c r="UEE1002" s="17"/>
      <c r="UEF1002" s="17"/>
      <c r="UEG1002" s="17"/>
      <c r="UEH1002" s="17"/>
      <c r="UEI1002" s="17"/>
      <c r="UEJ1002" s="17"/>
      <c r="UEK1002" s="17"/>
      <c r="UEL1002" s="17"/>
      <c r="UEM1002" s="17"/>
      <c r="UEN1002" s="17"/>
      <c r="UEO1002" s="17"/>
      <c r="UEP1002" s="17"/>
      <c r="UEQ1002" s="17"/>
      <c r="UER1002" s="17"/>
      <c r="UES1002" s="17"/>
      <c r="UET1002" s="17"/>
      <c r="UEU1002" s="17"/>
      <c r="UEV1002" s="17"/>
      <c r="UEW1002" s="17"/>
      <c r="UEX1002" s="17"/>
      <c r="UEY1002" s="17"/>
      <c r="UEZ1002" s="17"/>
      <c r="UFA1002" s="17"/>
      <c r="UFB1002" s="17"/>
      <c r="UFC1002" s="17"/>
      <c r="UFD1002" s="17"/>
      <c r="UFE1002" s="17"/>
      <c r="UFF1002" s="17"/>
      <c r="UFG1002" s="17"/>
      <c r="UFH1002" s="17"/>
      <c r="UFI1002" s="17"/>
      <c r="UFJ1002" s="17"/>
      <c r="UFK1002" s="17"/>
      <c r="UFL1002" s="17"/>
      <c r="UFM1002" s="17"/>
      <c r="UFN1002" s="17"/>
      <c r="UFO1002" s="17"/>
      <c r="UFP1002" s="17"/>
      <c r="UFQ1002" s="17"/>
      <c r="UFR1002" s="17"/>
      <c r="UFS1002" s="17"/>
      <c r="UFT1002" s="17"/>
      <c r="UFU1002" s="17"/>
      <c r="UFV1002" s="17"/>
      <c r="UFW1002" s="17"/>
      <c r="UFX1002" s="17"/>
      <c r="UFY1002" s="17"/>
      <c r="UFZ1002" s="17"/>
      <c r="UGA1002" s="17"/>
      <c r="UGB1002" s="17"/>
      <c r="UGC1002" s="17"/>
      <c r="UGD1002" s="17"/>
      <c r="UGE1002" s="17"/>
      <c r="UGF1002" s="17"/>
      <c r="UGG1002" s="17"/>
      <c r="UGH1002" s="17"/>
      <c r="UGI1002" s="17"/>
      <c r="UGJ1002" s="17"/>
      <c r="UGK1002" s="17"/>
      <c r="UGL1002" s="17"/>
      <c r="UGM1002" s="17"/>
      <c r="UGN1002" s="17"/>
      <c r="UGO1002" s="17"/>
      <c r="UGP1002" s="17"/>
      <c r="UGQ1002" s="17"/>
      <c r="UGR1002" s="17"/>
      <c r="UGS1002" s="17"/>
      <c r="UGT1002" s="17"/>
      <c r="UGU1002" s="17"/>
      <c r="UGV1002" s="17"/>
      <c r="UGW1002" s="17"/>
      <c r="UGX1002" s="17"/>
      <c r="UGY1002" s="17"/>
      <c r="UGZ1002" s="17"/>
      <c r="UHA1002" s="17"/>
      <c r="UHB1002" s="17"/>
      <c r="UHC1002" s="17"/>
      <c r="UHD1002" s="17"/>
      <c r="UHE1002" s="17"/>
      <c r="UHF1002" s="17"/>
      <c r="UHG1002" s="17"/>
      <c r="UHH1002" s="17"/>
      <c r="UHI1002" s="17"/>
      <c r="UHJ1002" s="17"/>
      <c r="UHK1002" s="17"/>
      <c r="UHL1002" s="17"/>
      <c r="UHM1002" s="17"/>
      <c r="UHN1002" s="17"/>
      <c r="UHO1002" s="17"/>
      <c r="UHP1002" s="17"/>
      <c r="UHQ1002" s="17"/>
      <c r="UHR1002" s="17"/>
      <c r="UHS1002" s="17"/>
      <c r="UHT1002" s="17"/>
      <c r="UHU1002" s="17"/>
      <c r="UHV1002" s="17"/>
      <c r="UHW1002" s="17"/>
      <c r="UHX1002" s="17"/>
      <c r="UHY1002" s="17"/>
      <c r="UHZ1002" s="17"/>
      <c r="UIA1002" s="17"/>
      <c r="UIB1002" s="17"/>
      <c r="UIC1002" s="17"/>
      <c r="UID1002" s="17"/>
      <c r="UIE1002" s="17"/>
      <c r="UIF1002" s="17"/>
      <c r="UIG1002" s="17"/>
      <c r="UIH1002" s="17"/>
      <c r="UII1002" s="17"/>
      <c r="UIJ1002" s="17"/>
      <c r="UIK1002" s="17"/>
      <c r="UIL1002" s="17"/>
      <c r="UIM1002" s="17"/>
      <c r="UIN1002" s="17"/>
      <c r="UIO1002" s="17"/>
      <c r="UIP1002" s="17"/>
      <c r="UIQ1002" s="17"/>
      <c r="UIR1002" s="17"/>
      <c r="UIS1002" s="17"/>
      <c r="UIT1002" s="17"/>
      <c r="UIU1002" s="17"/>
      <c r="UIV1002" s="17"/>
      <c r="UIW1002" s="17"/>
      <c r="UIX1002" s="17"/>
      <c r="UIY1002" s="17"/>
      <c r="UIZ1002" s="17"/>
      <c r="UJA1002" s="17"/>
      <c r="UJB1002" s="17"/>
      <c r="UJC1002" s="17"/>
      <c r="UJD1002" s="17"/>
      <c r="UJE1002" s="17"/>
      <c r="UJF1002" s="17"/>
      <c r="UJG1002" s="17"/>
      <c r="UJH1002" s="17"/>
      <c r="UJI1002" s="17"/>
      <c r="UJJ1002" s="17"/>
      <c r="UJK1002" s="17"/>
      <c r="UJL1002" s="17"/>
      <c r="UJM1002" s="17"/>
      <c r="UJN1002" s="17"/>
      <c r="UJO1002" s="17"/>
      <c r="UJP1002" s="17"/>
      <c r="UJQ1002" s="17"/>
      <c r="UJR1002" s="17"/>
      <c r="UJS1002" s="17"/>
      <c r="UJT1002" s="17"/>
      <c r="UJU1002" s="17"/>
      <c r="UJV1002" s="17"/>
      <c r="UJW1002" s="17"/>
      <c r="UJX1002" s="17"/>
      <c r="UJY1002" s="17"/>
      <c r="UJZ1002" s="17"/>
      <c r="UKA1002" s="17"/>
      <c r="UKB1002" s="17"/>
      <c r="UKC1002" s="17"/>
      <c r="UKD1002" s="17"/>
      <c r="UKE1002" s="17"/>
      <c r="UKF1002" s="17"/>
      <c r="UKG1002" s="17"/>
      <c r="UKH1002" s="17"/>
      <c r="UKI1002" s="17"/>
      <c r="UKJ1002" s="17"/>
      <c r="UKK1002" s="17"/>
      <c r="UKL1002" s="17"/>
      <c r="UKM1002" s="17"/>
      <c r="UKN1002" s="17"/>
      <c r="UKO1002" s="17"/>
      <c r="UKP1002" s="17"/>
      <c r="UKQ1002" s="17"/>
      <c r="UKR1002" s="17"/>
      <c r="UKS1002" s="17"/>
      <c r="UKT1002" s="17"/>
      <c r="UKU1002" s="17"/>
      <c r="UKV1002" s="17"/>
      <c r="UKW1002" s="17"/>
      <c r="UKX1002" s="17"/>
      <c r="UKY1002" s="17"/>
      <c r="UKZ1002" s="17"/>
      <c r="ULA1002" s="17"/>
      <c r="ULB1002" s="17"/>
      <c r="ULC1002" s="17"/>
      <c r="ULD1002" s="17"/>
      <c r="ULE1002" s="17"/>
      <c r="ULF1002" s="17"/>
      <c r="ULG1002" s="17"/>
      <c r="ULH1002" s="17"/>
      <c r="ULI1002" s="17"/>
      <c r="ULJ1002" s="17"/>
      <c r="ULK1002" s="17"/>
      <c r="ULL1002" s="17"/>
      <c r="ULM1002" s="17"/>
      <c r="ULN1002" s="17"/>
      <c r="ULO1002" s="17"/>
      <c r="ULP1002" s="17"/>
      <c r="ULQ1002" s="17"/>
      <c r="ULR1002" s="17"/>
      <c r="ULS1002" s="17"/>
      <c r="ULT1002" s="17"/>
      <c r="ULU1002" s="17"/>
      <c r="ULV1002" s="17"/>
      <c r="ULW1002" s="17"/>
      <c r="ULX1002" s="17"/>
      <c r="ULY1002" s="17"/>
      <c r="ULZ1002" s="17"/>
      <c r="UMA1002" s="17"/>
      <c r="UMB1002" s="17"/>
      <c r="UMC1002" s="17"/>
      <c r="UMD1002" s="17"/>
      <c r="UME1002" s="17"/>
      <c r="UMF1002" s="17"/>
      <c r="UMG1002" s="17"/>
      <c r="UMH1002" s="17"/>
      <c r="UMI1002" s="17"/>
      <c r="UMJ1002" s="17"/>
      <c r="UMK1002" s="17"/>
      <c r="UML1002" s="17"/>
      <c r="UMM1002" s="17"/>
      <c r="UMN1002" s="17"/>
      <c r="UMO1002" s="17"/>
      <c r="UMP1002" s="17"/>
      <c r="UMQ1002" s="17"/>
      <c r="UMR1002" s="17"/>
      <c r="UMS1002" s="17"/>
      <c r="UMT1002" s="17"/>
      <c r="UMU1002" s="17"/>
      <c r="UMV1002" s="17"/>
      <c r="UMW1002" s="17"/>
      <c r="UMX1002" s="17"/>
      <c r="UMY1002" s="17"/>
      <c r="UMZ1002" s="17"/>
      <c r="UNA1002" s="17"/>
      <c r="UNB1002" s="17"/>
      <c r="UNC1002" s="17"/>
      <c r="UND1002" s="17"/>
      <c r="UNE1002" s="17"/>
      <c r="UNF1002" s="17"/>
      <c r="UNG1002" s="17"/>
      <c r="UNH1002" s="17"/>
      <c r="UNI1002" s="17"/>
      <c r="UNJ1002" s="17"/>
      <c r="UNK1002" s="17"/>
      <c r="UNL1002" s="17"/>
      <c r="UNM1002" s="17"/>
      <c r="UNN1002" s="17"/>
      <c r="UNO1002" s="17"/>
      <c r="UNP1002" s="17"/>
      <c r="UNQ1002" s="17"/>
      <c r="UNR1002" s="17"/>
      <c r="UNS1002" s="17"/>
      <c r="UNT1002" s="17"/>
      <c r="UNU1002" s="17"/>
      <c r="UNV1002" s="17"/>
      <c r="UNW1002" s="17"/>
      <c r="UNX1002" s="17"/>
      <c r="UNY1002" s="17"/>
      <c r="UNZ1002" s="17"/>
      <c r="UOA1002" s="17"/>
      <c r="UOB1002" s="17"/>
      <c r="UOC1002" s="17"/>
      <c r="UOD1002" s="17"/>
      <c r="UOE1002" s="17"/>
      <c r="UOF1002" s="17"/>
      <c r="UOG1002" s="17"/>
      <c r="UOH1002" s="17"/>
      <c r="UOI1002" s="17"/>
      <c r="UOJ1002" s="17"/>
      <c r="UOK1002" s="17"/>
      <c r="UOL1002" s="17"/>
      <c r="UOM1002" s="17"/>
      <c r="UON1002" s="17"/>
      <c r="UOO1002" s="17"/>
      <c r="UOP1002" s="17"/>
      <c r="UOQ1002" s="17"/>
      <c r="UOR1002" s="17"/>
      <c r="UOS1002" s="17"/>
      <c r="UOT1002" s="17"/>
      <c r="UOU1002" s="17"/>
      <c r="UOV1002" s="17"/>
      <c r="UOW1002" s="17"/>
      <c r="UOX1002" s="17"/>
      <c r="UOY1002" s="17"/>
      <c r="UOZ1002" s="17"/>
      <c r="UPA1002" s="17"/>
      <c r="UPB1002" s="17"/>
      <c r="UPC1002" s="17"/>
      <c r="UPD1002" s="17"/>
      <c r="UPE1002" s="17"/>
      <c r="UPF1002" s="17"/>
      <c r="UPG1002" s="17"/>
      <c r="UPH1002" s="17"/>
      <c r="UPI1002" s="17"/>
      <c r="UPJ1002" s="17"/>
      <c r="UPK1002" s="17"/>
      <c r="UPL1002" s="17"/>
      <c r="UPM1002" s="17"/>
      <c r="UPN1002" s="17"/>
      <c r="UPO1002" s="17"/>
      <c r="UPP1002" s="17"/>
      <c r="UPQ1002" s="17"/>
      <c r="UPR1002" s="17"/>
      <c r="UPS1002" s="17"/>
      <c r="UPT1002" s="17"/>
      <c r="UPU1002" s="17"/>
      <c r="UPV1002" s="17"/>
      <c r="UPW1002" s="17"/>
      <c r="UPX1002" s="17"/>
      <c r="UPY1002" s="17"/>
      <c r="UPZ1002" s="17"/>
      <c r="UQA1002" s="17"/>
      <c r="UQB1002" s="17"/>
      <c r="UQC1002" s="17"/>
      <c r="UQD1002" s="17"/>
      <c r="UQE1002" s="17"/>
      <c r="UQF1002" s="17"/>
      <c r="UQG1002" s="17"/>
      <c r="UQH1002" s="17"/>
      <c r="UQI1002" s="17"/>
      <c r="UQJ1002" s="17"/>
      <c r="UQK1002" s="17"/>
      <c r="UQL1002" s="17"/>
      <c r="UQM1002" s="17"/>
      <c r="UQN1002" s="17"/>
      <c r="UQO1002" s="17"/>
      <c r="UQP1002" s="17"/>
      <c r="UQQ1002" s="17"/>
      <c r="UQR1002" s="17"/>
      <c r="UQS1002" s="17"/>
      <c r="UQT1002" s="17"/>
      <c r="UQU1002" s="17"/>
      <c r="UQV1002" s="17"/>
      <c r="UQW1002" s="17"/>
      <c r="UQX1002" s="17"/>
      <c r="UQY1002" s="17"/>
      <c r="UQZ1002" s="17"/>
      <c r="URA1002" s="17"/>
      <c r="URB1002" s="17"/>
      <c r="URC1002" s="17"/>
      <c r="URD1002" s="17"/>
      <c r="URE1002" s="17"/>
      <c r="URF1002" s="17"/>
      <c r="URG1002" s="17"/>
      <c r="URH1002" s="17"/>
      <c r="URI1002" s="17"/>
      <c r="URJ1002" s="17"/>
      <c r="URK1002" s="17"/>
      <c r="URL1002" s="17"/>
      <c r="URM1002" s="17"/>
      <c r="URN1002" s="17"/>
      <c r="URO1002" s="17"/>
      <c r="URP1002" s="17"/>
      <c r="URQ1002" s="17"/>
      <c r="URR1002" s="17"/>
      <c r="URS1002" s="17"/>
      <c r="URT1002" s="17"/>
      <c r="URU1002" s="17"/>
      <c r="URV1002" s="17"/>
      <c r="URW1002" s="17"/>
      <c r="URX1002" s="17"/>
      <c r="URY1002" s="17"/>
      <c r="URZ1002" s="17"/>
      <c r="USA1002" s="17"/>
      <c r="USB1002" s="17"/>
      <c r="USC1002" s="17"/>
      <c r="USD1002" s="17"/>
      <c r="USE1002" s="17"/>
      <c r="USF1002" s="17"/>
      <c r="USG1002" s="17"/>
      <c r="USH1002" s="17"/>
      <c r="USI1002" s="17"/>
      <c r="USJ1002" s="17"/>
      <c r="USK1002" s="17"/>
      <c r="USL1002" s="17"/>
      <c r="USM1002" s="17"/>
      <c r="USN1002" s="17"/>
      <c r="USO1002" s="17"/>
      <c r="USP1002" s="17"/>
      <c r="USQ1002" s="17"/>
      <c r="USR1002" s="17"/>
      <c r="USS1002" s="17"/>
      <c r="UST1002" s="17"/>
      <c r="USU1002" s="17"/>
      <c r="USV1002" s="17"/>
      <c r="USW1002" s="17"/>
      <c r="USX1002" s="17"/>
      <c r="USY1002" s="17"/>
      <c r="USZ1002" s="17"/>
      <c r="UTA1002" s="17"/>
      <c r="UTB1002" s="17"/>
      <c r="UTC1002" s="17"/>
      <c r="UTD1002" s="17"/>
      <c r="UTE1002" s="17"/>
      <c r="UTF1002" s="17"/>
      <c r="UTG1002" s="17"/>
      <c r="UTH1002" s="17"/>
      <c r="UTI1002" s="17"/>
      <c r="UTJ1002" s="17"/>
      <c r="UTK1002" s="17"/>
      <c r="UTL1002" s="17"/>
      <c r="UTM1002" s="17"/>
      <c r="UTN1002" s="17"/>
      <c r="UTO1002" s="17"/>
      <c r="UTP1002" s="17"/>
      <c r="UTQ1002" s="17"/>
      <c r="UTR1002" s="17"/>
      <c r="UTS1002" s="17"/>
      <c r="UTT1002" s="17"/>
      <c r="UTU1002" s="17"/>
      <c r="UTV1002" s="17"/>
      <c r="UTW1002" s="17"/>
      <c r="UTX1002" s="17"/>
      <c r="UTY1002" s="17"/>
      <c r="UTZ1002" s="17"/>
      <c r="UUA1002" s="17"/>
      <c r="UUB1002" s="17"/>
      <c r="UUC1002" s="17"/>
      <c r="UUD1002" s="17"/>
      <c r="UUE1002" s="17"/>
      <c r="UUF1002" s="17"/>
      <c r="UUG1002" s="17"/>
      <c r="UUH1002" s="17"/>
      <c r="UUI1002" s="17"/>
      <c r="UUJ1002" s="17"/>
      <c r="UUK1002" s="17"/>
      <c r="UUL1002" s="17"/>
      <c r="UUM1002" s="17"/>
      <c r="UUN1002" s="17"/>
      <c r="UUO1002" s="17"/>
      <c r="UUP1002" s="17"/>
      <c r="UUQ1002" s="17"/>
      <c r="UUR1002" s="17"/>
      <c r="UUS1002" s="17"/>
      <c r="UUT1002" s="17"/>
      <c r="UUU1002" s="17"/>
      <c r="UUV1002" s="17"/>
      <c r="UUW1002" s="17"/>
      <c r="UUX1002" s="17"/>
      <c r="UUY1002" s="17"/>
      <c r="UUZ1002" s="17"/>
      <c r="UVA1002" s="17"/>
      <c r="UVB1002" s="17"/>
      <c r="UVC1002" s="17"/>
      <c r="UVD1002" s="17"/>
      <c r="UVE1002" s="17"/>
      <c r="UVF1002" s="17"/>
      <c r="UVG1002" s="17"/>
      <c r="UVH1002" s="17"/>
      <c r="UVI1002" s="17"/>
      <c r="UVJ1002" s="17"/>
      <c r="UVK1002" s="17"/>
      <c r="UVL1002" s="17"/>
      <c r="UVM1002" s="17"/>
      <c r="UVN1002" s="17"/>
      <c r="UVO1002" s="17"/>
      <c r="UVP1002" s="17"/>
      <c r="UVQ1002" s="17"/>
      <c r="UVR1002" s="17"/>
      <c r="UVS1002" s="17"/>
      <c r="UVT1002" s="17"/>
      <c r="UVU1002" s="17"/>
      <c r="UVV1002" s="17"/>
      <c r="UVW1002" s="17"/>
      <c r="UVX1002" s="17"/>
      <c r="UVY1002" s="17"/>
      <c r="UVZ1002" s="17"/>
      <c r="UWA1002" s="17"/>
      <c r="UWB1002" s="17"/>
      <c r="UWC1002" s="17"/>
      <c r="UWD1002" s="17"/>
      <c r="UWE1002" s="17"/>
      <c r="UWF1002" s="17"/>
      <c r="UWG1002" s="17"/>
      <c r="UWH1002" s="17"/>
      <c r="UWI1002" s="17"/>
      <c r="UWJ1002" s="17"/>
      <c r="UWK1002" s="17"/>
      <c r="UWL1002" s="17"/>
      <c r="UWM1002" s="17"/>
      <c r="UWN1002" s="17"/>
      <c r="UWO1002" s="17"/>
      <c r="UWP1002" s="17"/>
      <c r="UWQ1002" s="17"/>
      <c r="UWR1002" s="17"/>
      <c r="UWS1002" s="17"/>
      <c r="UWT1002" s="17"/>
      <c r="UWU1002" s="17"/>
      <c r="UWV1002" s="17"/>
      <c r="UWW1002" s="17"/>
      <c r="UWX1002" s="17"/>
      <c r="UWY1002" s="17"/>
      <c r="UWZ1002" s="17"/>
      <c r="UXA1002" s="17"/>
      <c r="UXB1002" s="17"/>
      <c r="UXC1002" s="17"/>
      <c r="UXD1002" s="17"/>
      <c r="UXE1002" s="17"/>
      <c r="UXF1002" s="17"/>
      <c r="UXG1002" s="17"/>
      <c r="UXH1002" s="17"/>
      <c r="UXI1002" s="17"/>
      <c r="UXJ1002" s="17"/>
      <c r="UXK1002" s="17"/>
      <c r="UXL1002" s="17"/>
      <c r="UXM1002" s="17"/>
      <c r="UXN1002" s="17"/>
      <c r="UXO1002" s="17"/>
      <c r="UXP1002" s="17"/>
      <c r="UXQ1002" s="17"/>
      <c r="UXR1002" s="17"/>
      <c r="UXS1002" s="17"/>
      <c r="UXT1002" s="17"/>
      <c r="UXU1002" s="17"/>
      <c r="UXV1002" s="17"/>
      <c r="UXW1002" s="17"/>
      <c r="UXX1002" s="17"/>
      <c r="UXY1002" s="17"/>
      <c r="UXZ1002" s="17"/>
      <c r="UYA1002" s="17"/>
      <c r="UYB1002" s="17"/>
      <c r="UYC1002" s="17"/>
      <c r="UYD1002" s="17"/>
      <c r="UYE1002" s="17"/>
      <c r="UYF1002" s="17"/>
      <c r="UYG1002" s="17"/>
      <c r="UYH1002" s="17"/>
      <c r="UYI1002" s="17"/>
      <c r="UYJ1002" s="17"/>
      <c r="UYK1002" s="17"/>
      <c r="UYL1002" s="17"/>
      <c r="UYM1002" s="17"/>
      <c r="UYN1002" s="17"/>
      <c r="UYO1002" s="17"/>
      <c r="UYP1002" s="17"/>
      <c r="UYQ1002" s="17"/>
      <c r="UYR1002" s="17"/>
      <c r="UYS1002" s="17"/>
      <c r="UYT1002" s="17"/>
      <c r="UYU1002" s="17"/>
      <c r="UYV1002" s="17"/>
      <c r="UYW1002" s="17"/>
      <c r="UYX1002" s="17"/>
      <c r="UYY1002" s="17"/>
      <c r="UYZ1002" s="17"/>
      <c r="UZA1002" s="17"/>
      <c r="UZB1002" s="17"/>
      <c r="UZC1002" s="17"/>
      <c r="UZD1002" s="17"/>
      <c r="UZE1002" s="17"/>
      <c r="UZF1002" s="17"/>
      <c r="UZG1002" s="17"/>
      <c r="UZH1002" s="17"/>
      <c r="UZI1002" s="17"/>
      <c r="UZJ1002" s="17"/>
      <c r="UZK1002" s="17"/>
      <c r="UZL1002" s="17"/>
      <c r="UZM1002" s="17"/>
      <c r="UZN1002" s="17"/>
      <c r="UZO1002" s="17"/>
      <c r="UZP1002" s="17"/>
      <c r="UZQ1002" s="17"/>
      <c r="UZR1002" s="17"/>
      <c r="UZS1002" s="17"/>
      <c r="UZT1002" s="17"/>
      <c r="UZU1002" s="17"/>
      <c r="UZV1002" s="17"/>
      <c r="UZW1002" s="17"/>
      <c r="UZX1002" s="17"/>
      <c r="UZY1002" s="17"/>
      <c r="UZZ1002" s="17"/>
      <c r="VAA1002" s="17"/>
      <c r="VAB1002" s="17"/>
      <c r="VAC1002" s="17"/>
      <c r="VAD1002" s="17"/>
      <c r="VAE1002" s="17"/>
      <c r="VAF1002" s="17"/>
      <c r="VAG1002" s="17"/>
      <c r="VAH1002" s="17"/>
      <c r="VAI1002" s="17"/>
      <c r="VAJ1002" s="17"/>
      <c r="VAK1002" s="17"/>
      <c r="VAL1002" s="17"/>
      <c r="VAM1002" s="17"/>
      <c r="VAN1002" s="17"/>
      <c r="VAO1002" s="17"/>
      <c r="VAP1002" s="17"/>
      <c r="VAQ1002" s="17"/>
      <c r="VAR1002" s="17"/>
      <c r="VAS1002" s="17"/>
      <c r="VAT1002" s="17"/>
      <c r="VAU1002" s="17"/>
      <c r="VAV1002" s="17"/>
      <c r="VAW1002" s="17"/>
      <c r="VAX1002" s="17"/>
      <c r="VAY1002" s="17"/>
      <c r="VAZ1002" s="17"/>
      <c r="VBA1002" s="17"/>
      <c r="VBB1002" s="17"/>
      <c r="VBC1002" s="17"/>
      <c r="VBD1002" s="17"/>
      <c r="VBE1002" s="17"/>
      <c r="VBF1002" s="17"/>
      <c r="VBG1002" s="17"/>
      <c r="VBH1002" s="17"/>
      <c r="VBI1002" s="17"/>
      <c r="VBJ1002" s="17"/>
      <c r="VBK1002" s="17"/>
      <c r="VBL1002" s="17"/>
      <c r="VBM1002" s="17"/>
      <c r="VBN1002" s="17"/>
      <c r="VBO1002" s="17"/>
      <c r="VBP1002" s="17"/>
      <c r="VBQ1002" s="17"/>
      <c r="VBR1002" s="17"/>
      <c r="VBS1002" s="17"/>
      <c r="VBT1002" s="17"/>
      <c r="VBU1002" s="17"/>
      <c r="VBV1002" s="17"/>
      <c r="VBW1002" s="17"/>
      <c r="VBX1002" s="17"/>
      <c r="VBY1002" s="17"/>
      <c r="VBZ1002" s="17"/>
      <c r="VCA1002" s="17"/>
      <c r="VCB1002" s="17"/>
      <c r="VCC1002" s="17"/>
      <c r="VCD1002" s="17"/>
      <c r="VCE1002" s="17"/>
      <c r="VCF1002" s="17"/>
      <c r="VCG1002" s="17"/>
      <c r="VCH1002" s="17"/>
      <c r="VCI1002" s="17"/>
      <c r="VCJ1002" s="17"/>
      <c r="VCK1002" s="17"/>
      <c r="VCL1002" s="17"/>
      <c r="VCM1002" s="17"/>
      <c r="VCN1002" s="17"/>
      <c r="VCO1002" s="17"/>
      <c r="VCP1002" s="17"/>
      <c r="VCQ1002" s="17"/>
      <c r="VCR1002" s="17"/>
      <c r="VCS1002" s="17"/>
      <c r="VCT1002" s="17"/>
      <c r="VCU1002" s="17"/>
      <c r="VCV1002" s="17"/>
      <c r="VCW1002" s="17"/>
      <c r="VCX1002" s="17"/>
      <c r="VCY1002" s="17"/>
      <c r="VCZ1002" s="17"/>
      <c r="VDA1002" s="17"/>
      <c r="VDB1002" s="17"/>
      <c r="VDC1002" s="17"/>
      <c r="VDD1002" s="17"/>
      <c r="VDE1002" s="17"/>
      <c r="VDF1002" s="17"/>
      <c r="VDG1002" s="17"/>
      <c r="VDH1002" s="17"/>
      <c r="VDI1002" s="17"/>
      <c r="VDJ1002" s="17"/>
      <c r="VDK1002" s="17"/>
      <c r="VDL1002" s="17"/>
      <c r="VDM1002" s="17"/>
      <c r="VDN1002" s="17"/>
      <c r="VDO1002" s="17"/>
      <c r="VDP1002" s="17"/>
      <c r="VDQ1002" s="17"/>
      <c r="VDR1002" s="17"/>
      <c r="VDS1002" s="17"/>
      <c r="VDT1002" s="17"/>
      <c r="VDU1002" s="17"/>
      <c r="VDV1002" s="17"/>
      <c r="VDW1002" s="17"/>
      <c r="VDX1002" s="17"/>
      <c r="VDY1002" s="17"/>
      <c r="VDZ1002" s="17"/>
      <c r="VEA1002" s="17"/>
      <c r="VEB1002" s="17"/>
      <c r="VEC1002" s="17"/>
      <c r="VED1002" s="17"/>
      <c r="VEE1002" s="17"/>
      <c r="VEF1002" s="17"/>
      <c r="VEG1002" s="17"/>
      <c r="VEH1002" s="17"/>
      <c r="VEI1002" s="17"/>
      <c r="VEJ1002" s="17"/>
      <c r="VEK1002" s="17"/>
      <c r="VEL1002" s="17"/>
      <c r="VEM1002" s="17"/>
      <c r="VEN1002" s="17"/>
      <c r="VEO1002" s="17"/>
      <c r="VEP1002" s="17"/>
      <c r="VEQ1002" s="17"/>
      <c r="VER1002" s="17"/>
      <c r="VES1002" s="17"/>
      <c r="VET1002" s="17"/>
      <c r="VEU1002" s="17"/>
      <c r="VEV1002" s="17"/>
      <c r="VEW1002" s="17"/>
      <c r="VEX1002" s="17"/>
      <c r="VEY1002" s="17"/>
      <c r="VEZ1002" s="17"/>
      <c r="VFA1002" s="17"/>
      <c r="VFB1002" s="17"/>
      <c r="VFC1002" s="17"/>
      <c r="VFD1002" s="17"/>
      <c r="VFE1002" s="17"/>
      <c r="VFF1002" s="17"/>
      <c r="VFG1002" s="17"/>
      <c r="VFH1002" s="17"/>
      <c r="VFI1002" s="17"/>
      <c r="VFJ1002" s="17"/>
      <c r="VFK1002" s="17"/>
      <c r="VFL1002" s="17"/>
      <c r="VFM1002" s="17"/>
      <c r="VFN1002" s="17"/>
      <c r="VFO1002" s="17"/>
      <c r="VFP1002" s="17"/>
      <c r="VFQ1002" s="17"/>
      <c r="VFR1002" s="17"/>
      <c r="VFS1002" s="17"/>
      <c r="VFT1002" s="17"/>
      <c r="VFU1002" s="17"/>
      <c r="VFV1002" s="17"/>
      <c r="VFW1002" s="17"/>
      <c r="VFX1002" s="17"/>
      <c r="VFY1002" s="17"/>
      <c r="VFZ1002" s="17"/>
      <c r="VGA1002" s="17"/>
      <c r="VGB1002" s="17"/>
      <c r="VGC1002" s="17"/>
      <c r="VGD1002" s="17"/>
      <c r="VGE1002" s="17"/>
      <c r="VGF1002" s="17"/>
      <c r="VGG1002" s="17"/>
      <c r="VGH1002" s="17"/>
      <c r="VGI1002" s="17"/>
      <c r="VGJ1002" s="17"/>
      <c r="VGK1002" s="17"/>
      <c r="VGL1002" s="17"/>
      <c r="VGM1002" s="17"/>
      <c r="VGN1002" s="17"/>
      <c r="VGO1002" s="17"/>
      <c r="VGP1002" s="17"/>
      <c r="VGQ1002" s="17"/>
      <c r="VGR1002" s="17"/>
      <c r="VGS1002" s="17"/>
      <c r="VGT1002" s="17"/>
      <c r="VGU1002" s="17"/>
      <c r="VGV1002" s="17"/>
      <c r="VGW1002" s="17"/>
      <c r="VGX1002" s="17"/>
      <c r="VGY1002" s="17"/>
      <c r="VGZ1002" s="17"/>
      <c r="VHA1002" s="17"/>
      <c r="VHB1002" s="17"/>
      <c r="VHC1002" s="17"/>
      <c r="VHD1002" s="17"/>
      <c r="VHE1002" s="17"/>
      <c r="VHF1002" s="17"/>
      <c r="VHG1002" s="17"/>
      <c r="VHH1002" s="17"/>
      <c r="VHI1002" s="17"/>
      <c r="VHJ1002" s="17"/>
      <c r="VHK1002" s="17"/>
      <c r="VHL1002" s="17"/>
      <c r="VHM1002" s="17"/>
      <c r="VHN1002" s="17"/>
      <c r="VHO1002" s="17"/>
      <c r="VHP1002" s="17"/>
      <c r="VHQ1002" s="17"/>
      <c r="VHR1002" s="17"/>
      <c r="VHS1002" s="17"/>
      <c r="VHT1002" s="17"/>
      <c r="VHU1002" s="17"/>
      <c r="VHV1002" s="17"/>
      <c r="VHW1002" s="17"/>
      <c r="VHX1002" s="17"/>
      <c r="VHY1002" s="17"/>
      <c r="VHZ1002" s="17"/>
      <c r="VIA1002" s="17"/>
      <c r="VIB1002" s="17"/>
      <c r="VIC1002" s="17"/>
      <c r="VID1002" s="17"/>
      <c r="VIE1002" s="17"/>
      <c r="VIF1002" s="17"/>
      <c r="VIG1002" s="17"/>
      <c r="VIH1002" s="17"/>
      <c r="VII1002" s="17"/>
      <c r="VIJ1002" s="17"/>
      <c r="VIK1002" s="17"/>
      <c r="VIL1002" s="17"/>
      <c r="VIM1002" s="17"/>
      <c r="VIN1002" s="17"/>
      <c r="VIO1002" s="17"/>
      <c r="VIP1002" s="17"/>
      <c r="VIQ1002" s="17"/>
      <c r="VIR1002" s="17"/>
      <c r="VIS1002" s="17"/>
      <c r="VIT1002" s="17"/>
      <c r="VIU1002" s="17"/>
      <c r="VIV1002" s="17"/>
      <c r="VIW1002" s="17"/>
      <c r="VIX1002" s="17"/>
      <c r="VIY1002" s="17"/>
      <c r="VIZ1002" s="17"/>
      <c r="VJA1002" s="17"/>
      <c r="VJB1002" s="17"/>
      <c r="VJC1002" s="17"/>
      <c r="VJD1002" s="17"/>
      <c r="VJE1002" s="17"/>
      <c r="VJF1002" s="17"/>
      <c r="VJG1002" s="17"/>
      <c r="VJH1002" s="17"/>
      <c r="VJI1002" s="17"/>
      <c r="VJJ1002" s="17"/>
      <c r="VJK1002" s="17"/>
      <c r="VJL1002" s="17"/>
      <c r="VJM1002" s="17"/>
      <c r="VJN1002" s="17"/>
      <c r="VJO1002" s="17"/>
      <c r="VJP1002" s="17"/>
      <c r="VJQ1002" s="17"/>
      <c r="VJR1002" s="17"/>
      <c r="VJS1002" s="17"/>
      <c r="VJT1002" s="17"/>
      <c r="VJU1002" s="17"/>
      <c r="VJV1002" s="17"/>
      <c r="VJW1002" s="17"/>
      <c r="VJX1002" s="17"/>
      <c r="VJY1002" s="17"/>
      <c r="VJZ1002" s="17"/>
      <c r="VKA1002" s="17"/>
      <c r="VKB1002" s="17"/>
      <c r="VKC1002" s="17"/>
      <c r="VKD1002" s="17"/>
      <c r="VKE1002" s="17"/>
      <c r="VKF1002" s="17"/>
      <c r="VKG1002" s="17"/>
      <c r="VKH1002" s="17"/>
      <c r="VKI1002" s="17"/>
      <c r="VKJ1002" s="17"/>
      <c r="VKK1002" s="17"/>
      <c r="VKL1002" s="17"/>
      <c r="VKM1002" s="17"/>
      <c r="VKN1002" s="17"/>
      <c r="VKO1002" s="17"/>
      <c r="VKP1002" s="17"/>
      <c r="VKQ1002" s="17"/>
      <c r="VKR1002" s="17"/>
      <c r="VKS1002" s="17"/>
      <c r="VKT1002" s="17"/>
      <c r="VKU1002" s="17"/>
      <c r="VKV1002" s="17"/>
      <c r="VKW1002" s="17"/>
      <c r="VKX1002" s="17"/>
      <c r="VKY1002" s="17"/>
      <c r="VKZ1002" s="17"/>
      <c r="VLA1002" s="17"/>
      <c r="VLB1002" s="17"/>
      <c r="VLC1002" s="17"/>
      <c r="VLD1002" s="17"/>
      <c r="VLE1002" s="17"/>
      <c r="VLF1002" s="17"/>
      <c r="VLG1002" s="17"/>
      <c r="VLH1002" s="17"/>
      <c r="VLI1002" s="17"/>
      <c r="VLJ1002" s="17"/>
      <c r="VLK1002" s="17"/>
      <c r="VLL1002" s="17"/>
      <c r="VLM1002" s="17"/>
      <c r="VLN1002" s="17"/>
      <c r="VLO1002" s="17"/>
      <c r="VLP1002" s="17"/>
      <c r="VLQ1002" s="17"/>
      <c r="VLR1002" s="17"/>
      <c r="VLS1002" s="17"/>
      <c r="VLT1002" s="17"/>
      <c r="VLU1002" s="17"/>
      <c r="VLV1002" s="17"/>
      <c r="VLW1002" s="17"/>
      <c r="VLX1002" s="17"/>
      <c r="VLY1002" s="17"/>
      <c r="VLZ1002" s="17"/>
      <c r="VMA1002" s="17"/>
      <c r="VMB1002" s="17"/>
      <c r="VMC1002" s="17"/>
      <c r="VMD1002" s="17"/>
      <c r="VME1002" s="17"/>
      <c r="VMF1002" s="17"/>
      <c r="VMG1002" s="17"/>
      <c r="VMH1002" s="17"/>
      <c r="VMI1002" s="17"/>
      <c r="VMJ1002" s="17"/>
      <c r="VMK1002" s="17"/>
      <c r="VML1002" s="17"/>
      <c r="VMM1002" s="17"/>
      <c r="VMN1002" s="17"/>
      <c r="VMO1002" s="17"/>
      <c r="VMP1002" s="17"/>
      <c r="VMQ1002" s="17"/>
      <c r="VMR1002" s="17"/>
      <c r="VMS1002" s="17"/>
      <c r="VMT1002" s="17"/>
      <c r="VMU1002" s="17"/>
      <c r="VMV1002" s="17"/>
      <c r="VMW1002" s="17"/>
      <c r="VMX1002" s="17"/>
      <c r="VMY1002" s="17"/>
      <c r="VMZ1002" s="17"/>
      <c r="VNA1002" s="17"/>
      <c r="VNB1002" s="17"/>
      <c r="VNC1002" s="17"/>
      <c r="VND1002" s="17"/>
      <c r="VNE1002" s="17"/>
      <c r="VNF1002" s="17"/>
      <c r="VNG1002" s="17"/>
      <c r="VNH1002" s="17"/>
      <c r="VNI1002" s="17"/>
      <c r="VNJ1002" s="17"/>
      <c r="VNK1002" s="17"/>
      <c r="VNL1002" s="17"/>
      <c r="VNM1002" s="17"/>
      <c r="VNN1002" s="17"/>
      <c r="VNO1002" s="17"/>
      <c r="VNP1002" s="17"/>
      <c r="VNQ1002" s="17"/>
      <c r="VNR1002" s="17"/>
      <c r="VNS1002" s="17"/>
      <c r="VNT1002" s="17"/>
      <c r="VNU1002" s="17"/>
      <c r="VNV1002" s="17"/>
      <c r="VNW1002" s="17"/>
      <c r="VNX1002" s="17"/>
      <c r="VNY1002" s="17"/>
      <c r="VNZ1002" s="17"/>
      <c r="VOA1002" s="17"/>
      <c r="VOB1002" s="17"/>
      <c r="VOC1002" s="17"/>
      <c r="VOD1002" s="17"/>
      <c r="VOE1002" s="17"/>
      <c r="VOF1002" s="17"/>
      <c r="VOG1002" s="17"/>
      <c r="VOH1002" s="17"/>
      <c r="VOI1002" s="17"/>
      <c r="VOJ1002" s="17"/>
      <c r="VOK1002" s="17"/>
      <c r="VOL1002" s="17"/>
      <c r="VOM1002" s="17"/>
      <c r="VON1002" s="17"/>
      <c r="VOO1002" s="17"/>
      <c r="VOP1002" s="17"/>
      <c r="VOQ1002" s="17"/>
      <c r="VOR1002" s="17"/>
      <c r="VOS1002" s="17"/>
      <c r="VOT1002" s="17"/>
      <c r="VOU1002" s="17"/>
      <c r="VOV1002" s="17"/>
      <c r="VOW1002" s="17"/>
      <c r="VOX1002" s="17"/>
      <c r="VOY1002" s="17"/>
      <c r="VOZ1002" s="17"/>
      <c r="VPA1002" s="17"/>
      <c r="VPB1002" s="17"/>
      <c r="VPC1002" s="17"/>
      <c r="VPD1002" s="17"/>
      <c r="VPE1002" s="17"/>
      <c r="VPF1002" s="17"/>
      <c r="VPG1002" s="17"/>
      <c r="VPH1002" s="17"/>
      <c r="VPI1002" s="17"/>
      <c r="VPJ1002" s="17"/>
      <c r="VPK1002" s="17"/>
      <c r="VPL1002" s="17"/>
      <c r="VPM1002" s="17"/>
      <c r="VPN1002" s="17"/>
      <c r="VPO1002" s="17"/>
      <c r="VPP1002" s="17"/>
      <c r="VPQ1002" s="17"/>
      <c r="VPR1002" s="17"/>
      <c r="VPS1002" s="17"/>
      <c r="VPT1002" s="17"/>
      <c r="VPU1002" s="17"/>
      <c r="VPV1002" s="17"/>
      <c r="VPW1002" s="17"/>
      <c r="VPX1002" s="17"/>
      <c r="VPY1002" s="17"/>
      <c r="VPZ1002" s="17"/>
      <c r="VQA1002" s="17"/>
      <c r="VQB1002" s="17"/>
      <c r="VQC1002" s="17"/>
      <c r="VQD1002" s="17"/>
      <c r="VQE1002" s="17"/>
      <c r="VQF1002" s="17"/>
      <c r="VQG1002" s="17"/>
      <c r="VQH1002" s="17"/>
      <c r="VQI1002" s="17"/>
      <c r="VQJ1002" s="17"/>
      <c r="VQK1002" s="17"/>
      <c r="VQL1002" s="17"/>
      <c r="VQM1002" s="17"/>
      <c r="VQN1002" s="17"/>
      <c r="VQO1002" s="17"/>
      <c r="VQP1002" s="17"/>
      <c r="VQQ1002" s="17"/>
      <c r="VQR1002" s="17"/>
      <c r="VQS1002" s="17"/>
      <c r="VQT1002" s="17"/>
      <c r="VQU1002" s="17"/>
      <c r="VQV1002" s="17"/>
      <c r="VQW1002" s="17"/>
      <c r="VQX1002" s="17"/>
      <c r="VQY1002" s="17"/>
      <c r="VQZ1002" s="17"/>
      <c r="VRA1002" s="17"/>
      <c r="VRB1002" s="17"/>
      <c r="VRC1002" s="17"/>
      <c r="VRD1002" s="17"/>
      <c r="VRE1002" s="17"/>
      <c r="VRF1002" s="17"/>
      <c r="VRG1002" s="17"/>
      <c r="VRH1002" s="17"/>
      <c r="VRI1002" s="17"/>
      <c r="VRJ1002" s="17"/>
      <c r="VRK1002" s="17"/>
      <c r="VRL1002" s="17"/>
      <c r="VRM1002" s="17"/>
      <c r="VRN1002" s="17"/>
      <c r="VRO1002" s="17"/>
      <c r="VRP1002" s="17"/>
      <c r="VRQ1002" s="17"/>
      <c r="VRR1002" s="17"/>
      <c r="VRS1002" s="17"/>
      <c r="VRT1002" s="17"/>
      <c r="VRU1002" s="17"/>
      <c r="VRV1002" s="17"/>
      <c r="VRW1002" s="17"/>
      <c r="VRX1002" s="17"/>
      <c r="VRY1002" s="17"/>
      <c r="VRZ1002" s="17"/>
      <c r="VSA1002" s="17"/>
      <c r="VSB1002" s="17"/>
      <c r="VSC1002" s="17"/>
      <c r="VSD1002" s="17"/>
      <c r="VSE1002" s="17"/>
      <c r="VSF1002" s="17"/>
      <c r="VSG1002" s="17"/>
      <c r="VSH1002" s="17"/>
      <c r="VSI1002" s="17"/>
      <c r="VSJ1002" s="17"/>
      <c r="VSK1002" s="17"/>
      <c r="VSL1002" s="17"/>
      <c r="VSM1002" s="17"/>
      <c r="VSN1002" s="17"/>
      <c r="VSO1002" s="17"/>
      <c r="VSP1002" s="17"/>
      <c r="VSQ1002" s="17"/>
      <c r="VSR1002" s="17"/>
      <c r="VSS1002" s="17"/>
      <c r="VST1002" s="17"/>
      <c r="VSU1002" s="17"/>
      <c r="VSV1002" s="17"/>
      <c r="VSW1002" s="17"/>
      <c r="VSX1002" s="17"/>
      <c r="VSY1002" s="17"/>
      <c r="VSZ1002" s="17"/>
      <c r="VTA1002" s="17"/>
      <c r="VTB1002" s="17"/>
      <c r="VTC1002" s="17"/>
      <c r="VTD1002" s="17"/>
      <c r="VTE1002" s="17"/>
      <c r="VTF1002" s="17"/>
      <c r="VTG1002" s="17"/>
      <c r="VTH1002" s="17"/>
      <c r="VTI1002" s="17"/>
      <c r="VTJ1002" s="17"/>
      <c r="VTK1002" s="17"/>
      <c r="VTL1002" s="17"/>
      <c r="VTM1002" s="17"/>
      <c r="VTN1002" s="17"/>
      <c r="VTO1002" s="17"/>
      <c r="VTP1002" s="17"/>
      <c r="VTQ1002" s="17"/>
      <c r="VTR1002" s="17"/>
      <c r="VTS1002" s="17"/>
      <c r="VTT1002" s="17"/>
      <c r="VTU1002" s="17"/>
      <c r="VTV1002" s="17"/>
      <c r="VTW1002" s="17"/>
      <c r="VTX1002" s="17"/>
      <c r="VTY1002" s="17"/>
      <c r="VTZ1002" s="17"/>
      <c r="VUA1002" s="17"/>
      <c r="VUB1002" s="17"/>
      <c r="VUC1002" s="17"/>
      <c r="VUD1002" s="17"/>
      <c r="VUE1002" s="17"/>
      <c r="VUF1002" s="17"/>
      <c r="VUG1002" s="17"/>
      <c r="VUH1002" s="17"/>
      <c r="VUI1002" s="17"/>
      <c r="VUJ1002" s="17"/>
      <c r="VUK1002" s="17"/>
      <c r="VUL1002" s="17"/>
      <c r="VUM1002" s="17"/>
      <c r="VUN1002" s="17"/>
      <c r="VUO1002" s="17"/>
      <c r="VUP1002" s="17"/>
      <c r="VUQ1002" s="17"/>
      <c r="VUR1002" s="17"/>
      <c r="VUS1002" s="17"/>
      <c r="VUT1002" s="17"/>
      <c r="VUU1002" s="17"/>
      <c r="VUV1002" s="17"/>
      <c r="VUW1002" s="17"/>
      <c r="VUX1002" s="17"/>
      <c r="VUY1002" s="17"/>
      <c r="VUZ1002" s="17"/>
      <c r="VVA1002" s="17"/>
      <c r="VVB1002" s="17"/>
      <c r="VVC1002" s="17"/>
      <c r="VVD1002" s="17"/>
      <c r="VVE1002" s="17"/>
      <c r="VVF1002" s="17"/>
      <c r="VVG1002" s="17"/>
      <c r="VVH1002" s="17"/>
      <c r="VVI1002" s="17"/>
      <c r="VVJ1002" s="17"/>
      <c r="VVK1002" s="17"/>
      <c r="VVL1002" s="17"/>
      <c r="VVM1002" s="17"/>
      <c r="VVN1002" s="17"/>
      <c r="VVO1002" s="17"/>
      <c r="VVP1002" s="17"/>
      <c r="VVQ1002" s="17"/>
      <c r="VVR1002" s="17"/>
      <c r="VVS1002" s="17"/>
      <c r="VVT1002" s="17"/>
      <c r="VVU1002" s="17"/>
      <c r="VVV1002" s="17"/>
      <c r="VVW1002" s="17"/>
      <c r="VVX1002" s="17"/>
      <c r="VVY1002" s="17"/>
      <c r="VVZ1002" s="17"/>
      <c r="VWA1002" s="17"/>
      <c r="VWB1002" s="17"/>
      <c r="VWC1002" s="17"/>
      <c r="VWD1002" s="17"/>
      <c r="VWE1002" s="17"/>
      <c r="VWF1002" s="17"/>
      <c r="VWG1002" s="17"/>
      <c r="VWH1002" s="17"/>
      <c r="VWI1002" s="17"/>
      <c r="VWJ1002" s="17"/>
      <c r="VWK1002" s="17"/>
      <c r="VWL1002" s="17"/>
      <c r="VWM1002" s="17"/>
      <c r="VWN1002" s="17"/>
      <c r="VWO1002" s="17"/>
      <c r="VWP1002" s="17"/>
      <c r="VWQ1002" s="17"/>
      <c r="VWR1002" s="17"/>
      <c r="VWS1002" s="17"/>
      <c r="VWT1002" s="17"/>
      <c r="VWU1002" s="17"/>
      <c r="VWV1002" s="17"/>
      <c r="VWW1002" s="17"/>
      <c r="VWX1002" s="17"/>
      <c r="VWY1002" s="17"/>
      <c r="VWZ1002" s="17"/>
      <c r="VXA1002" s="17"/>
      <c r="VXB1002" s="17"/>
      <c r="VXC1002" s="17"/>
      <c r="VXD1002" s="17"/>
      <c r="VXE1002" s="17"/>
      <c r="VXF1002" s="17"/>
      <c r="VXG1002" s="17"/>
      <c r="VXH1002" s="17"/>
      <c r="VXI1002" s="17"/>
      <c r="VXJ1002" s="17"/>
      <c r="VXK1002" s="17"/>
      <c r="VXL1002" s="17"/>
      <c r="VXM1002" s="17"/>
      <c r="VXN1002" s="17"/>
      <c r="VXO1002" s="17"/>
      <c r="VXP1002" s="17"/>
      <c r="VXQ1002" s="17"/>
      <c r="VXR1002" s="17"/>
      <c r="VXS1002" s="17"/>
      <c r="VXT1002" s="17"/>
      <c r="VXU1002" s="17"/>
      <c r="VXV1002" s="17"/>
      <c r="VXW1002" s="17"/>
      <c r="VXX1002" s="17"/>
      <c r="VXY1002" s="17"/>
      <c r="VXZ1002" s="17"/>
      <c r="VYA1002" s="17"/>
      <c r="VYB1002" s="17"/>
      <c r="VYC1002" s="17"/>
      <c r="VYD1002" s="17"/>
      <c r="VYE1002" s="17"/>
      <c r="VYF1002" s="17"/>
      <c r="VYG1002" s="17"/>
      <c r="VYH1002" s="17"/>
      <c r="VYI1002" s="17"/>
      <c r="VYJ1002" s="17"/>
      <c r="VYK1002" s="17"/>
      <c r="VYL1002" s="17"/>
      <c r="VYM1002" s="17"/>
      <c r="VYN1002" s="17"/>
      <c r="VYO1002" s="17"/>
      <c r="VYP1002" s="17"/>
      <c r="VYQ1002" s="17"/>
      <c r="VYR1002" s="17"/>
      <c r="VYS1002" s="17"/>
      <c r="VYT1002" s="17"/>
      <c r="VYU1002" s="17"/>
      <c r="VYV1002" s="17"/>
      <c r="VYW1002" s="17"/>
      <c r="VYX1002" s="17"/>
      <c r="VYY1002" s="17"/>
      <c r="VYZ1002" s="17"/>
      <c r="VZA1002" s="17"/>
      <c r="VZB1002" s="17"/>
      <c r="VZC1002" s="17"/>
      <c r="VZD1002" s="17"/>
      <c r="VZE1002" s="17"/>
      <c r="VZF1002" s="17"/>
      <c r="VZG1002" s="17"/>
      <c r="VZH1002" s="17"/>
      <c r="VZI1002" s="17"/>
      <c r="VZJ1002" s="17"/>
      <c r="VZK1002" s="17"/>
      <c r="VZL1002" s="17"/>
      <c r="VZM1002" s="17"/>
      <c r="VZN1002" s="17"/>
      <c r="VZO1002" s="17"/>
      <c r="VZP1002" s="17"/>
      <c r="VZQ1002" s="17"/>
      <c r="VZR1002" s="17"/>
      <c r="VZS1002" s="17"/>
      <c r="VZT1002" s="17"/>
      <c r="VZU1002" s="17"/>
      <c r="VZV1002" s="17"/>
      <c r="VZW1002" s="17"/>
      <c r="VZX1002" s="17"/>
      <c r="VZY1002" s="17"/>
      <c r="VZZ1002" s="17"/>
      <c r="WAA1002" s="17"/>
      <c r="WAB1002" s="17"/>
      <c r="WAC1002" s="17"/>
      <c r="WAD1002" s="17"/>
      <c r="WAE1002" s="17"/>
      <c r="WAF1002" s="17"/>
      <c r="WAG1002" s="17"/>
      <c r="WAH1002" s="17"/>
      <c r="WAI1002" s="17"/>
      <c r="WAJ1002" s="17"/>
      <c r="WAK1002" s="17"/>
      <c r="WAL1002" s="17"/>
      <c r="WAM1002" s="17"/>
      <c r="WAN1002" s="17"/>
      <c r="WAO1002" s="17"/>
      <c r="WAP1002" s="17"/>
      <c r="WAQ1002" s="17"/>
      <c r="WAR1002" s="17"/>
      <c r="WAS1002" s="17"/>
      <c r="WAT1002" s="17"/>
      <c r="WAU1002" s="17"/>
      <c r="WAV1002" s="17"/>
      <c r="WAW1002" s="17"/>
      <c r="WAX1002" s="17"/>
      <c r="WAY1002" s="17"/>
      <c r="WAZ1002" s="17"/>
      <c r="WBA1002" s="17"/>
      <c r="WBB1002" s="17"/>
      <c r="WBC1002" s="17"/>
      <c r="WBD1002" s="17"/>
      <c r="WBE1002" s="17"/>
      <c r="WBF1002" s="17"/>
      <c r="WBG1002" s="17"/>
      <c r="WBH1002" s="17"/>
      <c r="WBI1002" s="17"/>
      <c r="WBJ1002" s="17"/>
      <c r="WBK1002" s="17"/>
      <c r="WBL1002" s="17"/>
      <c r="WBM1002" s="17"/>
      <c r="WBN1002" s="17"/>
      <c r="WBO1002" s="17"/>
      <c r="WBP1002" s="17"/>
      <c r="WBQ1002" s="17"/>
      <c r="WBR1002" s="17"/>
      <c r="WBS1002" s="17"/>
      <c r="WBT1002" s="17"/>
      <c r="WBU1002" s="17"/>
      <c r="WBV1002" s="17"/>
      <c r="WBW1002" s="17"/>
      <c r="WBX1002" s="17"/>
      <c r="WBY1002" s="17"/>
      <c r="WBZ1002" s="17"/>
      <c r="WCA1002" s="17"/>
      <c r="WCB1002" s="17"/>
      <c r="WCC1002" s="17"/>
      <c r="WCD1002" s="17"/>
      <c r="WCE1002" s="17"/>
      <c r="WCF1002" s="17"/>
      <c r="WCG1002" s="17"/>
      <c r="WCH1002" s="17"/>
      <c r="WCI1002" s="17"/>
      <c r="WCJ1002" s="17"/>
      <c r="WCK1002" s="17"/>
      <c r="WCL1002" s="17"/>
      <c r="WCM1002" s="17"/>
      <c r="WCN1002" s="17"/>
      <c r="WCO1002" s="17"/>
      <c r="WCP1002" s="17"/>
      <c r="WCQ1002" s="17"/>
      <c r="WCR1002" s="17"/>
      <c r="WCS1002" s="17"/>
      <c r="WCT1002" s="17"/>
      <c r="WCU1002" s="17"/>
      <c r="WCV1002" s="17"/>
      <c r="WCW1002" s="17"/>
      <c r="WCX1002" s="17"/>
      <c r="WCY1002" s="17"/>
      <c r="WCZ1002" s="17"/>
      <c r="WDA1002" s="17"/>
      <c r="WDB1002" s="17"/>
      <c r="WDC1002" s="17"/>
      <c r="WDD1002" s="17"/>
      <c r="WDE1002" s="17"/>
      <c r="WDF1002" s="17"/>
      <c r="WDG1002" s="17"/>
      <c r="WDH1002" s="17"/>
      <c r="WDI1002" s="17"/>
      <c r="WDJ1002" s="17"/>
      <c r="WDK1002" s="17"/>
      <c r="WDL1002" s="17"/>
      <c r="WDM1002" s="17"/>
      <c r="WDN1002" s="17"/>
      <c r="WDO1002" s="17"/>
      <c r="WDP1002" s="17"/>
      <c r="WDQ1002" s="17"/>
      <c r="WDR1002" s="17"/>
      <c r="WDS1002" s="17"/>
      <c r="WDT1002" s="17"/>
      <c r="WDU1002" s="17"/>
      <c r="WDV1002" s="17"/>
      <c r="WDW1002" s="17"/>
      <c r="WDX1002" s="17"/>
      <c r="WDY1002" s="17"/>
      <c r="WDZ1002" s="17"/>
      <c r="WEA1002" s="17"/>
      <c r="WEB1002" s="17"/>
      <c r="WEC1002" s="17"/>
      <c r="WED1002" s="17"/>
      <c r="WEE1002" s="17"/>
      <c r="WEF1002" s="17"/>
      <c r="WEG1002" s="17"/>
      <c r="WEH1002" s="17"/>
      <c r="WEI1002" s="17"/>
      <c r="WEJ1002" s="17"/>
      <c r="WEK1002" s="17"/>
      <c r="WEL1002" s="17"/>
      <c r="WEM1002" s="17"/>
      <c r="WEN1002" s="17"/>
      <c r="WEO1002" s="17"/>
      <c r="WEP1002" s="17"/>
      <c r="WEQ1002" s="17"/>
      <c r="WER1002" s="17"/>
      <c r="WES1002" s="17"/>
      <c r="WET1002" s="17"/>
      <c r="WEU1002" s="17"/>
      <c r="WEV1002" s="17"/>
      <c r="WEW1002" s="17"/>
      <c r="WEX1002" s="17"/>
      <c r="WEY1002" s="17"/>
      <c r="WEZ1002" s="17"/>
      <c r="WFA1002" s="17"/>
      <c r="WFB1002" s="17"/>
      <c r="WFC1002" s="17"/>
      <c r="WFD1002" s="17"/>
      <c r="WFE1002" s="17"/>
      <c r="WFF1002" s="17"/>
      <c r="WFG1002" s="17"/>
      <c r="WFH1002" s="17"/>
      <c r="WFI1002" s="17"/>
      <c r="WFJ1002" s="17"/>
      <c r="WFK1002" s="17"/>
      <c r="WFL1002" s="17"/>
      <c r="WFM1002" s="17"/>
      <c r="WFN1002" s="17"/>
      <c r="WFO1002" s="17"/>
      <c r="WFP1002" s="17"/>
      <c r="WFQ1002" s="17"/>
      <c r="WFR1002" s="17"/>
      <c r="WFS1002" s="17"/>
      <c r="WFT1002" s="17"/>
      <c r="WFU1002" s="17"/>
      <c r="WFV1002" s="17"/>
      <c r="WFW1002" s="17"/>
      <c r="WFX1002" s="17"/>
      <c r="WFY1002" s="17"/>
      <c r="WFZ1002" s="17"/>
      <c r="WGA1002" s="17"/>
      <c r="WGB1002" s="17"/>
      <c r="WGC1002" s="17"/>
      <c r="WGD1002" s="17"/>
      <c r="WGE1002" s="17"/>
      <c r="WGF1002" s="17"/>
      <c r="WGG1002" s="17"/>
      <c r="WGH1002" s="17"/>
      <c r="WGI1002" s="17"/>
      <c r="WGJ1002" s="17"/>
      <c r="WGK1002" s="17"/>
      <c r="WGL1002" s="17"/>
      <c r="WGM1002" s="17"/>
      <c r="WGN1002" s="17"/>
      <c r="WGO1002" s="17"/>
      <c r="WGP1002" s="17"/>
      <c r="WGQ1002" s="17"/>
      <c r="WGR1002" s="17"/>
      <c r="WGS1002" s="17"/>
      <c r="WGT1002" s="17"/>
      <c r="WGU1002" s="17"/>
      <c r="WGV1002" s="17"/>
      <c r="WGW1002" s="17"/>
      <c r="WGX1002" s="17"/>
      <c r="WGY1002" s="17"/>
      <c r="WGZ1002" s="17"/>
      <c r="WHA1002" s="17"/>
      <c r="WHB1002" s="17"/>
      <c r="WHC1002" s="17"/>
      <c r="WHD1002" s="17"/>
      <c r="WHE1002" s="17"/>
      <c r="WHF1002" s="17"/>
      <c r="WHG1002" s="17"/>
      <c r="WHH1002" s="17"/>
      <c r="WHI1002" s="17"/>
      <c r="WHJ1002" s="17"/>
      <c r="WHK1002" s="17"/>
      <c r="WHL1002" s="17"/>
      <c r="WHM1002" s="17"/>
      <c r="WHN1002" s="17"/>
      <c r="WHO1002" s="17"/>
      <c r="WHP1002" s="17"/>
      <c r="WHQ1002" s="17"/>
      <c r="WHR1002" s="17"/>
      <c r="WHS1002" s="17"/>
      <c r="WHT1002" s="17"/>
      <c r="WHU1002" s="17"/>
      <c r="WHV1002" s="17"/>
      <c r="WHW1002" s="17"/>
      <c r="WHX1002" s="17"/>
      <c r="WHY1002" s="17"/>
      <c r="WHZ1002" s="17"/>
      <c r="WIA1002" s="17"/>
      <c r="WIB1002" s="17"/>
      <c r="WIC1002" s="17"/>
      <c r="WID1002" s="17"/>
      <c r="WIE1002" s="17"/>
      <c r="WIF1002" s="17"/>
      <c r="WIG1002" s="17"/>
      <c r="WIH1002" s="17"/>
      <c r="WII1002" s="17"/>
      <c r="WIJ1002" s="17"/>
      <c r="WIK1002" s="17"/>
      <c r="WIL1002" s="17"/>
      <c r="WIM1002" s="17"/>
      <c r="WIN1002" s="17"/>
      <c r="WIO1002" s="17"/>
      <c r="WIP1002" s="17"/>
      <c r="WIQ1002" s="17"/>
      <c r="WIR1002" s="17"/>
      <c r="WIS1002" s="17"/>
      <c r="WIT1002" s="17"/>
      <c r="WIU1002" s="17"/>
      <c r="WIV1002" s="17"/>
      <c r="WIW1002" s="17"/>
      <c r="WIX1002" s="17"/>
      <c r="WIY1002" s="17"/>
      <c r="WIZ1002" s="17"/>
      <c r="WJA1002" s="17"/>
      <c r="WJB1002" s="17"/>
      <c r="WJC1002" s="17"/>
      <c r="WJD1002" s="17"/>
      <c r="WJE1002" s="17"/>
      <c r="WJF1002" s="17"/>
      <c r="WJG1002" s="17"/>
      <c r="WJH1002" s="17"/>
      <c r="WJI1002" s="17"/>
      <c r="WJJ1002" s="17"/>
      <c r="WJK1002" s="17"/>
      <c r="WJL1002" s="17"/>
      <c r="WJM1002" s="17"/>
      <c r="WJN1002" s="17"/>
      <c r="WJO1002" s="17"/>
      <c r="WJP1002" s="17"/>
      <c r="WJQ1002" s="17"/>
      <c r="WJR1002" s="17"/>
      <c r="WJS1002" s="17"/>
      <c r="WJT1002" s="17"/>
      <c r="WJU1002" s="17"/>
      <c r="WJV1002" s="17"/>
      <c r="WJW1002" s="17"/>
      <c r="WJX1002" s="17"/>
      <c r="WJY1002" s="17"/>
      <c r="WJZ1002" s="17"/>
      <c r="WKA1002" s="17"/>
      <c r="WKB1002" s="17"/>
      <c r="WKC1002" s="17"/>
      <c r="WKD1002" s="17"/>
      <c r="WKE1002" s="17"/>
      <c r="WKF1002" s="17"/>
      <c r="WKG1002" s="17"/>
      <c r="WKH1002" s="17"/>
      <c r="WKI1002" s="17"/>
      <c r="WKJ1002" s="17"/>
      <c r="WKK1002" s="17"/>
      <c r="WKL1002" s="17"/>
      <c r="WKM1002" s="17"/>
      <c r="WKN1002" s="17"/>
      <c r="WKO1002" s="17"/>
      <c r="WKP1002" s="17"/>
      <c r="WKQ1002" s="17"/>
      <c r="WKR1002" s="17"/>
      <c r="WKS1002" s="17"/>
      <c r="WKT1002" s="17"/>
      <c r="WKU1002" s="17"/>
      <c r="WKV1002" s="17"/>
      <c r="WKW1002" s="17"/>
      <c r="WKX1002" s="17"/>
      <c r="WKY1002" s="17"/>
      <c r="WKZ1002" s="17"/>
      <c r="WLA1002" s="17"/>
      <c r="WLB1002" s="17"/>
      <c r="WLC1002" s="17"/>
      <c r="WLD1002" s="17"/>
      <c r="WLE1002" s="17"/>
      <c r="WLF1002" s="17"/>
      <c r="WLG1002" s="17"/>
      <c r="WLH1002" s="17"/>
      <c r="WLI1002" s="17"/>
      <c r="WLJ1002" s="17"/>
      <c r="WLK1002" s="17"/>
      <c r="WLL1002" s="17"/>
      <c r="WLM1002" s="17"/>
      <c r="WLN1002" s="17"/>
      <c r="WLO1002" s="17"/>
      <c r="WLP1002" s="17"/>
      <c r="WLQ1002" s="17"/>
      <c r="WLR1002" s="17"/>
      <c r="WLS1002" s="17"/>
      <c r="WLT1002" s="17"/>
      <c r="WLU1002" s="17"/>
      <c r="WLV1002" s="17"/>
      <c r="WLW1002" s="17"/>
      <c r="WLX1002" s="17"/>
      <c r="WLY1002" s="17"/>
      <c r="WLZ1002" s="17"/>
      <c r="WMA1002" s="17"/>
      <c r="WMB1002" s="17"/>
      <c r="WMC1002" s="17"/>
      <c r="WMD1002" s="17"/>
      <c r="WME1002" s="17"/>
      <c r="WMF1002" s="17"/>
      <c r="WMG1002" s="17"/>
      <c r="WMH1002" s="17"/>
      <c r="WMI1002" s="17"/>
      <c r="WMJ1002" s="17"/>
      <c r="WMK1002" s="17"/>
      <c r="WML1002" s="17"/>
      <c r="WMM1002" s="17"/>
      <c r="WMN1002" s="17"/>
      <c r="WMO1002" s="17"/>
      <c r="WMP1002" s="17"/>
      <c r="WMQ1002" s="17"/>
      <c r="WMR1002" s="17"/>
      <c r="WMS1002" s="17"/>
      <c r="WMT1002" s="17"/>
      <c r="WMU1002" s="17"/>
      <c r="WMV1002" s="17"/>
      <c r="WMW1002" s="17"/>
      <c r="WMX1002" s="17"/>
      <c r="WMY1002" s="17"/>
      <c r="WMZ1002" s="17"/>
      <c r="WNA1002" s="17"/>
      <c r="WNB1002" s="17"/>
      <c r="WNC1002" s="17"/>
      <c r="WND1002" s="17"/>
      <c r="WNE1002" s="17"/>
      <c r="WNF1002" s="17"/>
      <c r="WNG1002" s="17"/>
      <c r="WNH1002" s="17"/>
      <c r="WNI1002" s="17"/>
      <c r="WNJ1002" s="17"/>
      <c r="WNK1002" s="17"/>
      <c r="WNL1002" s="17"/>
      <c r="WNM1002" s="17"/>
      <c r="WNN1002" s="17"/>
      <c r="WNO1002" s="17"/>
      <c r="WNP1002" s="17"/>
      <c r="WNQ1002" s="17"/>
      <c r="WNR1002" s="17"/>
      <c r="WNS1002" s="17"/>
      <c r="WNT1002" s="17"/>
      <c r="WNU1002" s="17"/>
      <c r="WNV1002" s="17"/>
      <c r="WNW1002" s="17"/>
      <c r="WNX1002" s="17"/>
      <c r="WNY1002" s="17"/>
      <c r="WNZ1002" s="17"/>
      <c r="WOA1002" s="17"/>
      <c r="WOB1002" s="17"/>
      <c r="WOC1002" s="17"/>
      <c r="WOD1002" s="17"/>
      <c r="WOE1002" s="17"/>
      <c r="WOF1002" s="17"/>
      <c r="WOG1002" s="17"/>
      <c r="WOH1002" s="17"/>
      <c r="WOI1002" s="17"/>
      <c r="WOJ1002" s="17"/>
      <c r="WOK1002" s="17"/>
      <c r="WOL1002" s="17"/>
      <c r="WOM1002" s="17"/>
      <c r="WON1002" s="17"/>
      <c r="WOO1002" s="17"/>
      <c r="WOP1002" s="17"/>
      <c r="WOQ1002" s="17"/>
      <c r="WOR1002" s="17"/>
      <c r="WOS1002" s="17"/>
      <c r="WOT1002" s="17"/>
      <c r="WOU1002" s="17"/>
      <c r="WOV1002" s="17"/>
      <c r="WOW1002" s="17"/>
      <c r="WOX1002" s="17"/>
      <c r="WOY1002" s="17"/>
      <c r="WOZ1002" s="17"/>
      <c r="WPA1002" s="17"/>
      <c r="WPB1002" s="17"/>
      <c r="WPC1002" s="17"/>
      <c r="WPD1002" s="17"/>
      <c r="WPE1002" s="17"/>
      <c r="WPF1002" s="17"/>
      <c r="WPG1002" s="17"/>
      <c r="WPH1002" s="17"/>
      <c r="WPI1002" s="17"/>
      <c r="WPJ1002" s="17"/>
      <c r="WPK1002" s="17"/>
      <c r="WPL1002" s="17"/>
      <c r="WPM1002" s="17"/>
      <c r="WPN1002" s="17"/>
      <c r="WPO1002" s="17"/>
      <c r="WPP1002" s="17"/>
      <c r="WPQ1002" s="17"/>
      <c r="WPR1002" s="17"/>
      <c r="WPS1002" s="17"/>
      <c r="WPT1002" s="17"/>
      <c r="WPU1002" s="17"/>
      <c r="WPV1002" s="17"/>
      <c r="WPW1002" s="17"/>
      <c r="WPX1002" s="17"/>
      <c r="WPY1002" s="17"/>
      <c r="WPZ1002" s="17"/>
      <c r="WQA1002" s="17"/>
      <c r="WQB1002" s="17"/>
      <c r="WQC1002" s="17"/>
      <c r="WQD1002" s="17"/>
      <c r="WQE1002" s="17"/>
      <c r="WQF1002" s="17"/>
      <c r="WQG1002" s="17"/>
      <c r="WQH1002" s="17"/>
      <c r="WQI1002" s="17"/>
      <c r="WQJ1002" s="17"/>
      <c r="WQK1002" s="17"/>
      <c r="WQL1002" s="17"/>
      <c r="WQM1002" s="17"/>
      <c r="WQN1002" s="17"/>
      <c r="WQO1002" s="17"/>
      <c r="WQP1002" s="17"/>
      <c r="WQQ1002" s="17"/>
      <c r="WQR1002" s="17"/>
      <c r="WQS1002" s="17"/>
      <c r="WQT1002" s="17"/>
      <c r="WQU1002" s="17"/>
      <c r="WQV1002" s="17"/>
      <c r="WQW1002" s="17"/>
      <c r="WQX1002" s="17"/>
      <c r="WQY1002" s="17"/>
      <c r="WQZ1002" s="17"/>
      <c r="WRA1002" s="17"/>
      <c r="WRB1002" s="17"/>
      <c r="WRC1002" s="17"/>
      <c r="WRD1002" s="17"/>
      <c r="WRE1002" s="17"/>
      <c r="WRF1002" s="17"/>
      <c r="WRG1002" s="17"/>
      <c r="WRH1002" s="17"/>
      <c r="WRI1002" s="17"/>
      <c r="WRJ1002" s="17"/>
      <c r="WRK1002" s="17"/>
      <c r="WRL1002" s="17"/>
      <c r="WRM1002" s="17"/>
      <c r="WRN1002" s="17"/>
      <c r="WRO1002" s="17"/>
      <c r="WRP1002" s="17"/>
      <c r="WRQ1002" s="17"/>
      <c r="WRR1002" s="17"/>
      <c r="WRS1002" s="17"/>
      <c r="WRT1002" s="17"/>
      <c r="WRU1002" s="17"/>
      <c r="WRV1002" s="17"/>
      <c r="WRW1002" s="17"/>
      <c r="WRX1002" s="17"/>
      <c r="WRY1002" s="17"/>
      <c r="WRZ1002" s="17"/>
      <c r="WSA1002" s="17"/>
      <c r="WSB1002" s="17"/>
      <c r="WSC1002" s="17"/>
      <c r="WSD1002" s="17"/>
      <c r="WSE1002" s="17"/>
      <c r="WSF1002" s="17"/>
      <c r="WSG1002" s="17"/>
      <c r="WSH1002" s="17"/>
      <c r="WSI1002" s="17"/>
      <c r="WSJ1002" s="17"/>
      <c r="WSK1002" s="17"/>
      <c r="WSL1002" s="17"/>
      <c r="WSM1002" s="17"/>
      <c r="WSN1002" s="17"/>
      <c r="WSO1002" s="17"/>
      <c r="WSP1002" s="17"/>
      <c r="WSQ1002" s="17"/>
      <c r="WSR1002" s="17"/>
      <c r="WSS1002" s="17"/>
      <c r="WST1002" s="17"/>
      <c r="WSU1002" s="17"/>
      <c r="WSV1002" s="17"/>
      <c r="WSW1002" s="17"/>
      <c r="WSX1002" s="17"/>
      <c r="WSY1002" s="17"/>
      <c r="WSZ1002" s="17"/>
      <c r="WTA1002" s="17"/>
      <c r="WTB1002" s="17"/>
      <c r="WTC1002" s="17"/>
      <c r="WTD1002" s="17"/>
      <c r="WTE1002" s="17"/>
      <c r="WTF1002" s="17"/>
      <c r="WTG1002" s="17"/>
      <c r="WTH1002" s="17"/>
      <c r="WTI1002" s="17"/>
      <c r="WTJ1002" s="17"/>
      <c r="WTK1002" s="17"/>
      <c r="WTL1002" s="17"/>
      <c r="WTM1002" s="17"/>
      <c r="WTN1002" s="17"/>
      <c r="WTO1002" s="17"/>
      <c r="WTP1002" s="17"/>
      <c r="WTQ1002" s="17"/>
      <c r="WTR1002" s="17"/>
      <c r="WTS1002" s="17"/>
      <c r="WTT1002" s="17"/>
      <c r="WTU1002" s="17"/>
      <c r="WTV1002" s="17"/>
      <c r="WTW1002" s="17"/>
      <c r="WTX1002" s="17"/>
      <c r="WTY1002" s="17"/>
      <c r="WTZ1002" s="17"/>
      <c r="WUA1002" s="17"/>
      <c r="WUB1002" s="17"/>
      <c r="WUC1002" s="17"/>
      <c r="WUD1002" s="17"/>
      <c r="WUE1002" s="17"/>
      <c r="WUF1002" s="17"/>
      <c r="WUG1002" s="17"/>
      <c r="WUH1002" s="17"/>
      <c r="WUI1002" s="17"/>
    </row>
    <row r="1003" spans="1:16103" s="18" customFormat="1" hidden="1" x14ac:dyDescent="0.25">
      <c r="A1003" s="17"/>
      <c r="B1003" s="17"/>
      <c r="C1003" s="17"/>
      <c r="D1003" s="17"/>
      <c r="E1003" s="17"/>
      <c r="G1003" s="19"/>
      <c r="H1003" s="20"/>
      <c r="J1003" s="22"/>
      <c r="K1003" s="22"/>
      <c r="L1003" s="22"/>
      <c r="M1003" s="21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17"/>
      <c r="DJ1003" s="17"/>
      <c r="DK1003" s="17"/>
      <c r="DL1003" s="17"/>
      <c r="DM1003" s="17"/>
      <c r="DN1003" s="17"/>
      <c r="DO1003" s="17"/>
      <c r="DP1003" s="17"/>
      <c r="DQ1003" s="17"/>
      <c r="DR1003" s="17"/>
      <c r="DS1003" s="17"/>
      <c r="DT1003" s="17"/>
      <c r="DU1003" s="17"/>
      <c r="DV1003" s="17"/>
      <c r="DW1003" s="17"/>
      <c r="DX1003" s="17"/>
      <c r="DY1003" s="17"/>
      <c r="DZ1003" s="17"/>
      <c r="EA1003" s="17"/>
      <c r="EB1003" s="17"/>
      <c r="EC1003" s="17"/>
      <c r="ED1003" s="17"/>
      <c r="EE1003" s="17"/>
      <c r="EF1003" s="17"/>
      <c r="EG1003" s="17"/>
      <c r="EH1003" s="17"/>
      <c r="EI1003" s="17"/>
      <c r="EJ1003" s="17"/>
      <c r="EK1003" s="17"/>
      <c r="EL1003" s="17"/>
      <c r="EM1003" s="17"/>
      <c r="EN1003" s="17"/>
      <c r="EO1003" s="17"/>
      <c r="EP1003" s="17"/>
      <c r="EQ1003" s="17"/>
      <c r="ER1003" s="17"/>
      <c r="ES1003" s="17"/>
      <c r="ET1003" s="17"/>
      <c r="EU1003" s="17"/>
      <c r="EV1003" s="17"/>
      <c r="EW1003" s="17"/>
      <c r="EX1003" s="17"/>
      <c r="EY1003" s="17"/>
      <c r="EZ1003" s="17"/>
      <c r="FA1003" s="17"/>
      <c r="FB1003" s="17"/>
      <c r="FC1003" s="17"/>
      <c r="FD1003" s="17"/>
      <c r="FE1003" s="17"/>
      <c r="FF1003" s="17"/>
      <c r="FG1003" s="17"/>
      <c r="FH1003" s="17"/>
      <c r="FI1003" s="17"/>
      <c r="FJ1003" s="17"/>
      <c r="FK1003" s="17"/>
      <c r="FL1003" s="17"/>
      <c r="FM1003" s="17"/>
      <c r="FN1003" s="17"/>
      <c r="FO1003" s="17"/>
      <c r="FP1003" s="17"/>
      <c r="FQ1003" s="17"/>
      <c r="FR1003" s="17"/>
      <c r="FS1003" s="17"/>
      <c r="FT1003" s="17"/>
      <c r="FU1003" s="17"/>
      <c r="FV1003" s="17"/>
      <c r="FW1003" s="17"/>
      <c r="FX1003" s="17"/>
      <c r="FY1003" s="17"/>
      <c r="FZ1003" s="17"/>
      <c r="GA1003" s="17"/>
      <c r="GB1003" s="17"/>
      <c r="GC1003" s="17"/>
      <c r="GD1003" s="17"/>
      <c r="GE1003" s="17"/>
      <c r="GF1003" s="17"/>
      <c r="GG1003" s="17"/>
      <c r="GH1003" s="17"/>
      <c r="GI1003" s="17"/>
      <c r="GJ1003" s="17"/>
      <c r="GK1003" s="17"/>
      <c r="GL1003" s="17"/>
      <c r="GM1003" s="17"/>
      <c r="GN1003" s="17"/>
      <c r="GO1003" s="17"/>
      <c r="GP1003" s="17"/>
      <c r="GQ1003" s="17"/>
      <c r="GR1003" s="17"/>
      <c r="GS1003" s="17"/>
      <c r="GT1003" s="17"/>
      <c r="GU1003" s="17"/>
      <c r="GV1003" s="17"/>
      <c r="GW1003" s="17"/>
      <c r="GX1003" s="17"/>
      <c r="GY1003" s="17"/>
      <c r="GZ1003" s="17"/>
      <c r="HA1003" s="17"/>
      <c r="HB1003" s="17"/>
      <c r="HC1003" s="17"/>
      <c r="HD1003" s="17"/>
      <c r="HE1003" s="17"/>
      <c r="HF1003" s="17"/>
      <c r="HG1003" s="17"/>
      <c r="HH1003" s="17"/>
      <c r="HI1003" s="17"/>
      <c r="HJ1003" s="17"/>
      <c r="HK1003" s="17"/>
      <c r="HL1003" s="17"/>
      <c r="HM1003" s="17"/>
      <c r="HN1003" s="17"/>
      <c r="HO1003" s="17"/>
      <c r="HP1003" s="17"/>
      <c r="HQ1003" s="17"/>
      <c r="HR1003" s="17"/>
      <c r="HS1003" s="17"/>
      <c r="HT1003" s="17"/>
      <c r="HU1003" s="17"/>
      <c r="HV1003" s="17"/>
      <c r="HW1003" s="17"/>
      <c r="HX1003" s="17"/>
      <c r="HY1003" s="17"/>
      <c r="HZ1003" s="17"/>
      <c r="IA1003" s="17"/>
      <c r="IB1003" s="17"/>
      <c r="IC1003" s="17"/>
      <c r="ID1003" s="17"/>
      <c r="IE1003" s="17"/>
      <c r="IF1003" s="17"/>
      <c r="IG1003" s="17"/>
      <c r="IH1003" s="17"/>
      <c r="II1003" s="17"/>
      <c r="IJ1003" s="17"/>
      <c r="IK1003" s="17"/>
      <c r="IL1003" s="17"/>
      <c r="IM1003" s="17"/>
      <c r="IN1003" s="17"/>
      <c r="IO1003" s="17"/>
      <c r="IP1003" s="17"/>
      <c r="IQ1003" s="17"/>
      <c r="IR1003" s="17"/>
      <c r="IS1003" s="17"/>
      <c r="IT1003" s="17"/>
      <c r="IU1003" s="17"/>
      <c r="IV1003" s="17"/>
      <c r="IW1003" s="17"/>
      <c r="IX1003" s="17"/>
      <c r="IY1003" s="17"/>
      <c r="IZ1003" s="17"/>
      <c r="JA1003" s="17"/>
      <c r="JB1003" s="17"/>
      <c r="JC1003" s="17"/>
      <c r="JD1003" s="17"/>
      <c r="JE1003" s="17"/>
      <c r="JF1003" s="17"/>
      <c r="JG1003" s="17"/>
      <c r="JH1003" s="17"/>
      <c r="JI1003" s="17"/>
      <c r="JJ1003" s="17"/>
      <c r="JK1003" s="17"/>
      <c r="JL1003" s="17"/>
      <c r="JM1003" s="17"/>
      <c r="JN1003" s="17"/>
      <c r="JO1003" s="17"/>
      <c r="JP1003" s="17"/>
      <c r="JQ1003" s="17"/>
      <c r="JR1003" s="17"/>
      <c r="JS1003" s="17"/>
      <c r="JT1003" s="17"/>
      <c r="JU1003" s="17"/>
      <c r="JV1003" s="17"/>
      <c r="JW1003" s="17"/>
      <c r="JX1003" s="17"/>
      <c r="JY1003" s="17"/>
      <c r="JZ1003" s="17"/>
      <c r="KA1003" s="17"/>
      <c r="KB1003" s="17"/>
      <c r="KC1003" s="17"/>
      <c r="KD1003" s="17"/>
      <c r="KE1003" s="17"/>
      <c r="KF1003" s="17"/>
      <c r="KG1003" s="17"/>
      <c r="KH1003" s="17"/>
      <c r="KI1003" s="17"/>
      <c r="KJ1003" s="17"/>
      <c r="KK1003" s="17"/>
      <c r="KL1003" s="17"/>
      <c r="KM1003" s="17"/>
      <c r="KN1003" s="17"/>
      <c r="KO1003" s="17"/>
      <c r="KP1003" s="17"/>
      <c r="KQ1003" s="17"/>
      <c r="KR1003" s="17"/>
      <c r="KS1003" s="17"/>
      <c r="KT1003" s="17"/>
      <c r="KU1003" s="17"/>
      <c r="KV1003" s="17"/>
      <c r="KW1003" s="17"/>
      <c r="KX1003" s="17"/>
      <c r="KY1003" s="17"/>
      <c r="KZ1003" s="17"/>
      <c r="LA1003" s="17"/>
      <c r="LB1003" s="17"/>
      <c r="LC1003" s="17"/>
      <c r="LD1003" s="17"/>
      <c r="LE1003" s="17"/>
      <c r="LF1003" s="17"/>
      <c r="LG1003" s="17"/>
      <c r="LH1003" s="17"/>
      <c r="LI1003" s="17"/>
      <c r="LJ1003" s="17"/>
      <c r="LK1003" s="17"/>
      <c r="LL1003" s="17"/>
      <c r="LM1003" s="17"/>
      <c r="LN1003" s="17"/>
      <c r="LO1003" s="17"/>
      <c r="LP1003" s="17"/>
      <c r="LQ1003" s="17"/>
      <c r="LR1003" s="17"/>
      <c r="LS1003" s="17"/>
      <c r="LT1003" s="17"/>
      <c r="LU1003" s="17"/>
      <c r="LV1003" s="17"/>
      <c r="LW1003" s="17"/>
      <c r="LX1003" s="17"/>
      <c r="LY1003" s="17"/>
      <c r="LZ1003" s="17"/>
      <c r="MA1003" s="17"/>
      <c r="MB1003" s="17"/>
      <c r="MC1003" s="17"/>
      <c r="MD1003" s="17"/>
      <c r="ME1003" s="17"/>
      <c r="MF1003" s="17"/>
      <c r="MG1003" s="17"/>
      <c r="MH1003" s="17"/>
      <c r="MI1003" s="17"/>
      <c r="MJ1003" s="17"/>
      <c r="MK1003" s="17"/>
      <c r="ML1003" s="17"/>
      <c r="MM1003" s="17"/>
      <c r="MN1003" s="17"/>
      <c r="MO1003" s="17"/>
      <c r="MP1003" s="17"/>
      <c r="MQ1003" s="17"/>
      <c r="MR1003" s="17"/>
      <c r="MS1003" s="17"/>
      <c r="MT1003" s="17"/>
      <c r="MU1003" s="17"/>
      <c r="MV1003" s="17"/>
      <c r="MW1003" s="17"/>
      <c r="MX1003" s="17"/>
      <c r="MY1003" s="17"/>
      <c r="MZ1003" s="17"/>
      <c r="NA1003" s="17"/>
      <c r="NB1003" s="17"/>
      <c r="NC1003" s="17"/>
      <c r="ND1003" s="17"/>
      <c r="NE1003" s="17"/>
      <c r="NF1003" s="17"/>
      <c r="NG1003" s="17"/>
      <c r="NH1003" s="17"/>
      <c r="NI1003" s="17"/>
      <c r="NJ1003" s="17"/>
      <c r="NK1003" s="17"/>
      <c r="NL1003" s="17"/>
      <c r="NM1003" s="17"/>
      <c r="NN1003" s="17"/>
      <c r="NO1003" s="17"/>
      <c r="NP1003" s="17"/>
      <c r="NQ1003" s="17"/>
      <c r="NR1003" s="17"/>
      <c r="NS1003" s="17"/>
      <c r="NT1003" s="17"/>
      <c r="NU1003" s="17"/>
      <c r="NV1003" s="17"/>
      <c r="NW1003" s="17"/>
      <c r="NX1003" s="17"/>
      <c r="NY1003" s="17"/>
      <c r="NZ1003" s="17"/>
      <c r="OA1003" s="17"/>
      <c r="OB1003" s="17"/>
      <c r="OC1003" s="17"/>
      <c r="OD1003" s="17"/>
      <c r="OE1003" s="17"/>
      <c r="OF1003" s="17"/>
      <c r="OG1003" s="17"/>
      <c r="OH1003" s="17"/>
      <c r="OI1003" s="17"/>
      <c r="OJ1003" s="17"/>
      <c r="OK1003" s="17"/>
      <c r="OL1003" s="17"/>
      <c r="OM1003" s="17"/>
      <c r="ON1003" s="17"/>
      <c r="OO1003" s="17"/>
      <c r="OP1003" s="17"/>
      <c r="OQ1003" s="17"/>
      <c r="OR1003" s="17"/>
      <c r="OS1003" s="17"/>
      <c r="OT1003" s="17"/>
      <c r="OU1003" s="17"/>
      <c r="OV1003" s="17"/>
      <c r="OW1003" s="17"/>
      <c r="OX1003" s="17"/>
      <c r="OY1003" s="17"/>
      <c r="OZ1003" s="17"/>
      <c r="PA1003" s="17"/>
      <c r="PB1003" s="17"/>
      <c r="PC1003" s="17"/>
      <c r="PD1003" s="17"/>
      <c r="PE1003" s="17"/>
      <c r="PF1003" s="17"/>
      <c r="PG1003" s="17"/>
      <c r="PH1003" s="17"/>
      <c r="PI1003" s="17"/>
      <c r="PJ1003" s="17"/>
      <c r="PK1003" s="17"/>
      <c r="PL1003" s="17"/>
      <c r="PM1003" s="17"/>
      <c r="PN1003" s="17"/>
      <c r="PO1003" s="17"/>
      <c r="PP1003" s="17"/>
      <c r="PQ1003" s="17"/>
      <c r="PR1003" s="17"/>
      <c r="PS1003" s="17"/>
      <c r="PT1003" s="17"/>
      <c r="PU1003" s="17"/>
      <c r="PV1003" s="17"/>
      <c r="PW1003" s="17"/>
      <c r="PX1003" s="17"/>
      <c r="PY1003" s="17"/>
      <c r="PZ1003" s="17"/>
      <c r="QA1003" s="17"/>
      <c r="QB1003" s="17"/>
      <c r="QC1003" s="17"/>
      <c r="QD1003" s="17"/>
      <c r="QE1003" s="17"/>
      <c r="QF1003" s="17"/>
      <c r="QG1003" s="17"/>
      <c r="QH1003" s="17"/>
      <c r="QI1003" s="17"/>
      <c r="QJ1003" s="17"/>
      <c r="QK1003" s="17"/>
      <c r="QL1003" s="17"/>
      <c r="QM1003" s="17"/>
      <c r="QN1003" s="17"/>
      <c r="QO1003" s="17"/>
      <c r="QP1003" s="17"/>
      <c r="QQ1003" s="17"/>
      <c r="QR1003" s="17"/>
      <c r="QS1003" s="17"/>
      <c r="QT1003" s="17"/>
      <c r="QU1003" s="17"/>
      <c r="QV1003" s="17"/>
      <c r="QW1003" s="17"/>
      <c r="QX1003" s="17"/>
      <c r="QY1003" s="17"/>
      <c r="QZ1003" s="17"/>
      <c r="RA1003" s="17"/>
      <c r="RB1003" s="17"/>
      <c r="RC1003" s="17"/>
      <c r="RD1003" s="17"/>
      <c r="RE1003" s="17"/>
      <c r="RF1003" s="17"/>
      <c r="RG1003" s="17"/>
      <c r="RH1003" s="17"/>
      <c r="RI1003" s="17"/>
      <c r="RJ1003" s="17"/>
      <c r="RK1003" s="17"/>
      <c r="RL1003" s="17"/>
      <c r="RM1003" s="17"/>
      <c r="RN1003" s="17"/>
      <c r="RO1003" s="17"/>
      <c r="RP1003" s="17"/>
      <c r="RQ1003" s="17"/>
      <c r="RR1003" s="17"/>
      <c r="RS1003" s="17"/>
      <c r="RT1003" s="17"/>
      <c r="RU1003" s="17"/>
      <c r="RV1003" s="17"/>
      <c r="RW1003" s="17"/>
      <c r="RX1003" s="17"/>
      <c r="RY1003" s="17"/>
      <c r="RZ1003" s="17"/>
      <c r="SA1003" s="17"/>
      <c r="SB1003" s="17"/>
      <c r="SC1003" s="17"/>
      <c r="SD1003" s="17"/>
      <c r="SE1003" s="17"/>
      <c r="SF1003" s="17"/>
      <c r="SG1003" s="17"/>
      <c r="SH1003" s="17"/>
      <c r="SI1003" s="17"/>
      <c r="SJ1003" s="17"/>
      <c r="SK1003" s="17"/>
      <c r="SL1003" s="17"/>
      <c r="SM1003" s="17"/>
      <c r="SN1003" s="17"/>
      <c r="SO1003" s="17"/>
      <c r="SP1003" s="17"/>
      <c r="SQ1003" s="17"/>
      <c r="SR1003" s="17"/>
      <c r="SS1003" s="17"/>
      <c r="ST1003" s="17"/>
      <c r="SU1003" s="17"/>
      <c r="SV1003" s="17"/>
      <c r="SW1003" s="17"/>
      <c r="SX1003" s="17"/>
      <c r="SY1003" s="17"/>
      <c r="SZ1003" s="17"/>
      <c r="TA1003" s="17"/>
      <c r="TB1003" s="17"/>
      <c r="TC1003" s="17"/>
      <c r="TD1003" s="17"/>
      <c r="TE1003" s="17"/>
      <c r="TF1003" s="17"/>
      <c r="TG1003" s="17"/>
      <c r="TH1003" s="17"/>
      <c r="TI1003" s="17"/>
      <c r="TJ1003" s="17"/>
      <c r="TK1003" s="17"/>
      <c r="TL1003" s="17"/>
      <c r="TM1003" s="17"/>
      <c r="TN1003" s="17"/>
      <c r="TO1003" s="17"/>
      <c r="TP1003" s="17"/>
      <c r="TQ1003" s="17"/>
      <c r="TR1003" s="17"/>
      <c r="TS1003" s="17"/>
      <c r="TT1003" s="17"/>
      <c r="TU1003" s="17"/>
      <c r="TV1003" s="17"/>
      <c r="TW1003" s="17"/>
      <c r="TX1003" s="17"/>
      <c r="TY1003" s="17"/>
      <c r="TZ1003" s="17"/>
      <c r="UA1003" s="17"/>
      <c r="UB1003" s="17"/>
      <c r="UC1003" s="17"/>
      <c r="UD1003" s="17"/>
      <c r="UE1003" s="17"/>
      <c r="UF1003" s="17"/>
      <c r="UG1003" s="17"/>
      <c r="UH1003" s="17"/>
      <c r="UI1003" s="17"/>
      <c r="UJ1003" s="17"/>
      <c r="UK1003" s="17"/>
      <c r="UL1003" s="17"/>
      <c r="UM1003" s="17"/>
      <c r="UN1003" s="17"/>
      <c r="UO1003" s="17"/>
      <c r="UP1003" s="17"/>
      <c r="UQ1003" s="17"/>
      <c r="UR1003" s="17"/>
      <c r="US1003" s="17"/>
      <c r="UT1003" s="17"/>
      <c r="UU1003" s="17"/>
      <c r="UV1003" s="17"/>
      <c r="UW1003" s="17"/>
      <c r="UX1003" s="17"/>
      <c r="UY1003" s="17"/>
      <c r="UZ1003" s="17"/>
      <c r="VA1003" s="17"/>
      <c r="VB1003" s="17"/>
      <c r="VC1003" s="17"/>
      <c r="VD1003" s="17"/>
      <c r="VE1003" s="17"/>
      <c r="VF1003" s="17"/>
      <c r="VG1003" s="17"/>
      <c r="VH1003" s="17"/>
      <c r="VI1003" s="17"/>
      <c r="VJ1003" s="17"/>
      <c r="VK1003" s="17"/>
      <c r="VL1003" s="17"/>
      <c r="VM1003" s="17"/>
      <c r="VN1003" s="17"/>
      <c r="VO1003" s="17"/>
      <c r="VP1003" s="17"/>
      <c r="VQ1003" s="17"/>
      <c r="VR1003" s="17"/>
      <c r="VS1003" s="17"/>
      <c r="VT1003" s="17"/>
      <c r="VU1003" s="17"/>
      <c r="VV1003" s="17"/>
      <c r="VW1003" s="17"/>
      <c r="VX1003" s="17"/>
      <c r="VY1003" s="17"/>
      <c r="VZ1003" s="17"/>
      <c r="WA1003" s="17"/>
      <c r="WB1003" s="17"/>
      <c r="WC1003" s="17"/>
      <c r="WD1003" s="17"/>
      <c r="WE1003" s="17"/>
      <c r="WF1003" s="17"/>
      <c r="WG1003" s="17"/>
      <c r="WH1003" s="17"/>
      <c r="WI1003" s="17"/>
      <c r="WJ1003" s="17"/>
      <c r="WK1003" s="17"/>
      <c r="WL1003" s="17"/>
      <c r="WM1003" s="17"/>
      <c r="WN1003" s="17"/>
      <c r="WO1003" s="17"/>
      <c r="WP1003" s="17"/>
      <c r="WQ1003" s="17"/>
      <c r="WR1003" s="17"/>
      <c r="WS1003" s="17"/>
      <c r="WT1003" s="17"/>
      <c r="WU1003" s="17"/>
      <c r="WV1003" s="17"/>
      <c r="WW1003" s="17"/>
      <c r="WX1003" s="17"/>
      <c r="WY1003" s="17"/>
      <c r="WZ1003" s="17"/>
      <c r="XA1003" s="17"/>
      <c r="XB1003" s="17"/>
      <c r="XC1003" s="17"/>
      <c r="XD1003" s="17"/>
      <c r="XE1003" s="17"/>
      <c r="XF1003" s="17"/>
      <c r="XG1003" s="17"/>
      <c r="XH1003" s="17"/>
      <c r="XI1003" s="17"/>
      <c r="XJ1003" s="17"/>
      <c r="XK1003" s="17"/>
      <c r="XL1003" s="17"/>
      <c r="XM1003" s="17"/>
      <c r="XN1003" s="17"/>
      <c r="XO1003" s="17"/>
      <c r="XP1003" s="17"/>
      <c r="XQ1003" s="17"/>
      <c r="XR1003" s="17"/>
      <c r="XS1003" s="17"/>
      <c r="XT1003" s="17"/>
      <c r="XU1003" s="17"/>
      <c r="XV1003" s="17"/>
      <c r="XW1003" s="17"/>
      <c r="XX1003" s="17"/>
      <c r="XY1003" s="17"/>
      <c r="XZ1003" s="17"/>
      <c r="YA1003" s="17"/>
      <c r="YB1003" s="17"/>
      <c r="YC1003" s="17"/>
      <c r="YD1003" s="17"/>
      <c r="YE1003" s="17"/>
      <c r="YF1003" s="17"/>
      <c r="YG1003" s="17"/>
      <c r="YH1003" s="17"/>
      <c r="YI1003" s="17"/>
      <c r="YJ1003" s="17"/>
      <c r="YK1003" s="17"/>
      <c r="YL1003" s="17"/>
      <c r="YM1003" s="17"/>
      <c r="YN1003" s="17"/>
      <c r="YO1003" s="17"/>
      <c r="YP1003" s="17"/>
      <c r="YQ1003" s="17"/>
      <c r="YR1003" s="17"/>
      <c r="YS1003" s="17"/>
      <c r="YT1003" s="17"/>
      <c r="YU1003" s="17"/>
      <c r="YV1003" s="17"/>
      <c r="YW1003" s="17"/>
      <c r="YX1003" s="17"/>
      <c r="YY1003" s="17"/>
      <c r="YZ1003" s="17"/>
      <c r="ZA1003" s="17"/>
      <c r="ZB1003" s="17"/>
      <c r="ZC1003" s="17"/>
      <c r="ZD1003" s="17"/>
      <c r="ZE1003" s="17"/>
      <c r="ZF1003" s="17"/>
      <c r="ZG1003" s="17"/>
      <c r="ZH1003" s="17"/>
      <c r="ZI1003" s="17"/>
      <c r="ZJ1003" s="17"/>
      <c r="ZK1003" s="17"/>
      <c r="ZL1003" s="17"/>
      <c r="ZM1003" s="17"/>
      <c r="ZN1003" s="17"/>
      <c r="ZO1003" s="17"/>
      <c r="ZP1003" s="17"/>
      <c r="ZQ1003" s="17"/>
      <c r="ZR1003" s="17"/>
      <c r="ZS1003" s="17"/>
      <c r="ZT1003" s="17"/>
      <c r="ZU1003" s="17"/>
      <c r="ZV1003" s="17"/>
      <c r="ZW1003" s="17"/>
      <c r="ZX1003" s="17"/>
      <c r="ZY1003" s="17"/>
      <c r="ZZ1003" s="17"/>
      <c r="AAA1003" s="17"/>
      <c r="AAB1003" s="17"/>
      <c r="AAC1003" s="17"/>
      <c r="AAD1003" s="17"/>
      <c r="AAE1003" s="17"/>
      <c r="AAF1003" s="17"/>
      <c r="AAG1003" s="17"/>
      <c r="AAH1003" s="17"/>
      <c r="AAI1003" s="17"/>
      <c r="AAJ1003" s="17"/>
      <c r="AAK1003" s="17"/>
      <c r="AAL1003" s="17"/>
      <c r="AAM1003" s="17"/>
      <c r="AAN1003" s="17"/>
      <c r="AAO1003" s="17"/>
      <c r="AAP1003" s="17"/>
      <c r="AAQ1003" s="17"/>
      <c r="AAR1003" s="17"/>
      <c r="AAS1003" s="17"/>
      <c r="AAT1003" s="17"/>
      <c r="AAU1003" s="17"/>
      <c r="AAV1003" s="17"/>
      <c r="AAW1003" s="17"/>
      <c r="AAX1003" s="17"/>
      <c r="AAY1003" s="17"/>
      <c r="AAZ1003" s="17"/>
      <c r="ABA1003" s="17"/>
      <c r="ABB1003" s="17"/>
      <c r="ABC1003" s="17"/>
      <c r="ABD1003" s="17"/>
      <c r="ABE1003" s="17"/>
      <c r="ABF1003" s="17"/>
      <c r="ABG1003" s="17"/>
      <c r="ABH1003" s="17"/>
      <c r="ABI1003" s="17"/>
      <c r="ABJ1003" s="17"/>
      <c r="ABK1003" s="17"/>
      <c r="ABL1003" s="17"/>
      <c r="ABM1003" s="17"/>
      <c r="ABN1003" s="17"/>
      <c r="ABO1003" s="17"/>
      <c r="ABP1003" s="17"/>
      <c r="ABQ1003" s="17"/>
      <c r="ABR1003" s="17"/>
      <c r="ABS1003" s="17"/>
      <c r="ABT1003" s="17"/>
      <c r="ABU1003" s="17"/>
      <c r="ABV1003" s="17"/>
      <c r="ABW1003" s="17"/>
      <c r="ABX1003" s="17"/>
      <c r="ABY1003" s="17"/>
      <c r="ABZ1003" s="17"/>
      <c r="ACA1003" s="17"/>
      <c r="ACB1003" s="17"/>
      <c r="ACC1003" s="17"/>
      <c r="ACD1003" s="17"/>
      <c r="ACE1003" s="17"/>
      <c r="ACF1003" s="17"/>
      <c r="ACG1003" s="17"/>
      <c r="ACH1003" s="17"/>
      <c r="ACI1003" s="17"/>
      <c r="ACJ1003" s="17"/>
      <c r="ACK1003" s="17"/>
      <c r="ACL1003" s="17"/>
      <c r="ACM1003" s="17"/>
      <c r="ACN1003" s="17"/>
      <c r="ACO1003" s="17"/>
      <c r="ACP1003" s="17"/>
      <c r="ACQ1003" s="17"/>
      <c r="ACR1003" s="17"/>
      <c r="ACS1003" s="17"/>
      <c r="ACT1003" s="17"/>
      <c r="ACU1003" s="17"/>
      <c r="ACV1003" s="17"/>
      <c r="ACW1003" s="17"/>
      <c r="ACX1003" s="17"/>
      <c r="ACY1003" s="17"/>
      <c r="ACZ1003" s="17"/>
      <c r="ADA1003" s="17"/>
      <c r="ADB1003" s="17"/>
      <c r="ADC1003" s="17"/>
      <c r="ADD1003" s="17"/>
      <c r="ADE1003" s="17"/>
      <c r="ADF1003" s="17"/>
      <c r="ADG1003" s="17"/>
      <c r="ADH1003" s="17"/>
      <c r="ADI1003" s="17"/>
      <c r="ADJ1003" s="17"/>
      <c r="ADK1003" s="17"/>
      <c r="ADL1003" s="17"/>
      <c r="ADM1003" s="17"/>
      <c r="ADN1003" s="17"/>
      <c r="ADO1003" s="17"/>
      <c r="ADP1003" s="17"/>
      <c r="ADQ1003" s="17"/>
      <c r="ADR1003" s="17"/>
      <c r="ADS1003" s="17"/>
      <c r="ADT1003" s="17"/>
      <c r="ADU1003" s="17"/>
      <c r="ADV1003" s="17"/>
      <c r="ADW1003" s="17"/>
      <c r="ADX1003" s="17"/>
      <c r="ADY1003" s="17"/>
      <c r="ADZ1003" s="17"/>
      <c r="AEA1003" s="17"/>
      <c r="AEB1003" s="17"/>
      <c r="AEC1003" s="17"/>
      <c r="AED1003" s="17"/>
      <c r="AEE1003" s="17"/>
      <c r="AEF1003" s="17"/>
      <c r="AEG1003" s="17"/>
      <c r="AEH1003" s="17"/>
      <c r="AEI1003" s="17"/>
      <c r="AEJ1003" s="17"/>
      <c r="AEK1003" s="17"/>
      <c r="AEL1003" s="17"/>
      <c r="AEM1003" s="17"/>
      <c r="AEN1003" s="17"/>
      <c r="AEO1003" s="17"/>
      <c r="AEP1003" s="17"/>
      <c r="AEQ1003" s="17"/>
      <c r="AER1003" s="17"/>
      <c r="AES1003" s="17"/>
      <c r="AET1003" s="17"/>
      <c r="AEU1003" s="17"/>
      <c r="AEV1003" s="17"/>
      <c r="AEW1003" s="17"/>
      <c r="AEX1003" s="17"/>
      <c r="AEY1003" s="17"/>
      <c r="AEZ1003" s="17"/>
      <c r="AFA1003" s="17"/>
      <c r="AFB1003" s="17"/>
      <c r="AFC1003" s="17"/>
      <c r="AFD1003" s="17"/>
      <c r="AFE1003" s="17"/>
      <c r="AFF1003" s="17"/>
      <c r="AFG1003" s="17"/>
      <c r="AFH1003" s="17"/>
      <c r="AFI1003" s="17"/>
      <c r="AFJ1003" s="17"/>
      <c r="AFK1003" s="17"/>
      <c r="AFL1003" s="17"/>
      <c r="AFM1003" s="17"/>
      <c r="AFN1003" s="17"/>
      <c r="AFO1003" s="17"/>
      <c r="AFP1003" s="17"/>
      <c r="AFQ1003" s="17"/>
      <c r="AFR1003" s="17"/>
      <c r="AFS1003" s="17"/>
      <c r="AFT1003" s="17"/>
      <c r="AFU1003" s="17"/>
      <c r="AFV1003" s="17"/>
      <c r="AFW1003" s="17"/>
      <c r="AFX1003" s="17"/>
      <c r="AFY1003" s="17"/>
      <c r="AFZ1003" s="17"/>
      <c r="AGA1003" s="17"/>
      <c r="AGB1003" s="17"/>
      <c r="AGC1003" s="17"/>
      <c r="AGD1003" s="17"/>
      <c r="AGE1003" s="17"/>
      <c r="AGF1003" s="17"/>
      <c r="AGG1003" s="17"/>
      <c r="AGH1003" s="17"/>
      <c r="AGI1003" s="17"/>
      <c r="AGJ1003" s="17"/>
      <c r="AGK1003" s="17"/>
      <c r="AGL1003" s="17"/>
      <c r="AGM1003" s="17"/>
      <c r="AGN1003" s="17"/>
      <c r="AGO1003" s="17"/>
      <c r="AGP1003" s="17"/>
      <c r="AGQ1003" s="17"/>
      <c r="AGR1003" s="17"/>
      <c r="AGS1003" s="17"/>
      <c r="AGT1003" s="17"/>
      <c r="AGU1003" s="17"/>
      <c r="AGV1003" s="17"/>
      <c r="AGW1003" s="17"/>
      <c r="AGX1003" s="17"/>
      <c r="AGY1003" s="17"/>
      <c r="AGZ1003" s="17"/>
      <c r="AHA1003" s="17"/>
      <c r="AHB1003" s="17"/>
      <c r="AHC1003" s="17"/>
      <c r="AHD1003" s="17"/>
      <c r="AHE1003" s="17"/>
      <c r="AHF1003" s="17"/>
      <c r="AHG1003" s="17"/>
      <c r="AHH1003" s="17"/>
      <c r="AHI1003" s="17"/>
      <c r="AHJ1003" s="17"/>
      <c r="AHK1003" s="17"/>
      <c r="AHL1003" s="17"/>
      <c r="AHM1003" s="17"/>
      <c r="AHN1003" s="17"/>
      <c r="AHO1003" s="17"/>
      <c r="AHP1003" s="17"/>
      <c r="AHQ1003" s="17"/>
      <c r="AHR1003" s="17"/>
      <c r="AHS1003" s="17"/>
      <c r="AHT1003" s="17"/>
      <c r="AHU1003" s="17"/>
      <c r="AHV1003" s="17"/>
      <c r="AHW1003" s="17"/>
      <c r="AHX1003" s="17"/>
      <c r="AHY1003" s="17"/>
      <c r="AHZ1003" s="17"/>
      <c r="AIA1003" s="17"/>
      <c r="AIB1003" s="17"/>
      <c r="AIC1003" s="17"/>
      <c r="AID1003" s="17"/>
      <c r="AIE1003" s="17"/>
      <c r="AIF1003" s="17"/>
      <c r="AIG1003" s="17"/>
      <c r="AIH1003" s="17"/>
      <c r="AII1003" s="17"/>
      <c r="AIJ1003" s="17"/>
      <c r="AIK1003" s="17"/>
      <c r="AIL1003" s="17"/>
      <c r="AIM1003" s="17"/>
      <c r="AIN1003" s="17"/>
      <c r="AIO1003" s="17"/>
      <c r="AIP1003" s="17"/>
      <c r="AIQ1003" s="17"/>
      <c r="AIR1003" s="17"/>
      <c r="AIS1003" s="17"/>
      <c r="AIT1003" s="17"/>
      <c r="AIU1003" s="17"/>
      <c r="AIV1003" s="17"/>
      <c r="AIW1003" s="17"/>
      <c r="AIX1003" s="17"/>
      <c r="AIY1003" s="17"/>
      <c r="AIZ1003" s="17"/>
      <c r="AJA1003" s="17"/>
      <c r="AJB1003" s="17"/>
      <c r="AJC1003" s="17"/>
      <c r="AJD1003" s="17"/>
      <c r="AJE1003" s="17"/>
      <c r="AJF1003" s="17"/>
      <c r="AJG1003" s="17"/>
      <c r="AJH1003" s="17"/>
      <c r="AJI1003" s="17"/>
      <c r="AJJ1003" s="17"/>
      <c r="AJK1003" s="17"/>
      <c r="AJL1003" s="17"/>
      <c r="AJM1003" s="17"/>
      <c r="AJN1003" s="17"/>
      <c r="AJO1003" s="17"/>
      <c r="AJP1003" s="17"/>
      <c r="AJQ1003" s="17"/>
      <c r="AJR1003" s="17"/>
      <c r="AJS1003" s="17"/>
      <c r="AJT1003" s="17"/>
      <c r="AJU1003" s="17"/>
      <c r="AJV1003" s="17"/>
      <c r="AJW1003" s="17"/>
      <c r="AJX1003" s="17"/>
      <c r="AJY1003" s="17"/>
      <c r="AJZ1003" s="17"/>
      <c r="AKA1003" s="17"/>
      <c r="AKB1003" s="17"/>
      <c r="AKC1003" s="17"/>
      <c r="AKD1003" s="17"/>
      <c r="AKE1003" s="17"/>
      <c r="AKF1003" s="17"/>
      <c r="AKG1003" s="17"/>
      <c r="AKH1003" s="17"/>
      <c r="AKI1003" s="17"/>
      <c r="AKJ1003" s="17"/>
      <c r="AKK1003" s="17"/>
      <c r="AKL1003" s="17"/>
      <c r="AKM1003" s="17"/>
      <c r="AKN1003" s="17"/>
      <c r="AKO1003" s="17"/>
      <c r="AKP1003" s="17"/>
      <c r="AKQ1003" s="17"/>
      <c r="AKR1003" s="17"/>
      <c r="AKS1003" s="17"/>
      <c r="AKT1003" s="17"/>
      <c r="AKU1003" s="17"/>
      <c r="AKV1003" s="17"/>
      <c r="AKW1003" s="17"/>
      <c r="AKX1003" s="17"/>
      <c r="AKY1003" s="17"/>
      <c r="AKZ1003" s="17"/>
      <c r="ALA1003" s="17"/>
      <c r="ALB1003" s="17"/>
      <c r="ALC1003" s="17"/>
      <c r="ALD1003" s="17"/>
      <c r="ALE1003" s="17"/>
      <c r="ALF1003" s="17"/>
      <c r="ALG1003" s="17"/>
      <c r="ALH1003" s="17"/>
      <c r="ALI1003" s="17"/>
      <c r="ALJ1003" s="17"/>
      <c r="ALK1003" s="17"/>
      <c r="ALL1003" s="17"/>
      <c r="ALM1003" s="17"/>
      <c r="ALN1003" s="17"/>
      <c r="ALO1003" s="17"/>
      <c r="ALP1003" s="17"/>
      <c r="ALQ1003" s="17"/>
      <c r="ALR1003" s="17"/>
      <c r="ALS1003" s="17"/>
      <c r="ALT1003" s="17"/>
      <c r="ALU1003" s="17"/>
      <c r="ALV1003" s="17"/>
      <c r="ALW1003" s="17"/>
      <c r="ALX1003" s="17"/>
      <c r="ALY1003" s="17"/>
      <c r="ALZ1003" s="17"/>
      <c r="AMA1003" s="17"/>
      <c r="AMB1003" s="17"/>
      <c r="AMC1003" s="17"/>
      <c r="AMD1003" s="17"/>
      <c r="AME1003" s="17"/>
      <c r="AMF1003" s="17"/>
      <c r="AMG1003" s="17"/>
      <c r="AMH1003" s="17"/>
      <c r="AMI1003" s="17"/>
      <c r="AMJ1003" s="17"/>
      <c r="AMK1003" s="17"/>
      <c r="AML1003" s="17"/>
      <c r="AMM1003" s="17"/>
      <c r="AMN1003" s="17"/>
      <c r="AMO1003" s="17"/>
      <c r="AMP1003" s="17"/>
      <c r="AMQ1003" s="17"/>
      <c r="AMR1003" s="17"/>
      <c r="AMS1003" s="17"/>
      <c r="AMT1003" s="17"/>
      <c r="AMU1003" s="17"/>
      <c r="AMV1003" s="17"/>
      <c r="AMW1003" s="17"/>
      <c r="AMX1003" s="17"/>
      <c r="AMY1003" s="17"/>
      <c r="AMZ1003" s="17"/>
      <c r="ANA1003" s="17"/>
      <c r="ANB1003" s="17"/>
      <c r="ANC1003" s="17"/>
      <c r="AND1003" s="17"/>
      <c r="ANE1003" s="17"/>
      <c r="ANF1003" s="17"/>
      <c r="ANG1003" s="17"/>
      <c r="ANH1003" s="17"/>
      <c r="ANI1003" s="17"/>
      <c r="ANJ1003" s="17"/>
      <c r="ANK1003" s="17"/>
      <c r="ANL1003" s="17"/>
      <c r="ANM1003" s="17"/>
      <c r="ANN1003" s="17"/>
      <c r="ANO1003" s="17"/>
      <c r="ANP1003" s="17"/>
      <c r="ANQ1003" s="17"/>
      <c r="ANR1003" s="17"/>
      <c r="ANS1003" s="17"/>
      <c r="ANT1003" s="17"/>
      <c r="ANU1003" s="17"/>
      <c r="ANV1003" s="17"/>
      <c r="ANW1003" s="17"/>
      <c r="ANX1003" s="17"/>
      <c r="ANY1003" s="17"/>
      <c r="ANZ1003" s="17"/>
      <c r="AOA1003" s="17"/>
      <c r="AOB1003" s="17"/>
      <c r="AOC1003" s="17"/>
      <c r="AOD1003" s="17"/>
      <c r="AOE1003" s="17"/>
      <c r="AOF1003" s="17"/>
      <c r="AOG1003" s="17"/>
      <c r="AOH1003" s="17"/>
      <c r="AOI1003" s="17"/>
      <c r="AOJ1003" s="17"/>
      <c r="AOK1003" s="17"/>
      <c r="AOL1003" s="17"/>
      <c r="AOM1003" s="17"/>
      <c r="AON1003" s="17"/>
      <c r="AOO1003" s="17"/>
      <c r="AOP1003" s="17"/>
      <c r="AOQ1003" s="17"/>
      <c r="AOR1003" s="17"/>
      <c r="AOS1003" s="17"/>
      <c r="AOT1003" s="17"/>
      <c r="AOU1003" s="17"/>
      <c r="AOV1003" s="17"/>
      <c r="AOW1003" s="17"/>
      <c r="AOX1003" s="17"/>
      <c r="AOY1003" s="17"/>
      <c r="AOZ1003" s="17"/>
      <c r="APA1003" s="17"/>
      <c r="APB1003" s="17"/>
      <c r="APC1003" s="17"/>
      <c r="APD1003" s="17"/>
      <c r="APE1003" s="17"/>
      <c r="APF1003" s="17"/>
      <c r="APG1003" s="17"/>
      <c r="APH1003" s="17"/>
      <c r="API1003" s="17"/>
      <c r="APJ1003" s="17"/>
      <c r="APK1003" s="17"/>
      <c r="APL1003" s="17"/>
      <c r="APM1003" s="17"/>
      <c r="APN1003" s="17"/>
      <c r="APO1003" s="17"/>
      <c r="APP1003" s="17"/>
      <c r="APQ1003" s="17"/>
      <c r="APR1003" s="17"/>
      <c r="APS1003" s="17"/>
      <c r="APT1003" s="17"/>
      <c r="APU1003" s="17"/>
      <c r="APV1003" s="17"/>
      <c r="APW1003" s="17"/>
      <c r="APX1003" s="17"/>
      <c r="APY1003" s="17"/>
      <c r="APZ1003" s="17"/>
      <c r="AQA1003" s="17"/>
      <c r="AQB1003" s="17"/>
      <c r="AQC1003" s="17"/>
      <c r="AQD1003" s="17"/>
      <c r="AQE1003" s="17"/>
      <c r="AQF1003" s="17"/>
      <c r="AQG1003" s="17"/>
      <c r="AQH1003" s="17"/>
      <c r="AQI1003" s="17"/>
      <c r="AQJ1003" s="17"/>
      <c r="AQK1003" s="17"/>
      <c r="AQL1003" s="17"/>
      <c r="AQM1003" s="17"/>
      <c r="AQN1003" s="17"/>
      <c r="AQO1003" s="17"/>
      <c r="AQP1003" s="17"/>
      <c r="AQQ1003" s="17"/>
      <c r="AQR1003" s="17"/>
      <c r="AQS1003" s="17"/>
      <c r="AQT1003" s="17"/>
      <c r="AQU1003" s="17"/>
      <c r="AQV1003" s="17"/>
      <c r="AQW1003" s="17"/>
      <c r="AQX1003" s="17"/>
      <c r="AQY1003" s="17"/>
      <c r="AQZ1003" s="17"/>
      <c r="ARA1003" s="17"/>
      <c r="ARB1003" s="17"/>
      <c r="ARC1003" s="17"/>
      <c r="ARD1003" s="17"/>
      <c r="ARE1003" s="17"/>
      <c r="ARF1003" s="17"/>
      <c r="ARG1003" s="17"/>
      <c r="ARH1003" s="17"/>
      <c r="ARI1003" s="17"/>
      <c r="ARJ1003" s="17"/>
      <c r="ARK1003" s="17"/>
      <c r="ARL1003" s="17"/>
      <c r="ARM1003" s="17"/>
      <c r="ARN1003" s="17"/>
      <c r="ARO1003" s="17"/>
      <c r="ARP1003" s="17"/>
      <c r="ARQ1003" s="17"/>
      <c r="ARR1003" s="17"/>
      <c r="ARS1003" s="17"/>
      <c r="ART1003" s="17"/>
      <c r="ARU1003" s="17"/>
      <c r="ARV1003" s="17"/>
      <c r="ARW1003" s="17"/>
      <c r="ARX1003" s="17"/>
      <c r="ARY1003" s="17"/>
      <c r="ARZ1003" s="17"/>
      <c r="ASA1003" s="17"/>
      <c r="ASB1003" s="17"/>
      <c r="ASC1003" s="17"/>
      <c r="ASD1003" s="17"/>
      <c r="ASE1003" s="17"/>
      <c r="ASF1003" s="17"/>
      <c r="ASG1003" s="17"/>
      <c r="ASH1003" s="17"/>
      <c r="ASI1003" s="17"/>
      <c r="ASJ1003" s="17"/>
      <c r="ASK1003" s="17"/>
      <c r="ASL1003" s="17"/>
      <c r="ASM1003" s="17"/>
      <c r="ASN1003" s="17"/>
      <c r="ASO1003" s="17"/>
      <c r="ASP1003" s="17"/>
      <c r="ASQ1003" s="17"/>
      <c r="ASR1003" s="17"/>
      <c r="ASS1003" s="17"/>
      <c r="AST1003" s="17"/>
      <c r="ASU1003" s="17"/>
      <c r="ASV1003" s="17"/>
      <c r="ASW1003" s="17"/>
      <c r="ASX1003" s="17"/>
      <c r="ASY1003" s="17"/>
      <c r="ASZ1003" s="17"/>
      <c r="ATA1003" s="17"/>
      <c r="ATB1003" s="17"/>
      <c r="ATC1003" s="17"/>
      <c r="ATD1003" s="17"/>
      <c r="ATE1003" s="17"/>
      <c r="ATF1003" s="17"/>
      <c r="ATG1003" s="17"/>
      <c r="ATH1003" s="17"/>
      <c r="ATI1003" s="17"/>
      <c r="ATJ1003" s="17"/>
      <c r="ATK1003" s="17"/>
      <c r="ATL1003" s="17"/>
      <c r="ATM1003" s="17"/>
      <c r="ATN1003" s="17"/>
      <c r="ATO1003" s="17"/>
      <c r="ATP1003" s="17"/>
      <c r="ATQ1003" s="17"/>
      <c r="ATR1003" s="17"/>
      <c r="ATS1003" s="17"/>
      <c r="ATT1003" s="17"/>
      <c r="ATU1003" s="17"/>
      <c r="ATV1003" s="17"/>
      <c r="ATW1003" s="17"/>
      <c r="ATX1003" s="17"/>
      <c r="ATY1003" s="17"/>
      <c r="ATZ1003" s="17"/>
      <c r="AUA1003" s="17"/>
      <c r="AUB1003" s="17"/>
      <c r="AUC1003" s="17"/>
      <c r="AUD1003" s="17"/>
      <c r="AUE1003" s="17"/>
      <c r="AUF1003" s="17"/>
      <c r="AUG1003" s="17"/>
      <c r="AUH1003" s="17"/>
      <c r="AUI1003" s="17"/>
      <c r="AUJ1003" s="17"/>
      <c r="AUK1003" s="17"/>
      <c r="AUL1003" s="17"/>
      <c r="AUM1003" s="17"/>
      <c r="AUN1003" s="17"/>
      <c r="AUO1003" s="17"/>
      <c r="AUP1003" s="17"/>
      <c r="AUQ1003" s="17"/>
      <c r="AUR1003" s="17"/>
      <c r="AUS1003" s="17"/>
      <c r="AUT1003" s="17"/>
      <c r="AUU1003" s="17"/>
      <c r="AUV1003" s="17"/>
      <c r="AUW1003" s="17"/>
      <c r="AUX1003" s="17"/>
      <c r="AUY1003" s="17"/>
      <c r="AUZ1003" s="17"/>
      <c r="AVA1003" s="17"/>
      <c r="AVB1003" s="17"/>
      <c r="AVC1003" s="17"/>
      <c r="AVD1003" s="17"/>
      <c r="AVE1003" s="17"/>
      <c r="AVF1003" s="17"/>
      <c r="AVG1003" s="17"/>
      <c r="AVH1003" s="17"/>
      <c r="AVI1003" s="17"/>
      <c r="AVJ1003" s="17"/>
      <c r="AVK1003" s="17"/>
      <c r="AVL1003" s="17"/>
      <c r="AVM1003" s="17"/>
      <c r="AVN1003" s="17"/>
      <c r="AVO1003" s="17"/>
      <c r="AVP1003" s="17"/>
      <c r="AVQ1003" s="17"/>
      <c r="AVR1003" s="17"/>
      <c r="AVS1003" s="17"/>
      <c r="AVT1003" s="17"/>
      <c r="AVU1003" s="17"/>
      <c r="AVV1003" s="17"/>
      <c r="AVW1003" s="17"/>
      <c r="AVX1003" s="17"/>
      <c r="AVY1003" s="17"/>
      <c r="AVZ1003" s="17"/>
      <c r="AWA1003" s="17"/>
      <c r="AWB1003" s="17"/>
      <c r="AWC1003" s="17"/>
      <c r="AWD1003" s="17"/>
      <c r="AWE1003" s="17"/>
      <c r="AWF1003" s="17"/>
      <c r="AWG1003" s="17"/>
      <c r="AWH1003" s="17"/>
      <c r="AWI1003" s="17"/>
      <c r="AWJ1003" s="17"/>
      <c r="AWK1003" s="17"/>
      <c r="AWL1003" s="17"/>
      <c r="AWM1003" s="17"/>
      <c r="AWN1003" s="17"/>
      <c r="AWO1003" s="17"/>
      <c r="AWP1003" s="17"/>
      <c r="AWQ1003" s="17"/>
      <c r="AWR1003" s="17"/>
      <c r="AWS1003" s="17"/>
      <c r="AWT1003" s="17"/>
      <c r="AWU1003" s="17"/>
      <c r="AWV1003" s="17"/>
      <c r="AWW1003" s="17"/>
      <c r="AWX1003" s="17"/>
      <c r="AWY1003" s="17"/>
      <c r="AWZ1003" s="17"/>
      <c r="AXA1003" s="17"/>
      <c r="AXB1003" s="17"/>
      <c r="AXC1003" s="17"/>
      <c r="AXD1003" s="17"/>
      <c r="AXE1003" s="17"/>
      <c r="AXF1003" s="17"/>
      <c r="AXG1003" s="17"/>
      <c r="AXH1003" s="17"/>
      <c r="AXI1003" s="17"/>
      <c r="AXJ1003" s="17"/>
      <c r="AXK1003" s="17"/>
      <c r="AXL1003" s="17"/>
      <c r="AXM1003" s="17"/>
      <c r="AXN1003" s="17"/>
      <c r="AXO1003" s="17"/>
      <c r="AXP1003" s="17"/>
      <c r="AXQ1003" s="17"/>
      <c r="AXR1003" s="17"/>
      <c r="AXS1003" s="17"/>
      <c r="AXT1003" s="17"/>
      <c r="AXU1003" s="17"/>
      <c r="AXV1003" s="17"/>
      <c r="AXW1003" s="17"/>
      <c r="AXX1003" s="17"/>
      <c r="AXY1003" s="17"/>
      <c r="AXZ1003" s="17"/>
      <c r="AYA1003" s="17"/>
      <c r="AYB1003" s="17"/>
      <c r="AYC1003" s="17"/>
      <c r="AYD1003" s="17"/>
      <c r="AYE1003" s="17"/>
      <c r="AYF1003" s="17"/>
      <c r="AYG1003" s="17"/>
      <c r="AYH1003" s="17"/>
      <c r="AYI1003" s="17"/>
      <c r="AYJ1003" s="17"/>
      <c r="AYK1003" s="17"/>
      <c r="AYL1003" s="17"/>
      <c r="AYM1003" s="17"/>
      <c r="AYN1003" s="17"/>
      <c r="AYO1003" s="17"/>
      <c r="AYP1003" s="17"/>
      <c r="AYQ1003" s="17"/>
      <c r="AYR1003" s="17"/>
      <c r="AYS1003" s="17"/>
      <c r="AYT1003" s="17"/>
      <c r="AYU1003" s="17"/>
      <c r="AYV1003" s="17"/>
      <c r="AYW1003" s="17"/>
      <c r="AYX1003" s="17"/>
      <c r="AYY1003" s="17"/>
      <c r="AYZ1003" s="17"/>
      <c r="AZA1003" s="17"/>
      <c r="AZB1003" s="17"/>
      <c r="AZC1003" s="17"/>
      <c r="AZD1003" s="17"/>
      <c r="AZE1003" s="17"/>
      <c r="AZF1003" s="17"/>
      <c r="AZG1003" s="17"/>
      <c r="AZH1003" s="17"/>
      <c r="AZI1003" s="17"/>
      <c r="AZJ1003" s="17"/>
      <c r="AZK1003" s="17"/>
      <c r="AZL1003" s="17"/>
      <c r="AZM1003" s="17"/>
      <c r="AZN1003" s="17"/>
      <c r="AZO1003" s="17"/>
      <c r="AZP1003" s="17"/>
      <c r="AZQ1003" s="17"/>
      <c r="AZR1003" s="17"/>
      <c r="AZS1003" s="17"/>
      <c r="AZT1003" s="17"/>
      <c r="AZU1003" s="17"/>
      <c r="AZV1003" s="17"/>
      <c r="AZW1003" s="17"/>
      <c r="AZX1003" s="17"/>
      <c r="AZY1003" s="17"/>
      <c r="AZZ1003" s="17"/>
      <c r="BAA1003" s="17"/>
      <c r="BAB1003" s="17"/>
      <c r="BAC1003" s="17"/>
      <c r="BAD1003" s="17"/>
      <c r="BAE1003" s="17"/>
      <c r="BAF1003" s="17"/>
      <c r="BAG1003" s="17"/>
      <c r="BAH1003" s="17"/>
      <c r="BAI1003" s="17"/>
      <c r="BAJ1003" s="17"/>
      <c r="BAK1003" s="17"/>
      <c r="BAL1003" s="17"/>
      <c r="BAM1003" s="17"/>
      <c r="BAN1003" s="17"/>
      <c r="BAO1003" s="17"/>
      <c r="BAP1003" s="17"/>
      <c r="BAQ1003" s="17"/>
      <c r="BAR1003" s="17"/>
      <c r="BAS1003" s="17"/>
      <c r="BAT1003" s="17"/>
      <c r="BAU1003" s="17"/>
      <c r="BAV1003" s="17"/>
      <c r="BAW1003" s="17"/>
      <c r="BAX1003" s="17"/>
      <c r="BAY1003" s="17"/>
      <c r="BAZ1003" s="17"/>
      <c r="BBA1003" s="17"/>
      <c r="BBB1003" s="17"/>
      <c r="BBC1003" s="17"/>
      <c r="BBD1003" s="17"/>
      <c r="BBE1003" s="17"/>
      <c r="BBF1003" s="17"/>
      <c r="BBG1003" s="17"/>
      <c r="BBH1003" s="17"/>
      <c r="BBI1003" s="17"/>
      <c r="BBJ1003" s="17"/>
      <c r="BBK1003" s="17"/>
      <c r="BBL1003" s="17"/>
      <c r="BBM1003" s="17"/>
      <c r="BBN1003" s="17"/>
      <c r="BBO1003" s="17"/>
      <c r="BBP1003" s="17"/>
      <c r="BBQ1003" s="17"/>
      <c r="BBR1003" s="17"/>
      <c r="BBS1003" s="17"/>
      <c r="BBT1003" s="17"/>
      <c r="BBU1003" s="17"/>
      <c r="BBV1003" s="17"/>
      <c r="BBW1003" s="17"/>
      <c r="BBX1003" s="17"/>
      <c r="BBY1003" s="17"/>
      <c r="BBZ1003" s="17"/>
      <c r="BCA1003" s="17"/>
      <c r="BCB1003" s="17"/>
      <c r="BCC1003" s="17"/>
      <c r="BCD1003" s="17"/>
      <c r="BCE1003" s="17"/>
      <c r="BCF1003" s="17"/>
      <c r="BCG1003" s="17"/>
      <c r="BCH1003" s="17"/>
      <c r="BCI1003" s="17"/>
      <c r="BCJ1003" s="17"/>
      <c r="BCK1003" s="17"/>
      <c r="BCL1003" s="17"/>
      <c r="BCM1003" s="17"/>
      <c r="BCN1003" s="17"/>
      <c r="BCO1003" s="17"/>
      <c r="BCP1003" s="17"/>
      <c r="BCQ1003" s="17"/>
      <c r="BCR1003" s="17"/>
      <c r="BCS1003" s="17"/>
      <c r="BCT1003" s="17"/>
      <c r="BCU1003" s="17"/>
      <c r="BCV1003" s="17"/>
      <c r="BCW1003" s="17"/>
      <c r="BCX1003" s="17"/>
      <c r="BCY1003" s="17"/>
      <c r="BCZ1003" s="17"/>
      <c r="BDA1003" s="17"/>
      <c r="BDB1003" s="17"/>
      <c r="BDC1003" s="17"/>
      <c r="BDD1003" s="17"/>
      <c r="BDE1003" s="17"/>
      <c r="BDF1003" s="17"/>
      <c r="BDG1003" s="17"/>
      <c r="BDH1003" s="17"/>
      <c r="BDI1003" s="17"/>
      <c r="BDJ1003" s="17"/>
      <c r="BDK1003" s="17"/>
      <c r="BDL1003" s="17"/>
      <c r="BDM1003" s="17"/>
      <c r="BDN1003" s="17"/>
      <c r="BDO1003" s="17"/>
      <c r="BDP1003" s="17"/>
      <c r="BDQ1003" s="17"/>
      <c r="BDR1003" s="17"/>
      <c r="BDS1003" s="17"/>
      <c r="BDT1003" s="17"/>
      <c r="BDU1003" s="17"/>
      <c r="BDV1003" s="17"/>
      <c r="BDW1003" s="17"/>
      <c r="BDX1003" s="17"/>
      <c r="BDY1003" s="17"/>
      <c r="BDZ1003" s="17"/>
      <c r="BEA1003" s="17"/>
      <c r="BEB1003" s="17"/>
      <c r="BEC1003" s="17"/>
      <c r="BED1003" s="17"/>
      <c r="BEE1003" s="17"/>
      <c r="BEF1003" s="17"/>
      <c r="BEG1003" s="17"/>
      <c r="BEH1003" s="17"/>
      <c r="BEI1003" s="17"/>
      <c r="BEJ1003" s="17"/>
      <c r="BEK1003" s="17"/>
      <c r="BEL1003" s="17"/>
      <c r="BEM1003" s="17"/>
      <c r="BEN1003" s="17"/>
      <c r="BEO1003" s="17"/>
      <c r="BEP1003" s="17"/>
      <c r="BEQ1003" s="17"/>
      <c r="BER1003" s="17"/>
      <c r="BES1003" s="17"/>
      <c r="BET1003" s="17"/>
      <c r="BEU1003" s="17"/>
      <c r="BEV1003" s="17"/>
      <c r="BEW1003" s="17"/>
      <c r="BEX1003" s="17"/>
      <c r="BEY1003" s="17"/>
      <c r="BEZ1003" s="17"/>
      <c r="BFA1003" s="17"/>
      <c r="BFB1003" s="17"/>
      <c r="BFC1003" s="17"/>
      <c r="BFD1003" s="17"/>
      <c r="BFE1003" s="17"/>
      <c r="BFF1003" s="17"/>
      <c r="BFG1003" s="17"/>
      <c r="BFH1003" s="17"/>
      <c r="BFI1003" s="17"/>
      <c r="BFJ1003" s="17"/>
      <c r="BFK1003" s="17"/>
      <c r="BFL1003" s="17"/>
      <c r="BFM1003" s="17"/>
      <c r="BFN1003" s="17"/>
      <c r="BFO1003" s="17"/>
      <c r="BFP1003" s="17"/>
      <c r="BFQ1003" s="17"/>
      <c r="BFR1003" s="17"/>
      <c r="BFS1003" s="17"/>
      <c r="BFT1003" s="17"/>
      <c r="BFU1003" s="17"/>
      <c r="BFV1003" s="17"/>
      <c r="BFW1003" s="17"/>
      <c r="BFX1003" s="17"/>
      <c r="BFY1003" s="17"/>
      <c r="BFZ1003" s="17"/>
      <c r="BGA1003" s="17"/>
      <c r="BGB1003" s="17"/>
      <c r="BGC1003" s="17"/>
      <c r="BGD1003" s="17"/>
      <c r="BGE1003" s="17"/>
      <c r="BGF1003" s="17"/>
      <c r="BGG1003" s="17"/>
      <c r="BGH1003" s="17"/>
      <c r="BGI1003" s="17"/>
      <c r="BGJ1003" s="17"/>
      <c r="BGK1003" s="17"/>
      <c r="BGL1003" s="17"/>
      <c r="BGM1003" s="17"/>
      <c r="BGN1003" s="17"/>
      <c r="BGO1003" s="17"/>
      <c r="BGP1003" s="17"/>
      <c r="BGQ1003" s="17"/>
      <c r="BGR1003" s="17"/>
      <c r="BGS1003" s="17"/>
      <c r="BGT1003" s="17"/>
      <c r="BGU1003" s="17"/>
      <c r="BGV1003" s="17"/>
      <c r="BGW1003" s="17"/>
      <c r="BGX1003" s="17"/>
      <c r="BGY1003" s="17"/>
      <c r="BGZ1003" s="17"/>
      <c r="BHA1003" s="17"/>
      <c r="BHB1003" s="17"/>
      <c r="BHC1003" s="17"/>
      <c r="BHD1003" s="17"/>
      <c r="BHE1003" s="17"/>
      <c r="BHF1003" s="17"/>
      <c r="BHG1003" s="17"/>
      <c r="BHH1003" s="17"/>
      <c r="BHI1003" s="17"/>
      <c r="BHJ1003" s="17"/>
      <c r="BHK1003" s="17"/>
      <c r="BHL1003" s="17"/>
      <c r="BHM1003" s="17"/>
      <c r="BHN1003" s="17"/>
      <c r="BHO1003" s="17"/>
      <c r="BHP1003" s="17"/>
      <c r="BHQ1003" s="17"/>
      <c r="BHR1003" s="17"/>
      <c r="BHS1003" s="17"/>
      <c r="BHT1003" s="17"/>
      <c r="BHU1003" s="17"/>
      <c r="BHV1003" s="17"/>
      <c r="BHW1003" s="17"/>
      <c r="BHX1003" s="17"/>
      <c r="BHY1003" s="17"/>
      <c r="BHZ1003" s="17"/>
      <c r="BIA1003" s="17"/>
      <c r="BIB1003" s="17"/>
      <c r="BIC1003" s="17"/>
      <c r="BID1003" s="17"/>
      <c r="BIE1003" s="17"/>
      <c r="BIF1003" s="17"/>
      <c r="BIG1003" s="17"/>
      <c r="BIH1003" s="17"/>
      <c r="BII1003" s="17"/>
      <c r="BIJ1003" s="17"/>
      <c r="BIK1003" s="17"/>
      <c r="BIL1003" s="17"/>
      <c r="BIM1003" s="17"/>
      <c r="BIN1003" s="17"/>
      <c r="BIO1003" s="17"/>
      <c r="BIP1003" s="17"/>
      <c r="BIQ1003" s="17"/>
      <c r="BIR1003" s="17"/>
      <c r="BIS1003" s="17"/>
      <c r="BIT1003" s="17"/>
      <c r="BIU1003" s="17"/>
      <c r="BIV1003" s="17"/>
      <c r="BIW1003" s="17"/>
      <c r="BIX1003" s="17"/>
      <c r="BIY1003" s="17"/>
      <c r="BIZ1003" s="17"/>
      <c r="BJA1003" s="17"/>
      <c r="BJB1003" s="17"/>
      <c r="BJC1003" s="17"/>
      <c r="BJD1003" s="17"/>
      <c r="BJE1003" s="17"/>
      <c r="BJF1003" s="17"/>
      <c r="BJG1003" s="17"/>
      <c r="BJH1003" s="17"/>
      <c r="BJI1003" s="17"/>
      <c r="BJJ1003" s="17"/>
      <c r="BJK1003" s="17"/>
      <c r="BJL1003" s="17"/>
      <c r="BJM1003" s="17"/>
      <c r="BJN1003" s="17"/>
      <c r="BJO1003" s="17"/>
      <c r="BJP1003" s="17"/>
      <c r="BJQ1003" s="17"/>
      <c r="BJR1003" s="17"/>
      <c r="BJS1003" s="17"/>
      <c r="BJT1003" s="17"/>
      <c r="BJU1003" s="17"/>
      <c r="BJV1003" s="17"/>
      <c r="BJW1003" s="17"/>
      <c r="BJX1003" s="17"/>
      <c r="BJY1003" s="17"/>
      <c r="BJZ1003" s="17"/>
      <c r="BKA1003" s="17"/>
      <c r="BKB1003" s="17"/>
      <c r="BKC1003" s="17"/>
      <c r="BKD1003" s="17"/>
      <c r="BKE1003" s="17"/>
      <c r="BKF1003" s="17"/>
      <c r="BKG1003" s="17"/>
      <c r="BKH1003" s="17"/>
      <c r="BKI1003" s="17"/>
      <c r="BKJ1003" s="17"/>
      <c r="BKK1003" s="17"/>
      <c r="BKL1003" s="17"/>
      <c r="BKM1003" s="17"/>
      <c r="BKN1003" s="17"/>
      <c r="BKO1003" s="17"/>
      <c r="BKP1003" s="17"/>
      <c r="BKQ1003" s="17"/>
      <c r="BKR1003" s="17"/>
      <c r="BKS1003" s="17"/>
      <c r="BKT1003" s="17"/>
      <c r="BKU1003" s="17"/>
      <c r="BKV1003" s="17"/>
      <c r="BKW1003" s="17"/>
      <c r="BKX1003" s="17"/>
      <c r="BKY1003" s="17"/>
      <c r="BKZ1003" s="17"/>
      <c r="BLA1003" s="17"/>
      <c r="BLB1003" s="17"/>
      <c r="BLC1003" s="17"/>
      <c r="BLD1003" s="17"/>
      <c r="BLE1003" s="17"/>
      <c r="BLF1003" s="17"/>
      <c r="BLG1003" s="17"/>
      <c r="BLH1003" s="17"/>
      <c r="BLI1003" s="17"/>
      <c r="BLJ1003" s="17"/>
      <c r="BLK1003" s="17"/>
      <c r="BLL1003" s="17"/>
      <c r="BLM1003" s="17"/>
      <c r="BLN1003" s="17"/>
      <c r="BLO1003" s="17"/>
      <c r="BLP1003" s="17"/>
      <c r="BLQ1003" s="17"/>
      <c r="BLR1003" s="17"/>
      <c r="BLS1003" s="17"/>
      <c r="BLT1003" s="17"/>
      <c r="BLU1003" s="17"/>
      <c r="BLV1003" s="17"/>
      <c r="BLW1003" s="17"/>
      <c r="BLX1003" s="17"/>
      <c r="BLY1003" s="17"/>
      <c r="BLZ1003" s="17"/>
      <c r="BMA1003" s="17"/>
      <c r="BMB1003" s="17"/>
      <c r="BMC1003" s="17"/>
      <c r="BMD1003" s="17"/>
      <c r="BME1003" s="17"/>
      <c r="BMF1003" s="17"/>
      <c r="BMG1003" s="17"/>
      <c r="BMH1003" s="17"/>
      <c r="BMI1003" s="17"/>
      <c r="BMJ1003" s="17"/>
      <c r="BMK1003" s="17"/>
      <c r="BML1003" s="17"/>
      <c r="BMM1003" s="17"/>
      <c r="BMN1003" s="17"/>
      <c r="BMO1003" s="17"/>
      <c r="BMP1003" s="17"/>
      <c r="BMQ1003" s="17"/>
      <c r="BMR1003" s="17"/>
      <c r="BMS1003" s="17"/>
      <c r="BMT1003" s="17"/>
      <c r="BMU1003" s="17"/>
      <c r="BMV1003" s="17"/>
      <c r="BMW1003" s="17"/>
      <c r="BMX1003" s="17"/>
      <c r="BMY1003" s="17"/>
      <c r="BMZ1003" s="17"/>
      <c r="BNA1003" s="17"/>
      <c r="BNB1003" s="17"/>
      <c r="BNC1003" s="17"/>
      <c r="BND1003" s="17"/>
      <c r="BNE1003" s="17"/>
      <c r="BNF1003" s="17"/>
      <c r="BNG1003" s="17"/>
      <c r="BNH1003" s="17"/>
      <c r="BNI1003" s="17"/>
      <c r="BNJ1003" s="17"/>
      <c r="BNK1003" s="17"/>
      <c r="BNL1003" s="17"/>
      <c r="BNM1003" s="17"/>
      <c r="BNN1003" s="17"/>
      <c r="BNO1003" s="17"/>
      <c r="BNP1003" s="17"/>
      <c r="BNQ1003" s="17"/>
      <c r="BNR1003" s="17"/>
      <c r="BNS1003" s="17"/>
      <c r="BNT1003" s="17"/>
      <c r="BNU1003" s="17"/>
      <c r="BNV1003" s="17"/>
      <c r="BNW1003" s="17"/>
      <c r="BNX1003" s="17"/>
      <c r="BNY1003" s="17"/>
      <c r="BNZ1003" s="17"/>
      <c r="BOA1003" s="17"/>
      <c r="BOB1003" s="17"/>
      <c r="BOC1003" s="17"/>
      <c r="BOD1003" s="17"/>
      <c r="BOE1003" s="17"/>
      <c r="BOF1003" s="17"/>
      <c r="BOG1003" s="17"/>
      <c r="BOH1003" s="17"/>
      <c r="BOI1003" s="17"/>
      <c r="BOJ1003" s="17"/>
      <c r="BOK1003" s="17"/>
      <c r="BOL1003" s="17"/>
      <c r="BOM1003" s="17"/>
      <c r="BON1003" s="17"/>
      <c r="BOO1003" s="17"/>
      <c r="BOP1003" s="17"/>
      <c r="BOQ1003" s="17"/>
      <c r="BOR1003" s="17"/>
      <c r="BOS1003" s="17"/>
      <c r="BOT1003" s="17"/>
      <c r="BOU1003" s="17"/>
      <c r="BOV1003" s="17"/>
      <c r="BOW1003" s="17"/>
      <c r="BOX1003" s="17"/>
      <c r="BOY1003" s="17"/>
      <c r="BOZ1003" s="17"/>
      <c r="BPA1003" s="17"/>
      <c r="BPB1003" s="17"/>
      <c r="BPC1003" s="17"/>
      <c r="BPD1003" s="17"/>
      <c r="BPE1003" s="17"/>
      <c r="BPF1003" s="17"/>
      <c r="BPG1003" s="17"/>
      <c r="BPH1003" s="17"/>
      <c r="BPI1003" s="17"/>
      <c r="BPJ1003" s="17"/>
      <c r="BPK1003" s="17"/>
      <c r="BPL1003" s="17"/>
      <c r="BPM1003" s="17"/>
      <c r="BPN1003" s="17"/>
      <c r="BPO1003" s="17"/>
      <c r="BPP1003" s="17"/>
      <c r="BPQ1003" s="17"/>
      <c r="BPR1003" s="17"/>
      <c r="BPS1003" s="17"/>
      <c r="BPT1003" s="17"/>
      <c r="BPU1003" s="17"/>
      <c r="BPV1003" s="17"/>
      <c r="BPW1003" s="17"/>
      <c r="BPX1003" s="17"/>
      <c r="BPY1003" s="17"/>
      <c r="BPZ1003" s="17"/>
      <c r="BQA1003" s="17"/>
      <c r="BQB1003" s="17"/>
      <c r="BQC1003" s="17"/>
      <c r="BQD1003" s="17"/>
      <c r="BQE1003" s="17"/>
      <c r="BQF1003" s="17"/>
      <c r="BQG1003" s="17"/>
      <c r="BQH1003" s="17"/>
      <c r="BQI1003" s="17"/>
      <c r="BQJ1003" s="17"/>
      <c r="BQK1003" s="17"/>
      <c r="BQL1003" s="17"/>
      <c r="BQM1003" s="17"/>
      <c r="BQN1003" s="17"/>
      <c r="BQO1003" s="17"/>
      <c r="BQP1003" s="17"/>
      <c r="BQQ1003" s="17"/>
      <c r="BQR1003" s="17"/>
      <c r="BQS1003" s="17"/>
      <c r="BQT1003" s="17"/>
      <c r="BQU1003" s="17"/>
      <c r="BQV1003" s="17"/>
      <c r="BQW1003" s="17"/>
      <c r="BQX1003" s="17"/>
      <c r="BQY1003" s="17"/>
      <c r="BQZ1003" s="17"/>
      <c r="BRA1003" s="17"/>
      <c r="BRB1003" s="17"/>
      <c r="BRC1003" s="17"/>
      <c r="BRD1003" s="17"/>
      <c r="BRE1003" s="17"/>
      <c r="BRF1003" s="17"/>
      <c r="BRG1003" s="17"/>
      <c r="BRH1003" s="17"/>
      <c r="BRI1003" s="17"/>
      <c r="BRJ1003" s="17"/>
      <c r="BRK1003" s="17"/>
      <c r="BRL1003" s="17"/>
      <c r="BRM1003" s="17"/>
      <c r="BRN1003" s="17"/>
      <c r="BRO1003" s="17"/>
      <c r="BRP1003" s="17"/>
      <c r="BRQ1003" s="17"/>
      <c r="BRR1003" s="17"/>
      <c r="BRS1003" s="17"/>
      <c r="BRT1003" s="17"/>
      <c r="BRU1003" s="17"/>
      <c r="BRV1003" s="17"/>
      <c r="BRW1003" s="17"/>
      <c r="BRX1003" s="17"/>
      <c r="BRY1003" s="17"/>
      <c r="BRZ1003" s="17"/>
      <c r="BSA1003" s="17"/>
      <c r="BSB1003" s="17"/>
      <c r="BSC1003" s="17"/>
      <c r="BSD1003" s="17"/>
      <c r="BSE1003" s="17"/>
      <c r="BSF1003" s="17"/>
      <c r="BSG1003" s="17"/>
      <c r="BSH1003" s="17"/>
      <c r="BSI1003" s="17"/>
      <c r="BSJ1003" s="17"/>
      <c r="BSK1003" s="17"/>
      <c r="BSL1003" s="17"/>
      <c r="BSM1003" s="17"/>
      <c r="BSN1003" s="17"/>
      <c r="BSO1003" s="17"/>
      <c r="BSP1003" s="17"/>
      <c r="BSQ1003" s="17"/>
      <c r="BSR1003" s="17"/>
      <c r="BSS1003" s="17"/>
      <c r="BST1003" s="17"/>
      <c r="BSU1003" s="17"/>
      <c r="BSV1003" s="17"/>
      <c r="BSW1003" s="17"/>
      <c r="BSX1003" s="17"/>
      <c r="BSY1003" s="17"/>
      <c r="BSZ1003" s="17"/>
      <c r="BTA1003" s="17"/>
      <c r="BTB1003" s="17"/>
      <c r="BTC1003" s="17"/>
      <c r="BTD1003" s="17"/>
      <c r="BTE1003" s="17"/>
      <c r="BTF1003" s="17"/>
      <c r="BTG1003" s="17"/>
      <c r="BTH1003" s="17"/>
      <c r="BTI1003" s="17"/>
      <c r="BTJ1003" s="17"/>
      <c r="BTK1003" s="17"/>
      <c r="BTL1003" s="17"/>
      <c r="BTM1003" s="17"/>
      <c r="BTN1003" s="17"/>
      <c r="BTO1003" s="17"/>
      <c r="BTP1003" s="17"/>
      <c r="BTQ1003" s="17"/>
      <c r="BTR1003" s="17"/>
      <c r="BTS1003" s="17"/>
      <c r="BTT1003" s="17"/>
      <c r="BTU1003" s="17"/>
      <c r="BTV1003" s="17"/>
      <c r="BTW1003" s="17"/>
      <c r="BTX1003" s="17"/>
      <c r="BTY1003" s="17"/>
      <c r="BTZ1003" s="17"/>
      <c r="BUA1003" s="17"/>
      <c r="BUB1003" s="17"/>
      <c r="BUC1003" s="17"/>
      <c r="BUD1003" s="17"/>
      <c r="BUE1003" s="17"/>
      <c r="BUF1003" s="17"/>
      <c r="BUG1003" s="17"/>
      <c r="BUH1003" s="17"/>
      <c r="BUI1003" s="17"/>
      <c r="BUJ1003" s="17"/>
      <c r="BUK1003" s="17"/>
      <c r="BUL1003" s="17"/>
      <c r="BUM1003" s="17"/>
      <c r="BUN1003" s="17"/>
      <c r="BUO1003" s="17"/>
      <c r="BUP1003" s="17"/>
      <c r="BUQ1003" s="17"/>
      <c r="BUR1003" s="17"/>
      <c r="BUS1003" s="17"/>
      <c r="BUT1003" s="17"/>
      <c r="BUU1003" s="17"/>
      <c r="BUV1003" s="17"/>
      <c r="BUW1003" s="17"/>
      <c r="BUX1003" s="17"/>
      <c r="BUY1003" s="17"/>
      <c r="BUZ1003" s="17"/>
      <c r="BVA1003" s="17"/>
      <c r="BVB1003" s="17"/>
      <c r="BVC1003" s="17"/>
      <c r="BVD1003" s="17"/>
      <c r="BVE1003" s="17"/>
      <c r="BVF1003" s="17"/>
      <c r="BVG1003" s="17"/>
      <c r="BVH1003" s="17"/>
      <c r="BVI1003" s="17"/>
      <c r="BVJ1003" s="17"/>
      <c r="BVK1003" s="17"/>
      <c r="BVL1003" s="17"/>
      <c r="BVM1003" s="17"/>
      <c r="BVN1003" s="17"/>
      <c r="BVO1003" s="17"/>
      <c r="BVP1003" s="17"/>
      <c r="BVQ1003" s="17"/>
      <c r="BVR1003" s="17"/>
      <c r="BVS1003" s="17"/>
      <c r="BVT1003" s="17"/>
      <c r="BVU1003" s="17"/>
      <c r="BVV1003" s="17"/>
      <c r="BVW1003" s="17"/>
      <c r="BVX1003" s="17"/>
      <c r="BVY1003" s="17"/>
      <c r="BVZ1003" s="17"/>
      <c r="BWA1003" s="17"/>
      <c r="BWB1003" s="17"/>
      <c r="BWC1003" s="17"/>
      <c r="BWD1003" s="17"/>
      <c r="BWE1003" s="17"/>
      <c r="BWF1003" s="17"/>
      <c r="BWG1003" s="17"/>
      <c r="BWH1003" s="17"/>
      <c r="BWI1003" s="17"/>
      <c r="BWJ1003" s="17"/>
      <c r="BWK1003" s="17"/>
      <c r="BWL1003" s="17"/>
      <c r="BWM1003" s="17"/>
      <c r="BWN1003" s="17"/>
      <c r="BWO1003" s="17"/>
      <c r="BWP1003" s="17"/>
      <c r="BWQ1003" s="17"/>
      <c r="BWR1003" s="17"/>
      <c r="BWS1003" s="17"/>
      <c r="BWT1003" s="17"/>
      <c r="BWU1003" s="17"/>
      <c r="BWV1003" s="17"/>
      <c r="BWW1003" s="17"/>
      <c r="BWX1003" s="17"/>
      <c r="BWY1003" s="17"/>
      <c r="BWZ1003" s="17"/>
      <c r="BXA1003" s="17"/>
      <c r="BXB1003" s="17"/>
      <c r="BXC1003" s="17"/>
      <c r="BXD1003" s="17"/>
      <c r="BXE1003" s="17"/>
      <c r="BXF1003" s="17"/>
      <c r="BXG1003" s="17"/>
      <c r="BXH1003" s="17"/>
      <c r="BXI1003" s="17"/>
      <c r="BXJ1003" s="17"/>
      <c r="BXK1003" s="17"/>
      <c r="BXL1003" s="17"/>
      <c r="BXM1003" s="17"/>
      <c r="BXN1003" s="17"/>
      <c r="BXO1003" s="17"/>
      <c r="BXP1003" s="17"/>
      <c r="BXQ1003" s="17"/>
      <c r="BXR1003" s="17"/>
      <c r="BXS1003" s="17"/>
      <c r="BXT1003" s="17"/>
      <c r="BXU1003" s="17"/>
      <c r="BXV1003" s="17"/>
      <c r="BXW1003" s="17"/>
      <c r="BXX1003" s="17"/>
      <c r="BXY1003" s="17"/>
      <c r="BXZ1003" s="17"/>
      <c r="BYA1003" s="17"/>
      <c r="BYB1003" s="17"/>
      <c r="BYC1003" s="17"/>
      <c r="BYD1003" s="17"/>
      <c r="BYE1003" s="17"/>
      <c r="BYF1003" s="17"/>
      <c r="BYG1003" s="17"/>
      <c r="BYH1003" s="17"/>
      <c r="BYI1003" s="17"/>
      <c r="BYJ1003" s="17"/>
      <c r="BYK1003" s="17"/>
      <c r="BYL1003" s="17"/>
      <c r="BYM1003" s="17"/>
      <c r="BYN1003" s="17"/>
      <c r="BYO1003" s="17"/>
      <c r="BYP1003" s="17"/>
      <c r="BYQ1003" s="17"/>
      <c r="BYR1003" s="17"/>
      <c r="BYS1003" s="17"/>
      <c r="BYT1003" s="17"/>
      <c r="BYU1003" s="17"/>
      <c r="BYV1003" s="17"/>
      <c r="BYW1003" s="17"/>
      <c r="BYX1003" s="17"/>
      <c r="BYY1003" s="17"/>
      <c r="BYZ1003" s="17"/>
      <c r="BZA1003" s="17"/>
      <c r="BZB1003" s="17"/>
      <c r="BZC1003" s="17"/>
      <c r="BZD1003" s="17"/>
      <c r="BZE1003" s="17"/>
      <c r="BZF1003" s="17"/>
      <c r="BZG1003" s="17"/>
      <c r="BZH1003" s="17"/>
      <c r="BZI1003" s="17"/>
      <c r="BZJ1003" s="17"/>
      <c r="BZK1003" s="17"/>
      <c r="BZL1003" s="17"/>
      <c r="BZM1003" s="17"/>
      <c r="BZN1003" s="17"/>
      <c r="BZO1003" s="17"/>
      <c r="BZP1003" s="17"/>
      <c r="BZQ1003" s="17"/>
      <c r="BZR1003" s="17"/>
      <c r="BZS1003" s="17"/>
      <c r="BZT1003" s="17"/>
      <c r="BZU1003" s="17"/>
      <c r="BZV1003" s="17"/>
      <c r="BZW1003" s="17"/>
      <c r="BZX1003" s="17"/>
      <c r="BZY1003" s="17"/>
      <c r="BZZ1003" s="17"/>
      <c r="CAA1003" s="17"/>
      <c r="CAB1003" s="17"/>
      <c r="CAC1003" s="17"/>
      <c r="CAD1003" s="17"/>
      <c r="CAE1003" s="17"/>
      <c r="CAF1003" s="17"/>
      <c r="CAG1003" s="17"/>
      <c r="CAH1003" s="17"/>
      <c r="CAI1003" s="17"/>
      <c r="CAJ1003" s="17"/>
      <c r="CAK1003" s="17"/>
      <c r="CAL1003" s="17"/>
      <c r="CAM1003" s="17"/>
      <c r="CAN1003" s="17"/>
      <c r="CAO1003" s="17"/>
      <c r="CAP1003" s="17"/>
      <c r="CAQ1003" s="17"/>
      <c r="CAR1003" s="17"/>
      <c r="CAS1003" s="17"/>
      <c r="CAT1003" s="17"/>
      <c r="CAU1003" s="17"/>
      <c r="CAV1003" s="17"/>
      <c r="CAW1003" s="17"/>
      <c r="CAX1003" s="17"/>
      <c r="CAY1003" s="17"/>
      <c r="CAZ1003" s="17"/>
      <c r="CBA1003" s="17"/>
      <c r="CBB1003" s="17"/>
      <c r="CBC1003" s="17"/>
      <c r="CBD1003" s="17"/>
      <c r="CBE1003" s="17"/>
      <c r="CBF1003" s="17"/>
      <c r="CBG1003" s="17"/>
      <c r="CBH1003" s="17"/>
      <c r="CBI1003" s="17"/>
      <c r="CBJ1003" s="17"/>
      <c r="CBK1003" s="17"/>
      <c r="CBL1003" s="17"/>
      <c r="CBM1003" s="17"/>
      <c r="CBN1003" s="17"/>
      <c r="CBO1003" s="17"/>
      <c r="CBP1003" s="17"/>
      <c r="CBQ1003" s="17"/>
      <c r="CBR1003" s="17"/>
      <c r="CBS1003" s="17"/>
      <c r="CBT1003" s="17"/>
      <c r="CBU1003" s="17"/>
      <c r="CBV1003" s="17"/>
      <c r="CBW1003" s="17"/>
      <c r="CBX1003" s="17"/>
      <c r="CBY1003" s="17"/>
      <c r="CBZ1003" s="17"/>
      <c r="CCA1003" s="17"/>
      <c r="CCB1003" s="17"/>
      <c r="CCC1003" s="17"/>
      <c r="CCD1003" s="17"/>
      <c r="CCE1003" s="17"/>
      <c r="CCF1003" s="17"/>
      <c r="CCG1003" s="17"/>
      <c r="CCH1003" s="17"/>
      <c r="CCI1003" s="17"/>
      <c r="CCJ1003" s="17"/>
      <c r="CCK1003" s="17"/>
      <c r="CCL1003" s="17"/>
      <c r="CCM1003" s="17"/>
      <c r="CCN1003" s="17"/>
      <c r="CCO1003" s="17"/>
      <c r="CCP1003" s="17"/>
      <c r="CCQ1003" s="17"/>
      <c r="CCR1003" s="17"/>
      <c r="CCS1003" s="17"/>
      <c r="CCT1003" s="17"/>
      <c r="CCU1003" s="17"/>
      <c r="CCV1003" s="17"/>
      <c r="CCW1003" s="17"/>
      <c r="CCX1003" s="17"/>
      <c r="CCY1003" s="17"/>
      <c r="CCZ1003" s="17"/>
      <c r="CDA1003" s="17"/>
      <c r="CDB1003" s="17"/>
      <c r="CDC1003" s="17"/>
      <c r="CDD1003" s="17"/>
      <c r="CDE1003" s="17"/>
      <c r="CDF1003" s="17"/>
      <c r="CDG1003" s="17"/>
      <c r="CDH1003" s="17"/>
      <c r="CDI1003" s="17"/>
      <c r="CDJ1003" s="17"/>
      <c r="CDK1003" s="17"/>
      <c r="CDL1003" s="17"/>
      <c r="CDM1003" s="17"/>
      <c r="CDN1003" s="17"/>
      <c r="CDO1003" s="17"/>
      <c r="CDP1003" s="17"/>
      <c r="CDQ1003" s="17"/>
      <c r="CDR1003" s="17"/>
      <c r="CDS1003" s="17"/>
      <c r="CDT1003" s="17"/>
      <c r="CDU1003" s="17"/>
      <c r="CDV1003" s="17"/>
      <c r="CDW1003" s="17"/>
      <c r="CDX1003" s="17"/>
      <c r="CDY1003" s="17"/>
      <c r="CDZ1003" s="17"/>
      <c r="CEA1003" s="17"/>
      <c r="CEB1003" s="17"/>
      <c r="CEC1003" s="17"/>
      <c r="CED1003" s="17"/>
      <c r="CEE1003" s="17"/>
      <c r="CEF1003" s="17"/>
      <c r="CEG1003" s="17"/>
      <c r="CEH1003" s="17"/>
      <c r="CEI1003" s="17"/>
      <c r="CEJ1003" s="17"/>
      <c r="CEK1003" s="17"/>
      <c r="CEL1003" s="17"/>
      <c r="CEM1003" s="17"/>
      <c r="CEN1003" s="17"/>
      <c r="CEO1003" s="17"/>
      <c r="CEP1003" s="17"/>
      <c r="CEQ1003" s="17"/>
      <c r="CER1003" s="17"/>
      <c r="CES1003" s="17"/>
      <c r="CET1003" s="17"/>
      <c r="CEU1003" s="17"/>
      <c r="CEV1003" s="17"/>
      <c r="CEW1003" s="17"/>
      <c r="CEX1003" s="17"/>
      <c r="CEY1003" s="17"/>
      <c r="CEZ1003" s="17"/>
      <c r="CFA1003" s="17"/>
      <c r="CFB1003" s="17"/>
      <c r="CFC1003" s="17"/>
      <c r="CFD1003" s="17"/>
      <c r="CFE1003" s="17"/>
      <c r="CFF1003" s="17"/>
      <c r="CFG1003" s="17"/>
      <c r="CFH1003" s="17"/>
      <c r="CFI1003" s="17"/>
      <c r="CFJ1003" s="17"/>
      <c r="CFK1003" s="17"/>
      <c r="CFL1003" s="17"/>
      <c r="CFM1003" s="17"/>
      <c r="CFN1003" s="17"/>
      <c r="CFO1003" s="17"/>
      <c r="CFP1003" s="17"/>
      <c r="CFQ1003" s="17"/>
      <c r="CFR1003" s="17"/>
      <c r="CFS1003" s="17"/>
      <c r="CFT1003" s="17"/>
      <c r="CFU1003" s="17"/>
      <c r="CFV1003" s="17"/>
      <c r="CFW1003" s="17"/>
      <c r="CFX1003" s="17"/>
      <c r="CFY1003" s="17"/>
      <c r="CFZ1003" s="17"/>
      <c r="CGA1003" s="17"/>
      <c r="CGB1003" s="17"/>
      <c r="CGC1003" s="17"/>
      <c r="CGD1003" s="17"/>
      <c r="CGE1003" s="17"/>
      <c r="CGF1003" s="17"/>
      <c r="CGG1003" s="17"/>
      <c r="CGH1003" s="17"/>
      <c r="CGI1003" s="17"/>
      <c r="CGJ1003" s="17"/>
      <c r="CGK1003" s="17"/>
      <c r="CGL1003" s="17"/>
      <c r="CGM1003" s="17"/>
      <c r="CGN1003" s="17"/>
      <c r="CGO1003" s="17"/>
      <c r="CGP1003" s="17"/>
      <c r="CGQ1003" s="17"/>
      <c r="CGR1003" s="17"/>
      <c r="CGS1003" s="17"/>
      <c r="CGT1003" s="17"/>
      <c r="CGU1003" s="17"/>
      <c r="CGV1003" s="17"/>
      <c r="CGW1003" s="17"/>
      <c r="CGX1003" s="17"/>
      <c r="CGY1003" s="17"/>
      <c r="CGZ1003" s="17"/>
      <c r="CHA1003" s="17"/>
      <c r="CHB1003" s="17"/>
      <c r="CHC1003" s="17"/>
      <c r="CHD1003" s="17"/>
      <c r="CHE1003" s="17"/>
      <c r="CHF1003" s="17"/>
      <c r="CHG1003" s="17"/>
      <c r="CHH1003" s="17"/>
      <c r="CHI1003" s="17"/>
      <c r="CHJ1003" s="17"/>
      <c r="CHK1003" s="17"/>
      <c r="CHL1003" s="17"/>
      <c r="CHM1003" s="17"/>
      <c r="CHN1003" s="17"/>
      <c r="CHO1003" s="17"/>
      <c r="CHP1003" s="17"/>
      <c r="CHQ1003" s="17"/>
      <c r="CHR1003" s="17"/>
      <c r="CHS1003" s="17"/>
      <c r="CHT1003" s="17"/>
      <c r="CHU1003" s="17"/>
      <c r="CHV1003" s="17"/>
      <c r="CHW1003" s="17"/>
      <c r="CHX1003" s="17"/>
      <c r="CHY1003" s="17"/>
      <c r="CHZ1003" s="17"/>
      <c r="CIA1003" s="17"/>
      <c r="CIB1003" s="17"/>
      <c r="CIC1003" s="17"/>
      <c r="CID1003" s="17"/>
      <c r="CIE1003" s="17"/>
      <c r="CIF1003" s="17"/>
      <c r="CIG1003" s="17"/>
      <c r="CIH1003" s="17"/>
      <c r="CII1003" s="17"/>
      <c r="CIJ1003" s="17"/>
      <c r="CIK1003" s="17"/>
      <c r="CIL1003" s="17"/>
      <c r="CIM1003" s="17"/>
      <c r="CIN1003" s="17"/>
      <c r="CIO1003" s="17"/>
      <c r="CIP1003" s="17"/>
      <c r="CIQ1003" s="17"/>
      <c r="CIR1003" s="17"/>
      <c r="CIS1003" s="17"/>
      <c r="CIT1003" s="17"/>
      <c r="CIU1003" s="17"/>
      <c r="CIV1003" s="17"/>
      <c r="CIW1003" s="17"/>
      <c r="CIX1003" s="17"/>
      <c r="CIY1003" s="17"/>
      <c r="CIZ1003" s="17"/>
      <c r="CJA1003" s="17"/>
      <c r="CJB1003" s="17"/>
      <c r="CJC1003" s="17"/>
      <c r="CJD1003" s="17"/>
      <c r="CJE1003" s="17"/>
      <c r="CJF1003" s="17"/>
      <c r="CJG1003" s="17"/>
      <c r="CJH1003" s="17"/>
      <c r="CJI1003" s="17"/>
      <c r="CJJ1003" s="17"/>
      <c r="CJK1003" s="17"/>
      <c r="CJL1003" s="17"/>
      <c r="CJM1003" s="17"/>
      <c r="CJN1003" s="17"/>
      <c r="CJO1003" s="17"/>
      <c r="CJP1003" s="17"/>
      <c r="CJQ1003" s="17"/>
      <c r="CJR1003" s="17"/>
      <c r="CJS1003" s="17"/>
      <c r="CJT1003" s="17"/>
      <c r="CJU1003" s="17"/>
      <c r="CJV1003" s="17"/>
      <c r="CJW1003" s="17"/>
      <c r="CJX1003" s="17"/>
      <c r="CJY1003" s="17"/>
      <c r="CJZ1003" s="17"/>
      <c r="CKA1003" s="17"/>
      <c r="CKB1003" s="17"/>
      <c r="CKC1003" s="17"/>
      <c r="CKD1003" s="17"/>
      <c r="CKE1003" s="17"/>
      <c r="CKF1003" s="17"/>
      <c r="CKG1003" s="17"/>
      <c r="CKH1003" s="17"/>
      <c r="CKI1003" s="17"/>
      <c r="CKJ1003" s="17"/>
      <c r="CKK1003" s="17"/>
      <c r="CKL1003" s="17"/>
      <c r="CKM1003" s="17"/>
      <c r="CKN1003" s="17"/>
      <c r="CKO1003" s="17"/>
      <c r="CKP1003" s="17"/>
      <c r="CKQ1003" s="17"/>
      <c r="CKR1003" s="17"/>
      <c r="CKS1003" s="17"/>
      <c r="CKT1003" s="17"/>
      <c r="CKU1003" s="17"/>
      <c r="CKV1003" s="17"/>
      <c r="CKW1003" s="17"/>
      <c r="CKX1003" s="17"/>
      <c r="CKY1003" s="17"/>
      <c r="CKZ1003" s="17"/>
      <c r="CLA1003" s="17"/>
      <c r="CLB1003" s="17"/>
      <c r="CLC1003" s="17"/>
      <c r="CLD1003" s="17"/>
      <c r="CLE1003" s="17"/>
      <c r="CLF1003" s="17"/>
      <c r="CLG1003" s="17"/>
      <c r="CLH1003" s="17"/>
      <c r="CLI1003" s="17"/>
      <c r="CLJ1003" s="17"/>
      <c r="CLK1003" s="17"/>
      <c r="CLL1003" s="17"/>
      <c r="CLM1003" s="17"/>
      <c r="CLN1003" s="17"/>
      <c r="CLO1003" s="17"/>
      <c r="CLP1003" s="17"/>
      <c r="CLQ1003" s="17"/>
      <c r="CLR1003" s="17"/>
      <c r="CLS1003" s="17"/>
      <c r="CLT1003" s="17"/>
      <c r="CLU1003" s="17"/>
      <c r="CLV1003" s="17"/>
      <c r="CLW1003" s="17"/>
      <c r="CLX1003" s="17"/>
      <c r="CLY1003" s="17"/>
      <c r="CLZ1003" s="17"/>
      <c r="CMA1003" s="17"/>
      <c r="CMB1003" s="17"/>
      <c r="CMC1003" s="17"/>
      <c r="CMD1003" s="17"/>
      <c r="CME1003" s="17"/>
      <c r="CMF1003" s="17"/>
      <c r="CMG1003" s="17"/>
      <c r="CMH1003" s="17"/>
      <c r="CMI1003" s="17"/>
      <c r="CMJ1003" s="17"/>
      <c r="CMK1003" s="17"/>
      <c r="CML1003" s="17"/>
      <c r="CMM1003" s="17"/>
      <c r="CMN1003" s="17"/>
      <c r="CMO1003" s="17"/>
      <c r="CMP1003" s="17"/>
      <c r="CMQ1003" s="17"/>
      <c r="CMR1003" s="17"/>
      <c r="CMS1003" s="17"/>
      <c r="CMT1003" s="17"/>
      <c r="CMU1003" s="17"/>
      <c r="CMV1003" s="17"/>
      <c r="CMW1003" s="17"/>
      <c r="CMX1003" s="17"/>
      <c r="CMY1003" s="17"/>
      <c r="CMZ1003" s="17"/>
      <c r="CNA1003" s="17"/>
      <c r="CNB1003" s="17"/>
      <c r="CNC1003" s="17"/>
      <c r="CND1003" s="17"/>
      <c r="CNE1003" s="17"/>
      <c r="CNF1003" s="17"/>
      <c r="CNG1003" s="17"/>
      <c r="CNH1003" s="17"/>
      <c r="CNI1003" s="17"/>
      <c r="CNJ1003" s="17"/>
      <c r="CNK1003" s="17"/>
      <c r="CNL1003" s="17"/>
      <c r="CNM1003" s="17"/>
      <c r="CNN1003" s="17"/>
      <c r="CNO1003" s="17"/>
      <c r="CNP1003" s="17"/>
      <c r="CNQ1003" s="17"/>
      <c r="CNR1003" s="17"/>
      <c r="CNS1003" s="17"/>
      <c r="CNT1003" s="17"/>
      <c r="CNU1003" s="17"/>
      <c r="CNV1003" s="17"/>
      <c r="CNW1003" s="17"/>
      <c r="CNX1003" s="17"/>
      <c r="CNY1003" s="17"/>
      <c r="CNZ1003" s="17"/>
      <c r="COA1003" s="17"/>
      <c r="COB1003" s="17"/>
      <c r="COC1003" s="17"/>
      <c r="COD1003" s="17"/>
      <c r="COE1003" s="17"/>
      <c r="COF1003" s="17"/>
      <c r="COG1003" s="17"/>
      <c r="COH1003" s="17"/>
      <c r="COI1003" s="17"/>
      <c r="COJ1003" s="17"/>
      <c r="COK1003" s="17"/>
      <c r="COL1003" s="17"/>
      <c r="COM1003" s="17"/>
      <c r="CON1003" s="17"/>
      <c r="COO1003" s="17"/>
      <c r="COP1003" s="17"/>
      <c r="COQ1003" s="17"/>
      <c r="COR1003" s="17"/>
      <c r="COS1003" s="17"/>
      <c r="COT1003" s="17"/>
      <c r="COU1003" s="17"/>
      <c r="COV1003" s="17"/>
      <c r="COW1003" s="17"/>
      <c r="COX1003" s="17"/>
      <c r="COY1003" s="17"/>
      <c r="COZ1003" s="17"/>
      <c r="CPA1003" s="17"/>
      <c r="CPB1003" s="17"/>
      <c r="CPC1003" s="17"/>
      <c r="CPD1003" s="17"/>
      <c r="CPE1003" s="17"/>
      <c r="CPF1003" s="17"/>
      <c r="CPG1003" s="17"/>
      <c r="CPH1003" s="17"/>
      <c r="CPI1003" s="17"/>
      <c r="CPJ1003" s="17"/>
      <c r="CPK1003" s="17"/>
      <c r="CPL1003" s="17"/>
      <c r="CPM1003" s="17"/>
      <c r="CPN1003" s="17"/>
      <c r="CPO1003" s="17"/>
      <c r="CPP1003" s="17"/>
      <c r="CPQ1003" s="17"/>
      <c r="CPR1003" s="17"/>
      <c r="CPS1003" s="17"/>
      <c r="CPT1003" s="17"/>
      <c r="CPU1003" s="17"/>
      <c r="CPV1003" s="17"/>
      <c r="CPW1003" s="17"/>
      <c r="CPX1003" s="17"/>
      <c r="CPY1003" s="17"/>
      <c r="CPZ1003" s="17"/>
      <c r="CQA1003" s="17"/>
      <c r="CQB1003" s="17"/>
      <c r="CQC1003" s="17"/>
      <c r="CQD1003" s="17"/>
      <c r="CQE1003" s="17"/>
      <c r="CQF1003" s="17"/>
      <c r="CQG1003" s="17"/>
      <c r="CQH1003" s="17"/>
      <c r="CQI1003" s="17"/>
      <c r="CQJ1003" s="17"/>
      <c r="CQK1003" s="17"/>
      <c r="CQL1003" s="17"/>
      <c r="CQM1003" s="17"/>
      <c r="CQN1003" s="17"/>
      <c r="CQO1003" s="17"/>
      <c r="CQP1003" s="17"/>
      <c r="CQQ1003" s="17"/>
      <c r="CQR1003" s="17"/>
      <c r="CQS1003" s="17"/>
      <c r="CQT1003" s="17"/>
      <c r="CQU1003" s="17"/>
      <c r="CQV1003" s="17"/>
      <c r="CQW1003" s="17"/>
      <c r="CQX1003" s="17"/>
      <c r="CQY1003" s="17"/>
      <c r="CQZ1003" s="17"/>
      <c r="CRA1003" s="17"/>
      <c r="CRB1003" s="17"/>
      <c r="CRC1003" s="17"/>
      <c r="CRD1003" s="17"/>
      <c r="CRE1003" s="17"/>
      <c r="CRF1003" s="17"/>
      <c r="CRG1003" s="17"/>
      <c r="CRH1003" s="17"/>
      <c r="CRI1003" s="17"/>
      <c r="CRJ1003" s="17"/>
      <c r="CRK1003" s="17"/>
      <c r="CRL1003" s="17"/>
      <c r="CRM1003" s="17"/>
      <c r="CRN1003" s="17"/>
      <c r="CRO1003" s="17"/>
      <c r="CRP1003" s="17"/>
      <c r="CRQ1003" s="17"/>
      <c r="CRR1003" s="17"/>
      <c r="CRS1003" s="17"/>
      <c r="CRT1003" s="17"/>
      <c r="CRU1003" s="17"/>
      <c r="CRV1003" s="17"/>
      <c r="CRW1003" s="17"/>
      <c r="CRX1003" s="17"/>
      <c r="CRY1003" s="17"/>
      <c r="CRZ1003" s="17"/>
      <c r="CSA1003" s="17"/>
      <c r="CSB1003" s="17"/>
      <c r="CSC1003" s="17"/>
      <c r="CSD1003" s="17"/>
      <c r="CSE1003" s="17"/>
      <c r="CSF1003" s="17"/>
      <c r="CSG1003" s="17"/>
      <c r="CSH1003" s="17"/>
      <c r="CSI1003" s="17"/>
      <c r="CSJ1003" s="17"/>
      <c r="CSK1003" s="17"/>
      <c r="CSL1003" s="17"/>
      <c r="CSM1003" s="17"/>
      <c r="CSN1003" s="17"/>
      <c r="CSO1003" s="17"/>
      <c r="CSP1003" s="17"/>
      <c r="CSQ1003" s="17"/>
      <c r="CSR1003" s="17"/>
      <c r="CSS1003" s="17"/>
      <c r="CST1003" s="17"/>
      <c r="CSU1003" s="17"/>
      <c r="CSV1003" s="17"/>
      <c r="CSW1003" s="17"/>
      <c r="CSX1003" s="17"/>
      <c r="CSY1003" s="17"/>
      <c r="CSZ1003" s="17"/>
      <c r="CTA1003" s="17"/>
      <c r="CTB1003" s="17"/>
      <c r="CTC1003" s="17"/>
      <c r="CTD1003" s="17"/>
      <c r="CTE1003" s="17"/>
      <c r="CTF1003" s="17"/>
      <c r="CTG1003" s="17"/>
      <c r="CTH1003" s="17"/>
      <c r="CTI1003" s="17"/>
      <c r="CTJ1003" s="17"/>
      <c r="CTK1003" s="17"/>
      <c r="CTL1003" s="17"/>
      <c r="CTM1003" s="17"/>
      <c r="CTN1003" s="17"/>
      <c r="CTO1003" s="17"/>
      <c r="CTP1003" s="17"/>
      <c r="CTQ1003" s="17"/>
      <c r="CTR1003" s="17"/>
      <c r="CTS1003" s="17"/>
      <c r="CTT1003" s="17"/>
      <c r="CTU1003" s="17"/>
      <c r="CTV1003" s="17"/>
      <c r="CTW1003" s="17"/>
      <c r="CTX1003" s="17"/>
      <c r="CTY1003" s="17"/>
      <c r="CTZ1003" s="17"/>
      <c r="CUA1003" s="17"/>
      <c r="CUB1003" s="17"/>
      <c r="CUC1003" s="17"/>
      <c r="CUD1003" s="17"/>
      <c r="CUE1003" s="17"/>
      <c r="CUF1003" s="17"/>
      <c r="CUG1003" s="17"/>
      <c r="CUH1003" s="17"/>
      <c r="CUI1003" s="17"/>
      <c r="CUJ1003" s="17"/>
      <c r="CUK1003" s="17"/>
      <c r="CUL1003" s="17"/>
      <c r="CUM1003" s="17"/>
      <c r="CUN1003" s="17"/>
      <c r="CUO1003" s="17"/>
      <c r="CUP1003" s="17"/>
      <c r="CUQ1003" s="17"/>
      <c r="CUR1003" s="17"/>
      <c r="CUS1003" s="17"/>
      <c r="CUT1003" s="17"/>
      <c r="CUU1003" s="17"/>
      <c r="CUV1003" s="17"/>
      <c r="CUW1003" s="17"/>
      <c r="CUX1003" s="17"/>
      <c r="CUY1003" s="17"/>
      <c r="CUZ1003" s="17"/>
      <c r="CVA1003" s="17"/>
      <c r="CVB1003" s="17"/>
      <c r="CVC1003" s="17"/>
      <c r="CVD1003" s="17"/>
      <c r="CVE1003" s="17"/>
      <c r="CVF1003" s="17"/>
      <c r="CVG1003" s="17"/>
      <c r="CVH1003" s="17"/>
      <c r="CVI1003" s="17"/>
      <c r="CVJ1003" s="17"/>
      <c r="CVK1003" s="17"/>
      <c r="CVL1003" s="17"/>
      <c r="CVM1003" s="17"/>
      <c r="CVN1003" s="17"/>
      <c r="CVO1003" s="17"/>
      <c r="CVP1003" s="17"/>
      <c r="CVQ1003" s="17"/>
      <c r="CVR1003" s="17"/>
      <c r="CVS1003" s="17"/>
      <c r="CVT1003" s="17"/>
      <c r="CVU1003" s="17"/>
      <c r="CVV1003" s="17"/>
      <c r="CVW1003" s="17"/>
      <c r="CVX1003" s="17"/>
      <c r="CVY1003" s="17"/>
      <c r="CVZ1003" s="17"/>
      <c r="CWA1003" s="17"/>
      <c r="CWB1003" s="17"/>
      <c r="CWC1003" s="17"/>
      <c r="CWD1003" s="17"/>
      <c r="CWE1003" s="17"/>
      <c r="CWF1003" s="17"/>
      <c r="CWG1003" s="17"/>
      <c r="CWH1003" s="17"/>
      <c r="CWI1003" s="17"/>
      <c r="CWJ1003" s="17"/>
      <c r="CWK1003" s="17"/>
      <c r="CWL1003" s="17"/>
      <c r="CWM1003" s="17"/>
      <c r="CWN1003" s="17"/>
      <c r="CWO1003" s="17"/>
      <c r="CWP1003" s="17"/>
      <c r="CWQ1003" s="17"/>
      <c r="CWR1003" s="17"/>
      <c r="CWS1003" s="17"/>
      <c r="CWT1003" s="17"/>
      <c r="CWU1003" s="17"/>
      <c r="CWV1003" s="17"/>
      <c r="CWW1003" s="17"/>
      <c r="CWX1003" s="17"/>
      <c r="CWY1003" s="17"/>
      <c r="CWZ1003" s="17"/>
      <c r="CXA1003" s="17"/>
      <c r="CXB1003" s="17"/>
      <c r="CXC1003" s="17"/>
      <c r="CXD1003" s="17"/>
      <c r="CXE1003" s="17"/>
      <c r="CXF1003" s="17"/>
      <c r="CXG1003" s="17"/>
      <c r="CXH1003" s="17"/>
      <c r="CXI1003" s="17"/>
      <c r="CXJ1003" s="17"/>
      <c r="CXK1003" s="17"/>
      <c r="CXL1003" s="17"/>
      <c r="CXM1003" s="17"/>
      <c r="CXN1003" s="17"/>
      <c r="CXO1003" s="17"/>
      <c r="CXP1003" s="17"/>
      <c r="CXQ1003" s="17"/>
      <c r="CXR1003" s="17"/>
      <c r="CXS1003" s="17"/>
      <c r="CXT1003" s="17"/>
      <c r="CXU1003" s="17"/>
      <c r="CXV1003" s="17"/>
      <c r="CXW1003" s="17"/>
      <c r="CXX1003" s="17"/>
      <c r="CXY1003" s="17"/>
      <c r="CXZ1003" s="17"/>
      <c r="CYA1003" s="17"/>
      <c r="CYB1003" s="17"/>
      <c r="CYC1003" s="17"/>
      <c r="CYD1003" s="17"/>
      <c r="CYE1003" s="17"/>
      <c r="CYF1003" s="17"/>
      <c r="CYG1003" s="17"/>
      <c r="CYH1003" s="17"/>
      <c r="CYI1003" s="17"/>
      <c r="CYJ1003" s="17"/>
      <c r="CYK1003" s="17"/>
      <c r="CYL1003" s="17"/>
      <c r="CYM1003" s="17"/>
      <c r="CYN1003" s="17"/>
      <c r="CYO1003" s="17"/>
      <c r="CYP1003" s="17"/>
      <c r="CYQ1003" s="17"/>
      <c r="CYR1003" s="17"/>
      <c r="CYS1003" s="17"/>
      <c r="CYT1003" s="17"/>
      <c r="CYU1003" s="17"/>
      <c r="CYV1003" s="17"/>
      <c r="CYW1003" s="17"/>
      <c r="CYX1003" s="17"/>
      <c r="CYY1003" s="17"/>
      <c r="CYZ1003" s="17"/>
      <c r="CZA1003" s="17"/>
      <c r="CZB1003" s="17"/>
      <c r="CZC1003" s="17"/>
      <c r="CZD1003" s="17"/>
      <c r="CZE1003" s="17"/>
      <c r="CZF1003" s="17"/>
      <c r="CZG1003" s="17"/>
      <c r="CZH1003" s="17"/>
      <c r="CZI1003" s="17"/>
      <c r="CZJ1003" s="17"/>
      <c r="CZK1003" s="17"/>
      <c r="CZL1003" s="17"/>
      <c r="CZM1003" s="17"/>
      <c r="CZN1003" s="17"/>
      <c r="CZO1003" s="17"/>
      <c r="CZP1003" s="17"/>
      <c r="CZQ1003" s="17"/>
      <c r="CZR1003" s="17"/>
      <c r="CZS1003" s="17"/>
      <c r="CZT1003" s="17"/>
      <c r="CZU1003" s="17"/>
      <c r="CZV1003" s="17"/>
      <c r="CZW1003" s="17"/>
      <c r="CZX1003" s="17"/>
      <c r="CZY1003" s="17"/>
      <c r="CZZ1003" s="17"/>
      <c r="DAA1003" s="17"/>
      <c r="DAB1003" s="17"/>
      <c r="DAC1003" s="17"/>
      <c r="DAD1003" s="17"/>
      <c r="DAE1003" s="17"/>
      <c r="DAF1003" s="17"/>
      <c r="DAG1003" s="17"/>
      <c r="DAH1003" s="17"/>
      <c r="DAI1003" s="17"/>
      <c r="DAJ1003" s="17"/>
      <c r="DAK1003" s="17"/>
      <c r="DAL1003" s="17"/>
      <c r="DAM1003" s="17"/>
      <c r="DAN1003" s="17"/>
      <c r="DAO1003" s="17"/>
      <c r="DAP1003" s="17"/>
      <c r="DAQ1003" s="17"/>
      <c r="DAR1003" s="17"/>
      <c r="DAS1003" s="17"/>
      <c r="DAT1003" s="17"/>
      <c r="DAU1003" s="17"/>
      <c r="DAV1003" s="17"/>
      <c r="DAW1003" s="17"/>
      <c r="DAX1003" s="17"/>
      <c r="DAY1003" s="17"/>
      <c r="DAZ1003" s="17"/>
      <c r="DBA1003" s="17"/>
      <c r="DBB1003" s="17"/>
      <c r="DBC1003" s="17"/>
      <c r="DBD1003" s="17"/>
      <c r="DBE1003" s="17"/>
      <c r="DBF1003" s="17"/>
      <c r="DBG1003" s="17"/>
      <c r="DBH1003" s="17"/>
      <c r="DBI1003" s="17"/>
      <c r="DBJ1003" s="17"/>
      <c r="DBK1003" s="17"/>
      <c r="DBL1003" s="17"/>
      <c r="DBM1003" s="17"/>
      <c r="DBN1003" s="17"/>
      <c r="DBO1003" s="17"/>
      <c r="DBP1003" s="17"/>
      <c r="DBQ1003" s="17"/>
      <c r="DBR1003" s="17"/>
      <c r="DBS1003" s="17"/>
      <c r="DBT1003" s="17"/>
      <c r="DBU1003" s="17"/>
      <c r="DBV1003" s="17"/>
      <c r="DBW1003" s="17"/>
      <c r="DBX1003" s="17"/>
      <c r="DBY1003" s="17"/>
      <c r="DBZ1003" s="17"/>
      <c r="DCA1003" s="17"/>
      <c r="DCB1003" s="17"/>
      <c r="DCC1003" s="17"/>
      <c r="DCD1003" s="17"/>
      <c r="DCE1003" s="17"/>
      <c r="DCF1003" s="17"/>
      <c r="DCG1003" s="17"/>
      <c r="DCH1003" s="17"/>
      <c r="DCI1003" s="17"/>
      <c r="DCJ1003" s="17"/>
      <c r="DCK1003" s="17"/>
      <c r="DCL1003" s="17"/>
      <c r="DCM1003" s="17"/>
      <c r="DCN1003" s="17"/>
      <c r="DCO1003" s="17"/>
      <c r="DCP1003" s="17"/>
      <c r="DCQ1003" s="17"/>
      <c r="DCR1003" s="17"/>
      <c r="DCS1003" s="17"/>
      <c r="DCT1003" s="17"/>
      <c r="DCU1003" s="17"/>
      <c r="DCV1003" s="17"/>
      <c r="DCW1003" s="17"/>
      <c r="DCX1003" s="17"/>
      <c r="DCY1003" s="17"/>
      <c r="DCZ1003" s="17"/>
      <c r="DDA1003" s="17"/>
      <c r="DDB1003" s="17"/>
      <c r="DDC1003" s="17"/>
      <c r="DDD1003" s="17"/>
      <c r="DDE1003" s="17"/>
      <c r="DDF1003" s="17"/>
      <c r="DDG1003" s="17"/>
      <c r="DDH1003" s="17"/>
      <c r="DDI1003" s="17"/>
      <c r="DDJ1003" s="17"/>
      <c r="DDK1003" s="17"/>
      <c r="DDL1003" s="17"/>
      <c r="DDM1003" s="17"/>
      <c r="DDN1003" s="17"/>
      <c r="DDO1003" s="17"/>
      <c r="DDP1003" s="17"/>
      <c r="DDQ1003" s="17"/>
      <c r="DDR1003" s="17"/>
      <c r="DDS1003" s="17"/>
      <c r="DDT1003" s="17"/>
      <c r="DDU1003" s="17"/>
      <c r="DDV1003" s="17"/>
      <c r="DDW1003" s="17"/>
      <c r="DDX1003" s="17"/>
      <c r="DDY1003" s="17"/>
      <c r="DDZ1003" s="17"/>
      <c r="DEA1003" s="17"/>
      <c r="DEB1003" s="17"/>
      <c r="DEC1003" s="17"/>
      <c r="DED1003" s="17"/>
      <c r="DEE1003" s="17"/>
      <c r="DEF1003" s="17"/>
      <c r="DEG1003" s="17"/>
      <c r="DEH1003" s="17"/>
      <c r="DEI1003" s="17"/>
      <c r="DEJ1003" s="17"/>
      <c r="DEK1003" s="17"/>
      <c r="DEL1003" s="17"/>
      <c r="DEM1003" s="17"/>
      <c r="DEN1003" s="17"/>
      <c r="DEO1003" s="17"/>
      <c r="DEP1003" s="17"/>
      <c r="DEQ1003" s="17"/>
      <c r="DER1003" s="17"/>
      <c r="DES1003" s="17"/>
      <c r="DET1003" s="17"/>
      <c r="DEU1003" s="17"/>
      <c r="DEV1003" s="17"/>
      <c r="DEW1003" s="17"/>
      <c r="DEX1003" s="17"/>
      <c r="DEY1003" s="17"/>
      <c r="DEZ1003" s="17"/>
      <c r="DFA1003" s="17"/>
      <c r="DFB1003" s="17"/>
      <c r="DFC1003" s="17"/>
      <c r="DFD1003" s="17"/>
      <c r="DFE1003" s="17"/>
      <c r="DFF1003" s="17"/>
      <c r="DFG1003" s="17"/>
      <c r="DFH1003" s="17"/>
      <c r="DFI1003" s="17"/>
      <c r="DFJ1003" s="17"/>
      <c r="DFK1003" s="17"/>
      <c r="DFL1003" s="17"/>
      <c r="DFM1003" s="17"/>
      <c r="DFN1003" s="17"/>
      <c r="DFO1003" s="17"/>
      <c r="DFP1003" s="17"/>
      <c r="DFQ1003" s="17"/>
      <c r="DFR1003" s="17"/>
      <c r="DFS1003" s="17"/>
      <c r="DFT1003" s="17"/>
      <c r="DFU1003" s="17"/>
      <c r="DFV1003" s="17"/>
      <c r="DFW1003" s="17"/>
      <c r="DFX1003" s="17"/>
      <c r="DFY1003" s="17"/>
      <c r="DFZ1003" s="17"/>
      <c r="DGA1003" s="17"/>
      <c r="DGB1003" s="17"/>
      <c r="DGC1003" s="17"/>
      <c r="DGD1003" s="17"/>
      <c r="DGE1003" s="17"/>
      <c r="DGF1003" s="17"/>
      <c r="DGG1003" s="17"/>
      <c r="DGH1003" s="17"/>
      <c r="DGI1003" s="17"/>
      <c r="DGJ1003" s="17"/>
      <c r="DGK1003" s="17"/>
      <c r="DGL1003" s="17"/>
      <c r="DGM1003" s="17"/>
      <c r="DGN1003" s="17"/>
      <c r="DGO1003" s="17"/>
      <c r="DGP1003" s="17"/>
      <c r="DGQ1003" s="17"/>
      <c r="DGR1003" s="17"/>
      <c r="DGS1003" s="17"/>
      <c r="DGT1003" s="17"/>
      <c r="DGU1003" s="17"/>
      <c r="DGV1003" s="17"/>
      <c r="DGW1003" s="17"/>
      <c r="DGX1003" s="17"/>
      <c r="DGY1003" s="17"/>
      <c r="DGZ1003" s="17"/>
      <c r="DHA1003" s="17"/>
      <c r="DHB1003" s="17"/>
      <c r="DHC1003" s="17"/>
      <c r="DHD1003" s="17"/>
      <c r="DHE1003" s="17"/>
      <c r="DHF1003" s="17"/>
      <c r="DHG1003" s="17"/>
      <c r="DHH1003" s="17"/>
      <c r="DHI1003" s="17"/>
      <c r="DHJ1003" s="17"/>
      <c r="DHK1003" s="17"/>
      <c r="DHL1003" s="17"/>
      <c r="DHM1003" s="17"/>
      <c r="DHN1003" s="17"/>
      <c r="DHO1003" s="17"/>
      <c r="DHP1003" s="17"/>
      <c r="DHQ1003" s="17"/>
      <c r="DHR1003" s="17"/>
      <c r="DHS1003" s="17"/>
      <c r="DHT1003" s="17"/>
      <c r="DHU1003" s="17"/>
      <c r="DHV1003" s="17"/>
      <c r="DHW1003" s="17"/>
      <c r="DHX1003" s="17"/>
      <c r="DHY1003" s="17"/>
      <c r="DHZ1003" s="17"/>
      <c r="DIA1003" s="17"/>
      <c r="DIB1003" s="17"/>
      <c r="DIC1003" s="17"/>
      <c r="DID1003" s="17"/>
      <c r="DIE1003" s="17"/>
      <c r="DIF1003" s="17"/>
      <c r="DIG1003" s="17"/>
      <c r="DIH1003" s="17"/>
      <c r="DII1003" s="17"/>
      <c r="DIJ1003" s="17"/>
      <c r="DIK1003" s="17"/>
      <c r="DIL1003" s="17"/>
      <c r="DIM1003" s="17"/>
      <c r="DIN1003" s="17"/>
      <c r="DIO1003" s="17"/>
      <c r="DIP1003" s="17"/>
      <c r="DIQ1003" s="17"/>
      <c r="DIR1003" s="17"/>
      <c r="DIS1003" s="17"/>
      <c r="DIT1003" s="17"/>
      <c r="DIU1003" s="17"/>
      <c r="DIV1003" s="17"/>
      <c r="DIW1003" s="17"/>
      <c r="DIX1003" s="17"/>
      <c r="DIY1003" s="17"/>
      <c r="DIZ1003" s="17"/>
      <c r="DJA1003" s="17"/>
      <c r="DJB1003" s="17"/>
      <c r="DJC1003" s="17"/>
      <c r="DJD1003" s="17"/>
      <c r="DJE1003" s="17"/>
      <c r="DJF1003" s="17"/>
      <c r="DJG1003" s="17"/>
      <c r="DJH1003" s="17"/>
      <c r="DJI1003" s="17"/>
      <c r="DJJ1003" s="17"/>
      <c r="DJK1003" s="17"/>
      <c r="DJL1003" s="17"/>
      <c r="DJM1003" s="17"/>
      <c r="DJN1003" s="17"/>
      <c r="DJO1003" s="17"/>
      <c r="DJP1003" s="17"/>
      <c r="DJQ1003" s="17"/>
      <c r="DJR1003" s="17"/>
      <c r="DJS1003" s="17"/>
      <c r="DJT1003" s="17"/>
      <c r="DJU1003" s="17"/>
      <c r="DJV1003" s="17"/>
      <c r="DJW1003" s="17"/>
      <c r="DJX1003" s="17"/>
      <c r="DJY1003" s="17"/>
      <c r="DJZ1003" s="17"/>
      <c r="DKA1003" s="17"/>
      <c r="DKB1003" s="17"/>
      <c r="DKC1003" s="17"/>
      <c r="DKD1003" s="17"/>
      <c r="DKE1003" s="17"/>
      <c r="DKF1003" s="17"/>
      <c r="DKG1003" s="17"/>
      <c r="DKH1003" s="17"/>
      <c r="DKI1003" s="17"/>
      <c r="DKJ1003" s="17"/>
      <c r="DKK1003" s="17"/>
      <c r="DKL1003" s="17"/>
      <c r="DKM1003" s="17"/>
      <c r="DKN1003" s="17"/>
      <c r="DKO1003" s="17"/>
      <c r="DKP1003" s="17"/>
      <c r="DKQ1003" s="17"/>
      <c r="DKR1003" s="17"/>
      <c r="DKS1003" s="17"/>
      <c r="DKT1003" s="17"/>
      <c r="DKU1003" s="17"/>
      <c r="DKV1003" s="17"/>
      <c r="DKW1003" s="17"/>
      <c r="DKX1003" s="17"/>
      <c r="DKY1003" s="17"/>
      <c r="DKZ1003" s="17"/>
      <c r="DLA1003" s="17"/>
      <c r="DLB1003" s="17"/>
      <c r="DLC1003" s="17"/>
      <c r="DLD1003" s="17"/>
      <c r="DLE1003" s="17"/>
      <c r="DLF1003" s="17"/>
      <c r="DLG1003" s="17"/>
      <c r="DLH1003" s="17"/>
      <c r="DLI1003" s="17"/>
      <c r="DLJ1003" s="17"/>
      <c r="DLK1003" s="17"/>
      <c r="DLL1003" s="17"/>
      <c r="DLM1003" s="17"/>
      <c r="DLN1003" s="17"/>
      <c r="DLO1003" s="17"/>
      <c r="DLP1003" s="17"/>
      <c r="DLQ1003" s="17"/>
      <c r="DLR1003" s="17"/>
      <c r="DLS1003" s="17"/>
      <c r="DLT1003" s="17"/>
      <c r="DLU1003" s="17"/>
      <c r="DLV1003" s="17"/>
      <c r="DLW1003" s="17"/>
      <c r="DLX1003" s="17"/>
      <c r="DLY1003" s="17"/>
      <c r="DLZ1003" s="17"/>
      <c r="DMA1003" s="17"/>
      <c r="DMB1003" s="17"/>
      <c r="DMC1003" s="17"/>
      <c r="DMD1003" s="17"/>
      <c r="DME1003" s="17"/>
      <c r="DMF1003" s="17"/>
      <c r="DMG1003" s="17"/>
      <c r="DMH1003" s="17"/>
      <c r="DMI1003" s="17"/>
      <c r="DMJ1003" s="17"/>
      <c r="DMK1003" s="17"/>
      <c r="DML1003" s="17"/>
      <c r="DMM1003" s="17"/>
      <c r="DMN1003" s="17"/>
      <c r="DMO1003" s="17"/>
      <c r="DMP1003" s="17"/>
      <c r="DMQ1003" s="17"/>
      <c r="DMR1003" s="17"/>
      <c r="DMS1003" s="17"/>
      <c r="DMT1003" s="17"/>
      <c r="DMU1003" s="17"/>
      <c r="DMV1003" s="17"/>
      <c r="DMW1003" s="17"/>
      <c r="DMX1003" s="17"/>
      <c r="DMY1003" s="17"/>
      <c r="DMZ1003" s="17"/>
      <c r="DNA1003" s="17"/>
      <c r="DNB1003" s="17"/>
      <c r="DNC1003" s="17"/>
      <c r="DND1003" s="17"/>
      <c r="DNE1003" s="17"/>
      <c r="DNF1003" s="17"/>
      <c r="DNG1003" s="17"/>
      <c r="DNH1003" s="17"/>
      <c r="DNI1003" s="17"/>
      <c r="DNJ1003" s="17"/>
      <c r="DNK1003" s="17"/>
      <c r="DNL1003" s="17"/>
      <c r="DNM1003" s="17"/>
      <c r="DNN1003" s="17"/>
      <c r="DNO1003" s="17"/>
      <c r="DNP1003" s="17"/>
      <c r="DNQ1003" s="17"/>
      <c r="DNR1003" s="17"/>
      <c r="DNS1003" s="17"/>
      <c r="DNT1003" s="17"/>
      <c r="DNU1003" s="17"/>
      <c r="DNV1003" s="17"/>
      <c r="DNW1003" s="17"/>
      <c r="DNX1003" s="17"/>
      <c r="DNY1003" s="17"/>
      <c r="DNZ1003" s="17"/>
      <c r="DOA1003" s="17"/>
      <c r="DOB1003" s="17"/>
      <c r="DOC1003" s="17"/>
      <c r="DOD1003" s="17"/>
      <c r="DOE1003" s="17"/>
      <c r="DOF1003" s="17"/>
      <c r="DOG1003" s="17"/>
      <c r="DOH1003" s="17"/>
      <c r="DOI1003" s="17"/>
      <c r="DOJ1003" s="17"/>
      <c r="DOK1003" s="17"/>
      <c r="DOL1003" s="17"/>
      <c r="DOM1003" s="17"/>
      <c r="DON1003" s="17"/>
      <c r="DOO1003" s="17"/>
      <c r="DOP1003" s="17"/>
      <c r="DOQ1003" s="17"/>
      <c r="DOR1003" s="17"/>
      <c r="DOS1003" s="17"/>
      <c r="DOT1003" s="17"/>
      <c r="DOU1003" s="17"/>
      <c r="DOV1003" s="17"/>
      <c r="DOW1003" s="17"/>
      <c r="DOX1003" s="17"/>
      <c r="DOY1003" s="17"/>
      <c r="DOZ1003" s="17"/>
      <c r="DPA1003" s="17"/>
      <c r="DPB1003" s="17"/>
      <c r="DPC1003" s="17"/>
      <c r="DPD1003" s="17"/>
      <c r="DPE1003" s="17"/>
      <c r="DPF1003" s="17"/>
      <c r="DPG1003" s="17"/>
      <c r="DPH1003" s="17"/>
      <c r="DPI1003" s="17"/>
      <c r="DPJ1003" s="17"/>
      <c r="DPK1003" s="17"/>
      <c r="DPL1003" s="17"/>
      <c r="DPM1003" s="17"/>
      <c r="DPN1003" s="17"/>
      <c r="DPO1003" s="17"/>
      <c r="DPP1003" s="17"/>
      <c r="DPQ1003" s="17"/>
      <c r="DPR1003" s="17"/>
      <c r="DPS1003" s="17"/>
      <c r="DPT1003" s="17"/>
      <c r="DPU1003" s="17"/>
      <c r="DPV1003" s="17"/>
      <c r="DPW1003" s="17"/>
      <c r="DPX1003" s="17"/>
      <c r="DPY1003" s="17"/>
      <c r="DPZ1003" s="17"/>
      <c r="DQA1003" s="17"/>
      <c r="DQB1003" s="17"/>
      <c r="DQC1003" s="17"/>
      <c r="DQD1003" s="17"/>
      <c r="DQE1003" s="17"/>
      <c r="DQF1003" s="17"/>
      <c r="DQG1003" s="17"/>
      <c r="DQH1003" s="17"/>
      <c r="DQI1003" s="17"/>
      <c r="DQJ1003" s="17"/>
      <c r="DQK1003" s="17"/>
      <c r="DQL1003" s="17"/>
      <c r="DQM1003" s="17"/>
      <c r="DQN1003" s="17"/>
      <c r="DQO1003" s="17"/>
      <c r="DQP1003" s="17"/>
      <c r="DQQ1003" s="17"/>
      <c r="DQR1003" s="17"/>
      <c r="DQS1003" s="17"/>
      <c r="DQT1003" s="17"/>
      <c r="DQU1003" s="17"/>
      <c r="DQV1003" s="17"/>
      <c r="DQW1003" s="17"/>
      <c r="DQX1003" s="17"/>
      <c r="DQY1003" s="17"/>
      <c r="DQZ1003" s="17"/>
      <c r="DRA1003" s="17"/>
      <c r="DRB1003" s="17"/>
      <c r="DRC1003" s="17"/>
      <c r="DRD1003" s="17"/>
      <c r="DRE1003" s="17"/>
      <c r="DRF1003" s="17"/>
      <c r="DRG1003" s="17"/>
      <c r="DRH1003" s="17"/>
      <c r="DRI1003" s="17"/>
      <c r="DRJ1003" s="17"/>
      <c r="DRK1003" s="17"/>
      <c r="DRL1003" s="17"/>
      <c r="DRM1003" s="17"/>
      <c r="DRN1003" s="17"/>
      <c r="DRO1003" s="17"/>
      <c r="DRP1003" s="17"/>
      <c r="DRQ1003" s="17"/>
      <c r="DRR1003" s="17"/>
      <c r="DRS1003" s="17"/>
      <c r="DRT1003" s="17"/>
      <c r="DRU1003" s="17"/>
      <c r="DRV1003" s="17"/>
      <c r="DRW1003" s="17"/>
      <c r="DRX1003" s="17"/>
      <c r="DRY1003" s="17"/>
      <c r="DRZ1003" s="17"/>
      <c r="DSA1003" s="17"/>
      <c r="DSB1003" s="17"/>
      <c r="DSC1003" s="17"/>
      <c r="DSD1003" s="17"/>
      <c r="DSE1003" s="17"/>
      <c r="DSF1003" s="17"/>
      <c r="DSG1003" s="17"/>
      <c r="DSH1003" s="17"/>
      <c r="DSI1003" s="17"/>
      <c r="DSJ1003" s="17"/>
      <c r="DSK1003" s="17"/>
      <c r="DSL1003" s="17"/>
      <c r="DSM1003" s="17"/>
      <c r="DSN1003" s="17"/>
      <c r="DSO1003" s="17"/>
      <c r="DSP1003" s="17"/>
      <c r="DSQ1003" s="17"/>
      <c r="DSR1003" s="17"/>
      <c r="DSS1003" s="17"/>
      <c r="DST1003" s="17"/>
      <c r="DSU1003" s="17"/>
      <c r="DSV1003" s="17"/>
      <c r="DSW1003" s="17"/>
      <c r="DSX1003" s="17"/>
      <c r="DSY1003" s="17"/>
      <c r="DSZ1003" s="17"/>
      <c r="DTA1003" s="17"/>
      <c r="DTB1003" s="17"/>
      <c r="DTC1003" s="17"/>
      <c r="DTD1003" s="17"/>
      <c r="DTE1003" s="17"/>
      <c r="DTF1003" s="17"/>
      <c r="DTG1003" s="17"/>
      <c r="DTH1003" s="17"/>
      <c r="DTI1003" s="17"/>
      <c r="DTJ1003" s="17"/>
      <c r="DTK1003" s="17"/>
      <c r="DTL1003" s="17"/>
      <c r="DTM1003" s="17"/>
      <c r="DTN1003" s="17"/>
      <c r="DTO1003" s="17"/>
      <c r="DTP1003" s="17"/>
      <c r="DTQ1003" s="17"/>
      <c r="DTR1003" s="17"/>
      <c r="DTS1003" s="17"/>
      <c r="DTT1003" s="17"/>
      <c r="DTU1003" s="17"/>
      <c r="DTV1003" s="17"/>
      <c r="DTW1003" s="17"/>
      <c r="DTX1003" s="17"/>
      <c r="DTY1003" s="17"/>
      <c r="DTZ1003" s="17"/>
      <c r="DUA1003" s="17"/>
      <c r="DUB1003" s="17"/>
      <c r="DUC1003" s="17"/>
      <c r="DUD1003" s="17"/>
      <c r="DUE1003" s="17"/>
      <c r="DUF1003" s="17"/>
      <c r="DUG1003" s="17"/>
      <c r="DUH1003" s="17"/>
      <c r="DUI1003" s="17"/>
      <c r="DUJ1003" s="17"/>
      <c r="DUK1003" s="17"/>
      <c r="DUL1003" s="17"/>
      <c r="DUM1003" s="17"/>
      <c r="DUN1003" s="17"/>
      <c r="DUO1003" s="17"/>
      <c r="DUP1003" s="17"/>
      <c r="DUQ1003" s="17"/>
      <c r="DUR1003" s="17"/>
      <c r="DUS1003" s="17"/>
      <c r="DUT1003" s="17"/>
      <c r="DUU1003" s="17"/>
      <c r="DUV1003" s="17"/>
      <c r="DUW1003" s="17"/>
      <c r="DUX1003" s="17"/>
      <c r="DUY1003" s="17"/>
      <c r="DUZ1003" s="17"/>
      <c r="DVA1003" s="17"/>
      <c r="DVB1003" s="17"/>
      <c r="DVC1003" s="17"/>
      <c r="DVD1003" s="17"/>
      <c r="DVE1003" s="17"/>
      <c r="DVF1003" s="17"/>
      <c r="DVG1003" s="17"/>
      <c r="DVH1003" s="17"/>
      <c r="DVI1003" s="17"/>
      <c r="DVJ1003" s="17"/>
      <c r="DVK1003" s="17"/>
      <c r="DVL1003" s="17"/>
      <c r="DVM1003" s="17"/>
      <c r="DVN1003" s="17"/>
      <c r="DVO1003" s="17"/>
      <c r="DVP1003" s="17"/>
      <c r="DVQ1003" s="17"/>
      <c r="DVR1003" s="17"/>
      <c r="DVS1003" s="17"/>
      <c r="DVT1003" s="17"/>
      <c r="DVU1003" s="17"/>
      <c r="DVV1003" s="17"/>
      <c r="DVW1003" s="17"/>
      <c r="DVX1003" s="17"/>
      <c r="DVY1003" s="17"/>
      <c r="DVZ1003" s="17"/>
      <c r="DWA1003" s="17"/>
      <c r="DWB1003" s="17"/>
      <c r="DWC1003" s="17"/>
      <c r="DWD1003" s="17"/>
      <c r="DWE1003" s="17"/>
      <c r="DWF1003" s="17"/>
      <c r="DWG1003" s="17"/>
      <c r="DWH1003" s="17"/>
      <c r="DWI1003" s="17"/>
      <c r="DWJ1003" s="17"/>
      <c r="DWK1003" s="17"/>
      <c r="DWL1003" s="17"/>
      <c r="DWM1003" s="17"/>
      <c r="DWN1003" s="17"/>
      <c r="DWO1003" s="17"/>
      <c r="DWP1003" s="17"/>
      <c r="DWQ1003" s="17"/>
      <c r="DWR1003" s="17"/>
      <c r="DWS1003" s="17"/>
      <c r="DWT1003" s="17"/>
      <c r="DWU1003" s="17"/>
      <c r="DWV1003" s="17"/>
      <c r="DWW1003" s="17"/>
      <c r="DWX1003" s="17"/>
      <c r="DWY1003" s="17"/>
      <c r="DWZ1003" s="17"/>
      <c r="DXA1003" s="17"/>
      <c r="DXB1003" s="17"/>
      <c r="DXC1003" s="17"/>
      <c r="DXD1003" s="17"/>
      <c r="DXE1003" s="17"/>
      <c r="DXF1003" s="17"/>
      <c r="DXG1003" s="17"/>
      <c r="DXH1003" s="17"/>
      <c r="DXI1003" s="17"/>
      <c r="DXJ1003" s="17"/>
      <c r="DXK1003" s="17"/>
      <c r="DXL1003" s="17"/>
      <c r="DXM1003" s="17"/>
      <c r="DXN1003" s="17"/>
      <c r="DXO1003" s="17"/>
      <c r="DXP1003" s="17"/>
      <c r="DXQ1003" s="17"/>
      <c r="DXR1003" s="17"/>
      <c r="DXS1003" s="17"/>
      <c r="DXT1003" s="17"/>
      <c r="DXU1003" s="17"/>
      <c r="DXV1003" s="17"/>
      <c r="DXW1003" s="17"/>
      <c r="DXX1003" s="17"/>
      <c r="DXY1003" s="17"/>
      <c r="DXZ1003" s="17"/>
      <c r="DYA1003" s="17"/>
      <c r="DYB1003" s="17"/>
      <c r="DYC1003" s="17"/>
      <c r="DYD1003" s="17"/>
      <c r="DYE1003" s="17"/>
      <c r="DYF1003" s="17"/>
      <c r="DYG1003" s="17"/>
      <c r="DYH1003" s="17"/>
      <c r="DYI1003" s="17"/>
      <c r="DYJ1003" s="17"/>
      <c r="DYK1003" s="17"/>
      <c r="DYL1003" s="17"/>
      <c r="DYM1003" s="17"/>
      <c r="DYN1003" s="17"/>
      <c r="DYO1003" s="17"/>
      <c r="DYP1003" s="17"/>
      <c r="DYQ1003" s="17"/>
      <c r="DYR1003" s="17"/>
      <c r="DYS1003" s="17"/>
      <c r="DYT1003" s="17"/>
      <c r="DYU1003" s="17"/>
      <c r="DYV1003" s="17"/>
      <c r="DYW1003" s="17"/>
      <c r="DYX1003" s="17"/>
      <c r="DYY1003" s="17"/>
      <c r="DYZ1003" s="17"/>
      <c r="DZA1003" s="17"/>
      <c r="DZB1003" s="17"/>
      <c r="DZC1003" s="17"/>
      <c r="DZD1003" s="17"/>
      <c r="DZE1003" s="17"/>
      <c r="DZF1003" s="17"/>
      <c r="DZG1003" s="17"/>
      <c r="DZH1003" s="17"/>
      <c r="DZI1003" s="17"/>
      <c r="DZJ1003" s="17"/>
      <c r="DZK1003" s="17"/>
      <c r="DZL1003" s="17"/>
      <c r="DZM1003" s="17"/>
      <c r="DZN1003" s="17"/>
      <c r="DZO1003" s="17"/>
      <c r="DZP1003" s="17"/>
      <c r="DZQ1003" s="17"/>
      <c r="DZR1003" s="17"/>
      <c r="DZS1003" s="17"/>
      <c r="DZT1003" s="17"/>
      <c r="DZU1003" s="17"/>
      <c r="DZV1003" s="17"/>
      <c r="DZW1003" s="17"/>
      <c r="DZX1003" s="17"/>
      <c r="DZY1003" s="17"/>
      <c r="DZZ1003" s="17"/>
      <c r="EAA1003" s="17"/>
      <c r="EAB1003" s="17"/>
      <c r="EAC1003" s="17"/>
      <c r="EAD1003" s="17"/>
      <c r="EAE1003" s="17"/>
      <c r="EAF1003" s="17"/>
      <c r="EAG1003" s="17"/>
      <c r="EAH1003" s="17"/>
      <c r="EAI1003" s="17"/>
      <c r="EAJ1003" s="17"/>
      <c r="EAK1003" s="17"/>
      <c r="EAL1003" s="17"/>
      <c r="EAM1003" s="17"/>
      <c r="EAN1003" s="17"/>
      <c r="EAO1003" s="17"/>
      <c r="EAP1003" s="17"/>
      <c r="EAQ1003" s="17"/>
      <c r="EAR1003" s="17"/>
      <c r="EAS1003" s="17"/>
      <c r="EAT1003" s="17"/>
      <c r="EAU1003" s="17"/>
      <c r="EAV1003" s="17"/>
      <c r="EAW1003" s="17"/>
      <c r="EAX1003" s="17"/>
      <c r="EAY1003" s="17"/>
      <c r="EAZ1003" s="17"/>
      <c r="EBA1003" s="17"/>
      <c r="EBB1003" s="17"/>
      <c r="EBC1003" s="17"/>
      <c r="EBD1003" s="17"/>
      <c r="EBE1003" s="17"/>
      <c r="EBF1003" s="17"/>
      <c r="EBG1003" s="17"/>
      <c r="EBH1003" s="17"/>
      <c r="EBI1003" s="17"/>
      <c r="EBJ1003" s="17"/>
      <c r="EBK1003" s="17"/>
      <c r="EBL1003" s="17"/>
      <c r="EBM1003" s="17"/>
      <c r="EBN1003" s="17"/>
      <c r="EBO1003" s="17"/>
      <c r="EBP1003" s="17"/>
      <c r="EBQ1003" s="17"/>
      <c r="EBR1003" s="17"/>
      <c r="EBS1003" s="17"/>
      <c r="EBT1003" s="17"/>
      <c r="EBU1003" s="17"/>
      <c r="EBV1003" s="17"/>
      <c r="EBW1003" s="17"/>
      <c r="EBX1003" s="17"/>
      <c r="EBY1003" s="17"/>
      <c r="EBZ1003" s="17"/>
      <c r="ECA1003" s="17"/>
      <c r="ECB1003" s="17"/>
      <c r="ECC1003" s="17"/>
      <c r="ECD1003" s="17"/>
      <c r="ECE1003" s="17"/>
      <c r="ECF1003" s="17"/>
      <c r="ECG1003" s="17"/>
      <c r="ECH1003" s="17"/>
      <c r="ECI1003" s="17"/>
      <c r="ECJ1003" s="17"/>
      <c r="ECK1003" s="17"/>
      <c r="ECL1003" s="17"/>
      <c r="ECM1003" s="17"/>
      <c r="ECN1003" s="17"/>
      <c r="ECO1003" s="17"/>
      <c r="ECP1003" s="17"/>
      <c r="ECQ1003" s="17"/>
      <c r="ECR1003" s="17"/>
      <c r="ECS1003" s="17"/>
      <c r="ECT1003" s="17"/>
      <c r="ECU1003" s="17"/>
      <c r="ECV1003" s="17"/>
      <c r="ECW1003" s="17"/>
      <c r="ECX1003" s="17"/>
      <c r="ECY1003" s="17"/>
      <c r="ECZ1003" s="17"/>
      <c r="EDA1003" s="17"/>
      <c r="EDB1003" s="17"/>
      <c r="EDC1003" s="17"/>
      <c r="EDD1003" s="17"/>
      <c r="EDE1003" s="17"/>
      <c r="EDF1003" s="17"/>
      <c r="EDG1003" s="17"/>
      <c r="EDH1003" s="17"/>
      <c r="EDI1003" s="17"/>
      <c r="EDJ1003" s="17"/>
      <c r="EDK1003" s="17"/>
      <c r="EDL1003" s="17"/>
      <c r="EDM1003" s="17"/>
      <c r="EDN1003" s="17"/>
      <c r="EDO1003" s="17"/>
      <c r="EDP1003" s="17"/>
      <c r="EDQ1003" s="17"/>
      <c r="EDR1003" s="17"/>
      <c r="EDS1003" s="17"/>
      <c r="EDT1003" s="17"/>
      <c r="EDU1003" s="17"/>
      <c r="EDV1003" s="17"/>
      <c r="EDW1003" s="17"/>
      <c r="EDX1003" s="17"/>
      <c r="EDY1003" s="17"/>
      <c r="EDZ1003" s="17"/>
      <c r="EEA1003" s="17"/>
      <c r="EEB1003" s="17"/>
      <c r="EEC1003" s="17"/>
      <c r="EED1003" s="17"/>
      <c r="EEE1003" s="17"/>
      <c r="EEF1003" s="17"/>
      <c r="EEG1003" s="17"/>
      <c r="EEH1003" s="17"/>
      <c r="EEI1003" s="17"/>
      <c r="EEJ1003" s="17"/>
      <c r="EEK1003" s="17"/>
      <c r="EEL1003" s="17"/>
      <c r="EEM1003" s="17"/>
      <c r="EEN1003" s="17"/>
      <c r="EEO1003" s="17"/>
      <c r="EEP1003" s="17"/>
      <c r="EEQ1003" s="17"/>
      <c r="EER1003" s="17"/>
      <c r="EES1003" s="17"/>
      <c r="EET1003" s="17"/>
      <c r="EEU1003" s="17"/>
      <c r="EEV1003" s="17"/>
      <c r="EEW1003" s="17"/>
      <c r="EEX1003" s="17"/>
      <c r="EEY1003" s="17"/>
      <c r="EEZ1003" s="17"/>
      <c r="EFA1003" s="17"/>
      <c r="EFB1003" s="17"/>
      <c r="EFC1003" s="17"/>
      <c r="EFD1003" s="17"/>
      <c r="EFE1003" s="17"/>
      <c r="EFF1003" s="17"/>
      <c r="EFG1003" s="17"/>
      <c r="EFH1003" s="17"/>
      <c r="EFI1003" s="17"/>
      <c r="EFJ1003" s="17"/>
      <c r="EFK1003" s="17"/>
      <c r="EFL1003" s="17"/>
      <c r="EFM1003" s="17"/>
      <c r="EFN1003" s="17"/>
      <c r="EFO1003" s="17"/>
      <c r="EFP1003" s="17"/>
      <c r="EFQ1003" s="17"/>
      <c r="EFR1003" s="17"/>
      <c r="EFS1003" s="17"/>
      <c r="EFT1003" s="17"/>
      <c r="EFU1003" s="17"/>
      <c r="EFV1003" s="17"/>
      <c r="EFW1003" s="17"/>
      <c r="EFX1003" s="17"/>
      <c r="EFY1003" s="17"/>
      <c r="EFZ1003" s="17"/>
      <c r="EGA1003" s="17"/>
      <c r="EGB1003" s="17"/>
      <c r="EGC1003" s="17"/>
      <c r="EGD1003" s="17"/>
      <c r="EGE1003" s="17"/>
      <c r="EGF1003" s="17"/>
      <c r="EGG1003" s="17"/>
      <c r="EGH1003" s="17"/>
      <c r="EGI1003" s="17"/>
      <c r="EGJ1003" s="17"/>
      <c r="EGK1003" s="17"/>
      <c r="EGL1003" s="17"/>
      <c r="EGM1003" s="17"/>
      <c r="EGN1003" s="17"/>
      <c r="EGO1003" s="17"/>
      <c r="EGP1003" s="17"/>
      <c r="EGQ1003" s="17"/>
      <c r="EGR1003" s="17"/>
      <c r="EGS1003" s="17"/>
      <c r="EGT1003" s="17"/>
      <c r="EGU1003" s="17"/>
      <c r="EGV1003" s="17"/>
      <c r="EGW1003" s="17"/>
      <c r="EGX1003" s="17"/>
      <c r="EGY1003" s="17"/>
      <c r="EGZ1003" s="17"/>
      <c r="EHA1003" s="17"/>
      <c r="EHB1003" s="17"/>
      <c r="EHC1003" s="17"/>
      <c r="EHD1003" s="17"/>
      <c r="EHE1003" s="17"/>
      <c r="EHF1003" s="17"/>
      <c r="EHG1003" s="17"/>
      <c r="EHH1003" s="17"/>
      <c r="EHI1003" s="17"/>
      <c r="EHJ1003" s="17"/>
      <c r="EHK1003" s="17"/>
      <c r="EHL1003" s="17"/>
      <c r="EHM1003" s="17"/>
      <c r="EHN1003" s="17"/>
      <c r="EHO1003" s="17"/>
      <c r="EHP1003" s="17"/>
      <c r="EHQ1003" s="17"/>
      <c r="EHR1003" s="17"/>
      <c r="EHS1003" s="17"/>
      <c r="EHT1003" s="17"/>
      <c r="EHU1003" s="17"/>
      <c r="EHV1003" s="17"/>
      <c r="EHW1003" s="17"/>
      <c r="EHX1003" s="17"/>
      <c r="EHY1003" s="17"/>
      <c r="EHZ1003" s="17"/>
      <c r="EIA1003" s="17"/>
      <c r="EIB1003" s="17"/>
      <c r="EIC1003" s="17"/>
      <c r="EID1003" s="17"/>
      <c r="EIE1003" s="17"/>
      <c r="EIF1003" s="17"/>
      <c r="EIG1003" s="17"/>
      <c r="EIH1003" s="17"/>
      <c r="EII1003" s="17"/>
      <c r="EIJ1003" s="17"/>
      <c r="EIK1003" s="17"/>
      <c r="EIL1003" s="17"/>
      <c r="EIM1003" s="17"/>
      <c r="EIN1003" s="17"/>
      <c r="EIO1003" s="17"/>
      <c r="EIP1003" s="17"/>
      <c r="EIQ1003" s="17"/>
      <c r="EIR1003" s="17"/>
      <c r="EIS1003" s="17"/>
      <c r="EIT1003" s="17"/>
      <c r="EIU1003" s="17"/>
      <c r="EIV1003" s="17"/>
      <c r="EIW1003" s="17"/>
      <c r="EIX1003" s="17"/>
      <c r="EIY1003" s="17"/>
      <c r="EIZ1003" s="17"/>
      <c r="EJA1003" s="17"/>
      <c r="EJB1003" s="17"/>
      <c r="EJC1003" s="17"/>
      <c r="EJD1003" s="17"/>
      <c r="EJE1003" s="17"/>
      <c r="EJF1003" s="17"/>
      <c r="EJG1003" s="17"/>
      <c r="EJH1003" s="17"/>
      <c r="EJI1003" s="17"/>
      <c r="EJJ1003" s="17"/>
      <c r="EJK1003" s="17"/>
      <c r="EJL1003" s="17"/>
      <c r="EJM1003" s="17"/>
      <c r="EJN1003" s="17"/>
      <c r="EJO1003" s="17"/>
      <c r="EJP1003" s="17"/>
      <c r="EJQ1003" s="17"/>
      <c r="EJR1003" s="17"/>
      <c r="EJS1003" s="17"/>
      <c r="EJT1003" s="17"/>
      <c r="EJU1003" s="17"/>
      <c r="EJV1003" s="17"/>
      <c r="EJW1003" s="17"/>
      <c r="EJX1003" s="17"/>
      <c r="EJY1003" s="17"/>
      <c r="EJZ1003" s="17"/>
      <c r="EKA1003" s="17"/>
      <c r="EKB1003" s="17"/>
      <c r="EKC1003" s="17"/>
      <c r="EKD1003" s="17"/>
      <c r="EKE1003" s="17"/>
      <c r="EKF1003" s="17"/>
      <c r="EKG1003" s="17"/>
      <c r="EKH1003" s="17"/>
      <c r="EKI1003" s="17"/>
      <c r="EKJ1003" s="17"/>
      <c r="EKK1003" s="17"/>
      <c r="EKL1003" s="17"/>
      <c r="EKM1003" s="17"/>
      <c r="EKN1003" s="17"/>
      <c r="EKO1003" s="17"/>
      <c r="EKP1003" s="17"/>
      <c r="EKQ1003" s="17"/>
      <c r="EKR1003" s="17"/>
      <c r="EKS1003" s="17"/>
      <c r="EKT1003" s="17"/>
      <c r="EKU1003" s="17"/>
      <c r="EKV1003" s="17"/>
      <c r="EKW1003" s="17"/>
      <c r="EKX1003" s="17"/>
      <c r="EKY1003" s="17"/>
      <c r="EKZ1003" s="17"/>
      <c r="ELA1003" s="17"/>
      <c r="ELB1003" s="17"/>
      <c r="ELC1003" s="17"/>
      <c r="ELD1003" s="17"/>
      <c r="ELE1003" s="17"/>
      <c r="ELF1003" s="17"/>
      <c r="ELG1003" s="17"/>
      <c r="ELH1003" s="17"/>
      <c r="ELI1003" s="17"/>
      <c r="ELJ1003" s="17"/>
      <c r="ELK1003" s="17"/>
      <c r="ELL1003" s="17"/>
      <c r="ELM1003" s="17"/>
      <c r="ELN1003" s="17"/>
      <c r="ELO1003" s="17"/>
      <c r="ELP1003" s="17"/>
      <c r="ELQ1003" s="17"/>
      <c r="ELR1003" s="17"/>
      <c r="ELS1003" s="17"/>
      <c r="ELT1003" s="17"/>
      <c r="ELU1003" s="17"/>
      <c r="ELV1003" s="17"/>
      <c r="ELW1003" s="17"/>
      <c r="ELX1003" s="17"/>
      <c r="ELY1003" s="17"/>
      <c r="ELZ1003" s="17"/>
      <c r="EMA1003" s="17"/>
      <c r="EMB1003" s="17"/>
      <c r="EMC1003" s="17"/>
      <c r="EMD1003" s="17"/>
      <c r="EME1003" s="17"/>
      <c r="EMF1003" s="17"/>
      <c r="EMG1003" s="17"/>
      <c r="EMH1003" s="17"/>
      <c r="EMI1003" s="17"/>
      <c r="EMJ1003" s="17"/>
      <c r="EMK1003" s="17"/>
      <c r="EML1003" s="17"/>
      <c r="EMM1003" s="17"/>
      <c r="EMN1003" s="17"/>
      <c r="EMO1003" s="17"/>
      <c r="EMP1003" s="17"/>
      <c r="EMQ1003" s="17"/>
      <c r="EMR1003" s="17"/>
      <c r="EMS1003" s="17"/>
      <c r="EMT1003" s="17"/>
      <c r="EMU1003" s="17"/>
      <c r="EMV1003" s="17"/>
      <c r="EMW1003" s="17"/>
      <c r="EMX1003" s="17"/>
      <c r="EMY1003" s="17"/>
      <c r="EMZ1003" s="17"/>
      <c r="ENA1003" s="17"/>
      <c r="ENB1003" s="17"/>
      <c r="ENC1003" s="17"/>
      <c r="END1003" s="17"/>
      <c r="ENE1003" s="17"/>
      <c r="ENF1003" s="17"/>
      <c r="ENG1003" s="17"/>
      <c r="ENH1003" s="17"/>
      <c r="ENI1003" s="17"/>
      <c r="ENJ1003" s="17"/>
      <c r="ENK1003" s="17"/>
      <c r="ENL1003" s="17"/>
      <c r="ENM1003" s="17"/>
      <c r="ENN1003" s="17"/>
      <c r="ENO1003" s="17"/>
      <c r="ENP1003" s="17"/>
      <c r="ENQ1003" s="17"/>
      <c r="ENR1003" s="17"/>
      <c r="ENS1003" s="17"/>
      <c r="ENT1003" s="17"/>
      <c r="ENU1003" s="17"/>
      <c r="ENV1003" s="17"/>
      <c r="ENW1003" s="17"/>
      <c r="ENX1003" s="17"/>
      <c r="ENY1003" s="17"/>
      <c r="ENZ1003" s="17"/>
      <c r="EOA1003" s="17"/>
      <c r="EOB1003" s="17"/>
      <c r="EOC1003" s="17"/>
      <c r="EOD1003" s="17"/>
      <c r="EOE1003" s="17"/>
      <c r="EOF1003" s="17"/>
      <c r="EOG1003" s="17"/>
      <c r="EOH1003" s="17"/>
      <c r="EOI1003" s="17"/>
      <c r="EOJ1003" s="17"/>
      <c r="EOK1003" s="17"/>
      <c r="EOL1003" s="17"/>
      <c r="EOM1003" s="17"/>
      <c r="EON1003" s="17"/>
      <c r="EOO1003" s="17"/>
      <c r="EOP1003" s="17"/>
      <c r="EOQ1003" s="17"/>
      <c r="EOR1003" s="17"/>
      <c r="EOS1003" s="17"/>
      <c r="EOT1003" s="17"/>
      <c r="EOU1003" s="17"/>
      <c r="EOV1003" s="17"/>
      <c r="EOW1003" s="17"/>
      <c r="EOX1003" s="17"/>
      <c r="EOY1003" s="17"/>
      <c r="EOZ1003" s="17"/>
      <c r="EPA1003" s="17"/>
      <c r="EPB1003" s="17"/>
      <c r="EPC1003" s="17"/>
      <c r="EPD1003" s="17"/>
      <c r="EPE1003" s="17"/>
      <c r="EPF1003" s="17"/>
      <c r="EPG1003" s="17"/>
      <c r="EPH1003" s="17"/>
      <c r="EPI1003" s="17"/>
      <c r="EPJ1003" s="17"/>
      <c r="EPK1003" s="17"/>
      <c r="EPL1003" s="17"/>
      <c r="EPM1003" s="17"/>
      <c r="EPN1003" s="17"/>
      <c r="EPO1003" s="17"/>
      <c r="EPP1003" s="17"/>
      <c r="EPQ1003" s="17"/>
      <c r="EPR1003" s="17"/>
      <c r="EPS1003" s="17"/>
      <c r="EPT1003" s="17"/>
      <c r="EPU1003" s="17"/>
      <c r="EPV1003" s="17"/>
      <c r="EPW1003" s="17"/>
      <c r="EPX1003" s="17"/>
      <c r="EPY1003" s="17"/>
      <c r="EPZ1003" s="17"/>
      <c r="EQA1003" s="17"/>
      <c r="EQB1003" s="17"/>
      <c r="EQC1003" s="17"/>
      <c r="EQD1003" s="17"/>
      <c r="EQE1003" s="17"/>
      <c r="EQF1003" s="17"/>
      <c r="EQG1003" s="17"/>
      <c r="EQH1003" s="17"/>
      <c r="EQI1003" s="17"/>
      <c r="EQJ1003" s="17"/>
      <c r="EQK1003" s="17"/>
      <c r="EQL1003" s="17"/>
      <c r="EQM1003" s="17"/>
      <c r="EQN1003" s="17"/>
      <c r="EQO1003" s="17"/>
      <c r="EQP1003" s="17"/>
      <c r="EQQ1003" s="17"/>
      <c r="EQR1003" s="17"/>
      <c r="EQS1003" s="17"/>
      <c r="EQT1003" s="17"/>
      <c r="EQU1003" s="17"/>
      <c r="EQV1003" s="17"/>
      <c r="EQW1003" s="17"/>
      <c r="EQX1003" s="17"/>
      <c r="EQY1003" s="17"/>
      <c r="EQZ1003" s="17"/>
      <c r="ERA1003" s="17"/>
      <c r="ERB1003" s="17"/>
      <c r="ERC1003" s="17"/>
      <c r="ERD1003" s="17"/>
      <c r="ERE1003" s="17"/>
      <c r="ERF1003" s="17"/>
      <c r="ERG1003" s="17"/>
      <c r="ERH1003" s="17"/>
      <c r="ERI1003" s="17"/>
      <c r="ERJ1003" s="17"/>
      <c r="ERK1003" s="17"/>
      <c r="ERL1003" s="17"/>
      <c r="ERM1003" s="17"/>
      <c r="ERN1003" s="17"/>
      <c r="ERO1003" s="17"/>
      <c r="ERP1003" s="17"/>
      <c r="ERQ1003" s="17"/>
      <c r="ERR1003" s="17"/>
      <c r="ERS1003" s="17"/>
      <c r="ERT1003" s="17"/>
      <c r="ERU1003" s="17"/>
      <c r="ERV1003" s="17"/>
      <c r="ERW1003" s="17"/>
      <c r="ERX1003" s="17"/>
      <c r="ERY1003" s="17"/>
      <c r="ERZ1003" s="17"/>
      <c r="ESA1003" s="17"/>
      <c r="ESB1003" s="17"/>
      <c r="ESC1003" s="17"/>
      <c r="ESD1003" s="17"/>
      <c r="ESE1003" s="17"/>
      <c r="ESF1003" s="17"/>
      <c r="ESG1003" s="17"/>
      <c r="ESH1003" s="17"/>
      <c r="ESI1003" s="17"/>
      <c r="ESJ1003" s="17"/>
      <c r="ESK1003" s="17"/>
      <c r="ESL1003" s="17"/>
      <c r="ESM1003" s="17"/>
      <c r="ESN1003" s="17"/>
      <c r="ESO1003" s="17"/>
      <c r="ESP1003" s="17"/>
      <c r="ESQ1003" s="17"/>
      <c r="ESR1003" s="17"/>
      <c r="ESS1003" s="17"/>
      <c r="EST1003" s="17"/>
      <c r="ESU1003" s="17"/>
      <c r="ESV1003" s="17"/>
      <c r="ESW1003" s="17"/>
      <c r="ESX1003" s="17"/>
      <c r="ESY1003" s="17"/>
      <c r="ESZ1003" s="17"/>
      <c r="ETA1003" s="17"/>
      <c r="ETB1003" s="17"/>
      <c r="ETC1003" s="17"/>
      <c r="ETD1003" s="17"/>
      <c r="ETE1003" s="17"/>
      <c r="ETF1003" s="17"/>
      <c r="ETG1003" s="17"/>
      <c r="ETH1003" s="17"/>
      <c r="ETI1003" s="17"/>
      <c r="ETJ1003" s="17"/>
      <c r="ETK1003" s="17"/>
      <c r="ETL1003" s="17"/>
      <c r="ETM1003" s="17"/>
      <c r="ETN1003" s="17"/>
      <c r="ETO1003" s="17"/>
      <c r="ETP1003" s="17"/>
      <c r="ETQ1003" s="17"/>
      <c r="ETR1003" s="17"/>
      <c r="ETS1003" s="17"/>
      <c r="ETT1003" s="17"/>
      <c r="ETU1003" s="17"/>
      <c r="ETV1003" s="17"/>
      <c r="ETW1003" s="17"/>
      <c r="ETX1003" s="17"/>
      <c r="ETY1003" s="17"/>
      <c r="ETZ1003" s="17"/>
      <c r="EUA1003" s="17"/>
      <c r="EUB1003" s="17"/>
      <c r="EUC1003" s="17"/>
      <c r="EUD1003" s="17"/>
      <c r="EUE1003" s="17"/>
      <c r="EUF1003" s="17"/>
      <c r="EUG1003" s="17"/>
      <c r="EUH1003" s="17"/>
      <c r="EUI1003" s="17"/>
      <c r="EUJ1003" s="17"/>
      <c r="EUK1003" s="17"/>
      <c r="EUL1003" s="17"/>
      <c r="EUM1003" s="17"/>
      <c r="EUN1003" s="17"/>
      <c r="EUO1003" s="17"/>
      <c r="EUP1003" s="17"/>
      <c r="EUQ1003" s="17"/>
      <c r="EUR1003" s="17"/>
      <c r="EUS1003" s="17"/>
      <c r="EUT1003" s="17"/>
      <c r="EUU1003" s="17"/>
      <c r="EUV1003" s="17"/>
      <c r="EUW1003" s="17"/>
      <c r="EUX1003" s="17"/>
      <c r="EUY1003" s="17"/>
      <c r="EUZ1003" s="17"/>
      <c r="EVA1003" s="17"/>
      <c r="EVB1003" s="17"/>
      <c r="EVC1003" s="17"/>
      <c r="EVD1003" s="17"/>
      <c r="EVE1003" s="17"/>
      <c r="EVF1003" s="17"/>
      <c r="EVG1003" s="17"/>
      <c r="EVH1003" s="17"/>
      <c r="EVI1003" s="17"/>
      <c r="EVJ1003" s="17"/>
      <c r="EVK1003" s="17"/>
      <c r="EVL1003" s="17"/>
      <c r="EVM1003" s="17"/>
      <c r="EVN1003" s="17"/>
      <c r="EVO1003" s="17"/>
      <c r="EVP1003" s="17"/>
      <c r="EVQ1003" s="17"/>
      <c r="EVR1003" s="17"/>
      <c r="EVS1003" s="17"/>
      <c r="EVT1003" s="17"/>
      <c r="EVU1003" s="17"/>
      <c r="EVV1003" s="17"/>
      <c r="EVW1003" s="17"/>
      <c r="EVX1003" s="17"/>
      <c r="EVY1003" s="17"/>
      <c r="EVZ1003" s="17"/>
      <c r="EWA1003" s="17"/>
      <c r="EWB1003" s="17"/>
      <c r="EWC1003" s="17"/>
      <c r="EWD1003" s="17"/>
      <c r="EWE1003" s="17"/>
      <c r="EWF1003" s="17"/>
      <c r="EWG1003" s="17"/>
      <c r="EWH1003" s="17"/>
      <c r="EWI1003" s="17"/>
      <c r="EWJ1003" s="17"/>
      <c r="EWK1003" s="17"/>
      <c r="EWL1003" s="17"/>
      <c r="EWM1003" s="17"/>
      <c r="EWN1003" s="17"/>
      <c r="EWO1003" s="17"/>
      <c r="EWP1003" s="17"/>
      <c r="EWQ1003" s="17"/>
      <c r="EWR1003" s="17"/>
      <c r="EWS1003" s="17"/>
      <c r="EWT1003" s="17"/>
      <c r="EWU1003" s="17"/>
      <c r="EWV1003" s="17"/>
      <c r="EWW1003" s="17"/>
      <c r="EWX1003" s="17"/>
      <c r="EWY1003" s="17"/>
      <c r="EWZ1003" s="17"/>
      <c r="EXA1003" s="17"/>
      <c r="EXB1003" s="17"/>
      <c r="EXC1003" s="17"/>
      <c r="EXD1003" s="17"/>
      <c r="EXE1003" s="17"/>
      <c r="EXF1003" s="17"/>
      <c r="EXG1003" s="17"/>
      <c r="EXH1003" s="17"/>
      <c r="EXI1003" s="17"/>
      <c r="EXJ1003" s="17"/>
      <c r="EXK1003" s="17"/>
      <c r="EXL1003" s="17"/>
      <c r="EXM1003" s="17"/>
      <c r="EXN1003" s="17"/>
      <c r="EXO1003" s="17"/>
      <c r="EXP1003" s="17"/>
      <c r="EXQ1003" s="17"/>
      <c r="EXR1003" s="17"/>
      <c r="EXS1003" s="17"/>
      <c r="EXT1003" s="17"/>
      <c r="EXU1003" s="17"/>
      <c r="EXV1003" s="17"/>
      <c r="EXW1003" s="17"/>
      <c r="EXX1003" s="17"/>
      <c r="EXY1003" s="17"/>
      <c r="EXZ1003" s="17"/>
      <c r="EYA1003" s="17"/>
      <c r="EYB1003" s="17"/>
      <c r="EYC1003" s="17"/>
      <c r="EYD1003" s="17"/>
      <c r="EYE1003" s="17"/>
      <c r="EYF1003" s="17"/>
      <c r="EYG1003" s="17"/>
      <c r="EYH1003" s="17"/>
      <c r="EYI1003" s="17"/>
      <c r="EYJ1003" s="17"/>
      <c r="EYK1003" s="17"/>
      <c r="EYL1003" s="17"/>
      <c r="EYM1003" s="17"/>
      <c r="EYN1003" s="17"/>
      <c r="EYO1003" s="17"/>
      <c r="EYP1003" s="17"/>
      <c r="EYQ1003" s="17"/>
      <c r="EYR1003" s="17"/>
      <c r="EYS1003" s="17"/>
      <c r="EYT1003" s="17"/>
      <c r="EYU1003" s="17"/>
      <c r="EYV1003" s="17"/>
      <c r="EYW1003" s="17"/>
      <c r="EYX1003" s="17"/>
      <c r="EYY1003" s="17"/>
      <c r="EYZ1003" s="17"/>
      <c r="EZA1003" s="17"/>
      <c r="EZB1003" s="17"/>
      <c r="EZC1003" s="17"/>
      <c r="EZD1003" s="17"/>
      <c r="EZE1003" s="17"/>
      <c r="EZF1003" s="17"/>
      <c r="EZG1003" s="17"/>
      <c r="EZH1003" s="17"/>
      <c r="EZI1003" s="17"/>
      <c r="EZJ1003" s="17"/>
      <c r="EZK1003" s="17"/>
      <c r="EZL1003" s="17"/>
      <c r="EZM1003" s="17"/>
      <c r="EZN1003" s="17"/>
      <c r="EZO1003" s="17"/>
      <c r="EZP1003" s="17"/>
      <c r="EZQ1003" s="17"/>
      <c r="EZR1003" s="17"/>
      <c r="EZS1003" s="17"/>
      <c r="EZT1003" s="17"/>
      <c r="EZU1003" s="17"/>
      <c r="EZV1003" s="17"/>
      <c r="EZW1003" s="17"/>
      <c r="EZX1003" s="17"/>
      <c r="EZY1003" s="17"/>
      <c r="EZZ1003" s="17"/>
      <c r="FAA1003" s="17"/>
      <c r="FAB1003" s="17"/>
      <c r="FAC1003" s="17"/>
      <c r="FAD1003" s="17"/>
      <c r="FAE1003" s="17"/>
      <c r="FAF1003" s="17"/>
      <c r="FAG1003" s="17"/>
      <c r="FAH1003" s="17"/>
      <c r="FAI1003" s="17"/>
      <c r="FAJ1003" s="17"/>
      <c r="FAK1003" s="17"/>
      <c r="FAL1003" s="17"/>
      <c r="FAM1003" s="17"/>
      <c r="FAN1003" s="17"/>
      <c r="FAO1003" s="17"/>
      <c r="FAP1003" s="17"/>
      <c r="FAQ1003" s="17"/>
      <c r="FAR1003" s="17"/>
      <c r="FAS1003" s="17"/>
      <c r="FAT1003" s="17"/>
      <c r="FAU1003" s="17"/>
      <c r="FAV1003" s="17"/>
      <c r="FAW1003" s="17"/>
      <c r="FAX1003" s="17"/>
      <c r="FAY1003" s="17"/>
      <c r="FAZ1003" s="17"/>
      <c r="FBA1003" s="17"/>
      <c r="FBB1003" s="17"/>
      <c r="FBC1003" s="17"/>
      <c r="FBD1003" s="17"/>
      <c r="FBE1003" s="17"/>
      <c r="FBF1003" s="17"/>
      <c r="FBG1003" s="17"/>
      <c r="FBH1003" s="17"/>
      <c r="FBI1003" s="17"/>
      <c r="FBJ1003" s="17"/>
      <c r="FBK1003" s="17"/>
      <c r="FBL1003" s="17"/>
      <c r="FBM1003" s="17"/>
      <c r="FBN1003" s="17"/>
      <c r="FBO1003" s="17"/>
      <c r="FBP1003" s="17"/>
      <c r="FBQ1003" s="17"/>
      <c r="FBR1003" s="17"/>
      <c r="FBS1003" s="17"/>
      <c r="FBT1003" s="17"/>
      <c r="FBU1003" s="17"/>
      <c r="FBV1003" s="17"/>
      <c r="FBW1003" s="17"/>
      <c r="FBX1003" s="17"/>
      <c r="FBY1003" s="17"/>
      <c r="FBZ1003" s="17"/>
      <c r="FCA1003" s="17"/>
      <c r="FCB1003" s="17"/>
      <c r="FCC1003" s="17"/>
      <c r="FCD1003" s="17"/>
      <c r="FCE1003" s="17"/>
      <c r="FCF1003" s="17"/>
      <c r="FCG1003" s="17"/>
      <c r="FCH1003" s="17"/>
      <c r="FCI1003" s="17"/>
      <c r="FCJ1003" s="17"/>
      <c r="FCK1003" s="17"/>
      <c r="FCL1003" s="17"/>
      <c r="FCM1003" s="17"/>
      <c r="FCN1003" s="17"/>
      <c r="FCO1003" s="17"/>
      <c r="FCP1003" s="17"/>
      <c r="FCQ1003" s="17"/>
      <c r="FCR1003" s="17"/>
      <c r="FCS1003" s="17"/>
      <c r="FCT1003" s="17"/>
      <c r="FCU1003" s="17"/>
      <c r="FCV1003" s="17"/>
      <c r="FCW1003" s="17"/>
      <c r="FCX1003" s="17"/>
      <c r="FCY1003" s="17"/>
      <c r="FCZ1003" s="17"/>
      <c r="FDA1003" s="17"/>
      <c r="FDB1003" s="17"/>
      <c r="FDC1003" s="17"/>
      <c r="FDD1003" s="17"/>
      <c r="FDE1003" s="17"/>
      <c r="FDF1003" s="17"/>
      <c r="FDG1003" s="17"/>
      <c r="FDH1003" s="17"/>
      <c r="FDI1003" s="17"/>
      <c r="FDJ1003" s="17"/>
      <c r="FDK1003" s="17"/>
      <c r="FDL1003" s="17"/>
      <c r="FDM1003" s="17"/>
      <c r="FDN1003" s="17"/>
      <c r="FDO1003" s="17"/>
      <c r="FDP1003" s="17"/>
      <c r="FDQ1003" s="17"/>
      <c r="FDR1003" s="17"/>
      <c r="FDS1003" s="17"/>
      <c r="FDT1003" s="17"/>
      <c r="FDU1003" s="17"/>
      <c r="FDV1003" s="17"/>
      <c r="FDW1003" s="17"/>
      <c r="FDX1003" s="17"/>
      <c r="FDY1003" s="17"/>
      <c r="FDZ1003" s="17"/>
      <c r="FEA1003" s="17"/>
      <c r="FEB1003" s="17"/>
      <c r="FEC1003" s="17"/>
      <c r="FED1003" s="17"/>
      <c r="FEE1003" s="17"/>
      <c r="FEF1003" s="17"/>
      <c r="FEG1003" s="17"/>
      <c r="FEH1003" s="17"/>
      <c r="FEI1003" s="17"/>
      <c r="FEJ1003" s="17"/>
      <c r="FEK1003" s="17"/>
      <c r="FEL1003" s="17"/>
      <c r="FEM1003" s="17"/>
      <c r="FEN1003" s="17"/>
      <c r="FEO1003" s="17"/>
      <c r="FEP1003" s="17"/>
      <c r="FEQ1003" s="17"/>
      <c r="FER1003" s="17"/>
      <c r="FES1003" s="17"/>
      <c r="FET1003" s="17"/>
      <c r="FEU1003" s="17"/>
      <c r="FEV1003" s="17"/>
      <c r="FEW1003" s="17"/>
      <c r="FEX1003" s="17"/>
      <c r="FEY1003" s="17"/>
      <c r="FEZ1003" s="17"/>
      <c r="FFA1003" s="17"/>
      <c r="FFB1003" s="17"/>
      <c r="FFC1003" s="17"/>
      <c r="FFD1003" s="17"/>
      <c r="FFE1003" s="17"/>
      <c r="FFF1003" s="17"/>
      <c r="FFG1003" s="17"/>
      <c r="FFH1003" s="17"/>
      <c r="FFI1003" s="17"/>
      <c r="FFJ1003" s="17"/>
      <c r="FFK1003" s="17"/>
      <c r="FFL1003" s="17"/>
      <c r="FFM1003" s="17"/>
      <c r="FFN1003" s="17"/>
      <c r="FFO1003" s="17"/>
      <c r="FFP1003" s="17"/>
      <c r="FFQ1003" s="17"/>
      <c r="FFR1003" s="17"/>
      <c r="FFS1003" s="17"/>
      <c r="FFT1003" s="17"/>
      <c r="FFU1003" s="17"/>
      <c r="FFV1003" s="17"/>
      <c r="FFW1003" s="17"/>
      <c r="FFX1003" s="17"/>
      <c r="FFY1003" s="17"/>
      <c r="FFZ1003" s="17"/>
      <c r="FGA1003" s="17"/>
      <c r="FGB1003" s="17"/>
      <c r="FGC1003" s="17"/>
      <c r="FGD1003" s="17"/>
      <c r="FGE1003" s="17"/>
      <c r="FGF1003" s="17"/>
      <c r="FGG1003" s="17"/>
      <c r="FGH1003" s="17"/>
      <c r="FGI1003" s="17"/>
      <c r="FGJ1003" s="17"/>
      <c r="FGK1003" s="17"/>
      <c r="FGL1003" s="17"/>
      <c r="FGM1003" s="17"/>
      <c r="FGN1003" s="17"/>
      <c r="FGO1003" s="17"/>
      <c r="FGP1003" s="17"/>
      <c r="FGQ1003" s="17"/>
      <c r="FGR1003" s="17"/>
      <c r="FGS1003" s="17"/>
      <c r="FGT1003" s="17"/>
      <c r="FGU1003" s="17"/>
      <c r="FGV1003" s="17"/>
      <c r="FGW1003" s="17"/>
      <c r="FGX1003" s="17"/>
      <c r="FGY1003" s="17"/>
      <c r="FGZ1003" s="17"/>
      <c r="FHA1003" s="17"/>
      <c r="FHB1003" s="17"/>
      <c r="FHC1003" s="17"/>
      <c r="FHD1003" s="17"/>
      <c r="FHE1003" s="17"/>
      <c r="FHF1003" s="17"/>
      <c r="FHG1003" s="17"/>
      <c r="FHH1003" s="17"/>
      <c r="FHI1003" s="17"/>
      <c r="FHJ1003" s="17"/>
      <c r="FHK1003" s="17"/>
      <c r="FHL1003" s="17"/>
      <c r="FHM1003" s="17"/>
      <c r="FHN1003" s="17"/>
      <c r="FHO1003" s="17"/>
      <c r="FHP1003" s="17"/>
      <c r="FHQ1003" s="17"/>
      <c r="FHR1003" s="17"/>
      <c r="FHS1003" s="17"/>
      <c r="FHT1003" s="17"/>
      <c r="FHU1003" s="17"/>
      <c r="FHV1003" s="17"/>
      <c r="FHW1003" s="17"/>
      <c r="FHX1003" s="17"/>
      <c r="FHY1003" s="17"/>
      <c r="FHZ1003" s="17"/>
      <c r="FIA1003" s="17"/>
      <c r="FIB1003" s="17"/>
      <c r="FIC1003" s="17"/>
      <c r="FID1003" s="17"/>
      <c r="FIE1003" s="17"/>
      <c r="FIF1003" s="17"/>
      <c r="FIG1003" s="17"/>
      <c r="FIH1003" s="17"/>
      <c r="FII1003" s="17"/>
      <c r="FIJ1003" s="17"/>
      <c r="FIK1003" s="17"/>
      <c r="FIL1003" s="17"/>
      <c r="FIM1003" s="17"/>
      <c r="FIN1003" s="17"/>
      <c r="FIO1003" s="17"/>
      <c r="FIP1003" s="17"/>
      <c r="FIQ1003" s="17"/>
      <c r="FIR1003" s="17"/>
      <c r="FIS1003" s="17"/>
      <c r="FIT1003" s="17"/>
      <c r="FIU1003" s="17"/>
      <c r="FIV1003" s="17"/>
      <c r="FIW1003" s="17"/>
      <c r="FIX1003" s="17"/>
      <c r="FIY1003" s="17"/>
      <c r="FIZ1003" s="17"/>
      <c r="FJA1003" s="17"/>
      <c r="FJB1003" s="17"/>
      <c r="FJC1003" s="17"/>
      <c r="FJD1003" s="17"/>
      <c r="FJE1003" s="17"/>
      <c r="FJF1003" s="17"/>
      <c r="FJG1003" s="17"/>
      <c r="FJH1003" s="17"/>
      <c r="FJI1003" s="17"/>
      <c r="FJJ1003" s="17"/>
      <c r="FJK1003" s="17"/>
      <c r="FJL1003" s="17"/>
      <c r="FJM1003" s="17"/>
      <c r="FJN1003" s="17"/>
      <c r="FJO1003" s="17"/>
      <c r="FJP1003" s="17"/>
      <c r="FJQ1003" s="17"/>
      <c r="FJR1003" s="17"/>
      <c r="FJS1003" s="17"/>
      <c r="FJT1003" s="17"/>
      <c r="FJU1003" s="17"/>
      <c r="FJV1003" s="17"/>
      <c r="FJW1003" s="17"/>
      <c r="FJX1003" s="17"/>
      <c r="FJY1003" s="17"/>
      <c r="FJZ1003" s="17"/>
      <c r="FKA1003" s="17"/>
      <c r="FKB1003" s="17"/>
      <c r="FKC1003" s="17"/>
      <c r="FKD1003" s="17"/>
      <c r="FKE1003" s="17"/>
      <c r="FKF1003" s="17"/>
      <c r="FKG1003" s="17"/>
      <c r="FKH1003" s="17"/>
      <c r="FKI1003" s="17"/>
      <c r="FKJ1003" s="17"/>
      <c r="FKK1003" s="17"/>
      <c r="FKL1003" s="17"/>
      <c r="FKM1003" s="17"/>
      <c r="FKN1003" s="17"/>
      <c r="FKO1003" s="17"/>
      <c r="FKP1003" s="17"/>
      <c r="FKQ1003" s="17"/>
      <c r="FKR1003" s="17"/>
      <c r="FKS1003" s="17"/>
      <c r="FKT1003" s="17"/>
      <c r="FKU1003" s="17"/>
      <c r="FKV1003" s="17"/>
      <c r="FKW1003" s="17"/>
      <c r="FKX1003" s="17"/>
      <c r="FKY1003" s="17"/>
      <c r="FKZ1003" s="17"/>
      <c r="FLA1003" s="17"/>
      <c r="FLB1003" s="17"/>
      <c r="FLC1003" s="17"/>
      <c r="FLD1003" s="17"/>
      <c r="FLE1003" s="17"/>
      <c r="FLF1003" s="17"/>
      <c r="FLG1003" s="17"/>
      <c r="FLH1003" s="17"/>
      <c r="FLI1003" s="17"/>
      <c r="FLJ1003" s="17"/>
      <c r="FLK1003" s="17"/>
      <c r="FLL1003" s="17"/>
      <c r="FLM1003" s="17"/>
      <c r="FLN1003" s="17"/>
      <c r="FLO1003" s="17"/>
      <c r="FLP1003" s="17"/>
      <c r="FLQ1003" s="17"/>
      <c r="FLR1003" s="17"/>
      <c r="FLS1003" s="17"/>
      <c r="FLT1003" s="17"/>
      <c r="FLU1003" s="17"/>
      <c r="FLV1003" s="17"/>
      <c r="FLW1003" s="17"/>
      <c r="FLX1003" s="17"/>
      <c r="FLY1003" s="17"/>
      <c r="FLZ1003" s="17"/>
      <c r="FMA1003" s="17"/>
      <c r="FMB1003" s="17"/>
      <c r="FMC1003" s="17"/>
      <c r="FMD1003" s="17"/>
      <c r="FME1003" s="17"/>
      <c r="FMF1003" s="17"/>
      <c r="FMG1003" s="17"/>
      <c r="FMH1003" s="17"/>
      <c r="FMI1003" s="17"/>
      <c r="FMJ1003" s="17"/>
      <c r="FMK1003" s="17"/>
      <c r="FML1003" s="17"/>
      <c r="FMM1003" s="17"/>
      <c r="FMN1003" s="17"/>
      <c r="FMO1003" s="17"/>
      <c r="FMP1003" s="17"/>
      <c r="FMQ1003" s="17"/>
      <c r="FMR1003" s="17"/>
      <c r="FMS1003" s="17"/>
      <c r="FMT1003" s="17"/>
      <c r="FMU1003" s="17"/>
      <c r="FMV1003" s="17"/>
      <c r="FMW1003" s="17"/>
      <c r="FMX1003" s="17"/>
      <c r="FMY1003" s="17"/>
      <c r="FMZ1003" s="17"/>
      <c r="FNA1003" s="17"/>
      <c r="FNB1003" s="17"/>
      <c r="FNC1003" s="17"/>
      <c r="FND1003" s="17"/>
      <c r="FNE1003" s="17"/>
      <c r="FNF1003" s="17"/>
      <c r="FNG1003" s="17"/>
      <c r="FNH1003" s="17"/>
      <c r="FNI1003" s="17"/>
      <c r="FNJ1003" s="17"/>
      <c r="FNK1003" s="17"/>
      <c r="FNL1003" s="17"/>
      <c r="FNM1003" s="17"/>
      <c r="FNN1003" s="17"/>
      <c r="FNO1003" s="17"/>
      <c r="FNP1003" s="17"/>
      <c r="FNQ1003" s="17"/>
      <c r="FNR1003" s="17"/>
      <c r="FNS1003" s="17"/>
      <c r="FNT1003" s="17"/>
      <c r="FNU1003" s="17"/>
      <c r="FNV1003" s="17"/>
      <c r="FNW1003" s="17"/>
      <c r="FNX1003" s="17"/>
      <c r="FNY1003" s="17"/>
      <c r="FNZ1003" s="17"/>
      <c r="FOA1003" s="17"/>
      <c r="FOB1003" s="17"/>
      <c r="FOC1003" s="17"/>
      <c r="FOD1003" s="17"/>
      <c r="FOE1003" s="17"/>
      <c r="FOF1003" s="17"/>
      <c r="FOG1003" s="17"/>
      <c r="FOH1003" s="17"/>
      <c r="FOI1003" s="17"/>
      <c r="FOJ1003" s="17"/>
      <c r="FOK1003" s="17"/>
      <c r="FOL1003" s="17"/>
      <c r="FOM1003" s="17"/>
      <c r="FON1003" s="17"/>
      <c r="FOO1003" s="17"/>
      <c r="FOP1003" s="17"/>
      <c r="FOQ1003" s="17"/>
      <c r="FOR1003" s="17"/>
      <c r="FOS1003" s="17"/>
      <c r="FOT1003" s="17"/>
      <c r="FOU1003" s="17"/>
      <c r="FOV1003" s="17"/>
      <c r="FOW1003" s="17"/>
      <c r="FOX1003" s="17"/>
      <c r="FOY1003" s="17"/>
      <c r="FOZ1003" s="17"/>
      <c r="FPA1003" s="17"/>
      <c r="FPB1003" s="17"/>
      <c r="FPC1003" s="17"/>
      <c r="FPD1003" s="17"/>
      <c r="FPE1003" s="17"/>
      <c r="FPF1003" s="17"/>
      <c r="FPG1003" s="17"/>
      <c r="FPH1003" s="17"/>
      <c r="FPI1003" s="17"/>
      <c r="FPJ1003" s="17"/>
      <c r="FPK1003" s="17"/>
      <c r="FPL1003" s="17"/>
      <c r="FPM1003" s="17"/>
      <c r="FPN1003" s="17"/>
      <c r="FPO1003" s="17"/>
      <c r="FPP1003" s="17"/>
      <c r="FPQ1003" s="17"/>
      <c r="FPR1003" s="17"/>
      <c r="FPS1003" s="17"/>
      <c r="FPT1003" s="17"/>
      <c r="FPU1003" s="17"/>
      <c r="FPV1003" s="17"/>
      <c r="FPW1003" s="17"/>
      <c r="FPX1003" s="17"/>
      <c r="FPY1003" s="17"/>
      <c r="FPZ1003" s="17"/>
      <c r="FQA1003" s="17"/>
      <c r="FQB1003" s="17"/>
      <c r="FQC1003" s="17"/>
      <c r="FQD1003" s="17"/>
      <c r="FQE1003" s="17"/>
      <c r="FQF1003" s="17"/>
      <c r="FQG1003" s="17"/>
      <c r="FQH1003" s="17"/>
      <c r="FQI1003" s="17"/>
      <c r="FQJ1003" s="17"/>
      <c r="FQK1003" s="17"/>
      <c r="FQL1003" s="17"/>
      <c r="FQM1003" s="17"/>
      <c r="FQN1003" s="17"/>
      <c r="FQO1003" s="17"/>
      <c r="FQP1003" s="17"/>
      <c r="FQQ1003" s="17"/>
      <c r="FQR1003" s="17"/>
      <c r="FQS1003" s="17"/>
      <c r="FQT1003" s="17"/>
      <c r="FQU1003" s="17"/>
      <c r="FQV1003" s="17"/>
      <c r="FQW1003" s="17"/>
      <c r="FQX1003" s="17"/>
      <c r="FQY1003" s="17"/>
      <c r="FQZ1003" s="17"/>
      <c r="FRA1003" s="17"/>
      <c r="FRB1003" s="17"/>
      <c r="FRC1003" s="17"/>
      <c r="FRD1003" s="17"/>
      <c r="FRE1003" s="17"/>
      <c r="FRF1003" s="17"/>
      <c r="FRG1003" s="17"/>
      <c r="FRH1003" s="17"/>
      <c r="FRI1003" s="17"/>
      <c r="FRJ1003" s="17"/>
      <c r="FRK1003" s="17"/>
      <c r="FRL1003" s="17"/>
      <c r="FRM1003" s="17"/>
      <c r="FRN1003" s="17"/>
      <c r="FRO1003" s="17"/>
      <c r="FRP1003" s="17"/>
      <c r="FRQ1003" s="17"/>
      <c r="FRR1003" s="17"/>
      <c r="FRS1003" s="17"/>
      <c r="FRT1003" s="17"/>
      <c r="FRU1003" s="17"/>
      <c r="FRV1003" s="17"/>
      <c r="FRW1003" s="17"/>
      <c r="FRX1003" s="17"/>
      <c r="FRY1003" s="17"/>
      <c r="FRZ1003" s="17"/>
      <c r="FSA1003" s="17"/>
      <c r="FSB1003" s="17"/>
      <c r="FSC1003" s="17"/>
      <c r="FSD1003" s="17"/>
      <c r="FSE1003" s="17"/>
      <c r="FSF1003" s="17"/>
      <c r="FSG1003" s="17"/>
      <c r="FSH1003" s="17"/>
      <c r="FSI1003" s="17"/>
      <c r="FSJ1003" s="17"/>
      <c r="FSK1003" s="17"/>
      <c r="FSL1003" s="17"/>
      <c r="FSM1003" s="17"/>
      <c r="FSN1003" s="17"/>
      <c r="FSO1003" s="17"/>
      <c r="FSP1003" s="17"/>
      <c r="FSQ1003" s="17"/>
      <c r="FSR1003" s="17"/>
      <c r="FSS1003" s="17"/>
      <c r="FST1003" s="17"/>
      <c r="FSU1003" s="17"/>
      <c r="FSV1003" s="17"/>
      <c r="FSW1003" s="17"/>
      <c r="FSX1003" s="17"/>
      <c r="FSY1003" s="17"/>
      <c r="FSZ1003" s="17"/>
      <c r="FTA1003" s="17"/>
      <c r="FTB1003" s="17"/>
      <c r="FTC1003" s="17"/>
      <c r="FTD1003" s="17"/>
      <c r="FTE1003" s="17"/>
      <c r="FTF1003" s="17"/>
      <c r="FTG1003" s="17"/>
      <c r="FTH1003" s="17"/>
      <c r="FTI1003" s="17"/>
      <c r="FTJ1003" s="17"/>
      <c r="FTK1003" s="17"/>
      <c r="FTL1003" s="17"/>
      <c r="FTM1003" s="17"/>
      <c r="FTN1003" s="17"/>
      <c r="FTO1003" s="17"/>
      <c r="FTP1003" s="17"/>
      <c r="FTQ1003" s="17"/>
      <c r="FTR1003" s="17"/>
      <c r="FTS1003" s="17"/>
      <c r="FTT1003" s="17"/>
      <c r="FTU1003" s="17"/>
      <c r="FTV1003" s="17"/>
      <c r="FTW1003" s="17"/>
      <c r="FTX1003" s="17"/>
      <c r="FTY1003" s="17"/>
      <c r="FTZ1003" s="17"/>
      <c r="FUA1003" s="17"/>
      <c r="FUB1003" s="17"/>
      <c r="FUC1003" s="17"/>
      <c r="FUD1003" s="17"/>
      <c r="FUE1003" s="17"/>
      <c r="FUF1003" s="17"/>
      <c r="FUG1003" s="17"/>
      <c r="FUH1003" s="17"/>
      <c r="FUI1003" s="17"/>
      <c r="FUJ1003" s="17"/>
      <c r="FUK1003" s="17"/>
      <c r="FUL1003" s="17"/>
      <c r="FUM1003" s="17"/>
      <c r="FUN1003" s="17"/>
      <c r="FUO1003" s="17"/>
      <c r="FUP1003" s="17"/>
      <c r="FUQ1003" s="17"/>
      <c r="FUR1003" s="17"/>
      <c r="FUS1003" s="17"/>
      <c r="FUT1003" s="17"/>
      <c r="FUU1003" s="17"/>
      <c r="FUV1003" s="17"/>
      <c r="FUW1003" s="17"/>
      <c r="FUX1003" s="17"/>
      <c r="FUY1003" s="17"/>
      <c r="FUZ1003" s="17"/>
      <c r="FVA1003" s="17"/>
      <c r="FVB1003" s="17"/>
      <c r="FVC1003" s="17"/>
      <c r="FVD1003" s="17"/>
      <c r="FVE1003" s="17"/>
      <c r="FVF1003" s="17"/>
      <c r="FVG1003" s="17"/>
      <c r="FVH1003" s="17"/>
      <c r="FVI1003" s="17"/>
      <c r="FVJ1003" s="17"/>
      <c r="FVK1003" s="17"/>
      <c r="FVL1003" s="17"/>
      <c r="FVM1003" s="17"/>
      <c r="FVN1003" s="17"/>
      <c r="FVO1003" s="17"/>
      <c r="FVP1003" s="17"/>
      <c r="FVQ1003" s="17"/>
      <c r="FVR1003" s="17"/>
      <c r="FVS1003" s="17"/>
      <c r="FVT1003" s="17"/>
      <c r="FVU1003" s="17"/>
      <c r="FVV1003" s="17"/>
      <c r="FVW1003" s="17"/>
      <c r="FVX1003" s="17"/>
      <c r="FVY1003" s="17"/>
      <c r="FVZ1003" s="17"/>
      <c r="FWA1003" s="17"/>
      <c r="FWB1003" s="17"/>
      <c r="FWC1003" s="17"/>
      <c r="FWD1003" s="17"/>
      <c r="FWE1003" s="17"/>
      <c r="FWF1003" s="17"/>
      <c r="FWG1003" s="17"/>
      <c r="FWH1003" s="17"/>
      <c r="FWI1003" s="17"/>
      <c r="FWJ1003" s="17"/>
      <c r="FWK1003" s="17"/>
      <c r="FWL1003" s="17"/>
      <c r="FWM1003" s="17"/>
      <c r="FWN1003" s="17"/>
      <c r="FWO1003" s="17"/>
      <c r="FWP1003" s="17"/>
      <c r="FWQ1003" s="17"/>
      <c r="FWR1003" s="17"/>
      <c r="FWS1003" s="17"/>
      <c r="FWT1003" s="17"/>
      <c r="FWU1003" s="17"/>
      <c r="FWV1003" s="17"/>
      <c r="FWW1003" s="17"/>
      <c r="FWX1003" s="17"/>
      <c r="FWY1003" s="17"/>
      <c r="FWZ1003" s="17"/>
      <c r="FXA1003" s="17"/>
      <c r="FXB1003" s="17"/>
      <c r="FXC1003" s="17"/>
      <c r="FXD1003" s="17"/>
      <c r="FXE1003" s="17"/>
      <c r="FXF1003" s="17"/>
      <c r="FXG1003" s="17"/>
      <c r="FXH1003" s="17"/>
      <c r="FXI1003" s="17"/>
      <c r="FXJ1003" s="17"/>
      <c r="FXK1003" s="17"/>
      <c r="FXL1003" s="17"/>
      <c r="FXM1003" s="17"/>
      <c r="FXN1003" s="17"/>
      <c r="FXO1003" s="17"/>
      <c r="FXP1003" s="17"/>
      <c r="FXQ1003" s="17"/>
      <c r="FXR1003" s="17"/>
      <c r="FXS1003" s="17"/>
      <c r="FXT1003" s="17"/>
      <c r="FXU1003" s="17"/>
      <c r="FXV1003" s="17"/>
      <c r="FXW1003" s="17"/>
      <c r="FXX1003" s="17"/>
      <c r="FXY1003" s="17"/>
      <c r="FXZ1003" s="17"/>
      <c r="FYA1003" s="17"/>
      <c r="FYB1003" s="17"/>
      <c r="FYC1003" s="17"/>
      <c r="FYD1003" s="17"/>
      <c r="FYE1003" s="17"/>
      <c r="FYF1003" s="17"/>
      <c r="FYG1003" s="17"/>
      <c r="FYH1003" s="17"/>
      <c r="FYI1003" s="17"/>
      <c r="FYJ1003" s="17"/>
      <c r="FYK1003" s="17"/>
      <c r="FYL1003" s="17"/>
      <c r="FYM1003" s="17"/>
      <c r="FYN1003" s="17"/>
      <c r="FYO1003" s="17"/>
      <c r="FYP1003" s="17"/>
      <c r="FYQ1003" s="17"/>
      <c r="FYR1003" s="17"/>
      <c r="FYS1003" s="17"/>
      <c r="FYT1003" s="17"/>
      <c r="FYU1003" s="17"/>
      <c r="FYV1003" s="17"/>
      <c r="FYW1003" s="17"/>
      <c r="FYX1003" s="17"/>
      <c r="FYY1003" s="17"/>
      <c r="FYZ1003" s="17"/>
      <c r="FZA1003" s="17"/>
      <c r="FZB1003" s="17"/>
      <c r="FZC1003" s="17"/>
      <c r="FZD1003" s="17"/>
      <c r="FZE1003" s="17"/>
      <c r="FZF1003" s="17"/>
      <c r="FZG1003" s="17"/>
      <c r="FZH1003" s="17"/>
      <c r="FZI1003" s="17"/>
      <c r="FZJ1003" s="17"/>
      <c r="FZK1003" s="17"/>
      <c r="FZL1003" s="17"/>
      <c r="FZM1003" s="17"/>
      <c r="FZN1003" s="17"/>
      <c r="FZO1003" s="17"/>
      <c r="FZP1003" s="17"/>
      <c r="FZQ1003" s="17"/>
      <c r="FZR1003" s="17"/>
      <c r="FZS1003" s="17"/>
      <c r="FZT1003" s="17"/>
      <c r="FZU1003" s="17"/>
      <c r="FZV1003" s="17"/>
      <c r="FZW1003" s="17"/>
      <c r="FZX1003" s="17"/>
      <c r="FZY1003" s="17"/>
      <c r="FZZ1003" s="17"/>
      <c r="GAA1003" s="17"/>
      <c r="GAB1003" s="17"/>
      <c r="GAC1003" s="17"/>
      <c r="GAD1003" s="17"/>
      <c r="GAE1003" s="17"/>
      <c r="GAF1003" s="17"/>
      <c r="GAG1003" s="17"/>
      <c r="GAH1003" s="17"/>
      <c r="GAI1003" s="17"/>
      <c r="GAJ1003" s="17"/>
      <c r="GAK1003" s="17"/>
      <c r="GAL1003" s="17"/>
      <c r="GAM1003" s="17"/>
      <c r="GAN1003" s="17"/>
      <c r="GAO1003" s="17"/>
      <c r="GAP1003" s="17"/>
      <c r="GAQ1003" s="17"/>
      <c r="GAR1003" s="17"/>
      <c r="GAS1003" s="17"/>
      <c r="GAT1003" s="17"/>
      <c r="GAU1003" s="17"/>
      <c r="GAV1003" s="17"/>
      <c r="GAW1003" s="17"/>
      <c r="GAX1003" s="17"/>
      <c r="GAY1003" s="17"/>
      <c r="GAZ1003" s="17"/>
      <c r="GBA1003" s="17"/>
      <c r="GBB1003" s="17"/>
      <c r="GBC1003" s="17"/>
      <c r="GBD1003" s="17"/>
      <c r="GBE1003" s="17"/>
      <c r="GBF1003" s="17"/>
      <c r="GBG1003" s="17"/>
      <c r="GBH1003" s="17"/>
      <c r="GBI1003" s="17"/>
      <c r="GBJ1003" s="17"/>
      <c r="GBK1003" s="17"/>
      <c r="GBL1003" s="17"/>
      <c r="GBM1003" s="17"/>
      <c r="GBN1003" s="17"/>
      <c r="GBO1003" s="17"/>
      <c r="GBP1003" s="17"/>
      <c r="GBQ1003" s="17"/>
      <c r="GBR1003" s="17"/>
      <c r="GBS1003" s="17"/>
      <c r="GBT1003" s="17"/>
      <c r="GBU1003" s="17"/>
      <c r="GBV1003" s="17"/>
      <c r="GBW1003" s="17"/>
      <c r="GBX1003" s="17"/>
      <c r="GBY1003" s="17"/>
      <c r="GBZ1003" s="17"/>
      <c r="GCA1003" s="17"/>
      <c r="GCB1003" s="17"/>
      <c r="GCC1003" s="17"/>
      <c r="GCD1003" s="17"/>
      <c r="GCE1003" s="17"/>
      <c r="GCF1003" s="17"/>
      <c r="GCG1003" s="17"/>
      <c r="GCH1003" s="17"/>
      <c r="GCI1003" s="17"/>
      <c r="GCJ1003" s="17"/>
      <c r="GCK1003" s="17"/>
      <c r="GCL1003" s="17"/>
      <c r="GCM1003" s="17"/>
      <c r="GCN1003" s="17"/>
      <c r="GCO1003" s="17"/>
      <c r="GCP1003" s="17"/>
      <c r="GCQ1003" s="17"/>
      <c r="GCR1003" s="17"/>
      <c r="GCS1003" s="17"/>
      <c r="GCT1003" s="17"/>
      <c r="GCU1003" s="17"/>
      <c r="GCV1003" s="17"/>
      <c r="GCW1003" s="17"/>
      <c r="GCX1003" s="17"/>
      <c r="GCY1003" s="17"/>
      <c r="GCZ1003" s="17"/>
      <c r="GDA1003" s="17"/>
      <c r="GDB1003" s="17"/>
      <c r="GDC1003" s="17"/>
      <c r="GDD1003" s="17"/>
      <c r="GDE1003" s="17"/>
      <c r="GDF1003" s="17"/>
      <c r="GDG1003" s="17"/>
      <c r="GDH1003" s="17"/>
      <c r="GDI1003" s="17"/>
      <c r="GDJ1003" s="17"/>
      <c r="GDK1003" s="17"/>
      <c r="GDL1003" s="17"/>
      <c r="GDM1003" s="17"/>
      <c r="GDN1003" s="17"/>
      <c r="GDO1003" s="17"/>
      <c r="GDP1003" s="17"/>
      <c r="GDQ1003" s="17"/>
      <c r="GDR1003" s="17"/>
      <c r="GDS1003" s="17"/>
      <c r="GDT1003" s="17"/>
      <c r="GDU1003" s="17"/>
      <c r="GDV1003" s="17"/>
      <c r="GDW1003" s="17"/>
      <c r="GDX1003" s="17"/>
      <c r="GDY1003" s="17"/>
      <c r="GDZ1003" s="17"/>
      <c r="GEA1003" s="17"/>
      <c r="GEB1003" s="17"/>
      <c r="GEC1003" s="17"/>
      <c r="GED1003" s="17"/>
      <c r="GEE1003" s="17"/>
      <c r="GEF1003" s="17"/>
      <c r="GEG1003" s="17"/>
      <c r="GEH1003" s="17"/>
      <c r="GEI1003" s="17"/>
      <c r="GEJ1003" s="17"/>
      <c r="GEK1003" s="17"/>
      <c r="GEL1003" s="17"/>
      <c r="GEM1003" s="17"/>
      <c r="GEN1003" s="17"/>
      <c r="GEO1003" s="17"/>
      <c r="GEP1003" s="17"/>
      <c r="GEQ1003" s="17"/>
      <c r="GER1003" s="17"/>
      <c r="GES1003" s="17"/>
      <c r="GET1003" s="17"/>
      <c r="GEU1003" s="17"/>
      <c r="GEV1003" s="17"/>
      <c r="GEW1003" s="17"/>
      <c r="GEX1003" s="17"/>
      <c r="GEY1003" s="17"/>
      <c r="GEZ1003" s="17"/>
      <c r="GFA1003" s="17"/>
      <c r="GFB1003" s="17"/>
      <c r="GFC1003" s="17"/>
      <c r="GFD1003" s="17"/>
      <c r="GFE1003" s="17"/>
      <c r="GFF1003" s="17"/>
      <c r="GFG1003" s="17"/>
      <c r="GFH1003" s="17"/>
      <c r="GFI1003" s="17"/>
      <c r="GFJ1003" s="17"/>
      <c r="GFK1003" s="17"/>
      <c r="GFL1003" s="17"/>
      <c r="GFM1003" s="17"/>
      <c r="GFN1003" s="17"/>
      <c r="GFO1003" s="17"/>
      <c r="GFP1003" s="17"/>
      <c r="GFQ1003" s="17"/>
      <c r="GFR1003" s="17"/>
      <c r="GFS1003" s="17"/>
      <c r="GFT1003" s="17"/>
      <c r="GFU1003" s="17"/>
      <c r="GFV1003" s="17"/>
      <c r="GFW1003" s="17"/>
      <c r="GFX1003" s="17"/>
      <c r="GFY1003" s="17"/>
      <c r="GFZ1003" s="17"/>
      <c r="GGA1003" s="17"/>
      <c r="GGB1003" s="17"/>
      <c r="GGC1003" s="17"/>
      <c r="GGD1003" s="17"/>
      <c r="GGE1003" s="17"/>
      <c r="GGF1003" s="17"/>
      <c r="GGG1003" s="17"/>
      <c r="GGH1003" s="17"/>
      <c r="GGI1003" s="17"/>
      <c r="GGJ1003" s="17"/>
      <c r="GGK1003" s="17"/>
      <c r="GGL1003" s="17"/>
      <c r="GGM1003" s="17"/>
      <c r="GGN1003" s="17"/>
      <c r="GGO1003" s="17"/>
      <c r="GGP1003" s="17"/>
      <c r="GGQ1003" s="17"/>
      <c r="GGR1003" s="17"/>
      <c r="GGS1003" s="17"/>
      <c r="GGT1003" s="17"/>
      <c r="GGU1003" s="17"/>
      <c r="GGV1003" s="17"/>
      <c r="GGW1003" s="17"/>
      <c r="GGX1003" s="17"/>
      <c r="GGY1003" s="17"/>
      <c r="GGZ1003" s="17"/>
      <c r="GHA1003" s="17"/>
      <c r="GHB1003" s="17"/>
      <c r="GHC1003" s="17"/>
      <c r="GHD1003" s="17"/>
      <c r="GHE1003" s="17"/>
      <c r="GHF1003" s="17"/>
      <c r="GHG1003" s="17"/>
      <c r="GHH1003" s="17"/>
      <c r="GHI1003" s="17"/>
      <c r="GHJ1003" s="17"/>
      <c r="GHK1003" s="17"/>
      <c r="GHL1003" s="17"/>
      <c r="GHM1003" s="17"/>
      <c r="GHN1003" s="17"/>
      <c r="GHO1003" s="17"/>
      <c r="GHP1003" s="17"/>
      <c r="GHQ1003" s="17"/>
      <c r="GHR1003" s="17"/>
      <c r="GHS1003" s="17"/>
      <c r="GHT1003" s="17"/>
      <c r="GHU1003" s="17"/>
      <c r="GHV1003" s="17"/>
      <c r="GHW1003" s="17"/>
      <c r="GHX1003" s="17"/>
      <c r="GHY1003" s="17"/>
      <c r="GHZ1003" s="17"/>
      <c r="GIA1003" s="17"/>
      <c r="GIB1003" s="17"/>
      <c r="GIC1003" s="17"/>
      <c r="GID1003" s="17"/>
      <c r="GIE1003" s="17"/>
      <c r="GIF1003" s="17"/>
      <c r="GIG1003" s="17"/>
      <c r="GIH1003" s="17"/>
      <c r="GII1003" s="17"/>
      <c r="GIJ1003" s="17"/>
      <c r="GIK1003" s="17"/>
      <c r="GIL1003" s="17"/>
      <c r="GIM1003" s="17"/>
      <c r="GIN1003" s="17"/>
      <c r="GIO1003" s="17"/>
      <c r="GIP1003" s="17"/>
      <c r="GIQ1003" s="17"/>
      <c r="GIR1003" s="17"/>
      <c r="GIS1003" s="17"/>
      <c r="GIT1003" s="17"/>
      <c r="GIU1003" s="17"/>
      <c r="GIV1003" s="17"/>
      <c r="GIW1003" s="17"/>
      <c r="GIX1003" s="17"/>
      <c r="GIY1003" s="17"/>
      <c r="GIZ1003" s="17"/>
      <c r="GJA1003" s="17"/>
      <c r="GJB1003" s="17"/>
      <c r="GJC1003" s="17"/>
      <c r="GJD1003" s="17"/>
      <c r="GJE1003" s="17"/>
      <c r="GJF1003" s="17"/>
      <c r="GJG1003" s="17"/>
      <c r="GJH1003" s="17"/>
      <c r="GJI1003" s="17"/>
      <c r="GJJ1003" s="17"/>
      <c r="GJK1003" s="17"/>
      <c r="GJL1003" s="17"/>
      <c r="GJM1003" s="17"/>
      <c r="GJN1003" s="17"/>
      <c r="GJO1003" s="17"/>
      <c r="GJP1003" s="17"/>
      <c r="GJQ1003" s="17"/>
      <c r="GJR1003" s="17"/>
      <c r="GJS1003" s="17"/>
      <c r="GJT1003" s="17"/>
      <c r="GJU1003" s="17"/>
      <c r="GJV1003" s="17"/>
      <c r="GJW1003" s="17"/>
      <c r="GJX1003" s="17"/>
      <c r="GJY1003" s="17"/>
      <c r="GJZ1003" s="17"/>
      <c r="GKA1003" s="17"/>
      <c r="GKB1003" s="17"/>
      <c r="GKC1003" s="17"/>
      <c r="GKD1003" s="17"/>
      <c r="GKE1003" s="17"/>
      <c r="GKF1003" s="17"/>
      <c r="GKG1003" s="17"/>
      <c r="GKH1003" s="17"/>
      <c r="GKI1003" s="17"/>
      <c r="GKJ1003" s="17"/>
      <c r="GKK1003" s="17"/>
      <c r="GKL1003" s="17"/>
      <c r="GKM1003" s="17"/>
      <c r="GKN1003" s="17"/>
      <c r="GKO1003" s="17"/>
      <c r="GKP1003" s="17"/>
      <c r="GKQ1003" s="17"/>
      <c r="GKR1003" s="17"/>
      <c r="GKS1003" s="17"/>
      <c r="GKT1003" s="17"/>
      <c r="GKU1003" s="17"/>
      <c r="GKV1003" s="17"/>
      <c r="GKW1003" s="17"/>
      <c r="GKX1003" s="17"/>
      <c r="GKY1003" s="17"/>
      <c r="GKZ1003" s="17"/>
      <c r="GLA1003" s="17"/>
      <c r="GLB1003" s="17"/>
      <c r="GLC1003" s="17"/>
      <c r="GLD1003" s="17"/>
      <c r="GLE1003" s="17"/>
      <c r="GLF1003" s="17"/>
      <c r="GLG1003" s="17"/>
      <c r="GLH1003" s="17"/>
      <c r="GLI1003" s="17"/>
      <c r="GLJ1003" s="17"/>
      <c r="GLK1003" s="17"/>
      <c r="GLL1003" s="17"/>
      <c r="GLM1003" s="17"/>
      <c r="GLN1003" s="17"/>
      <c r="GLO1003" s="17"/>
      <c r="GLP1003" s="17"/>
      <c r="GLQ1003" s="17"/>
      <c r="GLR1003" s="17"/>
      <c r="GLS1003" s="17"/>
      <c r="GLT1003" s="17"/>
      <c r="GLU1003" s="17"/>
      <c r="GLV1003" s="17"/>
      <c r="GLW1003" s="17"/>
      <c r="GLX1003" s="17"/>
      <c r="GLY1003" s="17"/>
      <c r="GLZ1003" s="17"/>
      <c r="GMA1003" s="17"/>
      <c r="GMB1003" s="17"/>
      <c r="GMC1003" s="17"/>
      <c r="GMD1003" s="17"/>
      <c r="GME1003" s="17"/>
      <c r="GMF1003" s="17"/>
      <c r="GMG1003" s="17"/>
      <c r="GMH1003" s="17"/>
      <c r="GMI1003" s="17"/>
      <c r="GMJ1003" s="17"/>
      <c r="GMK1003" s="17"/>
      <c r="GML1003" s="17"/>
      <c r="GMM1003" s="17"/>
      <c r="GMN1003" s="17"/>
      <c r="GMO1003" s="17"/>
      <c r="GMP1003" s="17"/>
      <c r="GMQ1003" s="17"/>
      <c r="GMR1003" s="17"/>
      <c r="GMS1003" s="17"/>
      <c r="GMT1003" s="17"/>
      <c r="GMU1003" s="17"/>
      <c r="GMV1003" s="17"/>
      <c r="GMW1003" s="17"/>
      <c r="GMX1003" s="17"/>
      <c r="GMY1003" s="17"/>
      <c r="GMZ1003" s="17"/>
      <c r="GNA1003" s="17"/>
      <c r="GNB1003" s="17"/>
      <c r="GNC1003" s="17"/>
      <c r="GND1003" s="17"/>
      <c r="GNE1003" s="17"/>
      <c r="GNF1003" s="17"/>
      <c r="GNG1003" s="17"/>
      <c r="GNH1003" s="17"/>
      <c r="GNI1003" s="17"/>
      <c r="GNJ1003" s="17"/>
      <c r="GNK1003" s="17"/>
      <c r="GNL1003" s="17"/>
      <c r="GNM1003" s="17"/>
      <c r="GNN1003" s="17"/>
      <c r="GNO1003" s="17"/>
      <c r="GNP1003" s="17"/>
      <c r="GNQ1003" s="17"/>
      <c r="GNR1003" s="17"/>
      <c r="GNS1003" s="17"/>
      <c r="GNT1003" s="17"/>
      <c r="GNU1003" s="17"/>
      <c r="GNV1003" s="17"/>
      <c r="GNW1003" s="17"/>
      <c r="GNX1003" s="17"/>
      <c r="GNY1003" s="17"/>
      <c r="GNZ1003" s="17"/>
      <c r="GOA1003" s="17"/>
      <c r="GOB1003" s="17"/>
      <c r="GOC1003" s="17"/>
      <c r="GOD1003" s="17"/>
      <c r="GOE1003" s="17"/>
      <c r="GOF1003" s="17"/>
      <c r="GOG1003" s="17"/>
      <c r="GOH1003" s="17"/>
      <c r="GOI1003" s="17"/>
      <c r="GOJ1003" s="17"/>
      <c r="GOK1003" s="17"/>
      <c r="GOL1003" s="17"/>
      <c r="GOM1003" s="17"/>
      <c r="GON1003" s="17"/>
      <c r="GOO1003" s="17"/>
      <c r="GOP1003" s="17"/>
      <c r="GOQ1003" s="17"/>
      <c r="GOR1003" s="17"/>
      <c r="GOS1003" s="17"/>
      <c r="GOT1003" s="17"/>
      <c r="GOU1003" s="17"/>
      <c r="GOV1003" s="17"/>
      <c r="GOW1003" s="17"/>
      <c r="GOX1003" s="17"/>
      <c r="GOY1003" s="17"/>
      <c r="GOZ1003" s="17"/>
      <c r="GPA1003" s="17"/>
      <c r="GPB1003" s="17"/>
      <c r="GPC1003" s="17"/>
      <c r="GPD1003" s="17"/>
      <c r="GPE1003" s="17"/>
      <c r="GPF1003" s="17"/>
      <c r="GPG1003" s="17"/>
      <c r="GPH1003" s="17"/>
      <c r="GPI1003" s="17"/>
      <c r="GPJ1003" s="17"/>
      <c r="GPK1003" s="17"/>
      <c r="GPL1003" s="17"/>
      <c r="GPM1003" s="17"/>
      <c r="GPN1003" s="17"/>
      <c r="GPO1003" s="17"/>
      <c r="GPP1003" s="17"/>
      <c r="GPQ1003" s="17"/>
      <c r="GPR1003" s="17"/>
      <c r="GPS1003" s="17"/>
      <c r="GPT1003" s="17"/>
      <c r="GPU1003" s="17"/>
      <c r="GPV1003" s="17"/>
      <c r="GPW1003" s="17"/>
      <c r="GPX1003" s="17"/>
      <c r="GPY1003" s="17"/>
      <c r="GPZ1003" s="17"/>
      <c r="GQA1003" s="17"/>
      <c r="GQB1003" s="17"/>
      <c r="GQC1003" s="17"/>
      <c r="GQD1003" s="17"/>
      <c r="GQE1003" s="17"/>
      <c r="GQF1003" s="17"/>
      <c r="GQG1003" s="17"/>
      <c r="GQH1003" s="17"/>
      <c r="GQI1003" s="17"/>
      <c r="GQJ1003" s="17"/>
      <c r="GQK1003" s="17"/>
      <c r="GQL1003" s="17"/>
      <c r="GQM1003" s="17"/>
      <c r="GQN1003" s="17"/>
      <c r="GQO1003" s="17"/>
      <c r="GQP1003" s="17"/>
      <c r="GQQ1003" s="17"/>
      <c r="GQR1003" s="17"/>
      <c r="GQS1003" s="17"/>
      <c r="GQT1003" s="17"/>
      <c r="GQU1003" s="17"/>
      <c r="GQV1003" s="17"/>
      <c r="GQW1003" s="17"/>
      <c r="GQX1003" s="17"/>
      <c r="GQY1003" s="17"/>
      <c r="GQZ1003" s="17"/>
      <c r="GRA1003" s="17"/>
      <c r="GRB1003" s="17"/>
      <c r="GRC1003" s="17"/>
      <c r="GRD1003" s="17"/>
      <c r="GRE1003" s="17"/>
      <c r="GRF1003" s="17"/>
      <c r="GRG1003" s="17"/>
      <c r="GRH1003" s="17"/>
      <c r="GRI1003" s="17"/>
      <c r="GRJ1003" s="17"/>
      <c r="GRK1003" s="17"/>
      <c r="GRL1003" s="17"/>
      <c r="GRM1003" s="17"/>
      <c r="GRN1003" s="17"/>
      <c r="GRO1003" s="17"/>
      <c r="GRP1003" s="17"/>
      <c r="GRQ1003" s="17"/>
      <c r="GRR1003" s="17"/>
      <c r="GRS1003" s="17"/>
      <c r="GRT1003" s="17"/>
      <c r="GRU1003" s="17"/>
      <c r="GRV1003" s="17"/>
      <c r="GRW1003" s="17"/>
      <c r="GRX1003" s="17"/>
      <c r="GRY1003" s="17"/>
      <c r="GRZ1003" s="17"/>
      <c r="GSA1003" s="17"/>
      <c r="GSB1003" s="17"/>
      <c r="GSC1003" s="17"/>
      <c r="GSD1003" s="17"/>
      <c r="GSE1003" s="17"/>
      <c r="GSF1003" s="17"/>
      <c r="GSG1003" s="17"/>
      <c r="GSH1003" s="17"/>
      <c r="GSI1003" s="17"/>
      <c r="GSJ1003" s="17"/>
      <c r="GSK1003" s="17"/>
      <c r="GSL1003" s="17"/>
      <c r="GSM1003" s="17"/>
      <c r="GSN1003" s="17"/>
      <c r="GSO1003" s="17"/>
      <c r="GSP1003" s="17"/>
      <c r="GSQ1003" s="17"/>
      <c r="GSR1003" s="17"/>
      <c r="GSS1003" s="17"/>
      <c r="GST1003" s="17"/>
      <c r="GSU1003" s="17"/>
      <c r="GSV1003" s="17"/>
      <c r="GSW1003" s="17"/>
      <c r="GSX1003" s="17"/>
      <c r="GSY1003" s="17"/>
      <c r="GSZ1003" s="17"/>
      <c r="GTA1003" s="17"/>
      <c r="GTB1003" s="17"/>
      <c r="GTC1003" s="17"/>
      <c r="GTD1003" s="17"/>
      <c r="GTE1003" s="17"/>
      <c r="GTF1003" s="17"/>
      <c r="GTG1003" s="17"/>
      <c r="GTH1003" s="17"/>
      <c r="GTI1003" s="17"/>
      <c r="GTJ1003" s="17"/>
      <c r="GTK1003" s="17"/>
      <c r="GTL1003" s="17"/>
      <c r="GTM1003" s="17"/>
      <c r="GTN1003" s="17"/>
      <c r="GTO1003" s="17"/>
      <c r="GTP1003" s="17"/>
      <c r="GTQ1003" s="17"/>
      <c r="GTR1003" s="17"/>
      <c r="GTS1003" s="17"/>
      <c r="GTT1003" s="17"/>
      <c r="GTU1003" s="17"/>
      <c r="GTV1003" s="17"/>
      <c r="GTW1003" s="17"/>
      <c r="GTX1003" s="17"/>
      <c r="GTY1003" s="17"/>
      <c r="GTZ1003" s="17"/>
      <c r="GUA1003" s="17"/>
      <c r="GUB1003" s="17"/>
      <c r="GUC1003" s="17"/>
      <c r="GUD1003" s="17"/>
      <c r="GUE1003" s="17"/>
      <c r="GUF1003" s="17"/>
      <c r="GUG1003" s="17"/>
      <c r="GUH1003" s="17"/>
      <c r="GUI1003" s="17"/>
      <c r="GUJ1003" s="17"/>
      <c r="GUK1003" s="17"/>
      <c r="GUL1003" s="17"/>
      <c r="GUM1003" s="17"/>
      <c r="GUN1003" s="17"/>
      <c r="GUO1003" s="17"/>
      <c r="GUP1003" s="17"/>
      <c r="GUQ1003" s="17"/>
      <c r="GUR1003" s="17"/>
      <c r="GUS1003" s="17"/>
      <c r="GUT1003" s="17"/>
      <c r="GUU1003" s="17"/>
      <c r="GUV1003" s="17"/>
      <c r="GUW1003" s="17"/>
      <c r="GUX1003" s="17"/>
      <c r="GUY1003" s="17"/>
      <c r="GUZ1003" s="17"/>
      <c r="GVA1003" s="17"/>
      <c r="GVB1003" s="17"/>
      <c r="GVC1003" s="17"/>
      <c r="GVD1003" s="17"/>
      <c r="GVE1003" s="17"/>
      <c r="GVF1003" s="17"/>
      <c r="GVG1003" s="17"/>
      <c r="GVH1003" s="17"/>
      <c r="GVI1003" s="17"/>
      <c r="GVJ1003" s="17"/>
      <c r="GVK1003" s="17"/>
      <c r="GVL1003" s="17"/>
      <c r="GVM1003" s="17"/>
      <c r="GVN1003" s="17"/>
      <c r="GVO1003" s="17"/>
      <c r="GVP1003" s="17"/>
      <c r="GVQ1003" s="17"/>
      <c r="GVR1003" s="17"/>
      <c r="GVS1003" s="17"/>
      <c r="GVT1003" s="17"/>
      <c r="GVU1003" s="17"/>
      <c r="GVV1003" s="17"/>
      <c r="GVW1003" s="17"/>
      <c r="GVX1003" s="17"/>
      <c r="GVY1003" s="17"/>
      <c r="GVZ1003" s="17"/>
      <c r="GWA1003" s="17"/>
      <c r="GWB1003" s="17"/>
      <c r="GWC1003" s="17"/>
      <c r="GWD1003" s="17"/>
      <c r="GWE1003" s="17"/>
      <c r="GWF1003" s="17"/>
      <c r="GWG1003" s="17"/>
      <c r="GWH1003" s="17"/>
      <c r="GWI1003" s="17"/>
      <c r="GWJ1003" s="17"/>
      <c r="GWK1003" s="17"/>
      <c r="GWL1003" s="17"/>
      <c r="GWM1003" s="17"/>
      <c r="GWN1003" s="17"/>
      <c r="GWO1003" s="17"/>
      <c r="GWP1003" s="17"/>
      <c r="GWQ1003" s="17"/>
      <c r="GWR1003" s="17"/>
      <c r="GWS1003" s="17"/>
      <c r="GWT1003" s="17"/>
      <c r="GWU1003" s="17"/>
      <c r="GWV1003" s="17"/>
      <c r="GWW1003" s="17"/>
      <c r="GWX1003" s="17"/>
      <c r="GWY1003" s="17"/>
      <c r="GWZ1003" s="17"/>
      <c r="GXA1003" s="17"/>
      <c r="GXB1003" s="17"/>
      <c r="GXC1003" s="17"/>
      <c r="GXD1003" s="17"/>
      <c r="GXE1003" s="17"/>
      <c r="GXF1003" s="17"/>
      <c r="GXG1003" s="17"/>
      <c r="GXH1003" s="17"/>
      <c r="GXI1003" s="17"/>
      <c r="GXJ1003" s="17"/>
      <c r="GXK1003" s="17"/>
      <c r="GXL1003" s="17"/>
      <c r="GXM1003" s="17"/>
      <c r="GXN1003" s="17"/>
      <c r="GXO1003" s="17"/>
      <c r="GXP1003" s="17"/>
      <c r="GXQ1003" s="17"/>
      <c r="GXR1003" s="17"/>
      <c r="GXS1003" s="17"/>
      <c r="GXT1003" s="17"/>
      <c r="GXU1003" s="17"/>
      <c r="GXV1003" s="17"/>
      <c r="GXW1003" s="17"/>
      <c r="GXX1003" s="17"/>
      <c r="GXY1003" s="17"/>
      <c r="GXZ1003" s="17"/>
      <c r="GYA1003" s="17"/>
      <c r="GYB1003" s="17"/>
      <c r="GYC1003" s="17"/>
      <c r="GYD1003" s="17"/>
      <c r="GYE1003" s="17"/>
      <c r="GYF1003" s="17"/>
      <c r="GYG1003" s="17"/>
      <c r="GYH1003" s="17"/>
      <c r="GYI1003" s="17"/>
      <c r="GYJ1003" s="17"/>
      <c r="GYK1003" s="17"/>
      <c r="GYL1003" s="17"/>
      <c r="GYM1003" s="17"/>
      <c r="GYN1003" s="17"/>
      <c r="GYO1003" s="17"/>
      <c r="GYP1003" s="17"/>
      <c r="GYQ1003" s="17"/>
      <c r="GYR1003" s="17"/>
      <c r="GYS1003" s="17"/>
      <c r="GYT1003" s="17"/>
      <c r="GYU1003" s="17"/>
      <c r="GYV1003" s="17"/>
      <c r="GYW1003" s="17"/>
      <c r="GYX1003" s="17"/>
      <c r="GYY1003" s="17"/>
      <c r="GYZ1003" s="17"/>
      <c r="GZA1003" s="17"/>
      <c r="GZB1003" s="17"/>
      <c r="GZC1003" s="17"/>
      <c r="GZD1003" s="17"/>
      <c r="GZE1003" s="17"/>
      <c r="GZF1003" s="17"/>
      <c r="GZG1003" s="17"/>
      <c r="GZH1003" s="17"/>
      <c r="GZI1003" s="17"/>
      <c r="GZJ1003" s="17"/>
      <c r="GZK1003" s="17"/>
      <c r="GZL1003" s="17"/>
      <c r="GZM1003" s="17"/>
      <c r="GZN1003" s="17"/>
      <c r="GZO1003" s="17"/>
      <c r="GZP1003" s="17"/>
      <c r="GZQ1003" s="17"/>
      <c r="GZR1003" s="17"/>
      <c r="GZS1003" s="17"/>
      <c r="GZT1003" s="17"/>
      <c r="GZU1003" s="17"/>
      <c r="GZV1003" s="17"/>
      <c r="GZW1003" s="17"/>
      <c r="GZX1003" s="17"/>
      <c r="GZY1003" s="17"/>
      <c r="GZZ1003" s="17"/>
      <c r="HAA1003" s="17"/>
      <c r="HAB1003" s="17"/>
      <c r="HAC1003" s="17"/>
      <c r="HAD1003" s="17"/>
      <c r="HAE1003" s="17"/>
      <c r="HAF1003" s="17"/>
      <c r="HAG1003" s="17"/>
      <c r="HAH1003" s="17"/>
      <c r="HAI1003" s="17"/>
      <c r="HAJ1003" s="17"/>
      <c r="HAK1003" s="17"/>
      <c r="HAL1003" s="17"/>
      <c r="HAM1003" s="17"/>
      <c r="HAN1003" s="17"/>
      <c r="HAO1003" s="17"/>
      <c r="HAP1003" s="17"/>
      <c r="HAQ1003" s="17"/>
      <c r="HAR1003" s="17"/>
      <c r="HAS1003" s="17"/>
      <c r="HAT1003" s="17"/>
      <c r="HAU1003" s="17"/>
      <c r="HAV1003" s="17"/>
      <c r="HAW1003" s="17"/>
      <c r="HAX1003" s="17"/>
      <c r="HAY1003" s="17"/>
      <c r="HAZ1003" s="17"/>
      <c r="HBA1003" s="17"/>
      <c r="HBB1003" s="17"/>
      <c r="HBC1003" s="17"/>
      <c r="HBD1003" s="17"/>
      <c r="HBE1003" s="17"/>
      <c r="HBF1003" s="17"/>
      <c r="HBG1003" s="17"/>
      <c r="HBH1003" s="17"/>
      <c r="HBI1003" s="17"/>
      <c r="HBJ1003" s="17"/>
      <c r="HBK1003" s="17"/>
      <c r="HBL1003" s="17"/>
      <c r="HBM1003" s="17"/>
      <c r="HBN1003" s="17"/>
      <c r="HBO1003" s="17"/>
      <c r="HBP1003" s="17"/>
      <c r="HBQ1003" s="17"/>
      <c r="HBR1003" s="17"/>
      <c r="HBS1003" s="17"/>
      <c r="HBT1003" s="17"/>
      <c r="HBU1003" s="17"/>
      <c r="HBV1003" s="17"/>
      <c r="HBW1003" s="17"/>
      <c r="HBX1003" s="17"/>
      <c r="HBY1003" s="17"/>
      <c r="HBZ1003" s="17"/>
      <c r="HCA1003" s="17"/>
      <c r="HCB1003" s="17"/>
      <c r="HCC1003" s="17"/>
      <c r="HCD1003" s="17"/>
      <c r="HCE1003" s="17"/>
      <c r="HCF1003" s="17"/>
      <c r="HCG1003" s="17"/>
      <c r="HCH1003" s="17"/>
      <c r="HCI1003" s="17"/>
      <c r="HCJ1003" s="17"/>
      <c r="HCK1003" s="17"/>
      <c r="HCL1003" s="17"/>
      <c r="HCM1003" s="17"/>
      <c r="HCN1003" s="17"/>
      <c r="HCO1003" s="17"/>
      <c r="HCP1003" s="17"/>
      <c r="HCQ1003" s="17"/>
      <c r="HCR1003" s="17"/>
      <c r="HCS1003" s="17"/>
      <c r="HCT1003" s="17"/>
      <c r="HCU1003" s="17"/>
      <c r="HCV1003" s="17"/>
      <c r="HCW1003" s="17"/>
      <c r="HCX1003" s="17"/>
      <c r="HCY1003" s="17"/>
      <c r="HCZ1003" s="17"/>
      <c r="HDA1003" s="17"/>
      <c r="HDB1003" s="17"/>
      <c r="HDC1003" s="17"/>
      <c r="HDD1003" s="17"/>
      <c r="HDE1003" s="17"/>
      <c r="HDF1003" s="17"/>
      <c r="HDG1003" s="17"/>
      <c r="HDH1003" s="17"/>
      <c r="HDI1003" s="17"/>
      <c r="HDJ1003" s="17"/>
      <c r="HDK1003" s="17"/>
      <c r="HDL1003" s="17"/>
      <c r="HDM1003" s="17"/>
      <c r="HDN1003" s="17"/>
      <c r="HDO1003" s="17"/>
      <c r="HDP1003" s="17"/>
      <c r="HDQ1003" s="17"/>
      <c r="HDR1003" s="17"/>
      <c r="HDS1003" s="17"/>
      <c r="HDT1003" s="17"/>
      <c r="HDU1003" s="17"/>
      <c r="HDV1003" s="17"/>
      <c r="HDW1003" s="17"/>
      <c r="HDX1003" s="17"/>
      <c r="HDY1003" s="17"/>
      <c r="HDZ1003" s="17"/>
      <c r="HEA1003" s="17"/>
      <c r="HEB1003" s="17"/>
      <c r="HEC1003" s="17"/>
      <c r="HED1003" s="17"/>
      <c r="HEE1003" s="17"/>
      <c r="HEF1003" s="17"/>
      <c r="HEG1003" s="17"/>
      <c r="HEH1003" s="17"/>
      <c r="HEI1003" s="17"/>
      <c r="HEJ1003" s="17"/>
      <c r="HEK1003" s="17"/>
      <c r="HEL1003" s="17"/>
      <c r="HEM1003" s="17"/>
      <c r="HEN1003" s="17"/>
      <c r="HEO1003" s="17"/>
      <c r="HEP1003" s="17"/>
      <c r="HEQ1003" s="17"/>
      <c r="HER1003" s="17"/>
      <c r="HES1003" s="17"/>
      <c r="HET1003" s="17"/>
      <c r="HEU1003" s="17"/>
      <c r="HEV1003" s="17"/>
      <c r="HEW1003" s="17"/>
      <c r="HEX1003" s="17"/>
      <c r="HEY1003" s="17"/>
      <c r="HEZ1003" s="17"/>
      <c r="HFA1003" s="17"/>
      <c r="HFB1003" s="17"/>
      <c r="HFC1003" s="17"/>
      <c r="HFD1003" s="17"/>
      <c r="HFE1003" s="17"/>
      <c r="HFF1003" s="17"/>
      <c r="HFG1003" s="17"/>
      <c r="HFH1003" s="17"/>
      <c r="HFI1003" s="17"/>
      <c r="HFJ1003" s="17"/>
      <c r="HFK1003" s="17"/>
      <c r="HFL1003" s="17"/>
      <c r="HFM1003" s="17"/>
      <c r="HFN1003" s="17"/>
      <c r="HFO1003" s="17"/>
      <c r="HFP1003" s="17"/>
      <c r="HFQ1003" s="17"/>
      <c r="HFR1003" s="17"/>
      <c r="HFS1003" s="17"/>
      <c r="HFT1003" s="17"/>
      <c r="HFU1003" s="17"/>
      <c r="HFV1003" s="17"/>
      <c r="HFW1003" s="17"/>
      <c r="HFX1003" s="17"/>
      <c r="HFY1003" s="17"/>
      <c r="HFZ1003" s="17"/>
      <c r="HGA1003" s="17"/>
      <c r="HGB1003" s="17"/>
      <c r="HGC1003" s="17"/>
      <c r="HGD1003" s="17"/>
      <c r="HGE1003" s="17"/>
      <c r="HGF1003" s="17"/>
      <c r="HGG1003" s="17"/>
      <c r="HGH1003" s="17"/>
      <c r="HGI1003" s="17"/>
      <c r="HGJ1003" s="17"/>
      <c r="HGK1003" s="17"/>
      <c r="HGL1003" s="17"/>
      <c r="HGM1003" s="17"/>
      <c r="HGN1003" s="17"/>
      <c r="HGO1003" s="17"/>
      <c r="HGP1003" s="17"/>
      <c r="HGQ1003" s="17"/>
      <c r="HGR1003" s="17"/>
      <c r="HGS1003" s="17"/>
      <c r="HGT1003" s="17"/>
      <c r="HGU1003" s="17"/>
      <c r="HGV1003" s="17"/>
      <c r="HGW1003" s="17"/>
      <c r="HGX1003" s="17"/>
      <c r="HGY1003" s="17"/>
      <c r="HGZ1003" s="17"/>
      <c r="HHA1003" s="17"/>
      <c r="HHB1003" s="17"/>
      <c r="HHC1003" s="17"/>
      <c r="HHD1003" s="17"/>
      <c r="HHE1003" s="17"/>
      <c r="HHF1003" s="17"/>
      <c r="HHG1003" s="17"/>
      <c r="HHH1003" s="17"/>
      <c r="HHI1003" s="17"/>
      <c r="HHJ1003" s="17"/>
      <c r="HHK1003" s="17"/>
      <c r="HHL1003" s="17"/>
      <c r="HHM1003" s="17"/>
      <c r="HHN1003" s="17"/>
      <c r="HHO1003" s="17"/>
      <c r="HHP1003" s="17"/>
      <c r="HHQ1003" s="17"/>
      <c r="HHR1003" s="17"/>
      <c r="HHS1003" s="17"/>
      <c r="HHT1003" s="17"/>
      <c r="HHU1003" s="17"/>
      <c r="HHV1003" s="17"/>
      <c r="HHW1003" s="17"/>
      <c r="HHX1003" s="17"/>
      <c r="HHY1003" s="17"/>
      <c r="HHZ1003" s="17"/>
      <c r="HIA1003" s="17"/>
      <c r="HIB1003" s="17"/>
      <c r="HIC1003" s="17"/>
      <c r="HID1003" s="17"/>
      <c r="HIE1003" s="17"/>
      <c r="HIF1003" s="17"/>
      <c r="HIG1003" s="17"/>
      <c r="HIH1003" s="17"/>
      <c r="HII1003" s="17"/>
      <c r="HIJ1003" s="17"/>
      <c r="HIK1003" s="17"/>
      <c r="HIL1003" s="17"/>
      <c r="HIM1003" s="17"/>
      <c r="HIN1003" s="17"/>
      <c r="HIO1003" s="17"/>
      <c r="HIP1003" s="17"/>
      <c r="HIQ1003" s="17"/>
      <c r="HIR1003" s="17"/>
      <c r="HIS1003" s="17"/>
      <c r="HIT1003" s="17"/>
      <c r="HIU1003" s="17"/>
      <c r="HIV1003" s="17"/>
      <c r="HIW1003" s="17"/>
      <c r="HIX1003" s="17"/>
      <c r="HIY1003" s="17"/>
      <c r="HIZ1003" s="17"/>
      <c r="HJA1003" s="17"/>
      <c r="HJB1003" s="17"/>
      <c r="HJC1003" s="17"/>
      <c r="HJD1003" s="17"/>
      <c r="HJE1003" s="17"/>
      <c r="HJF1003" s="17"/>
      <c r="HJG1003" s="17"/>
      <c r="HJH1003" s="17"/>
      <c r="HJI1003" s="17"/>
      <c r="HJJ1003" s="17"/>
      <c r="HJK1003" s="17"/>
      <c r="HJL1003" s="17"/>
      <c r="HJM1003" s="17"/>
      <c r="HJN1003" s="17"/>
      <c r="HJO1003" s="17"/>
      <c r="HJP1003" s="17"/>
      <c r="HJQ1003" s="17"/>
      <c r="HJR1003" s="17"/>
      <c r="HJS1003" s="17"/>
      <c r="HJT1003" s="17"/>
      <c r="HJU1003" s="17"/>
      <c r="HJV1003" s="17"/>
      <c r="HJW1003" s="17"/>
      <c r="HJX1003" s="17"/>
      <c r="HJY1003" s="17"/>
      <c r="HJZ1003" s="17"/>
      <c r="HKA1003" s="17"/>
      <c r="HKB1003" s="17"/>
      <c r="HKC1003" s="17"/>
      <c r="HKD1003" s="17"/>
      <c r="HKE1003" s="17"/>
      <c r="HKF1003" s="17"/>
      <c r="HKG1003" s="17"/>
      <c r="HKH1003" s="17"/>
      <c r="HKI1003" s="17"/>
      <c r="HKJ1003" s="17"/>
      <c r="HKK1003" s="17"/>
      <c r="HKL1003" s="17"/>
      <c r="HKM1003" s="17"/>
      <c r="HKN1003" s="17"/>
      <c r="HKO1003" s="17"/>
      <c r="HKP1003" s="17"/>
      <c r="HKQ1003" s="17"/>
      <c r="HKR1003" s="17"/>
      <c r="HKS1003" s="17"/>
      <c r="HKT1003" s="17"/>
      <c r="HKU1003" s="17"/>
      <c r="HKV1003" s="17"/>
      <c r="HKW1003" s="17"/>
      <c r="HKX1003" s="17"/>
      <c r="HKY1003" s="17"/>
      <c r="HKZ1003" s="17"/>
      <c r="HLA1003" s="17"/>
      <c r="HLB1003" s="17"/>
      <c r="HLC1003" s="17"/>
      <c r="HLD1003" s="17"/>
      <c r="HLE1003" s="17"/>
      <c r="HLF1003" s="17"/>
      <c r="HLG1003" s="17"/>
      <c r="HLH1003" s="17"/>
      <c r="HLI1003" s="17"/>
      <c r="HLJ1003" s="17"/>
      <c r="HLK1003" s="17"/>
      <c r="HLL1003" s="17"/>
      <c r="HLM1003" s="17"/>
      <c r="HLN1003" s="17"/>
      <c r="HLO1003" s="17"/>
      <c r="HLP1003" s="17"/>
      <c r="HLQ1003" s="17"/>
      <c r="HLR1003" s="17"/>
      <c r="HLS1003" s="17"/>
      <c r="HLT1003" s="17"/>
      <c r="HLU1003" s="17"/>
      <c r="HLV1003" s="17"/>
      <c r="HLW1003" s="17"/>
      <c r="HLX1003" s="17"/>
      <c r="HLY1003" s="17"/>
      <c r="HLZ1003" s="17"/>
      <c r="HMA1003" s="17"/>
      <c r="HMB1003" s="17"/>
      <c r="HMC1003" s="17"/>
      <c r="HMD1003" s="17"/>
      <c r="HME1003" s="17"/>
      <c r="HMF1003" s="17"/>
      <c r="HMG1003" s="17"/>
      <c r="HMH1003" s="17"/>
      <c r="HMI1003" s="17"/>
      <c r="HMJ1003" s="17"/>
      <c r="HMK1003" s="17"/>
      <c r="HML1003" s="17"/>
      <c r="HMM1003" s="17"/>
      <c r="HMN1003" s="17"/>
      <c r="HMO1003" s="17"/>
      <c r="HMP1003" s="17"/>
      <c r="HMQ1003" s="17"/>
      <c r="HMR1003" s="17"/>
      <c r="HMS1003" s="17"/>
      <c r="HMT1003" s="17"/>
      <c r="HMU1003" s="17"/>
      <c r="HMV1003" s="17"/>
      <c r="HMW1003" s="17"/>
      <c r="HMX1003" s="17"/>
      <c r="HMY1003" s="17"/>
      <c r="HMZ1003" s="17"/>
      <c r="HNA1003" s="17"/>
      <c r="HNB1003" s="17"/>
      <c r="HNC1003" s="17"/>
      <c r="HND1003" s="17"/>
      <c r="HNE1003" s="17"/>
      <c r="HNF1003" s="17"/>
      <c r="HNG1003" s="17"/>
      <c r="HNH1003" s="17"/>
      <c r="HNI1003" s="17"/>
      <c r="HNJ1003" s="17"/>
      <c r="HNK1003" s="17"/>
      <c r="HNL1003" s="17"/>
      <c r="HNM1003" s="17"/>
      <c r="HNN1003" s="17"/>
      <c r="HNO1003" s="17"/>
      <c r="HNP1003" s="17"/>
      <c r="HNQ1003" s="17"/>
      <c r="HNR1003" s="17"/>
      <c r="HNS1003" s="17"/>
      <c r="HNT1003" s="17"/>
      <c r="HNU1003" s="17"/>
      <c r="HNV1003" s="17"/>
      <c r="HNW1003" s="17"/>
      <c r="HNX1003" s="17"/>
      <c r="HNY1003" s="17"/>
      <c r="HNZ1003" s="17"/>
      <c r="HOA1003" s="17"/>
      <c r="HOB1003" s="17"/>
      <c r="HOC1003" s="17"/>
      <c r="HOD1003" s="17"/>
      <c r="HOE1003" s="17"/>
      <c r="HOF1003" s="17"/>
      <c r="HOG1003" s="17"/>
      <c r="HOH1003" s="17"/>
      <c r="HOI1003" s="17"/>
      <c r="HOJ1003" s="17"/>
      <c r="HOK1003" s="17"/>
      <c r="HOL1003" s="17"/>
      <c r="HOM1003" s="17"/>
      <c r="HON1003" s="17"/>
      <c r="HOO1003" s="17"/>
      <c r="HOP1003" s="17"/>
      <c r="HOQ1003" s="17"/>
      <c r="HOR1003" s="17"/>
      <c r="HOS1003" s="17"/>
      <c r="HOT1003" s="17"/>
      <c r="HOU1003" s="17"/>
      <c r="HOV1003" s="17"/>
      <c r="HOW1003" s="17"/>
      <c r="HOX1003" s="17"/>
      <c r="HOY1003" s="17"/>
      <c r="HOZ1003" s="17"/>
      <c r="HPA1003" s="17"/>
      <c r="HPB1003" s="17"/>
      <c r="HPC1003" s="17"/>
      <c r="HPD1003" s="17"/>
      <c r="HPE1003" s="17"/>
      <c r="HPF1003" s="17"/>
      <c r="HPG1003" s="17"/>
      <c r="HPH1003" s="17"/>
      <c r="HPI1003" s="17"/>
      <c r="HPJ1003" s="17"/>
      <c r="HPK1003" s="17"/>
      <c r="HPL1003" s="17"/>
      <c r="HPM1003" s="17"/>
      <c r="HPN1003" s="17"/>
      <c r="HPO1003" s="17"/>
      <c r="HPP1003" s="17"/>
      <c r="HPQ1003" s="17"/>
      <c r="HPR1003" s="17"/>
      <c r="HPS1003" s="17"/>
      <c r="HPT1003" s="17"/>
      <c r="HPU1003" s="17"/>
      <c r="HPV1003" s="17"/>
      <c r="HPW1003" s="17"/>
      <c r="HPX1003" s="17"/>
      <c r="HPY1003" s="17"/>
      <c r="HPZ1003" s="17"/>
      <c r="HQA1003" s="17"/>
      <c r="HQB1003" s="17"/>
      <c r="HQC1003" s="17"/>
      <c r="HQD1003" s="17"/>
      <c r="HQE1003" s="17"/>
      <c r="HQF1003" s="17"/>
      <c r="HQG1003" s="17"/>
      <c r="HQH1003" s="17"/>
      <c r="HQI1003" s="17"/>
      <c r="HQJ1003" s="17"/>
      <c r="HQK1003" s="17"/>
      <c r="HQL1003" s="17"/>
      <c r="HQM1003" s="17"/>
      <c r="HQN1003" s="17"/>
      <c r="HQO1003" s="17"/>
      <c r="HQP1003" s="17"/>
      <c r="HQQ1003" s="17"/>
      <c r="HQR1003" s="17"/>
      <c r="HQS1003" s="17"/>
      <c r="HQT1003" s="17"/>
      <c r="HQU1003" s="17"/>
      <c r="HQV1003" s="17"/>
      <c r="HQW1003" s="17"/>
      <c r="HQX1003" s="17"/>
      <c r="HQY1003" s="17"/>
      <c r="HQZ1003" s="17"/>
      <c r="HRA1003" s="17"/>
      <c r="HRB1003" s="17"/>
      <c r="HRC1003" s="17"/>
      <c r="HRD1003" s="17"/>
      <c r="HRE1003" s="17"/>
      <c r="HRF1003" s="17"/>
      <c r="HRG1003" s="17"/>
      <c r="HRH1003" s="17"/>
      <c r="HRI1003" s="17"/>
      <c r="HRJ1003" s="17"/>
      <c r="HRK1003" s="17"/>
      <c r="HRL1003" s="17"/>
      <c r="HRM1003" s="17"/>
      <c r="HRN1003" s="17"/>
      <c r="HRO1003" s="17"/>
      <c r="HRP1003" s="17"/>
      <c r="HRQ1003" s="17"/>
      <c r="HRR1003" s="17"/>
      <c r="HRS1003" s="17"/>
      <c r="HRT1003" s="17"/>
      <c r="HRU1003" s="17"/>
      <c r="HRV1003" s="17"/>
      <c r="HRW1003" s="17"/>
      <c r="HRX1003" s="17"/>
      <c r="HRY1003" s="17"/>
      <c r="HRZ1003" s="17"/>
      <c r="HSA1003" s="17"/>
      <c r="HSB1003" s="17"/>
      <c r="HSC1003" s="17"/>
      <c r="HSD1003" s="17"/>
      <c r="HSE1003" s="17"/>
      <c r="HSF1003" s="17"/>
      <c r="HSG1003" s="17"/>
      <c r="HSH1003" s="17"/>
      <c r="HSI1003" s="17"/>
      <c r="HSJ1003" s="17"/>
      <c r="HSK1003" s="17"/>
      <c r="HSL1003" s="17"/>
      <c r="HSM1003" s="17"/>
      <c r="HSN1003" s="17"/>
      <c r="HSO1003" s="17"/>
      <c r="HSP1003" s="17"/>
      <c r="HSQ1003" s="17"/>
      <c r="HSR1003" s="17"/>
      <c r="HSS1003" s="17"/>
      <c r="HST1003" s="17"/>
      <c r="HSU1003" s="17"/>
      <c r="HSV1003" s="17"/>
      <c r="HSW1003" s="17"/>
      <c r="HSX1003" s="17"/>
      <c r="HSY1003" s="17"/>
      <c r="HSZ1003" s="17"/>
      <c r="HTA1003" s="17"/>
      <c r="HTB1003" s="17"/>
      <c r="HTC1003" s="17"/>
      <c r="HTD1003" s="17"/>
      <c r="HTE1003" s="17"/>
      <c r="HTF1003" s="17"/>
      <c r="HTG1003" s="17"/>
      <c r="HTH1003" s="17"/>
      <c r="HTI1003" s="17"/>
      <c r="HTJ1003" s="17"/>
      <c r="HTK1003" s="17"/>
      <c r="HTL1003" s="17"/>
      <c r="HTM1003" s="17"/>
      <c r="HTN1003" s="17"/>
      <c r="HTO1003" s="17"/>
      <c r="HTP1003" s="17"/>
      <c r="HTQ1003" s="17"/>
      <c r="HTR1003" s="17"/>
      <c r="HTS1003" s="17"/>
      <c r="HTT1003" s="17"/>
      <c r="HTU1003" s="17"/>
      <c r="HTV1003" s="17"/>
      <c r="HTW1003" s="17"/>
      <c r="HTX1003" s="17"/>
      <c r="HTY1003" s="17"/>
      <c r="HTZ1003" s="17"/>
      <c r="HUA1003" s="17"/>
      <c r="HUB1003" s="17"/>
      <c r="HUC1003" s="17"/>
      <c r="HUD1003" s="17"/>
      <c r="HUE1003" s="17"/>
      <c r="HUF1003" s="17"/>
      <c r="HUG1003" s="17"/>
      <c r="HUH1003" s="17"/>
      <c r="HUI1003" s="17"/>
      <c r="HUJ1003" s="17"/>
      <c r="HUK1003" s="17"/>
      <c r="HUL1003" s="17"/>
      <c r="HUM1003" s="17"/>
      <c r="HUN1003" s="17"/>
      <c r="HUO1003" s="17"/>
      <c r="HUP1003" s="17"/>
      <c r="HUQ1003" s="17"/>
      <c r="HUR1003" s="17"/>
      <c r="HUS1003" s="17"/>
      <c r="HUT1003" s="17"/>
      <c r="HUU1003" s="17"/>
      <c r="HUV1003" s="17"/>
      <c r="HUW1003" s="17"/>
      <c r="HUX1003" s="17"/>
      <c r="HUY1003" s="17"/>
      <c r="HUZ1003" s="17"/>
      <c r="HVA1003" s="17"/>
      <c r="HVB1003" s="17"/>
      <c r="HVC1003" s="17"/>
      <c r="HVD1003" s="17"/>
      <c r="HVE1003" s="17"/>
      <c r="HVF1003" s="17"/>
      <c r="HVG1003" s="17"/>
      <c r="HVH1003" s="17"/>
      <c r="HVI1003" s="17"/>
      <c r="HVJ1003" s="17"/>
      <c r="HVK1003" s="17"/>
      <c r="HVL1003" s="17"/>
      <c r="HVM1003" s="17"/>
      <c r="HVN1003" s="17"/>
      <c r="HVO1003" s="17"/>
      <c r="HVP1003" s="17"/>
      <c r="HVQ1003" s="17"/>
      <c r="HVR1003" s="17"/>
      <c r="HVS1003" s="17"/>
      <c r="HVT1003" s="17"/>
      <c r="HVU1003" s="17"/>
      <c r="HVV1003" s="17"/>
      <c r="HVW1003" s="17"/>
      <c r="HVX1003" s="17"/>
      <c r="HVY1003" s="17"/>
      <c r="HVZ1003" s="17"/>
      <c r="HWA1003" s="17"/>
      <c r="HWB1003" s="17"/>
      <c r="HWC1003" s="17"/>
      <c r="HWD1003" s="17"/>
      <c r="HWE1003" s="17"/>
      <c r="HWF1003" s="17"/>
      <c r="HWG1003" s="17"/>
      <c r="HWH1003" s="17"/>
      <c r="HWI1003" s="17"/>
      <c r="HWJ1003" s="17"/>
      <c r="HWK1003" s="17"/>
      <c r="HWL1003" s="17"/>
      <c r="HWM1003" s="17"/>
      <c r="HWN1003" s="17"/>
      <c r="HWO1003" s="17"/>
      <c r="HWP1003" s="17"/>
      <c r="HWQ1003" s="17"/>
      <c r="HWR1003" s="17"/>
      <c r="HWS1003" s="17"/>
      <c r="HWT1003" s="17"/>
      <c r="HWU1003" s="17"/>
      <c r="HWV1003" s="17"/>
      <c r="HWW1003" s="17"/>
      <c r="HWX1003" s="17"/>
      <c r="HWY1003" s="17"/>
      <c r="HWZ1003" s="17"/>
      <c r="HXA1003" s="17"/>
      <c r="HXB1003" s="17"/>
      <c r="HXC1003" s="17"/>
      <c r="HXD1003" s="17"/>
      <c r="HXE1003" s="17"/>
      <c r="HXF1003" s="17"/>
      <c r="HXG1003" s="17"/>
      <c r="HXH1003" s="17"/>
      <c r="HXI1003" s="17"/>
      <c r="HXJ1003" s="17"/>
      <c r="HXK1003" s="17"/>
      <c r="HXL1003" s="17"/>
      <c r="HXM1003" s="17"/>
      <c r="HXN1003" s="17"/>
      <c r="HXO1003" s="17"/>
      <c r="HXP1003" s="17"/>
      <c r="HXQ1003" s="17"/>
      <c r="HXR1003" s="17"/>
      <c r="HXS1003" s="17"/>
      <c r="HXT1003" s="17"/>
      <c r="HXU1003" s="17"/>
      <c r="HXV1003" s="17"/>
      <c r="HXW1003" s="17"/>
      <c r="HXX1003" s="17"/>
      <c r="HXY1003" s="17"/>
      <c r="HXZ1003" s="17"/>
      <c r="HYA1003" s="17"/>
      <c r="HYB1003" s="17"/>
      <c r="HYC1003" s="17"/>
      <c r="HYD1003" s="17"/>
      <c r="HYE1003" s="17"/>
      <c r="HYF1003" s="17"/>
      <c r="HYG1003" s="17"/>
      <c r="HYH1003" s="17"/>
      <c r="HYI1003" s="17"/>
      <c r="HYJ1003" s="17"/>
      <c r="HYK1003" s="17"/>
      <c r="HYL1003" s="17"/>
      <c r="HYM1003" s="17"/>
      <c r="HYN1003" s="17"/>
      <c r="HYO1003" s="17"/>
      <c r="HYP1003" s="17"/>
      <c r="HYQ1003" s="17"/>
      <c r="HYR1003" s="17"/>
      <c r="HYS1003" s="17"/>
      <c r="HYT1003" s="17"/>
      <c r="HYU1003" s="17"/>
      <c r="HYV1003" s="17"/>
      <c r="HYW1003" s="17"/>
      <c r="HYX1003" s="17"/>
      <c r="HYY1003" s="17"/>
      <c r="HYZ1003" s="17"/>
      <c r="HZA1003" s="17"/>
      <c r="HZB1003" s="17"/>
      <c r="HZC1003" s="17"/>
      <c r="HZD1003" s="17"/>
      <c r="HZE1003" s="17"/>
      <c r="HZF1003" s="17"/>
      <c r="HZG1003" s="17"/>
      <c r="HZH1003" s="17"/>
      <c r="HZI1003" s="17"/>
      <c r="HZJ1003" s="17"/>
      <c r="HZK1003" s="17"/>
      <c r="HZL1003" s="17"/>
      <c r="HZM1003" s="17"/>
      <c r="HZN1003" s="17"/>
      <c r="HZO1003" s="17"/>
      <c r="HZP1003" s="17"/>
      <c r="HZQ1003" s="17"/>
      <c r="HZR1003" s="17"/>
      <c r="HZS1003" s="17"/>
      <c r="HZT1003" s="17"/>
      <c r="HZU1003" s="17"/>
      <c r="HZV1003" s="17"/>
      <c r="HZW1003" s="17"/>
      <c r="HZX1003" s="17"/>
      <c r="HZY1003" s="17"/>
      <c r="HZZ1003" s="17"/>
      <c r="IAA1003" s="17"/>
      <c r="IAB1003" s="17"/>
      <c r="IAC1003" s="17"/>
      <c r="IAD1003" s="17"/>
      <c r="IAE1003" s="17"/>
      <c r="IAF1003" s="17"/>
      <c r="IAG1003" s="17"/>
      <c r="IAH1003" s="17"/>
      <c r="IAI1003" s="17"/>
      <c r="IAJ1003" s="17"/>
      <c r="IAK1003" s="17"/>
      <c r="IAL1003" s="17"/>
      <c r="IAM1003" s="17"/>
      <c r="IAN1003" s="17"/>
      <c r="IAO1003" s="17"/>
      <c r="IAP1003" s="17"/>
      <c r="IAQ1003" s="17"/>
      <c r="IAR1003" s="17"/>
      <c r="IAS1003" s="17"/>
      <c r="IAT1003" s="17"/>
      <c r="IAU1003" s="17"/>
      <c r="IAV1003" s="17"/>
      <c r="IAW1003" s="17"/>
      <c r="IAX1003" s="17"/>
      <c r="IAY1003" s="17"/>
      <c r="IAZ1003" s="17"/>
      <c r="IBA1003" s="17"/>
      <c r="IBB1003" s="17"/>
      <c r="IBC1003" s="17"/>
      <c r="IBD1003" s="17"/>
      <c r="IBE1003" s="17"/>
      <c r="IBF1003" s="17"/>
      <c r="IBG1003" s="17"/>
      <c r="IBH1003" s="17"/>
      <c r="IBI1003" s="17"/>
      <c r="IBJ1003" s="17"/>
      <c r="IBK1003" s="17"/>
      <c r="IBL1003" s="17"/>
      <c r="IBM1003" s="17"/>
      <c r="IBN1003" s="17"/>
      <c r="IBO1003" s="17"/>
      <c r="IBP1003" s="17"/>
      <c r="IBQ1003" s="17"/>
      <c r="IBR1003" s="17"/>
      <c r="IBS1003" s="17"/>
      <c r="IBT1003" s="17"/>
      <c r="IBU1003" s="17"/>
      <c r="IBV1003" s="17"/>
      <c r="IBW1003" s="17"/>
      <c r="IBX1003" s="17"/>
      <c r="IBY1003" s="17"/>
      <c r="IBZ1003" s="17"/>
      <c r="ICA1003" s="17"/>
      <c r="ICB1003" s="17"/>
      <c r="ICC1003" s="17"/>
      <c r="ICD1003" s="17"/>
      <c r="ICE1003" s="17"/>
      <c r="ICF1003" s="17"/>
      <c r="ICG1003" s="17"/>
      <c r="ICH1003" s="17"/>
      <c r="ICI1003" s="17"/>
      <c r="ICJ1003" s="17"/>
      <c r="ICK1003" s="17"/>
      <c r="ICL1003" s="17"/>
      <c r="ICM1003" s="17"/>
      <c r="ICN1003" s="17"/>
      <c r="ICO1003" s="17"/>
      <c r="ICP1003" s="17"/>
      <c r="ICQ1003" s="17"/>
      <c r="ICR1003" s="17"/>
      <c r="ICS1003" s="17"/>
      <c r="ICT1003" s="17"/>
      <c r="ICU1003" s="17"/>
      <c r="ICV1003" s="17"/>
      <c r="ICW1003" s="17"/>
      <c r="ICX1003" s="17"/>
      <c r="ICY1003" s="17"/>
      <c r="ICZ1003" s="17"/>
      <c r="IDA1003" s="17"/>
      <c r="IDB1003" s="17"/>
      <c r="IDC1003" s="17"/>
      <c r="IDD1003" s="17"/>
      <c r="IDE1003" s="17"/>
      <c r="IDF1003" s="17"/>
      <c r="IDG1003" s="17"/>
      <c r="IDH1003" s="17"/>
      <c r="IDI1003" s="17"/>
      <c r="IDJ1003" s="17"/>
      <c r="IDK1003" s="17"/>
      <c r="IDL1003" s="17"/>
      <c r="IDM1003" s="17"/>
      <c r="IDN1003" s="17"/>
      <c r="IDO1003" s="17"/>
      <c r="IDP1003" s="17"/>
      <c r="IDQ1003" s="17"/>
      <c r="IDR1003" s="17"/>
      <c r="IDS1003" s="17"/>
      <c r="IDT1003" s="17"/>
      <c r="IDU1003" s="17"/>
      <c r="IDV1003" s="17"/>
      <c r="IDW1003" s="17"/>
      <c r="IDX1003" s="17"/>
      <c r="IDY1003" s="17"/>
      <c r="IDZ1003" s="17"/>
      <c r="IEA1003" s="17"/>
      <c r="IEB1003" s="17"/>
      <c r="IEC1003" s="17"/>
      <c r="IED1003" s="17"/>
      <c r="IEE1003" s="17"/>
      <c r="IEF1003" s="17"/>
      <c r="IEG1003" s="17"/>
      <c r="IEH1003" s="17"/>
      <c r="IEI1003" s="17"/>
      <c r="IEJ1003" s="17"/>
      <c r="IEK1003" s="17"/>
      <c r="IEL1003" s="17"/>
      <c r="IEM1003" s="17"/>
      <c r="IEN1003" s="17"/>
      <c r="IEO1003" s="17"/>
      <c r="IEP1003" s="17"/>
      <c r="IEQ1003" s="17"/>
      <c r="IER1003" s="17"/>
      <c r="IES1003" s="17"/>
      <c r="IET1003" s="17"/>
      <c r="IEU1003" s="17"/>
      <c r="IEV1003" s="17"/>
      <c r="IEW1003" s="17"/>
      <c r="IEX1003" s="17"/>
      <c r="IEY1003" s="17"/>
      <c r="IEZ1003" s="17"/>
      <c r="IFA1003" s="17"/>
      <c r="IFB1003" s="17"/>
      <c r="IFC1003" s="17"/>
      <c r="IFD1003" s="17"/>
      <c r="IFE1003" s="17"/>
      <c r="IFF1003" s="17"/>
      <c r="IFG1003" s="17"/>
      <c r="IFH1003" s="17"/>
      <c r="IFI1003" s="17"/>
      <c r="IFJ1003" s="17"/>
      <c r="IFK1003" s="17"/>
      <c r="IFL1003" s="17"/>
      <c r="IFM1003" s="17"/>
      <c r="IFN1003" s="17"/>
      <c r="IFO1003" s="17"/>
      <c r="IFP1003" s="17"/>
      <c r="IFQ1003" s="17"/>
      <c r="IFR1003" s="17"/>
      <c r="IFS1003" s="17"/>
      <c r="IFT1003" s="17"/>
      <c r="IFU1003" s="17"/>
      <c r="IFV1003" s="17"/>
      <c r="IFW1003" s="17"/>
      <c r="IFX1003" s="17"/>
      <c r="IFY1003" s="17"/>
      <c r="IFZ1003" s="17"/>
      <c r="IGA1003" s="17"/>
      <c r="IGB1003" s="17"/>
      <c r="IGC1003" s="17"/>
      <c r="IGD1003" s="17"/>
      <c r="IGE1003" s="17"/>
      <c r="IGF1003" s="17"/>
      <c r="IGG1003" s="17"/>
      <c r="IGH1003" s="17"/>
      <c r="IGI1003" s="17"/>
      <c r="IGJ1003" s="17"/>
      <c r="IGK1003" s="17"/>
      <c r="IGL1003" s="17"/>
      <c r="IGM1003" s="17"/>
      <c r="IGN1003" s="17"/>
      <c r="IGO1003" s="17"/>
      <c r="IGP1003" s="17"/>
      <c r="IGQ1003" s="17"/>
      <c r="IGR1003" s="17"/>
      <c r="IGS1003" s="17"/>
      <c r="IGT1003" s="17"/>
      <c r="IGU1003" s="17"/>
      <c r="IGV1003" s="17"/>
      <c r="IGW1003" s="17"/>
      <c r="IGX1003" s="17"/>
      <c r="IGY1003" s="17"/>
      <c r="IGZ1003" s="17"/>
      <c r="IHA1003" s="17"/>
      <c r="IHB1003" s="17"/>
      <c r="IHC1003" s="17"/>
      <c r="IHD1003" s="17"/>
      <c r="IHE1003" s="17"/>
      <c r="IHF1003" s="17"/>
      <c r="IHG1003" s="17"/>
      <c r="IHH1003" s="17"/>
      <c r="IHI1003" s="17"/>
      <c r="IHJ1003" s="17"/>
      <c r="IHK1003" s="17"/>
      <c r="IHL1003" s="17"/>
      <c r="IHM1003" s="17"/>
      <c r="IHN1003" s="17"/>
      <c r="IHO1003" s="17"/>
      <c r="IHP1003" s="17"/>
      <c r="IHQ1003" s="17"/>
      <c r="IHR1003" s="17"/>
      <c r="IHS1003" s="17"/>
      <c r="IHT1003" s="17"/>
      <c r="IHU1003" s="17"/>
      <c r="IHV1003" s="17"/>
      <c r="IHW1003" s="17"/>
      <c r="IHX1003" s="17"/>
      <c r="IHY1003" s="17"/>
      <c r="IHZ1003" s="17"/>
      <c r="IIA1003" s="17"/>
      <c r="IIB1003" s="17"/>
      <c r="IIC1003" s="17"/>
      <c r="IID1003" s="17"/>
      <c r="IIE1003" s="17"/>
      <c r="IIF1003" s="17"/>
      <c r="IIG1003" s="17"/>
      <c r="IIH1003" s="17"/>
      <c r="III1003" s="17"/>
      <c r="IIJ1003" s="17"/>
      <c r="IIK1003" s="17"/>
      <c r="IIL1003" s="17"/>
      <c r="IIM1003" s="17"/>
      <c r="IIN1003" s="17"/>
      <c r="IIO1003" s="17"/>
      <c r="IIP1003" s="17"/>
      <c r="IIQ1003" s="17"/>
      <c r="IIR1003" s="17"/>
      <c r="IIS1003" s="17"/>
      <c r="IIT1003" s="17"/>
      <c r="IIU1003" s="17"/>
      <c r="IIV1003" s="17"/>
      <c r="IIW1003" s="17"/>
      <c r="IIX1003" s="17"/>
      <c r="IIY1003" s="17"/>
      <c r="IIZ1003" s="17"/>
      <c r="IJA1003" s="17"/>
      <c r="IJB1003" s="17"/>
      <c r="IJC1003" s="17"/>
      <c r="IJD1003" s="17"/>
      <c r="IJE1003" s="17"/>
      <c r="IJF1003" s="17"/>
      <c r="IJG1003" s="17"/>
      <c r="IJH1003" s="17"/>
      <c r="IJI1003" s="17"/>
      <c r="IJJ1003" s="17"/>
      <c r="IJK1003" s="17"/>
      <c r="IJL1003" s="17"/>
      <c r="IJM1003" s="17"/>
      <c r="IJN1003" s="17"/>
      <c r="IJO1003" s="17"/>
      <c r="IJP1003" s="17"/>
      <c r="IJQ1003" s="17"/>
      <c r="IJR1003" s="17"/>
      <c r="IJS1003" s="17"/>
      <c r="IJT1003" s="17"/>
      <c r="IJU1003" s="17"/>
      <c r="IJV1003" s="17"/>
      <c r="IJW1003" s="17"/>
      <c r="IJX1003" s="17"/>
      <c r="IJY1003" s="17"/>
      <c r="IJZ1003" s="17"/>
      <c r="IKA1003" s="17"/>
      <c r="IKB1003" s="17"/>
      <c r="IKC1003" s="17"/>
      <c r="IKD1003" s="17"/>
      <c r="IKE1003" s="17"/>
      <c r="IKF1003" s="17"/>
      <c r="IKG1003" s="17"/>
      <c r="IKH1003" s="17"/>
      <c r="IKI1003" s="17"/>
      <c r="IKJ1003" s="17"/>
      <c r="IKK1003" s="17"/>
      <c r="IKL1003" s="17"/>
      <c r="IKM1003" s="17"/>
      <c r="IKN1003" s="17"/>
      <c r="IKO1003" s="17"/>
      <c r="IKP1003" s="17"/>
      <c r="IKQ1003" s="17"/>
      <c r="IKR1003" s="17"/>
      <c r="IKS1003" s="17"/>
      <c r="IKT1003" s="17"/>
      <c r="IKU1003" s="17"/>
      <c r="IKV1003" s="17"/>
      <c r="IKW1003" s="17"/>
      <c r="IKX1003" s="17"/>
      <c r="IKY1003" s="17"/>
      <c r="IKZ1003" s="17"/>
      <c r="ILA1003" s="17"/>
      <c r="ILB1003" s="17"/>
      <c r="ILC1003" s="17"/>
      <c r="ILD1003" s="17"/>
      <c r="ILE1003" s="17"/>
      <c r="ILF1003" s="17"/>
      <c r="ILG1003" s="17"/>
      <c r="ILH1003" s="17"/>
      <c r="ILI1003" s="17"/>
      <c r="ILJ1003" s="17"/>
      <c r="ILK1003" s="17"/>
      <c r="ILL1003" s="17"/>
      <c r="ILM1003" s="17"/>
      <c r="ILN1003" s="17"/>
      <c r="ILO1003" s="17"/>
      <c r="ILP1003" s="17"/>
      <c r="ILQ1003" s="17"/>
      <c r="ILR1003" s="17"/>
      <c r="ILS1003" s="17"/>
      <c r="ILT1003" s="17"/>
      <c r="ILU1003" s="17"/>
      <c r="ILV1003" s="17"/>
      <c r="ILW1003" s="17"/>
      <c r="ILX1003" s="17"/>
      <c r="ILY1003" s="17"/>
      <c r="ILZ1003" s="17"/>
      <c r="IMA1003" s="17"/>
      <c r="IMB1003" s="17"/>
      <c r="IMC1003" s="17"/>
      <c r="IMD1003" s="17"/>
      <c r="IME1003" s="17"/>
      <c r="IMF1003" s="17"/>
      <c r="IMG1003" s="17"/>
      <c r="IMH1003" s="17"/>
      <c r="IMI1003" s="17"/>
      <c r="IMJ1003" s="17"/>
      <c r="IMK1003" s="17"/>
      <c r="IML1003" s="17"/>
      <c r="IMM1003" s="17"/>
      <c r="IMN1003" s="17"/>
      <c r="IMO1003" s="17"/>
      <c r="IMP1003" s="17"/>
      <c r="IMQ1003" s="17"/>
      <c r="IMR1003" s="17"/>
      <c r="IMS1003" s="17"/>
      <c r="IMT1003" s="17"/>
      <c r="IMU1003" s="17"/>
      <c r="IMV1003" s="17"/>
      <c r="IMW1003" s="17"/>
      <c r="IMX1003" s="17"/>
      <c r="IMY1003" s="17"/>
      <c r="IMZ1003" s="17"/>
      <c r="INA1003" s="17"/>
      <c r="INB1003" s="17"/>
      <c r="INC1003" s="17"/>
      <c r="IND1003" s="17"/>
      <c r="INE1003" s="17"/>
      <c r="INF1003" s="17"/>
      <c r="ING1003" s="17"/>
      <c r="INH1003" s="17"/>
      <c r="INI1003" s="17"/>
      <c r="INJ1003" s="17"/>
      <c r="INK1003" s="17"/>
      <c r="INL1003" s="17"/>
      <c r="INM1003" s="17"/>
      <c r="INN1003" s="17"/>
      <c r="INO1003" s="17"/>
      <c r="INP1003" s="17"/>
      <c r="INQ1003" s="17"/>
      <c r="INR1003" s="17"/>
      <c r="INS1003" s="17"/>
      <c r="INT1003" s="17"/>
      <c r="INU1003" s="17"/>
      <c r="INV1003" s="17"/>
      <c r="INW1003" s="17"/>
      <c r="INX1003" s="17"/>
      <c r="INY1003" s="17"/>
      <c r="INZ1003" s="17"/>
      <c r="IOA1003" s="17"/>
      <c r="IOB1003" s="17"/>
      <c r="IOC1003" s="17"/>
      <c r="IOD1003" s="17"/>
      <c r="IOE1003" s="17"/>
      <c r="IOF1003" s="17"/>
      <c r="IOG1003" s="17"/>
      <c r="IOH1003" s="17"/>
      <c r="IOI1003" s="17"/>
      <c r="IOJ1003" s="17"/>
      <c r="IOK1003" s="17"/>
      <c r="IOL1003" s="17"/>
      <c r="IOM1003" s="17"/>
      <c r="ION1003" s="17"/>
      <c r="IOO1003" s="17"/>
      <c r="IOP1003" s="17"/>
      <c r="IOQ1003" s="17"/>
      <c r="IOR1003" s="17"/>
      <c r="IOS1003" s="17"/>
      <c r="IOT1003" s="17"/>
      <c r="IOU1003" s="17"/>
      <c r="IOV1003" s="17"/>
      <c r="IOW1003" s="17"/>
      <c r="IOX1003" s="17"/>
      <c r="IOY1003" s="17"/>
      <c r="IOZ1003" s="17"/>
      <c r="IPA1003" s="17"/>
      <c r="IPB1003" s="17"/>
      <c r="IPC1003" s="17"/>
      <c r="IPD1003" s="17"/>
      <c r="IPE1003" s="17"/>
      <c r="IPF1003" s="17"/>
      <c r="IPG1003" s="17"/>
      <c r="IPH1003" s="17"/>
      <c r="IPI1003" s="17"/>
      <c r="IPJ1003" s="17"/>
      <c r="IPK1003" s="17"/>
      <c r="IPL1003" s="17"/>
      <c r="IPM1003" s="17"/>
      <c r="IPN1003" s="17"/>
      <c r="IPO1003" s="17"/>
      <c r="IPP1003" s="17"/>
      <c r="IPQ1003" s="17"/>
      <c r="IPR1003" s="17"/>
      <c r="IPS1003" s="17"/>
      <c r="IPT1003" s="17"/>
      <c r="IPU1003" s="17"/>
      <c r="IPV1003" s="17"/>
      <c r="IPW1003" s="17"/>
      <c r="IPX1003" s="17"/>
      <c r="IPY1003" s="17"/>
      <c r="IPZ1003" s="17"/>
      <c r="IQA1003" s="17"/>
      <c r="IQB1003" s="17"/>
      <c r="IQC1003" s="17"/>
      <c r="IQD1003" s="17"/>
      <c r="IQE1003" s="17"/>
      <c r="IQF1003" s="17"/>
      <c r="IQG1003" s="17"/>
      <c r="IQH1003" s="17"/>
      <c r="IQI1003" s="17"/>
      <c r="IQJ1003" s="17"/>
      <c r="IQK1003" s="17"/>
      <c r="IQL1003" s="17"/>
      <c r="IQM1003" s="17"/>
      <c r="IQN1003" s="17"/>
      <c r="IQO1003" s="17"/>
      <c r="IQP1003" s="17"/>
      <c r="IQQ1003" s="17"/>
      <c r="IQR1003" s="17"/>
      <c r="IQS1003" s="17"/>
      <c r="IQT1003" s="17"/>
      <c r="IQU1003" s="17"/>
      <c r="IQV1003" s="17"/>
      <c r="IQW1003" s="17"/>
      <c r="IQX1003" s="17"/>
      <c r="IQY1003" s="17"/>
      <c r="IQZ1003" s="17"/>
      <c r="IRA1003" s="17"/>
      <c r="IRB1003" s="17"/>
      <c r="IRC1003" s="17"/>
      <c r="IRD1003" s="17"/>
      <c r="IRE1003" s="17"/>
      <c r="IRF1003" s="17"/>
      <c r="IRG1003" s="17"/>
      <c r="IRH1003" s="17"/>
      <c r="IRI1003" s="17"/>
      <c r="IRJ1003" s="17"/>
      <c r="IRK1003" s="17"/>
      <c r="IRL1003" s="17"/>
      <c r="IRM1003" s="17"/>
      <c r="IRN1003" s="17"/>
      <c r="IRO1003" s="17"/>
      <c r="IRP1003" s="17"/>
      <c r="IRQ1003" s="17"/>
      <c r="IRR1003" s="17"/>
      <c r="IRS1003" s="17"/>
      <c r="IRT1003" s="17"/>
      <c r="IRU1003" s="17"/>
      <c r="IRV1003" s="17"/>
      <c r="IRW1003" s="17"/>
      <c r="IRX1003" s="17"/>
      <c r="IRY1003" s="17"/>
      <c r="IRZ1003" s="17"/>
      <c r="ISA1003" s="17"/>
      <c r="ISB1003" s="17"/>
      <c r="ISC1003" s="17"/>
      <c r="ISD1003" s="17"/>
      <c r="ISE1003" s="17"/>
      <c r="ISF1003" s="17"/>
      <c r="ISG1003" s="17"/>
      <c r="ISH1003" s="17"/>
      <c r="ISI1003" s="17"/>
      <c r="ISJ1003" s="17"/>
      <c r="ISK1003" s="17"/>
      <c r="ISL1003" s="17"/>
      <c r="ISM1003" s="17"/>
      <c r="ISN1003" s="17"/>
      <c r="ISO1003" s="17"/>
      <c r="ISP1003" s="17"/>
      <c r="ISQ1003" s="17"/>
      <c r="ISR1003" s="17"/>
      <c r="ISS1003" s="17"/>
      <c r="IST1003" s="17"/>
      <c r="ISU1003" s="17"/>
      <c r="ISV1003" s="17"/>
      <c r="ISW1003" s="17"/>
      <c r="ISX1003" s="17"/>
      <c r="ISY1003" s="17"/>
      <c r="ISZ1003" s="17"/>
      <c r="ITA1003" s="17"/>
      <c r="ITB1003" s="17"/>
      <c r="ITC1003" s="17"/>
      <c r="ITD1003" s="17"/>
      <c r="ITE1003" s="17"/>
      <c r="ITF1003" s="17"/>
      <c r="ITG1003" s="17"/>
      <c r="ITH1003" s="17"/>
      <c r="ITI1003" s="17"/>
      <c r="ITJ1003" s="17"/>
      <c r="ITK1003" s="17"/>
      <c r="ITL1003" s="17"/>
      <c r="ITM1003" s="17"/>
      <c r="ITN1003" s="17"/>
      <c r="ITO1003" s="17"/>
      <c r="ITP1003" s="17"/>
      <c r="ITQ1003" s="17"/>
      <c r="ITR1003" s="17"/>
      <c r="ITS1003" s="17"/>
      <c r="ITT1003" s="17"/>
      <c r="ITU1003" s="17"/>
      <c r="ITV1003" s="17"/>
      <c r="ITW1003" s="17"/>
      <c r="ITX1003" s="17"/>
      <c r="ITY1003" s="17"/>
      <c r="ITZ1003" s="17"/>
      <c r="IUA1003" s="17"/>
      <c r="IUB1003" s="17"/>
      <c r="IUC1003" s="17"/>
      <c r="IUD1003" s="17"/>
      <c r="IUE1003" s="17"/>
      <c r="IUF1003" s="17"/>
      <c r="IUG1003" s="17"/>
      <c r="IUH1003" s="17"/>
      <c r="IUI1003" s="17"/>
      <c r="IUJ1003" s="17"/>
      <c r="IUK1003" s="17"/>
      <c r="IUL1003" s="17"/>
      <c r="IUM1003" s="17"/>
      <c r="IUN1003" s="17"/>
      <c r="IUO1003" s="17"/>
      <c r="IUP1003" s="17"/>
      <c r="IUQ1003" s="17"/>
      <c r="IUR1003" s="17"/>
      <c r="IUS1003" s="17"/>
      <c r="IUT1003" s="17"/>
      <c r="IUU1003" s="17"/>
      <c r="IUV1003" s="17"/>
      <c r="IUW1003" s="17"/>
      <c r="IUX1003" s="17"/>
      <c r="IUY1003" s="17"/>
      <c r="IUZ1003" s="17"/>
      <c r="IVA1003" s="17"/>
      <c r="IVB1003" s="17"/>
      <c r="IVC1003" s="17"/>
      <c r="IVD1003" s="17"/>
      <c r="IVE1003" s="17"/>
      <c r="IVF1003" s="17"/>
      <c r="IVG1003" s="17"/>
      <c r="IVH1003" s="17"/>
      <c r="IVI1003" s="17"/>
      <c r="IVJ1003" s="17"/>
      <c r="IVK1003" s="17"/>
      <c r="IVL1003" s="17"/>
      <c r="IVM1003" s="17"/>
      <c r="IVN1003" s="17"/>
      <c r="IVO1003" s="17"/>
      <c r="IVP1003" s="17"/>
      <c r="IVQ1003" s="17"/>
      <c r="IVR1003" s="17"/>
      <c r="IVS1003" s="17"/>
      <c r="IVT1003" s="17"/>
      <c r="IVU1003" s="17"/>
      <c r="IVV1003" s="17"/>
      <c r="IVW1003" s="17"/>
      <c r="IVX1003" s="17"/>
      <c r="IVY1003" s="17"/>
      <c r="IVZ1003" s="17"/>
      <c r="IWA1003" s="17"/>
      <c r="IWB1003" s="17"/>
      <c r="IWC1003" s="17"/>
      <c r="IWD1003" s="17"/>
      <c r="IWE1003" s="17"/>
      <c r="IWF1003" s="17"/>
      <c r="IWG1003" s="17"/>
      <c r="IWH1003" s="17"/>
      <c r="IWI1003" s="17"/>
      <c r="IWJ1003" s="17"/>
      <c r="IWK1003" s="17"/>
      <c r="IWL1003" s="17"/>
      <c r="IWM1003" s="17"/>
      <c r="IWN1003" s="17"/>
      <c r="IWO1003" s="17"/>
      <c r="IWP1003" s="17"/>
      <c r="IWQ1003" s="17"/>
      <c r="IWR1003" s="17"/>
      <c r="IWS1003" s="17"/>
      <c r="IWT1003" s="17"/>
      <c r="IWU1003" s="17"/>
      <c r="IWV1003" s="17"/>
      <c r="IWW1003" s="17"/>
      <c r="IWX1003" s="17"/>
      <c r="IWY1003" s="17"/>
      <c r="IWZ1003" s="17"/>
      <c r="IXA1003" s="17"/>
      <c r="IXB1003" s="17"/>
      <c r="IXC1003" s="17"/>
      <c r="IXD1003" s="17"/>
      <c r="IXE1003" s="17"/>
      <c r="IXF1003" s="17"/>
      <c r="IXG1003" s="17"/>
      <c r="IXH1003" s="17"/>
      <c r="IXI1003" s="17"/>
      <c r="IXJ1003" s="17"/>
      <c r="IXK1003" s="17"/>
      <c r="IXL1003" s="17"/>
      <c r="IXM1003" s="17"/>
      <c r="IXN1003" s="17"/>
      <c r="IXO1003" s="17"/>
      <c r="IXP1003" s="17"/>
      <c r="IXQ1003" s="17"/>
      <c r="IXR1003" s="17"/>
      <c r="IXS1003" s="17"/>
      <c r="IXT1003" s="17"/>
      <c r="IXU1003" s="17"/>
      <c r="IXV1003" s="17"/>
      <c r="IXW1003" s="17"/>
      <c r="IXX1003" s="17"/>
      <c r="IXY1003" s="17"/>
      <c r="IXZ1003" s="17"/>
      <c r="IYA1003" s="17"/>
      <c r="IYB1003" s="17"/>
      <c r="IYC1003" s="17"/>
      <c r="IYD1003" s="17"/>
      <c r="IYE1003" s="17"/>
      <c r="IYF1003" s="17"/>
      <c r="IYG1003" s="17"/>
      <c r="IYH1003" s="17"/>
      <c r="IYI1003" s="17"/>
      <c r="IYJ1003" s="17"/>
      <c r="IYK1003" s="17"/>
      <c r="IYL1003" s="17"/>
      <c r="IYM1003" s="17"/>
      <c r="IYN1003" s="17"/>
      <c r="IYO1003" s="17"/>
      <c r="IYP1003" s="17"/>
      <c r="IYQ1003" s="17"/>
      <c r="IYR1003" s="17"/>
      <c r="IYS1003" s="17"/>
      <c r="IYT1003" s="17"/>
      <c r="IYU1003" s="17"/>
      <c r="IYV1003" s="17"/>
      <c r="IYW1003" s="17"/>
      <c r="IYX1003" s="17"/>
      <c r="IYY1003" s="17"/>
      <c r="IYZ1003" s="17"/>
      <c r="IZA1003" s="17"/>
      <c r="IZB1003" s="17"/>
      <c r="IZC1003" s="17"/>
      <c r="IZD1003" s="17"/>
      <c r="IZE1003" s="17"/>
      <c r="IZF1003" s="17"/>
      <c r="IZG1003" s="17"/>
      <c r="IZH1003" s="17"/>
      <c r="IZI1003" s="17"/>
      <c r="IZJ1003" s="17"/>
      <c r="IZK1003" s="17"/>
      <c r="IZL1003" s="17"/>
      <c r="IZM1003" s="17"/>
      <c r="IZN1003" s="17"/>
      <c r="IZO1003" s="17"/>
      <c r="IZP1003" s="17"/>
      <c r="IZQ1003" s="17"/>
      <c r="IZR1003" s="17"/>
      <c r="IZS1003" s="17"/>
      <c r="IZT1003" s="17"/>
      <c r="IZU1003" s="17"/>
      <c r="IZV1003" s="17"/>
      <c r="IZW1003" s="17"/>
      <c r="IZX1003" s="17"/>
      <c r="IZY1003" s="17"/>
      <c r="IZZ1003" s="17"/>
      <c r="JAA1003" s="17"/>
      <c r="JAB1003" s="17"/>
      <c r="JAC1003" s="17"/>
      <c r="JAD1003" s="17"/>
      <c r="JAE1003" s="17"/>
      <c r="JAF1003" s="17"/>
      <c r="JAG1003" s="17"/>
      <c r="JAH1003" s="17"/>
      <c r="JAI1003" s="17"/>
      <c r="JAJ1003" s="17"/>
      <c r="JAK1003" s="17"/>
      <c r="JAL1003" s="17"/>
      <c r="JAM1003" s="17"/>
      <c r="JAN1003" s="17"/>
      <c r="JAO1003" s="17"/>
      <c r="JAP1003" s="17"/>
      <c r="JAQ1003" s="17"/>
      <c r="JAR1003" s="17"/>
      <c r="JAS1003" s="17"/>
      <c r="JAT1003" s="17"/>
      <c r="JAU1003" s="17"/>
      <c r="JAV1003" s="17"/>
      <c r="JAW1003" s="17"/>
      <c r="JAX1003" s="17"/>
      <c r="JAY1003" s="17"/>
      <c r="JAZ1003" s="17"/>
      <c r="JBA1003" s="17"/>
      <c r="JBB1003" s="17"/>
      <c r="JBC1003" s="17"/>
      <c r="JBD1003" s="17"/>
      <c r="JBE1003" s="17"/>
      <c r="JBF1003" s="17"/>
      <c r="JBG1003" s="17"/>
      <c r="JBH1003" s="17"/>
      <c r="JBI1003" s="17"/>
      <c r="JBJ1003" s="17"/>
      <c r="JBK1003" s="17"/>
      <c r="JBL1003" s="17"/>
      <c r="JBM1003" s="17"/>
      <c r="JBN1003" s="17"/>
      <c r="JBO1003" s="17"/>
      <c r="JBP1003" s="17"/>
      <c r="JBQ1003" s="17"/>
      <c r="JBR1003" s="17"/>
      <c r="JBS1003" s="17"/>
      <c r="JBT1003" s="17"/>
      <c r="JBU1003" s="17"/>
      <c r="JBV1003" s="17"/>
      <c r="JBW1003" s="17"/>
      <c r="JBX1003" s="17"/>
      <c r="JBY1003" s="17"/>
      <c r="JBZ1003" s="17"/>
      <c r="JCA1003" s="17"/>
      <c r="JCB1003" s="17"/>
      <c r="JCC1003" s="17"/>
      <c r="JCD1003" s="17"/>
      <c r="JCE1003" s="17"/>
      <c r="JCF1003" s="17"/>
      <c r="JCG1003" s="17"/>
      <c r="JCH1003" s="17"/>
      <c r="JCI1003" s="17"/>
      <c r="JCJ1003" s="17"/>
      <c r="JCK1003" s="17"/>
      <c r="JCL1003" s="17"/>
      <c r="JCM1003" s="17"/>
      <c r="JCN1003" s="17"/>
      <c r="JCO1003" s="17"/>
      <c r="JCP1003" s="17"/>
      <c r="JCQ1003" s="17"/>
      <c r="JCR1003" s="17"/>
      <c r="JCS1003" s="17"/>
      <c r="JCT1003" s="17"/>
      <c r="JCU1003" s="17"/>
      <c r="JCV1003" s="17"/>
      <c r="JCW1003" s="17"/>
      <c r="JCX1003" s="17"/>
      <c r="JCY1003" s="17"/>
      <c r="JCZ1003" s="17"/>
      <c r="JDA1003" s="17"/>
      <c r="JDB1003" s="17"/>
      <c r="JDC1003" s="17"/>
      <c r="JDD1003" s="17"/>
      <c r="JDE1003" s="17"/>
      <c r="JDF1003" s="17"/>
      <c r="JDG1003" s="17"/>
      <c r="JDH1003" s="17"/>
      <c r="JDI1003" s="17"/>
      <c r="JDJ1003" s="17"/>
      <c r="JDK1003" s="17"/>
      <c r="JDL1003" s="17"/>
      <c r="JDM1003" s="17"/>
      <c r="JDN1003" s="17"/>
      <c r="JDO1003" s="17"/>
      <c r="JDP1003" s="17"/>
      <c r="JDQ1003" s="17"/>
      <c r="JDR1003" s="17"/>
      <c r="JDS1003" s="17"/>
      <c r="JDT1003" s="17"/>
      <c r="JDU1003" s="17"/>
      <c r="JDV1003" s="17"/>
      <c r="JDW1003" s="17"/>
      <c r="JDX1003" s="17"/>
      <c r="JDY1003" s="17"/>
      <c r="JDZ1003" s="17"/>
      <c r="JEA1003" s="17"/>
      <c r="JEB1003" s="17"/>
      <c r="JEC1003" s="17"/>
      <c r="JED1003" s="17"/>
      <c r="JEE1003" s="17"/>
      <c r="JEF1003" s="17"/>
      <c r="JEG1003" s="17"/>
      <c r="JEH1003" s="17"/>
      <c r="JEI1003" s="17"/>
      <c r="JEJ1003" s="17"/>
      <c r="JEK1003" s="17"/>
      <c r="JEL1003" s="17"/>
      <c r="JEM1003" s="17"/>
      <c r="JEN1003" s="17"/>
      <c r="JEO1003" s="17"/>
      <c r="JEP1003" s="17"/>
      <c r="JEQ1003" s="17"/>
      <c r="JER1003" s="17"/>
      <c r="JES1003" s="17"/>
      <c r="JET1003" s="17"/>
      <c r="JEU1003" s="17"/>
      <c r="JEV1003" s="17"/>
      <c r="JEW1003" s="17"/>
      <c r="JEX1003" s="17"/>
      <c r="JEY1003" s="17"/>
      <c r="JEZ1003" s="17"/>
      <c r="JFA1003" s="17"/>
      <c r="JFB1003" s="17"/>
      <c r="JFC1003" s="17"/>
      <c r="JFD1003" s="17"/>
      <c r="JFE1003" s="17"/>
      <c r="JFF1003" s="17"/>
      <c r="JFG1003" s="17"/>
      <c r="JFH1003" s="17"/>
      <c r="JFI1003" s="17"/>
      <c r="JFJ1003" s="17"/>
      <c r="JFK1003" s="17"/>
      <c r="JFL1003" s="17"/>
      <c r="JFM1003" s="17"/>
      <c r="JFN1003" s="17"/>
      <c r="JFO1003" s="17"/>
      <c r="JFP1003" s="17"/>
      <c r="JFQ1003" s="17"/>
      <c r="JFR1003" s="17"/>
      <c r="JFS1003" s="17"/>
      <c r="JFT1003" s="17"/>
      <c r="JFU1003" s="17"/>
      <c r="JFV1003" s="17"/>
      <c r="JFW1003" s="17"/>
      <c r="JFX1003" s="17"/>
      <c r="JFY1003" s="17"/>
      <c r="JFZ1003" s="17"/>
      <c r="JGA1003" s="17"/>
      <c r="JGB1003" s="17"/>
      <c r="JGC1003" s="17"/>
      <c r="JGD1003" s="17"/>
      <c r="JGE1003" s="17"/>
      <c r="JGF1003" s="17"/>
      <c r="JGG1003" s="17"/>
      <c r="JGH1003" s="17"/>
      <c r="JGI1003" s="17"/>
      <c r="JGJ1003" s="17"/>
      <c r="JGK1003" s="17"/>
      <c r="JGL1003" s="17"/>
      <c r="JGM1003" s="17"/>
      <c r="JGN1003" s="17"/>
      <c r="JGO1003" s="17"/>
      <c r="JGP1003" s="17"/>
      <c r="JGQ1003" s="17"/>
      <c r="JGR1003" s="17"/>
      <c r="JGS1003" s="17"/>
      <c r="JGT1003" s="17"/>
      <c r="JGU1003" s="17"/>
      <c r="JGV1003" s="17"/>
      <c r="JGW1003" s="17"/>
      <c r="JGX1003" s="17"/>
      <c r="JGY1003" s="17"/>
      <c r="JGZ1003" s="17"/>
      <c r="JHA1003" s="17"/>
      <c r="JHB1003" s="17"/>
      <c r="JHC1003" s="17"/>
      <c r="JHD1003" s="17"/>
      <c r="JHE1003" s="17"/>
      <c r="JHF1003" s="17"/>
      <c r="JHG1003" s="17"/>
      <c r="JHH1003" s="17"/>
      <c r="JHI1003" s="17"/>
      <c r="JHJ1003" s="17"/>
      <c r="JHK1003" s="17"/>
      <c r="JHL1003" s="17"/>
      <c r="JHM1003" s="17"/>
      <c r="JHN1003" s="17"/>
      <c r="JHO1003" s="17"/>
      <c r="JHP1003" s="17"/>
      <c r="JHQ1003" s="17"/>
      <c r="JHR1003" s="17"/>
      <c r="JHS1003" s="17"/>
      <c r="JHT1003" s="17"/>
      <c r="JHU1003" s="17"/>
      <c r="JHV1003" s="17"/>
      <c r="JHW1003" s="17"/>
      <c r="JHX1003" s="17"/>
      <c r="JHY1003" s="17"/>
      <c r="JHZ1003" s="17"/>
      <c r="JIA1003" s="17"/>
      <c r="JIB1003" s="17"/>
      <c r="JIC1003" s="17"/>
      <c r="JID1003" s="17"/>
      <c r="JIE1003" s="17"/>
      <c r="JIF1003" s="17"/>
      <c r="JIG1003" s="17"/>
      <c r="JIH1003" s="17"/>
      <c r="JII1003" s="17"/>
      <c r="JIJ1003" s="17"/>
      <c r="JIK1003" s="17"/>
      <c r="JIL1003" s="17"/>
      <c r="JIM1003" s="17"/>
      <c r="JIN1003" s="17"/>
      <c r="JIO1003" s="17"/>
      <c r="JIP1003" s="17"/>
      <c r="JIQ1003" s="17"/>
      <c r="JIR1003" s="17"/>
      <c r="JIS1003" s="17"/>
      <c r="JIT1003" s="17"/>
      <c r="JIU1003" s="17"/>
      <c r="JIV1003" s="17"/>
      <c r="JIW1003" s="17"/>
      <c r="JIX1003" s="17"/>
      <c r="JIY1003" s="17"/>
      <c r="JIZ1003" s="17"/>
      <c r="JJA1003" s="17"/>
      <c r="JJB1003" s="17"/>
      <c r="JJC1003" s="17"/>
      <c r="JJD1003" s="17"/>
      <c r="JJE1003" s="17"/>
      <c r="JJF1003" s="17"/>
      <c r="JJG1003" s="17"/>
      <c r="JJH1003" s="17"/>
      <c r="JJI1003" s="17"/>
      <c r="JJJ1003" s="17"/>
      <c r="JJK1003" s="17"/>
      <c r="JJL1003" s="17"/>
      <c r="JJM1003" s="17"/>
      <c r="JJN1003" s="17"/>
      <c r="JJO1003" s="17"/>
      <c r="JJP1003" s="17"/>
      <c r="JJQ1003" s="17"/>
      <c r="JJR1003" s="17"/>
      <c r="JJS1003" s="17"/>
      <c r="JJT1003" s="17"/>
      <c r="JJU1003" s="17"/>
      <c r="JJV1003" s="17"/>
      <c r="JJW1003" s="17"/>
      <c r="JJX1003" s="17"/>
      <c r="JJY1003" s="17"/>
      <c r="JJZ1003" s="17"/>
      <c r="JKA1003" s="17"/>
      <c r="JKB1003" s="17"/>
      <c r="JKC1003" s="17"/>
      <c r="JKD1003" s="17"/>
      <c r="JKE1003" s="17"/>
      <c r="JKF1003" s="17"/>
      <c r="JKG1003" s="17"/>
      <c r="JKH1003" s="17"/>
      <c r="JKI1003" s="17"/>
      <c r="JKJ1003" s="17"/>
      <c r="JKK1003" s="17"/>
      <c r="JKL1003" s="17"/>
      <c r="JKM1003" s="17"/>
      <c r="JKN1003" s="17"/>
      <c r="JKO1003" s="17"/>
      <c r="JKP1003" s="17"/>
      <c r="JKQ1003" s="17"/>
      <c r="JKR1003" s="17"/>
      <c r="JKS1003" s="17"/>
      <c r="JKT1003" s="17"/>
      <c r="JKU1003" s="17"/>
      <c r="JKV1003" s="17"/>
      <c r="JKW1003" s="17"/>
      <c r="JKX1003" s="17"/>
      <c r="JKY1003" s="17"/>
      <c r="JKZ1003" s="17"/>
      <c r="JLA1003" s="17"/>
      <c r="JLB1003" s="17"/>
      <c r="JLC1003" s="17"/>
      <c r="JLD1003" s="17"/>
      <c r="JLE1003" s="17"/>
      <c r="JLF1003" s="17"/>
      <c r="JLG1003" s="17"/>
      <c r="JLH1003" s="17"/>
      <c r="JLI1003" s="17"/>
      <c r="JLJ1003" s="17"/>
      <c r="JLK1003" s="17"/>
      <c r="JLL1003" s="17"/>
      <c r="JLM1003" s="17"/>
      <c r="JLN1003" s="17"/>
      <c r="JLO1003" s="17"/>
      <c r="JLP1003" s="17"/>
      <c r="JLQ1003" s="17"/>
      <c r="JLR1003" s="17"/>
      <c r="JLS1003" s="17"/>
      <c r="JLT1003" s="17"/>
      <c r="JLU1003" s="17"/>
      <c r="JLV1003" s="17"/>
      <c r="JLW1003" s="17"/>
      <c r="JLX1003" s="17"/>
      <c r="JLY1003" s="17"/>
      <c r="JLZ1003" s="17"/>
      <c r="JMA1003" s="17"/>
      <c r="JMB1003" s="17"/>
      <c r="JMC1003" s="17"/>
      <c r="JMD1003" s="17"/>
      <c r="JME1003" s="17"/>
      <c r="JMF1003" s="17"/>
      <c r="JMG1003" s="17"/>
      <c r="JMH1003" s="17"/>
      <c r="JMI1003" s="17"/>
      <c r="JMJ1003" s="17"/>
      <c r="JMK1003" s="17"/>
      <c r="JML1003" s="17"/>
      <c r="JMM1003" s="17"/>
      <c r="JMN1003" s="17"/>
      <c r="JMO1003" s="17"/>
      <c r="JMP1003" s="17"/>
      <c r="JMQ1003" s="17"/>
      <c r="JMR1003" s="17"/>
      <c r="JMS1003" s="17"/>
      <c r="JMT1003" s="17"/>
      <c r="JMU1003" s="17"/>
      <c r="JMV1003" s="17"/>
      <c r="JMW1003" s="17"/>
      <c r="JMX1003" s="17"/>
      <c r="JMY1003" s="17"/>
      <c r="JMZ1003" s="17"/>
      <c r="JNA1003" s="17"/>
      <c r="JNB1003" s="17"/>
      <c r="JNC1003" s="17"/>
      <c r="JND1003" s="17"/>
      <c r="JNE1003" s="17"/>
      <c r="JNF1003" s="17"/>
      <c r="JNG1003" s="17"/>
      <c r="JNH1003" s="17"/>
      <c r="JNI1003" s="17"/>
      <c r="JNJ1003" s="17"/>
      <c r="JNK1003" s="17"/>
      <c r="JNL1003" s="17"/>
      <c r="JNM1003" s="17"/>
      <c r="JNN1003" s="17"/>
      <c r="JNO1003" s="17"/>
      <c r="JNP1003" s="17"/>
      <c r="JNQ1003" s="17"/>
      <c r="JNR1003" s="17"/>
      <c r="JNS1003" s="17"/>
      <c r="JNT1003" s="17"/>
      <c r="JNU1003" s="17"/>
      <c r="JNV1003" s="17"/>
      <c r="JNW1003" s="17"/>
      <c r="JNX1003" s="17"/>
      <c r="JNY1003" s="17"/>
      <c r="JNZ1003" s="17"/>
      <c r="JOA1003" s="17"/>
      <c r="JOB1003" s="17"/>
      <c r="JOC1003" s="17"/>
      <c r="JOD1003" s="17"/>
      <c r="JOE1003" s="17"/>
      <c r="JOF1003" s="17"/>
      <c r="JOG1003" s="17"/>
      <c r="JOH1003" s="17"/>
      <c r="JOI1003" s="17"/>
      <c r="JOJ1003" s="17"/>
      <c r="JOK1003" s="17"/>
      <c r="JOL1003" s="17"/>
      <c r="JOM1003" s="17"/>
      <c r="JON1003" s="17"/>
      <c r="JOO1003" s="17"/>
      <c r="JOP1003" s="17"/>
      <c r="JOQ1003" s="17"/>
      <c r="JOR1003" s="17"/>
      <c r="JOS1003" s="17"/>
      <c r="JOT1003" s="17"/>
      <c r="JOU1003" s="17"/>
      <c r="JOV1003" s="17"/>
      <c r="JOW1003" s="17"/>
      <c r="JOX1003" s="17"/>
      <c r="JOY1003" s="17"/>
      <c r="JOZ1003" s="17"/>
      <c r="JPA1003" s="17"/>
      <c r="JPB1003" s="17"/>
      <c r="JPC1003" s="17"/>
      <c r="JPD1003" s="17"/>
      <c r="JPE1003" s="17"/>
      <c r="JPF1003" s="17"/>
      <c r="JPG1003" s="17"/>
      <c r="JPH1003" s="17"/>
      <c r="JPI1003" s="17"/>
      <c r="JPJ1003" s="17"/>
      <c r="JPK1003" s="17"/>
      <c r="JPL1003" s="17"/>
      <c r="JPM1003" s="17"/>
      <c r="JPN1003" s="17"/>
      <c r="JPO1003" s="17"/>
      <c r="JPP1003" s="17"/>
      <c r="JPQ1003" s="17"/>
      <c r="JPR1003" s="17"/>
      <c r="JPS1003" s="17"/>
      <c r="JPT1003" s="17"/>
      <c r="JPU1003" s="17"/>
      <c r="JPV1003" s="17"/>
      <c r="JPW1003" s="17"/>
      <c r="JPX1003" s="17"/>
      <c r="JPY1003" s="17"/>
      <c r="JPZ1003" s="17"/>
      <c r="JQA1003" s="17"/>
      <c r="JQB1003" s="17"/>
      <c r="JQC1003" s="17"/>
      <c r="JQD1003" s="17"/>
      <c r="JQE1003" s="17"/>
      <c r="JQF1003" s="17"/>
      <c r="JQG1003" s="17"/>
      <c r="JQH1003" s="17"/>
      <c r="JQI1003" s="17"/>
      <c r="JQJ1003" s="17"/>
      <c r="JQK1003" s="17"/>
      <c r="JQL1003" s="17"/>
      <c r="JQM1003" s="17"/>
      <c r="JQN1003" s="17"/>
      <c r="JQO1003" s="17"/>
      <c r="JQP1003" s="17"/>
      <c r="JQQ1003" s="17"/>
      <c r="JQR1003" s="17"/>
      <c r="JQS1003" s="17"/>
      <c r="JQT1003" s="17"/>
      <c r="JQU1003" s="17"/>
      <c r="JQV1003" s="17"/>
      <c r="JQW1003" s="17"/>
      <c r="JQX1003" s="17"/>
      <c r="JQY1003" s="17"/>
      <c r="JQZ1003" s="17"/>
      <c r="JRA1003" s="17"/>
      <c r="JRB1003" s="17"/>
      <c r="JRC1003" s="17"/>
      <c r="JRD1003" s="17"/>
      <c r="JRE1003" s="17"/>
      <c r="JRF1003" s="17"/>
      <c r="JRG1003" s="17"/>
      <c r="JRH1003" s="17"/>
      <c r="JRI1003" s="17"/>
      <c r="JRJ1003" s="17"/>
      <c r="JRK1003" s="17"/>
      <c r="JRL1003" s="17"/>
      <c r="JRM1003" s="17"/>
      <c r="JRN1003" s="17"/>
      <c r="JRO1003" s="17"/>
      <c r="JRP1003" s="17"/>
      <c r="JRQ1003" s="17"/>
      <c r="JRR1003" s="17"/>
      <c r="JRS1003" s="17"/>
      <c r="JRT1003" s="17"/>
      <c r="JRU1003" s="17"/>
      <c r="JRV1003" s="17"/>
      <c r="JRW1003" s="17"/>
      <c r="JRX1003" s="17"/>
      <c r="JRY1003" s="17"/>
      <c r="JRZ1003" s="17"/>
      <c r="JSA1003" s="17"/>
      <c r="JSB1003" s="17"/>
      <c r="JSC1003" s="17"/>
      <c r="JSD1003" s="17"/>
      <c r="JSE1003" s="17"/>
      <c r="JSF1003" s="17"/>
      <c r="JSG1003" s="17"/>
      <c r="JSH1003" s="17"/>
      <c r="JSI1003" s="17"/>
      <c r="JSJ1003" s="17"/>
      <c r="JSK1003" s="17"/>
      <c r="JSL1003" s="17"/>
      <c r="JSM1003" s="17"/>
      <c r="JSN1003" s="17"/>
      <c r="JSO1003" s="17"/>
      <c r="JSP1003" s="17"/>
      <c r="JSQ1003" s="17"/>
      <c r="JSR1003" s="17"/>
      <c r="JSS1003" s="17"/>
      <c r="JST1003" s="17"/>
      <c r="JSU1003" s="17"/>
      <c r="JSV1003" s="17"/>
      <c r="JSW1003" s="17"/>
      <c r="JSX1003" s="17"/>
      <c r="JSY1003" s="17"/>
      <c r="JSZ1003" s="17"/>
      <c r="JTA1003" s="17"/>
      <c r="JTB1003" s="17"/>
      <c r="JTC1003" s="17"/>
      <c r="JTD1003" s="17"/>
      <c r="JTE1003" s="17"/>
      <c r="JTF1003" s="17"/>
      <c r="JTG1003" s="17"/>
      <c r="JTH1003" s="17"/>
      <c r="JTI1003" s="17"/>
      <c r="JTJ1003" s="17"/>
      <c r="JTK1003" s="17"/>
      <c r="JTL1003" s="17"/>
      <c r="JTM1003" s="17"/>
      <c r="JTN1003" s="17"/>
      <c r="JTO1003" s="17"/>
      <c r="JTP1003" s="17"/>
      <c r="JTQ1003" s="17"/>
      <c r="JTR1003" s="17"/>
      <c r="JTS1003" s="17"/>
      <c r="JTT1003" s="17"/>
      <c r="JTU1003" s="17"/>
      <c r="JTV1003" s="17"/>
      <c r="JTW1003" s="17"/>
      <c r="JTX1003" s="17"/>
      <c r="JTY1003" s="17"/>
      <c r="JTZ1003" s="17"/>
      <c r="JUA1003" s="17"/>
      <c r="JUB1003" s="17"/>
      <c r="JUC1003" s="17"/>
      <c r="JUD1003" s="17"/>
      <c r="JUE1003" s="17"/>
      <c r="JUF1003" s="17"/>
      <c r="JUG1003" s="17"/>
      <c r="JUH1003" s="17"/>
      <c r="JUI1003" s="17"/>
      <c r="JUJ1003" s="17"/>
      <c r="JUK1003" s="17"/>
      <c r="JUL1003" s="17"/>
      <c r="JUM1003" s="17"/>
      <c r="JUN1003" s="17"/>
      <c r="JUO1003" s="17"/>
      <c r="JUP1003" s="17"/>
      <c r="JUQ1003" s="17"/>
      <c r="JUR1003" s="17"/>
      <c r="JUS1003" s="17"/>
      <c r="JUT1003" s="17"/>
      <c r="JUU1003" s="17"/>
      <c r="JUV1003" s="17"/>
      <c r="JUW1003" s="17"/>
      <c r="JUX1003" s="17"/>
      <c r="JUY1003" s="17"/>
      <c r="JUZ1003" s="17"/>
      <c r="JVA1003" s="17"/>
      <c r="JVB1003" s="17"/>
      <c r="JVC1003" s="17"/>
      <c r="JVD1003" s="17"/>
      <c r="JVE1003" s="17"/>
      <c r="JVF1003" s="17"/>
      <c r="JVG1003" s="17"/>
      <c r="JVH1003" s="17"/>
      <c r="JVI1003" s="17"/>
      <c r="JVJ1003" s="17"/>
      <c r="JVK1003" s="17"/>
      <c r="JVL1003" s="17"/>
      <c r="JVM1003" s="17"/>
      <c r="JVN1003" s="17"/>
      <c r="JVO1003" s="17"/>
      <c r="JVP1003" s="17"/>
      <c r="JVQ1003" s="17"/>
      <c r="JVR1003" s="17"/>
      <c r="JVS1003" s="17"/>
      <c r="JVT1003" s="17"/>
      <c r="JVU1003" s="17"/>
      <c r="JVV1003" s="17"/>
      <c r="JVW1003" s="17"/>
      <c r="JVX1003" s="17"/>
      <c r="JVY1003" s="17"/>
      <c r="JVZ1003" s="17"/>
      <c r="JWA1003" s="17"/>
      <c r="JWB1003" s="17"/>
      <c r="JWC1003" s="17"/>
      <c r="JWD1003" s="17"/>
      <c r="JWE1003" s="17"/>
      <c r="JWF1003" s="17"/>
      <c r="JWG1003" s="17"/>
      <c r="JWH1003" s="17"/>
      <c r="JWI1003" s="17"/>
      <c r="JWJ1003" s="17"/>
      <c r="JWK1003" s="17"/>
      <c r="JWL1003" s="17"/>
      <c r="JWM1003" s="17"/>
      <c r="JWN1003" s="17"/>
      <c r="JWO1003" s="17"/>
      <c r="JWP1003" s="17"/>
      <c r="JWQ1003" s="17"/>
      <c r="JWR1003" s="17"/>
      <c r="JWS1003" s="17"/>
      <c r="JWT1003" s="17"/>
      <c r="JWU1003" s="17"/>
      <c r="JWV1003" s="17"/>
      <c r="JWW1003" s="17"/>
      <c r="JWX1003" s="17"/>
      <c r="JWY1003" s="17"/>
      <c r="JWZ1003" s="17"/>
      <c r="JXA1003" s="17"/>
      <c r="JXB1003" s="17"/>
      <c r="JXC1003" s="17"/>
      <c r="JXD1003" s="17"/>
      <c r="JXE1003" s="17"/>
      <c r="JXF1003" s="17"/>
      <c r="JXG1003" s="17"/>
      <c r="JXH1003" s="17"/>
      <c r="JXI1003" s="17"/>
      <c r="JXJ1003" s="17"/>
      <c r="JXK1003" s="17"/>
      <c r="JXL1003" s="17"/>
      <c r="JXM1003" s="17"/>
      <c r="JXN1003" s="17"/>
      <c r="JXO1003" s="17"/>
      <c r="JXP1003" s="17"/>
      <c r="JXQ1003" s="17"/>
      <c r="JXR1003" s="17"/>
      <c r="JXS1003" s="17"/>
      <c r="JXT1003" s="17"/>
      <c r="JXU1003" s="17"/>
      <c r="JXV1003" s="17"/>
      <c r="JXW1003" s="17"/>
      <c r="JXX1003" s="17"/>
      <c r="JXY1003" s="17"/>
      <c r="JXZ1003" s="17"/>
      <c r="JYA1003" s="17"/>
      <c r="JYB1003" s="17"/>
      <c r="JYC1003" s="17"/>
      <c r="JYD1003" s="17"/>
      <c r="JYE1003" s="17"/>
      <c r="JYF1003" s="17"/>
      <c r="JYG1003" s="17"/>
      <c r="JYH1003" s="17"/>
      <c r="JYI1003" s="17"/>
      <c r="JYJ1003" s="17"/>
      <c r="JYK1003" s="17"/>
      <c r="JYL1003" s="17"/>
      <c r="JYM1003" s="17"/>
      <c r="JYN1003" s="17"/>
      <c r="JYO1003" s="17"/>
      <c r="JYP1003" s="17"/>
      <c r="JYQ1003" s="17"/>
      <c r="JYR1003" s="17"/>
      <c r="JYS1003" s="17"/>
      <c r="JYT1003" s="17"/>
      <c r="JYU1003" s="17"/>
      <c r="JYV1003" s="17"/>
      <c r="JYW1003" s="17"/>
      <c r="JYX1003" s="17"/>
      <c r="JYY1003" s="17"/>
      <c r="JYZ1003" s="17"/>
      <c r="JZA1003" s="17"/>
      <c r="JZB1003" s="17"/>
      <c r="JZC1003" s="17"/>
      <c r="JZD1003" s="17"/>
      <c r="JZE1003" s="17"/>
      <c r="JZF1003" s="17"/>
      <c r="JZG1003" s="17"/>
      <c r="JZH1003" s="17"/>
      <c r="JZI1003" s="17"/>
      <c r="JZJ1003" s="17"/>
      <c r="JZK1003" s="17"/>
      <c r="JZL1003" s="17"/>
      <c r="JZM1003" s="17"/>
      <c r="JZN1003" s="17"/>
      <c r="JZO1003" s="17"/>
      <c r="JZP1003" s="17"/>
      <c r="JZQ1003" s="17"/>
      <c r="JZR1003" s="17"/>
      <c r="JZS1003" s="17"/>
      <c r="JZT1003" s="17"/>
      <c r="JZU1003" s="17"/>
      <c r="JZV1003" s="17"/>
      <c r="JZW1003" s="17"/>
      <c r="JZX1003" s="17"/>
      <c r="JZY1003" s="17"/>
      <c r="JZZ1003" s="17"/>
      <c r="KAA1003" s="17"/>
      <c r="KAB1003" s="17"/>
      <c r="KAC1003" s="17"/>
      <c r="KAD1003" s="17"/>
      <c r="KAE1003" s="17"/>
      <c r="KAF1003" s="17"/>
      <c r="KAG1003" s="17"/>
      <c r="KAH1003" s="17"/>
      <c r="KAI1003" s="17"/>
      <c r="KAJ1003" s="17"/>
      <c r="KAK1003" s="17"/>
      <c r="KAL1003" s="17"/>
      <c r="KAM1003" s="17"/>
      <c r="KAN1003" s="17"/>
      <c r="KAO1003" s="17"/>
      <c r="KAP1003" s="17"/>
      <c r="KAQ1003" s="17"/>
      <c r="KAR1003" s="17"/>
      <c r="KAS1003" s="17"/>
      <c r="KAT1003" s="17"/>
      <c r="KAU1003" s="17"/>
      <c r="KAV1003" s="17"/>
      <c r="KAW1003" s="17"/>
      <c r="KAX1003" s="17"/>
      <c r="KAY1003" s="17"/>
      <c r="KAZ1003" s="17"/>
      <c r="KBA1003" s="17"/>
      <c r="KBB1003" s="17"/>
      <c r="KBC1003" s="17"/>
      <c r="KBD1003" s="17"/>
      <c r="KBE1003" s="17"/>
      <c r="KBF1003" s="17"/>
      <c r="KBG1003" s="17"/>
      <c r="KBH1003" s="17"/>
      <c r="KBI1003" s="17"/>
      <c r="KBJ1003" s="17"/>
      <c r="KBK1003" s="17"/>
      <c r="KBL1003" s="17"/>
      <c r="KBM1003" s="17"/>
      <c r="KBN1003" s="17"/>
      <c r="KBO1003" s="17"/>
      <c r="KBP1003" s="17"/>
      <c r="KBQ1003" s="17"/>
      <c r="KBR1003" s="17"/>
      <c r="KBS1003" s="17"/>
      <c r="KBT1003" s="17"/>
      <c r="KBU1003" s="17"/>
      <c r="KBV1003" s="17"/>
      <c r="KBW1003" s="17"/>
      <c r="KBX1003" s="17"/>
      <c r="KBY1003" s="17"/>
      <c r="KBZ1003" s="17"/>
      <c r="KCA1003" s="17"/>
      <c r="KCB1003" s="17"/>
      <c r="KCC1003" s="17"/>
      <c r="KCD1003" s="17"/>
      <c r="KCE1003" s="17"/>
      <c r="KCF1003" s="17"/>
      <c r="KCG1003" s="17"/>
      <c r="KCH1003" s="17"/>
      <c r="KCI1003" s="17"/>
      <c r="KCJ1003" s="17"/>
      <c r="KCK1003" s="17"/>
      <c r="KCL1003" s="17"/>
      <c r="KCM1003" s="17"/>
      <c r="KCN1003" s="17"/>
      <c r="KCO1003" s="17"/>
      <c r="KCP1003" s="17"/>
      <c r="KCQ1003" s="17"/>
      <c r="KCR1003" s="17"/>
      <c r="KCS1003" s="17"/>
      <c r="KCT1003" s="17"/>
      <c r="KCU1003" s="17"/>
      <c r="KCV1003" s="17"/>
      <c r="KCW1003" s="17"/>
      <c r="KCX1003" s="17"/>
      <c r="KCY1003" s="17"/>
      <c r="KCZ1003" s="17"/>
      <c r="KDA1003" s="17"/>
      <c r="KDB1003" s="17"/>
      <c r="KDC1003" s="17"/>
      <c r="KDD1003" s="17"/>
      <c r="KDE1003" s="17"/>
      <c r="KDF1003" s="17"/>
      <c r="KDG1003" s="17"/>
      <c r="KDH1003" s="17"/>
      <c r="KDI1003" s="17"/>
      <c r="KDJ1003" s="17"/>
      <c r="KDK1003" s="17"/>
      <c r="KDL1003" s="17"/>
      <c r="KDM1003" s="17"/>
      <c r="KDN1003" s="17"/>
      <c r="KDO1003" s="17"/>
      <c r="KDP1003" s="17"/>
      <c r="KDQ1003" s="17"/>
      <c r="KDR1003" s="17"/>
      <c r="KDS1003" s="17"/>
      <c r="KDT1003" s="17"/>
      <c r="KDU1003" s="17"/>
      <c r="KDV1003" s="17"/>
      <c r="KDW1003" s="17"/>
      <c r="KDX1003" s="17"/>
      <c r="KDY1003" s="17"/>
      <c r="KDZ1003" s="17"/>
      <c r="KEA1003" s="17"/>
      <c r="KEB1003" s="17"/>
      <c r="KEC1003" s="17"/>
      <c r="KED1003" s="17"/>
      <c r="KEE1003" s="17"/>
      <c r="KEF1003" s="17"/>
      <c r="KEG1003" s="17"/>
      <c r="KEH1003" s="17"/>
      <c r="KEI1003" s="17"/>
      <c r="KEJ1003" s="17"/>
      <c r="KEK1003" s="17"/>
      <c r="KEL1003" s="17"/>
      <c r="KEM1003" s="17"/>
      <c r="KEN1003" s="17"/>
      <c r="KEO1003" s="17"/>
      <c r="KEP1003" s="17"/>
      <c r="KEQ1003" s="17"/>
      <c r="KER1003" s="17"/>
      <c r="KES1003" s="17"/>
      <c r="KET1003" s="17"/>
      <c r="KEU1003" s="17"/>
      <c r="KEV1003" s="17"/>
      <c r="KEW1003" s="17"/>
      <c r="KEX1003" s="17"/>
      <c r="KEY1003" s="17"/>
      <c r="KEZ1003" s="17"/>
      <c r="KFA1003" s="17"/>
      <c r="KFB1003" s="17"/>
      <c r="KFC1003" s="17"/>
      <c r="KFD1003" s="17"/>
      <c r="KFE1003" s="17"/>
      <c r="KFF1003" s="17"/>
      <c r="KFG1003" s="17"/>
      <c r="KFH1003" s="17"/>
      <c r="KFI1003" s="17"/>
      <c r="KFJ1003" s="17"/>
      <c r="KFK1003" s="17"/>
      <c r="KFL1003" s="17"/>
      <c r="KFM1003" s="17"/>
      <c r="KFN1003" s="17"/>
      <c r="KFO1003" s="17"/>
      <c r="KFP1003" s="17"/>
      <c r="KFQ1003" s="17"/>
      <c r="KFR1003" s="17"/>
      <c r="KFS1003" s="17"/>
      <c r="KFT1003" s="17"/>
      <c r="KFU1003" s="17"/>
      <c r="KFV1003" s="17"/>
      <c r="KFW1003" s="17"/>
      <c r="KFX1003" s="17"/>
      <c r="KFY1003" s="17"/>
      <c r="KFZ1003" s="17"/>
      <c r="KGA1003" s="17"/>
      <c r="KGB1003" s="17"/>
      <c r="KGC1003" s="17"/>
      <c r="KGD1003" s="17"/>
      <c r="KGE1003" s="17"/>
      <c r="KGF1003" s="17"/>
      <c r="KGG1003" s="17"/>
      <c r="KGH1003" s="17"/>
      <c r="KGI1003" s="17"/>
      <c r="KGJ1003" s="17"/>
      <c r="KGK1003" s="17"/>
      <c r="KGL1003" s="17"/>
      <c r="KGM1003" s="17"/>
      <c r="KGN1003" s="17"/>
      <c r="KGO1003" s="17"/>
      <c r="KGP1003" s="17"/>
      <c r="KGQ1003" s="17"/>
      <c r="KGR1003" s="17"/>
      <c r="KGS1003" s="17"/>
      <c r="KGT1003" s="17"/>
      <c r="KGU1003" s="17"/>
      <c r="KGV1003" s="17"/>
      <c r="KGW1003" s="17"/>
      <c r="KGX1003" s="17"/>
      <c r="KGY1003" s="17"/>
      <c r="KGZ1003" s="17"/>
      <c r="KHA1003" s="17"/>
      <c r="KHB1003" s="17"/>
      <c r="KHC1003" s="17"/>
      <c r="KHD1003" s="17"/>
      <c r="KHE1003" s="17"/>
      <c r="KHF1003" s="17"/>
      <c r="KHG1003" s="17"/>
      <c r="KHH1003" s="17"/>
      <c r="KHI1003" s="17"/>
      <c r="KHJ1003" s="17"/>
      <c r="KHK1003" s="17"/>
      <c r="KHL1003" s="17"/>
      <c r="KHM1003" s="17"/>
      <c r="KHN1003" s="17"/>
      <c r="KHO1003" s="17"/>
      <c r="KHP1003" s="17"/>
      <c r="KHQ1003" s="17"/>
      <c r="KHR1003" s="17"/>
      <c r="KHS1003" s="17"/>
      <c r="KHT1003" s="17"/>
      <c r="KHU1003" s="17"/>
      <c r="KHV1003" s="17"/>
      <c r="KHW1003" s="17"/>
      <c r="KHX1003" s="17"/>
      <c r="KHY1003" s="17"/>
      <c r="KHZ1003" s="17"/>
      <c r="KIA1003" s="17"/>
      <c r="KIB1003" s="17"/>
      <c r="KIC1003" s="17"/>
      <c r="KID1003" s="17"/>
      <c r="KIE1003" s="17"/>
      <c r="KIF1003" s="17"/>
      <c r="KIG1003" s="17"/>
      <c r="KIH1003" s="17"/>
      <c r="KII1003" s="17"/>
      <c r="KIJ1003" s="17"/>
      <c r="KIK1003" s="17"/>
      <c r="KIL1003" s="17"/>
      <c r="KIM1003" s="17"/>
      <c r="KIN1003" s="17"/>
      <c r="KIO1003" s="17"/>
      <c r="KIP1003" s="17"/>
      <c r="KIQ1003" s="17"/>
      <c r="KIR1003" s="17"/>
      <c r="KIS1003" s="17"/>
      <c r="KIT1003" s="17"/>
      <c r="KIU1003" s="17"/>
      <c r="KIV1003" s="17"/>
      <c r="KIW1003" s="17"/>
      <c r="KIX1003" s="17"/>
      <c r="KIY1003" s="17"/>
      <c r="KIZ1003" s="17"/>
      <c r="KJA1003" s="17"/>
      <c r="KJB1003" s="17"/>
      <c r="KJC1003" s="17"/>
      <c r="KJD1003" s="17"/>
      <c r="KJE1003" s="17"/>
      <c r="KJF1003" s="17"/>
      <c r="KJG1003" s="17"/>
      <c r="KJH1003" s="17"/>
      <c r="KJI1003" s="17"/>
      <c r="KJJ1003" s="17"/>
      <c r="KJK1003" s="17"/>
      <c r="KJL1003" s="17"/>
      <c r="KJM1003" s="17"/>
      <c r="KJN1003" s="17"/>
      <c r="KJO1003" s="17"/>
      <c r="KJP1003" s="17"/>
      <c r="KJQ1003" s="17"/>
      <c r="KJR1003" s="17"/>
      <c r="KJS1003" s="17"/>
      <c r="KJT1003" s="17"/>
      <c r="KJU1003" s="17"/>
      <c r="KJV1003" s="17"/>
      <c r="KJW1003" s="17"/>
      <c r="KJX1003" s="17"/>
      <c r="KJY1003" s="17"/>
      <c r="KJZ1003" s="17"/>
      <c r="KKA1003" s="17"/>
      <c r="KKB1003" s="17"/>
      <c r="KKC1003" s="17"/>
      <c r="KKD1003" s="17"/>
      <c r="KKE1003" s="17"/>
      <c r="KKF1003" s="17"/>
      <c r="KKG1003" s="17"/>
      <c r="KKH1003" s="17"/>
      <c r="KKI1003" s="17"/>
      <c r="KKJ1003" s="17"/>
      <c r="KKK1003" s="17"/>
      <c r="KKL1003" s="17"/>
      <c r="KKM1003" s="17"/>
      <c r="KKN1003" s="17"/>
      <c r="KKO1003" s="17"/>
      <c r="KKP1003" s="17"/>
      <c r="KKQ1003" s="17"/>
      <c r="KKR1003" s="17"/>
      <c r="KKS1003" s="17"/>
      <c r="KKT1003" s="17"/>
      <c r="KKU1003" s="17"/>
      <c r="KKV1003" s="17"/>
      <c r="KKW1003" s="17"/>
      <c r="KKX1003" s="17"/>
      <c r="KKY1003" s="17"/>
      <c r="KKZ1003" s="17"/>
      <c r="KLA1003" s="17"/>
      <c r="KLB1003" s="17"/>
      <c r="KLC1003" s="17"/>
      <c r="KLD1003" s="17"/>
      <c r="KLE1003" s="17"/>
      <c r="KLF1003" s="17"/>
      <c r="KLG1003" s="17"/>
      <c r="KLH1003" s="17"/>
      <c r="KLI1003" s="17"/>
      <c r="KLJ1003" s="17"/>
      <c r="KLK1003" s="17"/>
      <c r="KLL1003" s="17"/>
      <c r="KLM1003" s="17"/>
      <c r="KLN1003" s="17"/>
      <c r="KLO1003" s="17"/>
      <c r="KLP1003" s="17"/>
      <c r="KLQ1003" s="17"/>
      <c r="KLR1003" s="17"/>
      <c r="KLS1003" s="17"/>
      <c r="KLT1003" s="17"/>
      <c r="KLU1003" s="17"/>
      <c r="KLV1003" s="17"/>
      <c r="KLW1003" s="17"/>
      <c r="KLX1003" s="17"/>
      <c r="KLY1003" s="17"/>
      <c r="KLZ1003" s="17"/>
      <c r="KMA1003" s="17"/>
      <c r="KMB1003" s="17"/>
      <c r="KMC1003" s="17"/>
      <c r="KMD1003" s="17"/>
      <c r="KME1003" s="17"/>
      <c r="KMF1003" s="17"/>
      <c r="KMG1003" s="17"/>
      <c r="KMH1003" s="17"/>
      <c r="KMI1003" s="17"/>
      <c r="KMJ1003" s="17"/>
      <c r="KMK1003" s="17"/>
      <c r="KML1003" s="17"/>
      <c r="KMM1003" s="17"/>
      <c r="KMN1003" s="17"/>
      <c r="KMO1003" s="17"/>
      <c r="KMP1003" s="17"/>
      <c r="KMQ1003" s="17"/>
      <c r="KMR1003" s="17"/>
      <c r="KMS1003" s="17"/>
      <c r="KMT1003" s="17"/>
      <c r="KMU1003" s="17"/>
      <c r="KMV1003" s="17"/>
      <c r="KMW1003" s="17"/>
      <c r="KMX1003" s="17"/>
      <c r="KMY1003" s="17"/>
      <c r="KMZ1003" s="17"/>
      <c r="KNA1003" s="17"/>
      <c r="KNB1003" s="17"/>
      <c r="KNC1003" s="17"/>
      <c r="KND1003" s="17"/>
      <c r="KNE1003" s="17"/>
      <c r="KNF1003" s="17"/>
      <c r="KNG1003" s="17"/>
      <c r="KNH1003" s="17"/>
      <c r="KNI1003" s="17"/>
      <c r="KNJ1003" s="17"/>
      <c r="KNK1003" s="17"/>
      <c r="KNL1003" s="17"/>
      <c r="KNM1003" s="17"/>
      <c r="KNN1003" s="17"/>
      <c r="KNO1003" s="17"/>
      <c r="KNP1003" s="17"/>
      <c r="KNQ1003" s="17"/>
      <c r="KNR1003" s="17"/>
      <c r="KNS1003" s="17"/>
      <c r="KNT1003" s="17"/>
      <c r="KNU1003" s="17"/>
      <c r="KNV1003" s="17"/>
      <c r="KNW1003" s="17"/>
      <c r="KNX1003" s="17"/>
      <c r="KNY1003" s="17"/>
      <c r="KNZ1003" s="17"/>
      <c r="KOA1003" s="17"/>
      <c r="KOB1003" s="17"/>
      <c r="KOC1003" s="17"/>
      <c r="KOD1003" s="17"/>
      <c r="KOE1003" s="17"/>
      <c r="KOF1003" s="17"/>
      <c r="KOG1003" s="17"/>
      <c r="KOH1003" s="17"/>
      <c r="KOI1003" s="17"/>
      <c r="KOJ1003" s="17"/>
      <c r="KOK1003" s="17"/>
      <c r="KOL1003" s="17"/>
      <c r="KOM1003" s="17"/>
      <c r="KON1003" s="17"/>
      <c r="KOO1003" s="17"/>
      <c r="KOP1003" s="17"/>
      <c r="KOQ1003" s="17"/>
      <c r="KOR1003" s="17"/>
      <c r="KOS1003" s="17"/>
      <c r="KOT1003" s="17"/>
      <c r="KOU1003" s="17"/>
      <c r="KOV1003" s="17"/>
      <c r="KOW1003" s="17"/>
      <c r="KOX1003" s="17"/>
      <c r="KOY1003" s="17"/>
      <c r="KOZ1003" s="17"/>
      <c r="KPA1003" s="17"/>
      <c r="KPB1003" s="17"/>
      <c r="KPC1003" s="17"/>
      <c r="KPD1003" s="17"/>
      <c r="KPE1003" s="17"/>
      <c r="KPF1003" s="17"/>
      <c r="KPG1003" s="17"/>
      <c r="KPH1003" s="17"/>
      <c r="KPI1003" s="17"/>
      <c r="KPJ1003" s="17"/>
      <c r="KPK1003" s="17"/>
      <c r="KPL1003" s="17"/>
      <c r="KPM1003" s="17"/>
      <c r="KPN1003" s="17"/>
      <c r="KPO1003" s="17"/>
      <c r="KPP1003" s="17"/>
      <c r="KPQ1003" s="17"/>
      <c r="KPR1003" s="17"/>
      <c r="KPS1003" s="17"/>
      <c r="KPT1003" s="17"/>
      <c r="KPU1003" s="17"/>
      <c r="KPV1003" s="17"/>
      <c r="KPW1003" s="17"/>
      <c r="KPX1003" s="17"/>
      <c r="KPY1003" s="17"/>
      <c r="KPZ1003" s="17"/>
      <c r="KQA1003" s="17"/>
      <c r="KQB1003" s="17"/>
      <c r="KQC1003" s="17"/>
      <c r="KQD1003" s="17"/>
      <c r="KQE1003" s="17"/>
      <c r="KQF1003" s="17"/>
      <c r="KQG1003" s="17"/>
      <c r="KQH1003" s="17"/>
      <c r="KQI1003" s="17"/>
      <c r="KQJ1003" s="17"/>
      <c r="KQK1003" s="17"/>
      <c r="KQL1003" s="17"/>
      <c r="KQM1003" s="17"/>
      <c r="KQN1003" s="17"/>
      <c r="KQO1003" s="17"/>
      <c r="KQP1003" s="17"/>
      <c r="KQQ1003" s="17"/>
      <c r="KQR1003" s="17"/>
      <c r="KQS1003" s="17"/>
      <c r="KQT1003" s="17"/>
      <c r="KQU1003" s="17"/>
      <c r="KQV1003" s="17"/>
      <c r="KQW1003" s="17"/>
      <c r="KQX1003" s="17"/>
      <c r="KQY1003" s="17"/>
      <c r="KQZ1003" s="17"/>
      <c r="KRA1003" s="17"/>
      <c r="KRB1003" s="17"/>
      <c r="KRC1003" s="17"/>
      <c r="KRD1003" s="17"/>
      <c r="KRE1003" s="17"/>
      <c r="KRF1003" s="17"/>
      <c r="KRG1003" s="17"/>
      <c r="KRH1003" s="17"/>
      <c r="KRI1003" s="17"/>
      <c r="KRJ1003" s="17"/>
      <c r="KRK1003" s="17"/>
      <c r="KRL1003" s="17"/>
      <c r="KRM1003" s="17"/>
      <c r="KRN1003" s="17"/>
      <c r="KRO1003" s="17"/>
      <c r="KRP1003" s="17"/>
      <c r="KRQ1003" s="17"/>
      <c r="KRR1003" s="17"/>
      <c r="KRS1003" s="17"/>
      <c r="KRT1003" s="17"/>
      <c r="KRU1003" s="17"/>
      <c r="KRV1003" s="17"/>
      <c r="KRW1003" s="17"/>
      <c r="KRX1003" s="17"/>
      <c r="KRY1003" s="17"/>
      <c r="KRZ1003" s="17"/>
      <c r="KSA1003" s="17"/>
      <c r="KSB1003" s="17"/>
      <c r="KSC1003" s="17"/>
      <c r="KSD1003" s="17"/>
      <c r="KSE1003" s="17"/>
      <c r="KSF1003" s="17"/>
      <c r="KSG1003" s="17"/>
      <c r="KSH1003" s="17"/>
      <c r="KSI1003" s="17"/>
      <c r="KSJ1003" s="17"/>
      <c r="KSK1003" s="17"/>
      <c r="KSL1003" s="17"/>
      <c r="KSM1003" s="17"/>
      <c r="KSN1003" s="17"/>
      <c r="KSO1003" s="17"/>
      <c r="KSP1003" s="17"/>
      <c r="KSQ1003" s="17"/>
      <c r="KSR1003" s="17"/>
      <c r="KSS1003" s="17"/>
      <c r="KST1003" s="17"/>
      <c r="KSU1003" s="17"/>
      <c r="KSV1003" s="17"/>
      <c r="KSW1003" s="17"/>
      <c r="KSX1003" s="17"/>
      <c r="KSY1003" s="17"/>
      <c r="KSZ1003" s="17"/>
      <c r="KTA1003" s="17"/>
      <c r="KTB1003" s="17"/>
      <c r="KTC1003" s="17"/>
      <c r="KTD1003" s="17"/>
      <c r="KTE1003" s="17"/>
      <c r="KTF1003" s="17"/>
      <c r="KTG1003" s="17"/>
      <c r="KTH1003" s="17"/>
      <c r="KTI1003" s="17"/>
      <c r="KTJ1003" s="17"/>
      <c r="KTK1003" s="17"/>
      <c r="KTL1003" s="17"/>
      <c r="KTM1003" s="17"/>
      <c r="KTN1003" s="17"/>
      <c r="KTO1003" s="17"/>
      <c r="KTP1003" s="17"/>
      <c r="KTQ1003" s="17"/>
      <c r="KTR1003" s="17"/>
      <c r="KTS1003" s="17"/>
      <c r="KTT1003" s="17"/>
      <c r="KTU1003" s="17"/>
      <c r="KTV1003" s="17"/>
      <c r="KTW1003" s="17"/>
      <c r="KTX1003" s="17"/>
      <c r="KTY1003" s="17"/>
      <c r="KTZ1003" s="17"/>
      <c r="KUA1003" s="17"/>
      <c r="KUB1003" s="17"/>
      <c r="KUC1003" s="17"/>
      <c r="KUD1003" s="17"/>
      <c r="KUE1003" s="17"/>
      <c r="KUF1003" s="17"/>
      <c r="KUG1003" s="17"/>
      <c r="KUH1003" s="17"/>
      <c r="KUI1003" s="17"/>
      <c r="KUJ1003" s="17"/>
      <c r="KUK1003" s="17"/>
      <c r="KUL1003" s="17"/>
      <c r="KUM1003" s="17"/>
      <c r="KUN1003" s="17"/>
      <c r="KUO1003" s="17"/>
      <c r="KUP1003" s="17"/>
      <c r="KUQ1003" s="17"/>
      <c r="KUR1003" s="17"/>
      <c r="KUS1003" s="17"/>
      <c r="KUT1003" s="17"/>
      <c r="KUU1003" s="17"/>
      <c r="KUV1003" s="17"/>
      <c r="KUW1003" s="17"/>
      <c r="KUX1003" s="17"/>
      <c r="KUY1003" s="17"/>
      <c r="KUZ1003" s="17"/>
      <c r="KVA1003" s="17"/>
      <c r="KVB1003" s="17"/>
      <c r="KVC1003" s="17"/>
      <c r="KVD1003" s="17"/>
      <c r="KVE1003" s="17"/>
      <c r="KVF1003" s="17"/>
      <c r="KVG1003" s="17"/>
      <c r="KVH1003" s="17"/>
      <c r="KVI1003" s="17"/>
      <c r="KVJ1003" s="17"/>
      <c r="KVK1003" s="17"/>
      <c r="KVL1003" s="17"/>
      <c r="KVM1003" s="17"/>
      <c r="KVN1003" s="17"/>
      <c r="KVO1003" s="17"/>
      <c r="KVP1003" s="17"/>
      <c r="KVQ1003" s="17"/>
      <c r="KVR1003" s="17"/>
      <c r="KVS1003" s="17"/>
      <c r="KVT1003" s="17"/>
      <c r="KVU1003" s="17"/>
      <c r="KVV1003" s="17"/>
      <c r="KVW1003" s="17"/>
      <c r="KVX1003" s="17"/>
      <c r="KVY1003" s="17"/>
      <c r="KVZ1003" s="17"/>
      <c r="KWA1003" s="17"/>
      <c r="KWB1003" s="17"/>
      <c r="KWC1003" s="17"/>
      <c r="KWD1003" s="17"/>
      <c r="KWE1003" s="17"/>
      <c r="KWF1003" s="17"/>
      <c r="KWG1003" s="17"/>
      <c r="KWH1003" s="17"/>
      <c r="KWI1003" s="17"/>
      <c r="KWJ1003" s="17"/>
      <c r="KWK1003" s="17"/>
      <c r="KWL1003" s="17"/>
      <c r="KWM1003" s="17"/>
      <c r="KWN1003" s="17"/>
      <c r="KWO1003" s="17"/>
      <c r="KWP1003" s="17"/>
      <c r="KWQ1003" s="17"/>
      <c r="KWR1003" s="17"/>
      <c r="KWS1003" s="17"/>
      <c r="KWT1003" s="17"/>
      <c r="KWU1003" s="17"/>
      <c r="KWV1003" s="17"/>
      <c r="KWW1003" s="17"/>
      <c r="KWX1003" s="17"/>
      <c r="KWY1003" s="17"/>
      <c r="KWZ1003" s="17"/>
      <c r="KXA1003" s="17"/>
      <c r="KXB1003" s="17"/>
      <c r="KXC1003" s="17"/>
      <c r="KXD1003" s="17"/>
      <c r="KXE1003" s="17"/>
      <c r="KXF1003" s="17"/>
      <c r="KXG1003" s="17"/>
      <c r="KXH1003" s="17"/>
      <c r="KXI1003" s="17"/>
      <c r="KXJ1003" s="17"/>
      <c r="KXK1003" s="17"/>
      <c r="KXL1003" s="17"/>
      <c r="KXM1003" s="17"/>
      <c r="KXN1003" s="17"/>
      <c r="KXO1003" s="17"/>
      <c r="KXP1003" s="17"/>
      <c r="KXQ1003" s="17"/>
      <c r="KXR1003" s="17"/>
      <c r="KXS1003" s="17"/>
      <c r="KXT1003" s="17"/>
      <c r="KXU1003" s="17"/>
      <c r="KXV1003" s="17"/>
      <c r="KXW1003" s="17"/>
      <c r="KXX1003" s="17"/>
      <c r="KXY1003" s="17"/>
      <c r="KXZ1003" s="17"/>
      <c r="KYA1003" s="17"/>
      <c r="KYB1003" s="17"/>
      <c r="KYC1003" s="17"/>
      <c r="KYD1003" s="17"/>
      <c r="KYE1003" s="17"/>
      <c r="KYF1003" s="17"/>
      <c r="KYG1003" s="17"/>
      <c r="KYH1003" s="17"/>
      <c r="KYI1003" s="17"/>
      <c r="KYJ1003" s="17"/>
      <c r="KYK1003" s="17"/>
      <c r="KYL1003" s="17"/>
      <c r="KYM1003" s="17"/>
      <c r="KYN1003" s="17"/>
      <c r="KYO1003" s="17"/>
      <c r="KYP1003" s="17"/>
      <c r="KYQ1003" s="17"/>
      <c r="KYR1003" s="17"/>
      <c r="KYS1003" s="17"/>
      <c r="KYT1003" s="17"/>
      <c r="KYU1003" s="17"/>
      <c r="KYV1003" s="17"/>
      <c r="KYW1003" s="17"/>
      <c r="KYX1003" s="17"/>
      <c r="KYY1003" s="17"/>
      <c r="KYZ1003" s="17"/>
      <c r="KZA1003" s="17"/>
      <c r="KZB1003" s="17"/>
      <c r="KZC1003" s="17"/>
      <c r="KZD1003" s="17"/>
      <c r="KZE1003" s="17"/>
      <c r="KZF1003" s="17"/>
      <c r="KZG1003" s="17"/>
      <c r="KZH1003" s="17"/>
      <c r="KZI1003" s="17"/>
      <c r="KZJ1003" s="17"/>
      <c r="KZK1003" s="17"/>
      <c r="KZL1003" s="17"/>
      <c r="KZM1003" s="17"/>
      <c r="KZN1003" s="17"/>
      <c r="KZO1003" s="17"/>
      <c r="KZP1003" s="17"/>
      <c r="KZQ1003" s="17"/>
      <c r="KZR1003" s="17"/>
      <c r="KZS1003" s="17"/>
      <c r="KZT1003" s="17"/>
      <c r="KZU1003" s="17"/>
      <c r="KZV1003" s="17"/>
      <c r="KZW1003" s="17"/>
      <c r="KZX1003" s="17"/>
      <c r="KZY1003" s="17"/>
      <c r="KZZ1003" s="17"/>
      <c r="LAA1003" s="17"/>
      <c r="LAB1003" s="17"/>
      <c r="LAC1003" s="17"/>
      <c r="LAD1003" s="17"/>
      <c r="LAE1003" s="17"/>
      <c r="LAF1003" s="17"/>
      <c r="LAG1003" s="17"/>
      <c r="LAH1003" s="17"/>
      <c r="LAI1003" s="17"/>
      <c r="LAJ1003" s="17"/>
      <c r="LAK1003" s="17"/>
      <c r="LAL1003" s="17"/>
      <c r="LAM1003" s="17"/>
      <c r="LAN1003" s="17"/>
      <c r="LAO1003" s="17"/>
      <c r="LAP1003" s="17"/>
      <c r="LAQ1003" s="17"/>
      <c r="LAR1003" s="17"/>
      <c r="LAS1003" s="17"/>
      <c r="LAT1003" s="17"/>
      <c r="LAU1003" s="17"/>
      <c r="LAV1003" s="17"/>
      <c r="LAW1003" s="17"/>
      <c r="LAX1003" s="17"/>
      <c r="LAY1003" s="17"/>
      <c r="LAZ1003" s="17"/>
      <c r="LBA1003" s="17"/>
      <c r="LBB1003" s="17"/>
      <c r="LBC1003" s="17"/>
      <c r="LBD1003" s="17"/>
      <c r="LBE1003" s="17"/>
      <c r="LBF1003" s="17"/>
      <c r="LBG1003" s="17"/>
      <c r="LBH1003" s="17"/>
      <c r="LBI1003" s="17"/>
      <c r="LBJ1003" s="17"/>
      <c r="LBK1003" s="17"/>
      <c r="LBL1003" s="17"/>
      <c r="LBM1003" s="17"/>
      <c r="LBN1003" s="17"/>
      <c r="LBO1003" s="17"/>
      <c r="LBP1003" s="17"/>
      <c r="LBQ1003" s="17"/>
      <c r="LBR1003" s="17"/>
      <c r="LBS1003" s="17"/>
      <c r="LBT1003" s="17"/>
      <c r="LBU1003" s="17"/>
      <c r="LBV1003" s="17"/>
      <c r="LBW1003" s="17"/>
      <c r="LBX1003" s="17"/>
      <c r="LBY1003" s="17"/>
      <c r="LBZ1003" s="17"/>
      <c r="LCA1003" s="17"/>
      <c r="LCB1003" s="17"/>
      <c r="LCC1003" s="17"/>
      <c r="LCD1003" s="17"/>
      <c r="LCE1003" s="17"/>
      <c r="LCF1003" s="17"/>
      <c r="LCG1003" s="17"/>
      <c r="LCH1003" s="17"/>
      <c r="LCI1003" s="17"/>
      <c r="LCJ1003" s="17"/>
      <c r="LCK1003" s="17"/>
      <c r="LCL1003" s="17"/>
      <c r="LCM1003" s="17"/>
      <c r="LCN1003" s="17"/>
      <c r="LCO1003" s="17"/>
      <c r="LCP1003" s="17"/>
      <c r="LCQ1003" s="17"/>
      <c r="LCR1003" s="17"/>
      <c r="LCS1003" s="17"/>
      <c r="LCT1003" s="17"/>
      <c r="LCU1003" s="17"/>
      <c r="LCV1003" s="17"/>
      <c r="LCW1003" s="17"/>
      <c r="LCX1003" s="17"/>
      <c r="LCY1003" s="17"/>
      <c r="LCZ1003" s="17"/>
      <c r="LDA1003" s="17"/>
      <c r="LDB1003" s="17"/>
      <c r="LDC1003" s="17"/>
      <c r="LDD1003" s="17"/>
      <c r="LDE1003" s="17"/>
      <c r="LDF1003" s="17"/>
      <c r="LDG1003" s="17"/>
      <c r="LDH1003" s="17"/>
      <c r="LDI1003" s="17"/>
      <c r="LDJ1003" s="17"/>
      <c r="LDK1003" s="17"/>
      <c r="LDL1003" s="17"/>
      <c r="LDM1003" s="17"/>
      <c r="LDN1003" s="17"/>
      <c r="LDO1003" s="17"/>
      <c r="LDP1003" s="17"/>
      <c r="LDQ1003" s="17"/>
      <c r="LDR1003" s="17"/>
      <c r="LDS1003" s="17"/>
      <c r="LDT1003" s="17"/>
      <c r="LDU1003" s="17"/>
      <c r="LDV1003" s="17"/>
      <c r="LDW1003" s="17"/>
      <c r="LDX1003" s="17"/>
      <c r="LDY1003" s="17"/>
      <c r="LDZ1003" s="17"/>
      <c r="LEA1003" s="17"/>
      <c r="LEB1003" s="17"/>
      <c r="LEC1003" s="17"/>
      <c r="LED1003" s="17"/>
      <c r="LEE1003" s="17"/>
      <c r="LEF1003" s="17"/>
      <c r="LEG1003" s="17"/>
      <c r="LEH1003" s="17"/>
      <c r="LEI1003" s="17"/>
      <c r="LEJ1003" s="17"/>
      <c r="LEK1003" s="17"/>
      <c r="LEL1003" s="17"/>
      <c r="LEM1003" s="17"/>
      <c r="LEN1003" s="17"/>
      <c r="LEO1003" s="17"/>
      <c r="LEP1003" s="17"/>
      <c r="LEQ1003" s="17"/>
      <c r="LER1003" s="17"/>
      <c r="LES1003" s="17"/>
      <c r="LET1003" s="17"/>
      <c r="LEU1003" s="17"/>
      <c r="LEV1003" s="17"/>
      <c r="LEW1003" s="17"/>
      <c r="LEX1003" s="17"/>
      <c r="LEY1003" s="17"/>
      <c r="LEZ1003" s="17"/>
      <c r="LFA1003" s="17"/>
      <c r="LFB1003" s="17"/>
      <c r="LFC1003" s="17"/>
      <c r="LFD1003" s="17"/>
      <c r="LFE1003" s="17"/>
      <c r="LFF1003" s="17"/>
      <c r="LFG1003" s="17"/>
      <c r="LFH1003" s="17"/>
      <c r="LFI1003" s="17"/>
      <c r="LFJ1003" s="17"/>
      <c r="LFK1003" s="17"/>
      <c r="LFL1003" s="17"/>
      <c r="LFM1003" s="17"/>
      <c r="LFN1003" s="17"/>
      <c r="LFO1003" s="17"/>
      <c r="LFP1003" s="17"/>
      <c r="LFQ1003" s="17"/>
      <c r="LFR1003" s="17"/>
      <c r="LFS1003" s="17"/>
      <c r="LFT1003" s="17"/>
      <c r="LFU1003" s="17"/>
      <c r="LFV1003" s="17"/>
      <c r="LFW1003" s="17"/>
      <c r="LFX1003" s="17"/>
      <c r="LFY1003" s="17"/>
      <c r="LFZ1003" s="17"/>
      <c r="LGA1003" s="17"/>
      <c r="LGB1003" s="17"/>
      <c r="LGC1003" s="17"/>
      <c r="LGD1003" s="17"/>
      <c r="LGE1003" s="17"/>
      <c r="LGF1003" s="17"/>
      <c r="LGG1003" s="17"/>
      <c r="LGH1003" s="17"/>
      <c r="LGI1003" s="17"/>
      <c r="LGJ1003" s="17"/>
      <c r="LGK1003" s="17"/>
      <c r="LGL1003" s="17"/>
      <c r="LGM1003" s="17"/>
      <c r="LGN1003" s="17"/>
      <c r="LGO1003" s="17"/>
      <c r="LGP1003" s="17"/>
      <c r="LGQ1003" s="17"/>
      <c r="LGR1003" s="17"/>
      <c r="LGS1003" s="17"/>
      <c r="LGT1003" s="17"/>
      <c r="LGU1003" s="17"/>
      <c r="LGV1003" s="17"/>
      <c r="LGW1003" s="17"/>
      <c r="LGX1003" s="17"/>
      <c r="LGY1003" s="17"/>
      <c r="LGZ1003" s="17"/>
      <c r="LHA1003" s="17"/>
      <c r="LHB1003" s="17"/>
      <c r="LHC1003" s="17"/>
      <c r="LHD1003" s="17"/>
      <c r="LHE1003" s="17"/>
      <c r="LHF1003" s="17"/>
      <c r="LHG1003" s="17"/>
      <c r="LHH1003" s="17"/>
      <c r="LHI1003" s="17"/>
      <c r="LHJ1003" s="17"/>
      <c r="LHK1003" s="17"/>
      <c r="LHL1003" s="17"/>
      <c r="LHM1003" s="17"/>
      <c r="LHN1003" s="17"/>
      <c r="LHO1003" s="17"/>
      <c r="LHP1003" s="17"/>
      <c r="LHQ1003" s="17"/>
      <c r="LHR1003" s="17"/>
      <c r="LHS1003" s="17"/>
      <c r="LHT1003" s="17"/>
      <c r="LHU1003" s="17"/>
      <c r="LHV1003" s="17"/>
      <c r="LHW1003" s="17"/>
      <c r="LHX1003" s="17"/>
      <c r="LHY1003" s="17"/>
      <c r="LHZ1003" s="17"/>
      <c r="LIA1003" s="17"/>
      <c r="LIB1003" s="17"/>
      <c r="LIC1003" s="17"/>
      <c r="LID1003" s="17"/>
      <c r="LIE1003" s="17"/>
      <c r="LIF1003" s="17"/>
      <c r="LIG1003" s="17"/>
      <c r="LIH1003" s="17"/>
      <c r="LII1003" s="17"/>
      <c r="LIJ1003" s="17"/>
      <c r="LIK1003" s="17"/>
      <c r="LIL1003" s="17"/>
      <c r="LIM1003" s="17"/>
      <c r="LIN1003" s="17"/>
      <c r="LIO1003" s="17"/>
      <c r="LIP1003" s="17"/>
      <c r="LIQ1003" s="17"/>
      <c r="LIR1003" s="17"/>
      <c r="LIS1003" s="17"/>
      <c r="LIT1003" s="17"/>
      <c r="LIU1003" s="17"/>
      <c r="LIV1003" s="17"/>
      <c r="LIW1003" s="17"/>
      <c r="LIX1003" s="17"/>
      <c r="LIY1003" s="17"/>
      <c r="LIZ1003" s="17"/>
      <c r="LJA1003" s="17"/>
      <c r="LJB1003" s="17"/>
      <c r="LJC1003" s="17"/>
      <c r="LJD1003" s="17"/>
      <c r="LJE1003" s="17"/>
      <c r="LJF1003" s="17"/>
      <c r="LJG1003" s="17"/>
      <c r="LJH1003" s="17"/>
      <c r="LJI1003" s="17"/>
      <c r="LJJ1003" s="17"/>
      <c r="LJK1003" s="17"/>
      <c r="LJL1003" s="17"/>
      <c r="LJM1003" s="17"/>
      <c r="LJN1003" s="17"/>
      <c r="LJO1003" s="17"/>
      <c r="LJP1003" s="17"/>
      <c r="LJQ1003" s="17"/>
      <c r="LJR1003" s="17"/>
      <c r="LJS1003" s="17"/>
      <c r="LJT1003" s="17"/>
      <c r="LJU1003" s="17"/>
      <c r="LJV1003" s="17"/>
      <c r="LJW1003" s="17"/>
      <c r="LJX1003" s="17"/>
      <c r="LJY1003" s="17"/>
      <c r="LJZ1003" s="17"/>
      <c r="LKA1003" s="17"/>
      <c r="LKB1003" s="17"/>
      <c r="LKC1003" s="17"/>
      <c r="LKD1003" s="17"/>
      <c r="LKE1003" s="17"/>
      <c r="LKF1003" s="17"/>
      <c r="LKG1003" s="17"/>
      <c r="LKH1003" s="17"/>
      <c r="LKI1003" s="17"/>
      <c r="LKJ1003" s="17"/>
      <c r="LKK1003" s="17"/>
      <c r="LKL1003" s="17"/>
      <c r="LKM1003" s="17"/>
      <c r="LKN1003" s="17"/>
      <c r="LKO1003" s="17"/>
      <c r="LKP1003" s="17"/>
      <c r="LKQ1003" s="17"/>
      <c r="LKR1003" s="17"/>
      <c r="LKS1003" s="17"/>
      <c r="LKT1003" s="17"/>
      <c r="LKU1003" s="17"/>
      <c r="LKV1003" s="17"/>
      <c r="LKW1003" s="17"/>
      <c r="LKX1003" s="17"/>
      <c r="LKY1003" s="17"/>
      <c r="LKZ1003" s="17"/>
      <c r="LLA1003" s="17"/>
      <c r="LLB1003" s="17"/>
      <c r="LLC1003" s="17"/>
      <c r="LLD1003" s="17"/>
      <c r="LLE1003" s="17"/>
      <c r="LLF1003" s="17"/>
      <c r="LLG1003" s="17"/>
      <c r="LLH1003" s="17"/>
      <c r="LLI1003" s="17"/>
      <c r="LLJ1003" s="17"/>
      <c r="LLK1003" s="17"/>
      <c r="LLL1003" s="17"/>
      <c r="LLM1003" s="17"/>
      <c r="LLN1003" s="17"/>
      <c r="LLO1003" s="17"/>
      <c r="LLP1003" s="17"/>
      <c r="LLQ1003" s="17"/>
      <c r="LLR1003" s="17"/>
      <c r="LLS1003" s="17"/>
      <c r="LLT1003" s="17"/>
      <c r="LLU1003" s="17"/>
      <c r="LLV1003" s="17"/>
      <c r="LLW1003" s="17"/>
      <c r="LLX1003" s="17"/>
      <c r="LLY1003" s="17"/>
      <c r="LLZ1003" s="17"/>
      <c r="LMA1003" s="17"/>
      <c r="LMB1003" s="17"/>
      <c r="LMC1003" s="17"/>
      <c r="LMD1003" s="17"/>
      <c r="LME1003" s="17"/>
      <c r="LMF1003" s="17"/>
      <c r="LMG1003" s="17"/>
      <c r="LMH1003" s="17"/>
      <c r="LMI1003" s="17"/>
      <c r="LMJ1003" s="17"/>
      <c r="LMK1003" s="17"/>
      <c r="LML1003" s="17"/>
      <c r="LMM1003" s="17"/>
      <c r="LMN1003" s="17"/>
      <c r="LMO1003" s="17"/>
      <c r="LMP1003" s="17"/>
      <c r="LMQ1003" s="17"/>
      <c r="LMR1003" s="17"/>
      <c r="LMS1003" s="17"/>
      <c r="LMT1003" s="17"/>
      <c r="LMU1003" s="17"/>
      <c r="LMV1003" s="17"/>
      <c r="LMW1003" s="17"/>
      <c r="LMX1003" s="17"/>
      <c r="LMY1003" s="17"/>
      <c r="LMZ1003" s="17"/>
      <c r="LNA1003" s="17"/>
      <c r="LNB1003" s="17"/>
      <c r="LNC1003" s="17"/>
      <c r="LND1003" s="17"/>
      <c r="LNE1003" s="17"/>
      <c r="LNF1003" s="17"/>
      <c r="LNG1003" s="17"/>
      <c r="LNH1003" s="17"/>
      <c r="LNI1003" s="17"/>
      <c r="LNJ1003" s="17"/>
      <c r="LNK1003" s="17"/>
      <c r="LNL1003" s="17"/>
      <c r="LNM1003" s="17"/>
      <c r="LNN1003" s="17"/>
      <c r="LNO1003" s="17"/>
      <c r="LNP1003" s="17"/>
      <c r="LNQ1003" s="17"/>
      <c r="LNR1003" s="17"/>
      <c r="LNS1003" s="17"/>
      <c r="LNT1003" s="17"/>
      <c r="LNU1003" s="17"/>
      <c r="LNV1003" s="17"/>
      <c r="LNW1003" s="17"/>
      <c r="LNX1003" s="17"/>
      <c r="LNY1003" s="17"/>
      <c r="LNZ1003" s="17"/>
      <c r="LOA1003" s="17"/>
      <c r="LOB1003" s="17"/>
      <c r="LOC1003" s="17"/>
      <c r="LOD1003" s="17"/>
      <c r="LOE1003" s="17"/>
      <c r="LOF1003" s="17"/>
      <c r="LOG1003" s="17"/>
      <c r="LOH1003" s="17"/>
      <c r="LOI1003" s="17"/>
      <c r="LOJ1003" s="17"/>
      <c r="LOK1003" s="17"/>
      <c r="LOL1003" s="17"/>
      <c r="LOM1003" s="17"/>
      <c r="LON1003" s="17"/>
      <c r="LOO1003" s="17"/>
      <c r="LOP1003" s="17"/>
      <c r="LOQ1003" s="17"/>
      <c r="LOR1003" s="17"/>
      <c r="LOS1003" s="17"/>
      <c r="LOT1003" s="17"/>
      <c r="LOU1003" s="17"/>
      <c r="LOV1003" s="17"/>
      <c r="LOW1003" s="17"/>
      <c r="LOX1003" s="17"/>
      <c r="LOY1003" s="17"/>
      <c r="LOZ1003" s="17"/>
      <c r="LPA1003" s="17"/>
      <c r="LPB1003" s="17"/>
      <c r="LPC1003" s="17"/>
      <c r="LPD1003" s="17"/>
      <c r="LPE1003" s="17"/>
      <c r="LPF1003" s="17"/>
      <c r="LPG1003" s="17"/>
      <c r="LPH1003" s="17"/>
      <c r="LPI1003" s="17"/>
      <c r="LPJ1003" s="17"/>
      <c r="LPK1003" s="17"/>
      <c r="LPL1003" s="17"/>
      <c r="LPM1003" s="17"/>
      <c r="LPN1003" s="17"/>
      <c r="LPO1003" s="17"/>
      <c r="LPP1003" s="17"/>
      <c r="LPQ1003" s="17"/>
      <c r="LPR1003" s="17"/>
      <c r="LPS1003" s="17"/>
      <c r="LPT1003" s="17"/>
      <c r="LPU1003" s="17"/>
      <c r="LPV1003" s="17"/>
      <c r="LPW1003" s="17"/>
      <c r="LPX1003" s="17"/>
      <c r="LPY1003" s="17"/>
      <c r="LPZ1003" s="17"/>
      <c r="LQA1003" s="17"/>
      <c r="LQB1003" s="17"/>
      <c r="LQC1003" s="17"/>
      <c r="LQD1003" s="17"/>
      <c r="LQE1003" s="17"/>
      <c r="LQF1003" s="17"/>
      <c r="LQG1003" s="17"/>
      <c r="LQH1003" s="17"/>
      <c r="LQI1003" s="17"/>
      <c r="LQJ1003" s="17"/>
      <c r="LQK1003" s="17"/>
      <c r="LQL1003" s="17"/>
      <c r="LQM1003" s="17"/>
      <c r="LQN1003" s="17"/>
      <c r="LQO1003" s="17"/>
      <c r="LQP1003" s="17"/>
      <c r="LQQ1003" s="17"/>
      <c r="LQR1003" s="17"/>
      <c r="LQS1003" s="17"/>
      <c r="LQT1003" s="17"/>
      <c r="LQU1003" s="17"/>
      <c r="LQV1003" s="17"/>
      <c r="LQW1003" s="17"/>
      <c r="LQX1003" s="17"/>
      <c r="LQY1003" s="17"/>
      <c r="LQZ1003" s="17"/>
      <c r="LRA1003" s="17"/>
      <c r="LRB1003" s="17"/>
      <c r="LRC1003" s="17"/>
      <c r="LRD1003" s="17"/>
      <c r="LRE1003" s="17"/>
      <c r="LRF1003" s="17"/>
      <c r="LRG1003" s="17"/>
      <c r="LRH1003" s="17"/>
      <c r="LRI1003" s="17"/>
      <c r="LRJ1003" s="17"/>
      <c r="LRK1003" s="17"/>
      <c r="LRL1003" s="17"/>
      <c r="LRM1003" s="17"/>
      <c r="LRN1003" s="17"/>
      <c r="LRO1003" s="17"/>
      <c r="LRP1003" s="17"/>
      <c r="LRQ1003" s="17"/>
      <c r="LRR1003" s="17"/>
      <c r="LRS1003" s="17"/>
      <c r="LRT1003" s="17"/>
      <c r="LRU1003" s="17"/>
      <c r="LRV1003" s="17"/>
      <c r="LRW1003" s="17"/>
      <c r="LRX1003" s="17"/>
      <c r="LRY1003" s="17"/>
      <c r="LRZ1003" s="17"/>
      <c r="LSA1003" s="17"/>
      <c r="LSB1003" s="17"/>
      <c r="LSC1003" s="17"/>
      <c r="LSD1003" s="17"/>
      <c r="LSE1003" s="17"/>
      <c r="LSF1003" s="17"/>
      <c r="LSG1003" s="17"/>
      <c r="LSH1003" s="17"/>
      <c r="LSI1003" s="17"/>
      <c r="LSJ1003" s="17"/>
      <c r="LSK1003" s="17"/>
      <c r="LSL1003" s="17"/>
      <c r="LSM1003" s="17"/>
      <c r="LSN1003" s="17"/>
      <c r="LSO1003" s="17"/>
      <c r="LSP1003" s="17"/>
      <c r="LSQ1003" s="17"/>
      <c r="LSR1003" s="17"/>
      <c r="LSS1003" s="17"/>
      <c r="LST1003" s="17"/>
      <c r="LSU1003" s="17"/>
      <c r="LSV1003" s="17"/>
      <c r="LSW1003" s="17"/>
      <c r="LSX1003" s="17"/>
      <c r="LSY1003" s="17"/>
      <c r="LSZ1003" s="17"/>
      <c r="LTA1003" s="17"/>
      <c r="LTB1003" s="17"/>
      <c r="LTC1003" s="17"/>
      <c r="LTD1003" s="17"/>
      <c r="LTE1003" s="17"/>
      <c r="LTF1003" s="17"/>
      <c r="LTG1003" s="17"/>
      <c r="LTH1003" s="17"/>
      <c r="LTI1003" s="17"/>
      <c r="LTJ1003" s="17"/>
      <c r="LTK1003" s="17"/>
      <c r="LTL1003" s="17"/>
      <c r="LTM1003" s="17"/>
      <c r="LTN1003" s="17"/>
      <c r="LTO1003" s="17"/>
      <c r="LTP1003" s="17"/>
      <c r="LTQ1003" s="17"/>
      <c r="LTR1003" s="17"/>
      <c r="LTS1003" s="17"/>
      <c r="LTT1003" s="17"/>
      <c r="LTU1003" s="17"/>
      <c r="LTV1003" s="17"/>
      <c r="LTW1003" s="17"/>
      <c r="LTX1003" s="17"/>
      <c r="LTY1003" s="17"/>
      <c r="LTZ1003" s="17"/>
      <c r="LUA1003" s="17"/>
      <c r="LUB1003" s="17"/>
      <c r="LUC1003" s="17"/>
      <c r="LUD1003" s="17"/>
      <c r="LUE1003" s="17"/>
      <c r="LUF1003" s="17"/>
      <c r="LUG1003" s="17"/>
      <c r="LUH1003" s="17"/>
      <c r="LUI1003" s="17"/>
      <c r="LUJ1003" s="17"/>
      <c r="LUK1003" s="17"/>
      <c r="LUL1003" s="17"/>
      <c r="LUM1003" s="17"/>
      <c r="LUN1003" s="17"/>
      <c r="LUO1003" s="17"/>
      <c r="LUP1003" s="17"/>
      <c r="LUQ1003" s="17"/>
      <c r="LUR1003" s="17"/>
      <c r="LUS1003" s="17"/>
      <c r="LUT1003" s="17"/>
      <c r="LUU1003" s="17"/>
      <c r="LUV1003" s="17"/>
      <c r="LUW1003" s="17"/>
      <c r="LUX1003" s="17"/>
      <c r="LUY1003" s="17"/>
      <c r="LUZ1003" s="17"/>
      <c r="LVA1003" s="17"/>
      <c r="LVB1003" s="17"/>
      <c r="LVC1003" s="17"/>
      <c r="LVD1003" s="17"/>
      <c r="LVE1003" s="17"/>
      <c r="LVF1003" s="17"/>
      <c r="LVG1003" s="17"/>
      <c r="LVH1003" s="17"/>
      <c r="LVI1003" s="17"/>
      <c r="LVJ1003" s="17"/>
      <c r="LVK1003" s="17"/>
      <c r="LVL1003" s="17"/>
      <c r="LVM1003" s="17"/>
      <c r="LVN1003" s="17"/>
      <c r="LVO1003" s="17"/>
      <c r="LVP1003" s="17"/>
      <c r="LVQ1003" s="17"/>
      <c r="LVR1003" s="17"/>
      <c r="LVS1003" s="17"/>
      <c r="LVT1003" s="17"/>
      <c r="LVU1003" s="17"/>
      <c r="LVV1003" s="17"/>
      <c r="LVW1003" s="17"/>
      <c r="LVX1003" s="17"/>
      <c r="LVY1003" s="17"/>
      <c r="LVZ1003" s="17"/>
      <c r="LWA1003" s="17"/>
      <c r="LWB1003" s="17"/>
      <c r="LWC1003" s="17"/>
      <c r="LWD1003" s="17"/>
      <c r="LWE1003" s="17"/>
      <c r="LWF1003" s="17"/>
      <c r="LWG1003" s="17"/>
      <c r="LWH1003" s="17"/>
      <c r="LWI1003" s="17"/>
      <c r="LWJ1003" s="17"/>
      <c r="LWK1003" s="17"/>
      <c r="LWL1003" s="17"/>
      <c r="LWM1003" s="17"/>
      <c r="LWN1003" s="17"/>
      <c r="LWO1003" s="17"/>
      <c r="LWP1003" s="17"/>
      <c r="LWQ1003" s="17"/>
      <c r="LWR1003" s="17"/>
      <c r="LWS1003" s="17"/>
      <c r="LWT1003" s="17"/>
      <c r="LWU1003" s="17"/>
      <c r="LWV1003" s="17"/>
      <c r="LWW1003" s="17"/>
      <c r="LWX1003" s="17"/>
      <c r="LWY1003" s="17"/>
      <c r="LWZ1003" s="17"/>
      <c r="LXA1003" s="17"/>
      <c r="LXB1003" s="17"/>
      <c r="LXC1003" s="17"/>
      <c r="LXD1003" s="17"/>
      <c r="LXE1003" s="17"/>
      <c r="LXF1003" s="17"/>
      <c r="LXG1003" s="17"/>
      <c r="LXH1003" s="17"/>
      <c r="LXI1003" s="17"/>
      <c r="LXJ1003" s="17"/>
      <c r="LXK1003" s="17"/>
      <c r="LXL1003" s="17"/>
      <c r="LXM1003" s="17"/>
      <c r="LXN1003" s="17"/>
      <c r="LXO1003" s="17"/>
      <c r="LXP1003" s="17"/>
      <c r="LXQ1003" s="17"/>
      <c r="LXR1003" s="17"/>
      <c r="LXS1003" s="17"/>
      <c r="LXT1003" s="17"/>
      <c r="LXU1003" s="17"/>
      <c r="LXV1003" s="17"/>
      <c r="LXW1003" s="17"/>
      <c r="LXX1003" s="17"/>
      <c r="LXY1003" s="17"/>
      <c r="LXZ1003" s="17"/>
      <c r="LYA1003" s="17"/>
      <c r="LYB1003" s="17"/>
      <c r="LYC1003" s="17"/>
      <c r="LYD1003" s="17"/>
      <c r="LYE1003" s="17"/>
      <c r="LYF1003" s="17"/>
      <c r="LYG1003" s="17"/>
      <c r="LYH1003" s="17"/>
      <c r="LYI1003" s="17"/>
      <c r="LYJ1003" s="17"/>
      <c r="LYK1003" s="17"/>
      <c r="LYL1003" s="17"/>
      <c r="LYM1003" s="17"/>
      <c r="LYN1003" s="17"/>
      <c r="LYO1003" s="17"/>
      <c r="LYP1003" s="17"/>
      <c r="LYQ1003" s="17"/>
      <c r="LYR1003" s="17"/>
      <c r="LYS1003" s="17"/>
      <c r="LYT1003" s="17"/>
      <c r="LYU1003" s="17"/>
      <c r="LYV1003" s="17"/>
      <c r="LYW1003" s="17"/>
      <c r="LYX1003" s="17"/>
      <c r="LYY1003" s="17"/>
      <c r="LYZ1003" s="17"/>
      <c r="LZA1003" s="17"/>
      <c r="LZB1003" s="17"/>
      <c r="LZC1003" s="17"/>
      <c r="LZD1003" s="17"/>
      <c r="LZE1003" s="17"/>
      <c r="LZF1003" s="17"/>
      <c r="LZG1003" s="17"/>
      <c r="LZH1003" s="17"/>
      <c r="LZI1003" s="17"/>
      <c r="LZJ1003" s="17"/>
      <c r="LZK1003" s="17"/>
      <c r="LZL1003" s="17"/>
      <c r="LZM1003" s="17"/>
      <c r="LZN1003" s="17"/>
      <c r="LZO1003" s="17"/>
      <c r="LZP1003" s="17"/>
      <c r="LZQ1003" s="17"/>
      <c r="LZR1003" s="17"/>
      <c r="LZS1003" s="17"/>
      <c r="LZT1003" s="17"/>
      <c r="LZU1003" s="17"/>
      <c r="LZV1003" s="17"/>
      <c r="LZW1003" s="17"/>
      <c r="LZX1003" s="17"/>
      <c r="LZY1003" s="17"/>
      <c r="LZZ1003" s="17"/>
      <c r="MAA1003" s="17"/>
      <c r="MAB1003" s="17"/>
      <c r="MAC1003" s="17"/>
      <c r="MAD1003" s="17"/>
      <c r="MAE1003" s="17"/>
      <c r="MAF1003" s="17"/>
      <c r="MAG1003" s="17"/>
      <c r="MAH1003" s="17"/>
      <c r="MAI1003" s="17"/>
      <c r="MAJ1003" s="17"/>
      <c r="MAK1003" s="17"/>
      <c r="MAL1003" s="17"/>
      <c r="MAM1003" s="17"/>
      <c r="MAN1003" s="17"/>
      <c r="MAO1003" s="17"/>
      <c r="MAP1003" s="17"/>
      <c r="MAQ1003" s="17"/>
      <c r="MAR1003" s="17"/>
      <c r="MAS1003" s="17"/>
      <c r="MAT1003" s="17"/>
      <c r="MAU1003" s="17"/>
      <c r="MAV1003" s="17"/>
      <c r="MAW1003" s="17"/>
      <c r="MAX1003" s="17"/>
      <c r="MAY1003" s="17"/>
      <c r="MAZ1003" s="17"/>
      <c r="MBA1003" s="17"/>
      <c r="MBB1003" s="17"/>
      <c r="MBC1003" s="17"/>
      <c r="MBD1003" s="17"/>
      <c r="MBE1003" s="17"/>
      <c r="MBF1003" s="17"/>
      <c r="MBG1003" s="17"/>
      <c r="MBH1003" s="17"/>
      <c r="MBI1003" s="17"/>
      <c r="MBJ1003" s="17"/>
      <c r="MBK1003" s="17"/>
      <c r="MBL1003" s="17"/>
      <c r="MBM1003" s="17"/>
      <c r="MBN1003" s="17"/>
      <c r="MBO1003" s="17"/>
      <c r="MBP1003" s="17"/>
      <c r="MBQ1003" s="17"/>
      <c r="MBR1003" s="17"/>
      <c r="MBS1003" s="17"/>
      <c r="MBT1003" s="17"/>
      <c r="MBU1003" s="17"/>
      <c r="MBV1003" s="17"/>
      <c r="MBW1003" s="17"/>
      <c r="MBX1003" s="17"/>
      <c r="MBY1003" s="17"/>
      <c r="MBZ1003" s="17"/>
      <c r="MCA1003" s="17"/>
      <c r="MCB1003" s="17"/>
      <c r="MCC1003" s="17"/>
      <c r="MCD1003" s="17"/>
      <c r="MCE1003" s="17"/>
      <c r="MCF1003" s="17"/>
      <c r="MCG1003" s="17"/>
      <c r="MCH1003" s="17"/>
      <c r="MCI1003" s="17"/>
      <c r="MCJ1003" s="17"/>
      <c r="MCK1003" s="17"/>
      <c r="MCL1003" s="17"/>
      <c r="MCM1003" s="17"/>
      <c r="MCN1003" s="17"/>
      <c r="MCO1003" s="17"/>
      <c r="MCP1003" s="17"/>
      <c r="MCQ1003" s="17"/>
      <c r="MCR1003" s="17"/>
      <c r="MCS1003" s="17"/>
      <c r="MCT1003" s="17"/>
      <c r="MCU1003" s="17"/>
      <c r="MCV1003" s="17"/>
      <c r="MCW1003" s="17"/>
      <c r="MCX1003" s="17"/>
      <c r="MCY1003" s="17"/>
      <c r="MCZ1003" s="17"/>
      <c r="MDA1003" s="17"/>
      <c r="MDB1003" s="17"/>
      <c r="MDC1003" s="17"/>
      <c r="MDD1003" s="17"/>
      <c r="MDE1003" s="17"/>
      <c r="MDF1003" s="17"/>
      <c r="MDG1003" s="17"/>
      <c r="MDH1003" s="17"/>
      <c r="MDI1003" s="17"/>
      <c r="MDJ1003" s="17"/>
      <c r="MDK1003" s="17"/>
      <c r="MDL1003" s="17"/>
      <c r="MDM1003" s="17"/>
      <c r="MDN1003" s="17"/>
      <c r="MDO1003" s="17"/>
      <c r="MDP1003" s="17"/>
      <c r="MDQ1003" s="17"/>
      <c r="MDR1003" s="17"/>
      <c r="MDS1003" s="17"/>
      <c r="MDT1003" s="17"/>
      <c r="MDU1003" s="17"/>
      <c r="MDV1003" s="17"/>
      <c r="MDW1003" s="17"/>
      <c r="MDX1003" s="17"/>
      <c r="MDY1003" s="17"/>
      <c r="MDZ1003" s="17"/>
      <c r="MEA1003" s="17"/>
      <c r="MEB1003" s="17"/>
      <c r="MEC1003" s="17"/>
      <c r="MED1003" s="17"/>
      <c r="MEE1003" s="17"/>
      <c r="MEF1003" s="17"/>
      <c r="MEG1003" s="17"/>
      <c r="MEH1003" s="17"/>
      <c r="MEI1003" s="17"/>
      <c r="MEJ1003" s="17"/>
      <c r="MEK1003" s="17"/>
      <c r="MEL1003" s="17"/>
      <c r="MEM1003" s="17"/>
      <c r="MEN1003" s="17"/>
      <c r="MEO1003" s="17"/>
      <c r="MEP1003" s="17"/>
      <c r="MEQ1003" s="17"/>
      <c r="MER1003" s="17"/>
      <c r="MES1003" s="17"/>
      <c r="MET1003" s="17"/>
      <c r="MEU1003" s="17"/>
      <c r="MEV1003" s="17"/>
      <c r="MEW1003" s="17"/>
      <c r="MEX1003" s="17"/>
      <c r="MEY1003" s="17"/>
      <c r="MEZ1003" s="17"/>
      <c r="MFA1003" s="17"/>
      <c r="MFB1003" s="17"/>
      <c r="MFC1003" s="17"/>
      <c r="MFD1003" s="17"/>
      <c r="MFE1003" s="17"/>
      <c r="MFF1003" s="17"/>
      <c r="MFG1003" s="17"/>
      <c r="MFH1003" s="17"/>
      <c r="MFI1003" s="17"/>
      <c r="MFJ1003" s="17"/>
      <c r="MFK1003" s="17"/>
      <c r="MFL1003" s="17"/>
      <c r="MFM1003" s="17"/>
      <c r="MFN1003" s="17"/>
      <c r="MFO1003" s="17"/>
      <c r="MFP1003" s="17"/>
      <c r="MFQ1003" s="17"/>
      <c r="MFR1003" s="17"/>
      <c r="MFS1003" s="17"/>
      <c r="MFT1003" s="17"/>
      <c r="MFU1003" s="17"/>
      <c r="MFV1003" s="17"/>
      <c r="MFW1003" s="17"/>
      <c r="MFX1003" s="17"/>
      <c r="MFY1003" s="17"/>
      <c r="MFZ1003" s="17"/>
      <c r="MGA1003" s="17"/>
      <c r="MGB1003" s="17"/>
      <c r="MGC1003" s="17"/>
      <c r="MGD1003" s="17"/>
      <c r="MGE1003" s="17"/>
      <c r="MGF1003" s="17"/>
      <c r="MGG1003" s="17"/>
      <c r="MGH1003" s="17"/>
      <c r="MGI1003" s="17"/>
      <c r="MGJ1003" s="17"/>
      <c r="MGK1003" s="17"/>
      <c r="MGL1003" s="17"/>
      <c r="MGM1003" s="17"/>
      <c r="MGN1003" s="17"/>
      <c r="MGO1003" s="17"/>
      <c r="MGP1003" s="17"/>
      <c r="MGQ1003" s="17"/>
      <c r="MGR1003" s="17"/>
      <c r="MGS1003" s="17"/>
      <c r="MGT1003" s="17"/>
      <c r="MGU1003" s="17"/>
      <c r="MGV1003" s="17"/>
      <c r="MGW1003" s="17"/>
      <c r="MGX1003" s="17"/>
      <c r="MGY1003" s="17"/>
      <c r="MGZ1003" s="17"/>
      <c r="MHA1003" s="17"/>
      <c r="MHB1003" s="17"/>
      <c r="MHC1003" s="17"/>
      <c r="MHD1003" s="17"/>
      <c r="MHE1003" s="17"/>
      <c r="MHF1003" s="17"/>
      <c r="MHG1003" s="17"/>
      <c r="MHH1003" s="17"/>
      <c r="MHI1003" s="17"/>
      <c r="MHJ1003" s="17"/>
      <c r="MHK1003" s="17"/>
      <c r="MHL1003" s="17"/>
      <c r="MHM1003" s="17"/>
      <c r="MHN1003" s="17"/>
      <c r="MHO1003" s="17"/>
      <c r="MHP1003" s="17"/>
      <c r="MHQ1003" s="17"/>
      <c r="MHR1003" s="17"/>
      <c r="MHS1003" s="17"/>
      <c r="MHT1003" s="17"/>
      <c r="MHU1003" s="17"/>
      <c r="MHV1003" s="17"/>
      <c r="MHW1003" s="17"/>
      <c r="MHX1003" s="17"/>
      <c r="MHY1003" s="17"/>
      <c r="MHZ1003" s="17"/>
      <c r="MIA1003" s="17"/>
      <c r="MIB1003" s="17"/>
      <c r="MIC1003" s="17"/>
      <c r="MID1003" s="17"/>
      <c r="MIE1003" s="17"/>
      <c r="MIF1003" s="17"/>
      <c r="MIG1003" s="17"/>
      <c r="MIH1003" s="17"/>
      <c r="MII1003" s="17"/>
      <c r="MIJ1003" s="17"/>
      <c r="MIK1003" s="17"/>
      <c r="MIL1003" s="17"/>
      <c r="MIM1003" s="17"/>
      <c r="MIN1003" s="17"/>
      <c r="MIO1003" s="17"/>
      <c r="MIP1003" s="17"/>
      <c r="MIQ1003" s="17"/>
      <c r="MIR1003" s="17"/>
      <c r="MIS1003" s="17"/>
      <c r="MIT1003" s="17"/>
      <c r="MIU1003" s="17"/>
      <c r="MIV1003" s="17"/>
      <c r="MIW1003" s="17"/>
      <c r="MIX1003" s="17"/>
      <c r="MIY1003" s="17"/>
      <c r="MIZ1003" s="17"/>
      <c r="MJA1003" s="17"/>
      <c r="MJB1003" s="17"/>
      <c r="MJC1003" s="17"/>
      <c r="MJD1003" s="17"/>
      <c r="MJE1003" s="17"/>
      <c r="MJF1003" s="17"/>
      <c r="MJG1003" s="17"/>
      <c r="MJH1003" s="17"/>
      <c r="MJI1003" s="17"/>
      <c r="MJJ1003" s="17"/>
      <c r="MJK1003" s="17"/>
      <c r="MJL1003" s="17"/>
      <c r="MJM1003" s="17"/>
      <c r="MJN1003" s="17"/>
      <c r="MJO1003" s="17"/>
      <c r="MJP1003" s="17"/>
      <c r="MJQ1003" s="17"/>
      <c r="MJR1003" s="17"/>
      <c r="MJS1003" s="17"/>
      <c r="MJT1003" s="17"/>
      <c r="MJU1003" s="17"/>
      <c r="MJV1003" s="17"/>
      <c r="MJW1003" s="17"/>
      <c r="MJX1003" s="17"/>
      <c r="MJY1003" s="17"/>
      <c r="MJZ1003" s="17"/>
      <c r="MKA1003" s="17"/>
      <c r="MKB1003" s="17"/>
      <c r="MKC1003" s="17"/>
      <c r="MKD1003" s="17"/>
      <c r="MKE1003" s="17"/>
      <c r="MKF1003" s="17"/>
      <c r="MKG1003" s="17"/>
      <c r="MKH1003" s="17"/>
      <c r="MKI1003" s="17"/>
      <c r="MKJ1003" s="17"/>
      <c r="MKK1003" s="17"/>
      <c r="MKL1003" s="17"/>
      <c r="MKM1003" s="17"/>
      <c r="MKN1003" s="17"/>
      <c r="MKO1003" s="17"/>
      <c r="MKP1003" s="17"/>
      <c r="MKQ1003" s="17"/>
      <c r="MKR1003" s="17"/>
      <c r="MKS1003" s="17"/>
      <c r="MKT1003" s="17"/>
      <c r="MKU1003" s="17"/>
      <c r="MKV1003" s="17"/>
      <c r="MKW1003" s="17"/>
      <c r="MKX1003" s="17"/>
      <c r="MKY1003" s="17"/>
      <c r="MKZ1003" s="17"/>
      <c r="MLA1003" s="17"/>
      <c r="MLB1003" s="17"/>
      <c r="MLC1003" s="17"/>
      <c r="MLD1003" s="17"/>
      <c r="MLE1003" s="17"/>
      <c r="MLF1003" s="17"/>
      <c r="MLG1003" s="17"/>
      <c r="MLH1003" s="17"/>
      <c r="MLI1003" s="17"/>
      <c r="MLJ1003" s="17"/>
      <c r="MLK1003" s="17"/>
      <c r="MLL1003" s="17"/>
      <c r="MLM1003" s="17"/>
      <c r="MLN1003" s="17"/>
      <c r="MLO1003" s="17"/>
      <c r="MLP1003" s="17"/>
      <c r="MLQ1003" s="17"/>
      <c r="MLR1003" s="17"/>
      <c r="MLS1003" s="17"/>
      <c r="MLT1003" s="17"/>
      <c r="MLU1003" s="17"/>
      <c r="MLV1003" s="17"/>
      <c r="MLW1003" s="17"/>
      <c r="MLX1003" s="17"/>
      <c r="MLY1003" s="17"/>
      <c r="MLZ1003" s="17"/>
      <c r="MMA1003" s="17"/>
      <c r="MMB1003" s="17"/>
      <c r="MMC1003" s="17"/>
      <c r="MMD1003" s="17"/>
      <c r="MME1003" s="17"/>
      <c r="MMF1003" s="17"/>
      <c r="MMG1003" s="17"/>
      <c r="MMH1003" s="17"/>
      <c r="MMI1003" s="17"/>
      <c r="MMJ1003" s="17"/>
      <c r="MMK1003" s="17"/>
      <c r="MML1003" s="17"/>
      <c r="MMM1003" s="17"/>
      <c r="MMN1003" s="17"/>
      <c r="MMO1003" s="17"/>
      <c r="MMP1003" s="17"/>
      <c r="MMQ1003" s="17"/>
      <c r="MMR1003" s="17"/>
      <c r="MMS1003" s="17"/>
      <c r="MMT1003" s="17"/>
      <c r="MMU1003" s="17"/>
      <c r="MMV1003" s="17"/>
      <c r="MMW1003" s="17"/>
      <c r="MMX1003" s="17"/>
      <c r="MMY1003" s="17"/>
      <c r="MMZ1003" s="17"/>
      <c r="MNA1003" s="17"/>
      <c r="MNB1003" s="17"/>
      <c r="MNC1003" s="17"/>
      <c r="MND1003" s="17"/>
      <c r="MNE1003" s="17"/>
      <c r="MNF1003" s="17"/>
      <c r="MNG1003" s="17"/>
      <c r="MNH1003" s="17"/>
      <c r="MNI1003" s="17"/>
      <c r="MNJ1003" s="17"/>
      <c r="MNK1003" s="17"/>
      <c r="MNL1003" s="17"/>
      <c r="MNM1003" s="17"/>
      <c r="MNN1003" s="17"/>
      <c r="MNO1003" s="17"/>
      <c r="MNP1003" s="17"/>
      <c r="MNQ1003" s="17"/>
      <c r="MNR1003" s="17"/>
      <c r="MNS1003" s="17"/>
      <c r="MNT1003" s="17"/>
      <c r="MNU1003" s="17"/>
      <c r="MNV1003" s="17"/>
      <c r="MNW1003" s="17"/>
      <c r="MNX1003" s="17"/>
      <c r="MNY1003" s="17"/>
      <c r="MNZ1003" s="17"/>
      <c r="MOA1003" s="17"/>
      <c r="MOB1003" s="17"/>
      <c r="MOC1003" s="17"/>
      <c r="MOD1003" s="17"/>
      <c r="MOE1003" s="17"/>
      <c r="MOF1003" s="17"/>
      <c r="MOG1003" s="17"/>
      <c r="MOH1003" s="17"/>
      <c r="MOI1003" s="17"/>
      <c r="MOJ1003" s="17"/>
      <c r="MOK1003" s="17"/>
      <c r="MOL1003" s="17"/>
      <c r="MOM1003" s="17"/>
      <c r="MON1003" s="17"/>
      <c r="MOO1003" s="17"/>
      <c r="MOP1003" s="17"/>
      <c r="MOQ1003" s="17"/>
      <c r="MOR1003" s="17"/>
      <c r="MOS1003" s="17"/>
      <c r="MOT1003" s="17"/>
      <c r="MOU1003" s="17"/>
      <c r="MOV1003" s="17"/>
      <c r="MOW1003" s="17"/>
      <c r="MOX1003" s="17"/>
      <c r="MOY1003" s="17"/>
      <c r="MOZ1003" s="17"/>
      <c r="MPA1003" s="17"/>
      <c r="MPB1003" s="17"/>
      <c r="MPC1003" s="17"/>
      <c r="MPD1003" s="17"/>
      <c r="MPE1003" s="17"/>
      <c r="MPF1003" s="17"/>
      <c r="MPG1003" s="17"/>
      <c r="MPH1003" s="17"/>
      <c r="MPI1003" s="17"/>
      <c r="MPJ1003" s="17"/>
      <c r="MPK1003" s="17"/>
      <c r="MPL1003" s="17"/>
      <c r="MPM1003" s="17"/>
      <c r="MPN1003" s="17"/>
      <c r="MPO1003" s="17"/>
      <c r="MPP1003" s="17"/>
      <c r="MPQ1003" s="17"/>
      <c r="MPR1003" s="17"/>
      <c r="MPS1003" s="17"/>
      <c r="MPT1003" s="17"/>
      <c r="MPU1003" s="17"/>
      <c r="MPV1003" s="17"/>
      <c r="MPW1003" s="17"/>
      <c r="MPX1003" s="17"/>
      <c r="MPY1003" s="17"/>
      <c r="MPZ1003" s="17"/>
      <c r="MQA1003" s="17"/>
      <c r="MQB1003" s="17"/>
      <c r="MQC1003" s="17"/>
      <c r="MQD1003" s="17"/>
      <c r="MQE1003" s="17"/>
      <c r="MQF1003" s="17"/>
      <c r="MQG1003" s="17"/>
      <c r="MQH1003" s="17"/>
      <c r="MQI1003" s="17"/>
      <c r="MQJ1003" s="17"/>
      <c r="MQK1003" s="17"/>
      <c r="MQL1003" s="17"/>
      <c r="MQM1003" s="17"/>
      <c r="MQN1003" s="17"/>
      <c r="MQO1003" s="17"/>
      <c r="MQP1003" s="17"/>
      <c r="MQQ1003" s="17"/>
      <c r="MQR1003" s="17"/>
      <c r="MQS1003" s="17"/>
      <c r="MQT1003" s="17"/>
      <c r="MQU1003" s="17"/>
      <c r="MQV1003" s="17"/>
      <c r="MQW1003" s="17"/>
      <c r="MQX1003" s="17"/>
      <c r="MQY1003" s="17"/>
      <c r="MQZ1003" s="17"/>
      <c r="MRA1003" s="17"/>
      <c r="MRB1003" s="17"/>
      <c r="MRC1003" s="17"/>
      <c r="MRD1003" s="17"/>
      <c r="MRE1003" s="17"/>
      <c r="MRF1003" s="17"/>
      <c r="MRG1003" s="17"/>
      <c r="MRH1003" s="17"/>
      <c r="MRI1003" s="17"/>
      <c r="MRJ1003" s="17"/>
      <c r="MRK1003" s="17"/>
      <c r="MRL1003" s="17"/>
      <c r="MRM1003" s="17"/>
      <c r="MRN1003" s="17"/>
      <c r="MRO1003" s="17"/>
      <c r="MRP1003" s="17"/>
      <c r="MRQ1003" s="17"/>
      <c r="MRR1003" s="17"/>
      <c r="MRS1003" s="17"/>
      <c r="MRT1003" s="17"/>
      <c r="MRU1003" s="17"/>
      <c r="MRV1003" s="17"/>
      <c r="MRW1003" s="17"/>
      <c r="MRX1003" s="17"/>
      <c r="MRY1003" s="17"/>
      <c r="MRZ1003" s="17"/>
      <c r="MSA1003" s="17"/>
      <c r="MSB1003" s="17"/>
      <c r="MSC1003" s="17"/>
      <c r="MSD1003" s="17"/>
      <c r="MSE1003" s="17"/>
      <c r="MSF1003" s="17"/>
      <c r="MSG1003" s="17"/>
      <c r="MSH1003" s="17"/>
      <c r="MSI1003" s="17"/>
      <c r="MSJ1003" s="17"/>
      <c r="MSK1003" s="17"/>
      <c r="MSL1003" s="17"/>
      <c r="MSM1003" s="17"/>
      <c r="MSN1003" s="17"/>
      <c r="MSO1003" s="17"/>
      <c r="MSP1003" s="17"/>
      <c r="MSQ1003" s="17"/>
      <c r="MSR1003" s="17"/>
      <c r="MSS1003" s="17"/>
      <c r="MST1003" s="17"/>
      <c r="MSU1003" s="17"/>
      <c r="MSV1003" s="17"/>
      <c r="MSW1003" s="17"/>
      <c r="MSX1003" s="17"/>
      <c r="MSY1003" s="17"/>
      <c r="MSZ1003" s="17"/>
      <c r="MTA1003" s="17"/>
      <c r="MTB1003" s="17"/>
      <c r="MTC1003" s="17"/>
      <c r="MTD1003" s="17"/>
      <c r="MTE1003" s="17"/>
      <c r="MTF1003" s="17"/>
      <c r="MTG1003" s="17"/>
      <c r="MTH1003" s="17"/>
      <c r="MTI1003" s="17"/>
      <c r="MTJ1003" s="17"/>
      <c r="MTK1003" s="17"/>
      <c r="MTL1003" s="17"/>
      <c r="MTM1003" s="17"/>
      <c r="MTN1003" s="17"/>
      <c r="MTO1003" s="17"/>
      <c r="MTP1003" s="17"/>
      <c r="MTQ1003" s="17"/>
      <c r="MTR1003" s="17"/>
      <c r="MTS1003" s="17"/>
      <c r="MTT1003" s="17"/>
      <c r="MTU1003" s="17"/>
      <c r="MTV1003" s="17"/>
      <c r="MTW1003" s="17"/>
      <c r="MTX1003" s="17"/>
      <c r="MTY1003" s="17"/>
      <c r="MTZ1003" s="17"/>
      <c r="MUA1003" s="17"/>
      <c r="MUB1003" s="17"/>
      <c r="MUC1003" s="17"/>
      <c r="MUD1003" s="17"/>
      <c r="MUE1003" s="17"/>
      <c r="MUF1003" s="17"/>
      <c r="MUG1003" s="17"/>
      <c r="MUH1003" s="17"/>
      <c r="MUI1003" s="17"/>
      <c r="MUJ1003" s="17"/>
      <c r="MUK1003" s="17"/>
      <c r="MUL1003" s="17"/>
      <c r="MUM1003" s="17"/>
      <c r="MUN1003" s="17"/>
      <c r="MUO1003" s="17"/>
      <c r="MUP1003" s="17"/>
      <c r="MUQ1003" s="17"/>
      <c r="MUR1003" s="17"/>
      <c r="MUS1003" s="17"/>
      <c r="MUT1003" s="17"/>
      <c r="MUU1003" s="17"/>
      <c r="MUV1003" s="17"/>
      <c r="MUW1003" s="17"/>
      <c r="MUX1003" s="17"/>
      <c r="MUY1003" s="17"/>
      <c r="MUZ1003" s="17"/>
      <c r="MVA1003" s="17"/>
      <c r="MVB1003" s="17"/>
      <c r="MVC1003" s="17"/>
      <c r="MVD1003" s="17"/>
      <c r="MVE1003" s="17"/>
      <c r="MVF1003" s="17"/>
      <c r="MVG1003" s="17"/>
      <c r="MVH1003" s="17"/>
      <c r="MVI1003" s="17"/>
      <c r="MVJ1003" s="17"/>
      <c r="MVK1003" s="17"/>
      <c r="MVL1003" s="17"/>
      <c r="MVM1003" s="17"/>
      <c r="MVN1003" s="17"/>
      <c r="MVO1003" s="17"/>
      <c r="MVP1003" s="17"/>
      <c r="MVQ1003" s="17"/>
      <c r="MVR1003" s="17"/>
      <c r="MVS1003" s="17"/>
      <c r="MVT1003" s="17"/>
      <c r="MVU1003" s="17"/>
      <c r="MVV1003" s="17"/>
      <c r="MVW1003" s="17"/>
      <c r="MVX1003" s="17"/>
      <c r="MVY1003" s="17"/>
      <c r="MVZ1003" s="17"/>
      <c r="MWA1003" s="17"/>
      <c r="MWB1003" s="17"/>
      <c r="MWC1003" s="17"/>
      <c r="MWD1003" s="17"/>
      <c r="MWE1003" s="17"/>
      <c r="MWF1003" s="17"/>
      <c r="MWG1003" s="17"/>
      <c r="MWH1003" s="17"/>
      <c r="MWI1003" s="17"/>
      <c r="MWJ1003" s="17"/>
      <c r="MWK1003" s="17"/>
      <c r="MWL1003" s="17"/>
      <c r="MWM1003" s="17"/>
      <c r="MWN1003" s="17"/>
      <c r="MWO1003" s="17"/>
      <c r="MWP1003" s="17"/>
      <c r="MWQ1003" s="17"/>
      <c r="MWR1003" s="17"/>
      <c r="MWS1003" s="17"/>
      <c r="MWT1003" s="17"/>
      <c r="MWU1003" s="17"/>
      <c r="MWV1003" s="17"/>
      <c r="MWW1003" s="17"/>
      <c r="MWX1003" s="17"/>
      <c r="MWY1003" s="17"/>
      <c r="MWZ1003" s="17"/>
      <c r="MXA1003" s="17"/>
      <c r="MXB1003" s="17"/>
      <c r="MXC1003" s="17"/>
      <c r="MXD1003" s="17"/>
      <c r="MXE1003" s="17"/>
      <c r="MXF1003" s="17"/>
      <c r="MXG1003" s="17"/>
      <c r="MXH1003" s="17"/>
      <c r="MXI1003" s="17"/>
      <c r="MXJ1003" s="17"/>
      <c r="MXK1003" s="17"/>
      <c r="MXL1003" s="17"/>
      <c r="MXM1003" s="17"/>
      <c r="MXN1003" s="17"/>
      <c r="MXO1003" s="17"/>
      <c r="MXP1003" s="17"/>
      <c r="MXQ1003" s="17"/>
      <c r="MXR1003" s="17"/>
      <c r="MXS1003" s="17"/>
      <c r="MXT1003" s="17"/>
      <c r="MXU1003" s="17"/>
      <c r="MXV1003" s="17"/>
      <c r="MXW1003" s="17"/>
      <c r="MXX1003" s="17"/>
      <c r="MXY1003" s="17"/>
      <c r="MXZ1003" s="17"/>
      <c r="MYA1003" s="17"/>
      <c r="MYB1003" s="17"/>
      <c r="MYC1003" s="17"/>
      <c r="MYD1003" s="17"/>
      <c r="MYE1003" s="17"/>
      <c r="MYF1003" s="17"/>
      <c r="MYG1003" s="17"/>
      <c r="MYH1003" s="17"/>
      <c r="MYI1003" s="17"/>
      <c r="MYJ1003" s="17"/>
      <c r="MYK1003" s="17"/>
      <c r="MYL1003" s="17"/>
      <c r="MYM1003" s="17"/>
      <c r="MYN1003" s="17"/>
      <c r="MYO1003" s="17"/>
      <c r="MYP1003" s="17"/>
      <c r="MYQ1003" s="17"/>
      <c r="MYR1003" s="17"/>
      <c r="MYS1003" s="17"/>
      <c r="MYT1003" s="17"/>
      <c r="MYU1003" s="17"/>
      <c r="MYV1003" s="17"/>
      <c r="MYW1003" s="17"/>
      <c r="MYX1003" s="17"/>
      <c r="MYY1003" s="17"/>
      <c r="MYZ1003" s="17"/>
      <c r="MZA1003" s="17"/>
      <c r="MZB1003" s="17"/>
      <c r="MZC1003" s="17"/>
      <c r="MZD1003" s="17"/>
      <c r="MZE1003" s="17"/>
      <c r="MZF1003" s="17"/>
      <c r="MZG1003" s="17"/>
      <c r="MZH1003" s="17"/>
      <c r="MZI1003" s="17"/>
      <c r="MZJ1003" s="17"/>
      <c r="MZK1003" s="17"/>
      <c r="MZL1003" s="17"/>
      <c r="MZM1003" s="17"/>
      <c r="MZN1003" s="17"/>
      <c r="MZO1003" s="17"/>
      <c r="MZP1003" s="17"/>
      <c r="MZQ1003" s="17"/>
      <c r="MZR1003" s="17"/>
      <c r="MZS1003" s="17"/>
      <c r="MZT1003" s="17"/>
      <c r="MZU1003" s="17"/>
      <c r="MZV1003" s="17"/>
      <c r="MZW1003" s="17"/>
      <c r="MZX1003" s="17"/>
      <c r="MZY1003" s="17"/>
      <c r="MZZ1003" s="17"/>
      <c r="NAA1003" s="17"/>
      <c r="NAB1003" s="17"/>
      <c r="NAC1003" s="17"/>
      <c r="NAD1003" s="17"/>
      <c r="NAE1003" s="17"/>
      <c r="NAF1003" s="17"/>
      <c r="NAG1003" s="17"/>
      <c r="NAH1003" s="17"/>
      <c r="NAI1003" s="17"/>
      <c r="NAJ1003" s="17"/>
      <c r="NAK1003" s="17"/>
      <c r="NAL1003" s="17"/>
      <c r="NAM1003" s="17"/>
      <c r="NAN1003" s="17"/>
      <c r="NAO1003" s="17"/>
      <c r="NAP1003" s="17"/>
      <c r="NAQ1003" s="17"/>
      <c r="NAR1003" s="17"/>
      <c r="NAS1003" s="17"/>
      <c r="NAT1003" s="17"/>
      <c r="NAU1003" s="17"/>
      <c r="NAV1003" s="17"/>
      <c r="NAW1003" s="17"/>
      <c r="NAX1003" s="17"/>
      <c r="NAY1003" s="17"/>
      <c r="NAZ1003" s="17"/>
      <c r="NBA1003" s="17"/>
      <c r="NBB1003" s="17"/>
      <c r="NBC1003" s="17"/>
      <c r="NBD1003" s="17"/>
      <c r="NBE1003" s="17"/>
      <c r="NBF1003" s="17"/>
      <c r="NBG1003" s="17"/>
      <c r="NBH1003" s="17"/>
      <c r="NBI1003" s="17"/>
      <c r="NBJ1003" s="17"/>
      <c r="NBK1003" s="17"/>
      <c r="NBL1003" s="17"/>
      <c r="NBM1003" s="17"/>
      <c r="NBN1003" s="17"/>
      <c r="NBO1003" s="17"/>
      <c r="NBP1003" s="17"/>
      <c r="NBQ1003" s="17"/>
      <c r="NBR1003" s="17"/>
      <c r="NBS1003" s="17"/>
      <c r="NBT1003" s="17"/>
      <c r="NBU1003" s="17"/>
      <c r="NBV1003" s="17"/>
      <c r="NBW1003" s="17"/>
      <c r="NBX1003" s="17"/>
      <c r="NBY1003" s="17"/>
      <c r="NBZ1003" s="17"/>
      <c r="NCA1003" s="17"/>
      <c r="NCB1003" s="17"/>
      <c r="NCC1003" s="17"/>
      <c r="NCD1003" s="17"/>
      <c r="NCE1003" s="17"/>
      <c r="NCF1003" s="17"/>
      <c r="NCG1003" s="17"/>
      <c r="NCH1003" s="17"/>
      <c r="NCI1003" s="17"/>
      <c r="NCJ1003" s="17"/>
      <c r="NCK1003" s="17"/>
      <c r="NCL1003" s="17"/>
      <c r="NCM1003" s="17"/>
      <c r="NCN1003" s="17"/>
      <c r="NCO1003" s="17"/>
      <c r="NCP1003" s="17"/>
      <c r="NCQ1003" s="17"/>
      <c r="NCR1003" s="17"/>
      <c r="NCS1003" s="17"/>
      <c r="NCT1003" s="17"/>
      <c r="NCU1003" s="17"/>
      <c r="NCV1003" s="17"/>
      <c r="NCW1003" s="17"/>
      <c r="NCX1003" s="17"/>
      <c r="NCY1003" s="17"/>
      <c r="NCZ1003" s="17"/>
      <c r="NDA1003" s="17"/>
      <c r="NDB1003" s="17"/>
      <c r="NDC1003" s="17"/>
      <c r="NDD1003" s="17"/>
      <c r="NDE1003" s="17"/>
      <c r="NDF1003" s="17"/>
      <c r="NDG1003" s="17"/>
      <c r="NDH1003" s="17"/>
      <c r="NDI1003" s="17"/>
      <c r="NDJ1003" s="17"/>
      <c r="NDK1003" s="17"/>
      <c r="NDL1003" s="17"/>
      <c r="NDM1003" s="17"/>
      <c r="NDN1003" s="17"/>
      <c r="NDO1003" s="17"/>
      <c r="NDP1003" s="17"/>
      <c r="NDQ1003" s="17"/>
      <c r="NDR1003" s="17"/>
      <c r="NDS1003" s="17"/>
      <c r="NDT1003" s="17"/>
      <c r="NDU1003" s="17"/>
      <c r="NDV1003" s="17"/>
      <c r="NDW1003" s="17"/>
      <c r="NDX1003" s="17"/>
      <c r="NDY1003" s="17"/>
      <c r="NDZ1003" s="17"/>
      <c r="NEA1003" s="17"/>
      <c r="NEB1003" s="17"/>
      <c r="NEC1003" s="17"/>
      <c r="NED1003" s="17"/>
      <c r="NEE1003" s="17"/>
      <c r="NEF1003" s="17"/>
      <c r="NEG1003" s="17"/>
      <c r="NEH1003" s="17"/>
      <c r="NEI1003" s="17"/>
      <c r="NEJ1003" s="17"/>
      <c r="NEK1003" s="17"/>
      <c r="NEL1003" s="17"/>
      <c r="NEM1003" s="17"/>
      <c r="NEN1003" s="17"/>
      <c r="NEO1003" s="17"/>
      <c r="NEP1003" s="17"/>
      <c r="NEQ1003" s="17"/>
      <c r="NER1003" s="17"/>
      <c r="NES1003" s="17"/>
      <c r="NET1003" s="17"/>
      <c r="NEU1003" s="17"/>
      <c r="NEV1003" s="17"/>
      <c r="NEW1003" s="17"/>
      <c r="NEX1003" s="17"/>
      <c r="NEY1003" s="17"/>
      <c r="NEZ1003" s="17"/>
      <c r="NFA1003" s="17"/>
      <c r="NFB1003" s="17"/>
      <c r="NFC1003" s="17"/>
      <c r="NFD1003" s="17"/>
      <c r="NFE1003" s="17"/>
      <c r="NFF1003" s="17"/>
      <c r="NFG1003" s="17"/>
      <c r="NFH1003" s="17"/>
      <c r="NFI1003" s="17"/>
      <c r="NFJ1003" s="17"/>
      <c r="NFK1003" s="17"/>
      <c r="NFL1003" s="17"/>
      <c r="NFM1003" s="17"/>
      <c r="NFN1003" s="17"/>
      <c r="NFO1003" s="17"/>
      <c r="NFP1003" s="17"/>
      <c r="NFQ1003" s="17"/>
      <c r="NFR1003" s="17"/>
      <c r="NFS1003" s="17"/>
      <c r="NFT1003" s="17"/>
      <c r="NFU1003" s="17"/>
      <c r="NFV1003" s="17"/>
      <c r="NFW1003" s="17"/>
      <c r="NFX1003" s="17"/>
      <c r="NFY1003" s="17"/>
      <c r="NFZ1003" s="17"/>
      <c r="NGA1003" s="17"/>
      <c r="NGB1003" s="17"/>
      <c r="NGC1003" s="17"/>
      <c r="NGD1003" s="17"/>
      <c r="NGE1003" s="17"/>
      <c r="NGF1003" s="17"/>
      <c r="NGG1003" s="17"/>
      <c r="NGH1003" s="17"/>
      <c r="NGI1003" s="17"/>
      <c r="NGJ1003" s="17"/>
      <c r="NGK1003" s="17"/>
      <c r="NGL1003" s="17"/>
      <c r="NGM1003" s="17"/>
      <c r="NGN1003" s="17"/>
      <c r="NGO1003" s="17"/>
      <c r="NGP1003" s="17"/>
      <c r="NGQ1003" s="17"/>
      <c r="NGR1003" s="17"/>
      <c r="NGS1003" s="17"/>
      <c r="NGT1003" s="17"/>
      <c r="NGU1003" s="17"/>
      <c r="NGV1003" s="17"/>
      <c r="NGW1003" s="17"/>
      <c r="NGX1003" s="17"/>
      <c r="NGY1003" s="17"/>
      <c r="NGZ1003" s="17"/>
      <c r="NHA1003" s="17"/>
      <c r="NHB1003" s="17"/>
      <c r="NHC1003" s="17"/>
      <c r="NHD1003" s="17"/>
      <c r="NHE1003" s="17"/>
      <c r="NHF1003" s="17"/>
      <c r="NHG1003" s="17"/>
      <c r="NHH1003" s="17"/>
      <c r="NHI1003" s="17"/>
      <c r="NHJ1003" s="17"/>
      <c r="NHK1003" s="17"/>
      <c r="NHL1003" s="17"/>
      <c r="NHM1003" s="17"/>
      <c r="NHN1003" s="17"/>
      <c r="NHO1003" s="17"/>
      <c r="NHP1003" s="17"/>
      <c r="NHQ1003" s="17"/>
      <c r="NHR1003" s="17"/>
      <c r="NHS1003" s="17"/>
      <c r="NHT1003" s="17"/>
      <c r="NHU1003" s="17"/>
      <c r="NHV1003" s="17"/>
      <c r="NHW1003" s="17"/>
      <c r="NHX1003" s="17"/>
      <c r="NHY1003" s="17"/>
      <c r="NHZ1003" s="17"/>
      <c r="NIA1003" s="17"/>
      <c r="NIB1003" s="17"/>
      <c r="NIC1003" s="17"/>
      <c r="NID1003" s="17"/>
      <c r="NIE1003" s="17"/>
      <c r="NIF1003" s="17"/>
      <c r="NIG1003" s="17"/>
      <c r="NIH1003" s="17"/>
      <c r="NII1003" s="17"/>
      <c r="NIJ1003" s="17"/>
      <c r="NIK1003" s="17"/>
      <c r="NIL1003" s="17"/>
      <c r="NIM1003" s="17"/>
      <c r="NIN1003" s="17"/>
      <c r="NIO1003" s="17"/>
      <c r="NIP1003" s="17"/>
      <c r="NIQ1003" s="17"/>
      <c r="NIR1003" s="17"/>
      <c r="NIS1003" s="17"/>
      <c r="NIT1003" s="17"/>
      <c r="NIU1003" s="17"/>
      <c r="NIV1003" s="17"/>
      <c r="NIW1003" s="17"/>
      <c r="NIX1003" s="17"/>
      <c r="NIY1003" s="17"/>
      <c r="NIZ1003" s="17"/>
      <c r="NJA1003" s="17"/>
      <c r="NJB1003" s="17"/>
      <c r="NJC1003" s="17"/>
      <c r="NJD1003" s="17"/>
      <c r="NJE1003" s="17"/>
      <c r="NJF1003" s="17"/>
      <c r="NJG1003" s="17"/>
      <c r="NJH1003" s="17"/>
      <c r="NJI1003" s="17"/>
      <c r="NJJ1003" s="17"/>
      <c r="NJK1003" s="17"/>
      <c r="NJL1003" s="17"/>
      <c r="NJM1003" s="17"/>
      <c r="NJN1003" s="17"/>
      <c r="NJO1003" s="17"/>
      <c r="NJP1003" s="17"/>
      <c r="NJQ1003" s="17"/>
      <c r="NJR1003" s="17"/>
      <c r="NJS1003" s="17"/>
      <c r="NJT1003" s="17"/>
      <c r="NJU1003" s="17"/>
      <c r="NJV1003" s="17"/>
      <c r="NJW1003" s="17"/>
      <c r="NJX1003" s="17"/>
      <c r="NJY1003" s="17"/>
      <c r="NJZ1003" s="17"/>
      <c r="NKA1003" s="17"/>
      <c r="NKB1003" s="17"/>
      <c r="NKC1003" s="17"/>
      <c r="NKD1003" s="17"/>
      <c r="NKE1003" s="17"/>
      <c r="NKF1003" s="17"/>
      <c r="NKG1003" s="17"/>
      <c r="NKH1003" s="17"/>
      <c r="NKI1003" s="17"/>
      <c r="NKJ1003" s="17"/>
      <c r="NKK1003" s="17"/>
      <c r="NKL1003" s="17"/>
      <c r="NKM1003" s="17"/>
      <c r="NKN1003" s="17"/>
      <c r="NKO1003" s="17"/>
      <c r="NKP1003" s="17"/>
      <c r="NKQ1003" s="17"/>
      <c r="NKR1003" s="17"/>
      <c r="NKS1003" s="17"/>
      <c r="NKT1003" s="17"/>
      <c r="NKU1003" s="17"/>
      <c r="NKV1003" s="17"/>
      <c r="NKW1003" s="17"/>
      <c r="NKX1003" s="17"/>
      <c r="NKY1003" s="17"/>
      <c r="NKZ1003" s="17"/>
      <c r="NLA1003" s="17"/>
      <c r="NLB1003" s="17"/>
      <c r="NLC1003" s="17"/>
      <c r="NLD1003" s="17"/>
      <c r="NLE1003" s="17"/>
      <c r="NLF1003" s="17"/>
      <c r="NLG1003" s="17"/>
      <c r="NLH1003" s="17"/>
      <c r="NLI1003" s="17"/>
      <c r="NLJ1003" s="17"/>
      <c r="NLK1003" s="17"/>
      <c r="NLL1003" s="17"/>
      <c r="NLM1003" s="17"/>
      <c r="NLN1003" s="17"/>
      <c r="NLO1003" s="17"/>
      <c r="NLP1003" s="17"/>
      <c r="NLQ1003" s="17"/>
      <c r="NLR1003" s="17"/>
      <c r="NLS1003" s="17"/>
      <c r="NLT1003" s="17"/>
      <c r="NLU1003" s="17"/>
      <c r="NLV1003" s="17"/>
      <c r="NLW1003" s="17"/>
      <c r="NLX1003" s="17"/>
      <c r="NLY1003" s="17"/>
      <c r="NLZ1003" s="17"/>
      <c r="NMA1003" s="17"/>
      <c r="NMB1003" s="17"/>
      <c r="NMC1003" s="17"/>
      <c r="NMD1003" s="17"/>
      <c r="NME1003" s="17"/>
      <c r="NMF1003" s="17"/>
      <c r="NMG1003" s="17"/>
      <c r="NMH1003" s="17"/>
      <c r="NMI1003" s="17"/>
      <c r="NMJ1003" s="17"/>
      <c r="NMK1003" s="17"/>
      <c r="NML1003" s="17"/>
      <c r="NMM1003" s="17"/>
      <c r="NMN1003" s="17"/>
      <c r="NMO1003" s="17"/>
      <c r="NMP1003" s="17"/>
      <c r="NMQ1003" s="17"/>
      <c r="NMR1003" s="17"/>
      <c r="NMS1003" s="17"/>
      <c r="NMT1003" s="17"/>
      <c r="NMU1003" s="17"/>
      <c r="NMV1003" s="17"/>
      <c r="NMW1003" s="17"/>
      <c r="NMX1003" s="17"/>
      <c r="NMY1003" s="17"/>
      <c r="NMZ1003" s="17"/>
      <c r="NNA1003" s="17"/>
      <c r="NNB1003" s="17"/>
      <c r="NNC1003" s="17"/>
      <c r="NND1003" s="17"/>
      <c r="NNE1003" s="17"/>
      <c r="NNF1003" s="17"/>
      <c r="NNG1003" s="17"/>
      <c r="NNH1003" s="17"/>
      <c r="NNI1003" s="17"/>
      <c r="NNJ1003" s="17"/>
      <c r="NNK1003" s="17"/>
      <c r="NNL1003" s="17"/>
      <c r="NNM1003" s="17"/>
      <c r="NNN1003" s="17"/>
      <c r="NNO1003" s="17"/>
      <c r="NNP1003" s="17"/>
      <c r="NNQ1003" s="17"/>
      <c r="NNR1003" s="17"/>
      <c r="NNS1003" s="17"/>
      <c r="NNT1003" s="17"/>
      <c r="NNU1003" s="17"/>
      <c r="NNV1003" s="17"/>
      <c r="NNW1003" s="17"/>
      <c r="NNX1003" s="17"/>
      <c r="NNY1003" s="17"/>
      <c r="NNZ1003" s="17"/>
      <c r="NOA1003" s="17"/>
      <c r="NOB1003" s="17"/>
      <c r="NOC1003" s="17"/>
      <c r="NOD1003" s="17"/>
      <c r="NOE1003" s="17"/>
      <c r="NOF1003" s="17"/>
      <c r="NOG1003" s="17"/>
      <c r="NOH1003" s="17"/>
      <c r="NOI1003" s="17"/>
      <c r="NOJ1003" s="17"/>
      <c r="NOK1003" s="17"/>
      <c r="NOL1003" s="17"/>
      <c r="NOM1003" s="17"/>
      <c r="NON1003" s="17"/>
      <c r="NOO1003" s="17"/>
      <c r="NOP1003" s="17"/>
      <c r="NOQ1003" s="17"/>
      <c r="NOR1003" s="17"/>
      <c r="NOS1003" s="17"/>
      <c r="NOT1003" s="17"/>
      <c r="NOU1003" s="17"/>
      <c r="NOV1003" s="17"/>
      <c r="NOW1003" s="17"/>
      <c r="NOX1003" s="17"/>
      <c r="NOY1003" s="17"/>
      <c r="NOZ1003" s="17"/>
      <c r="NPA1003" s="17"/>
      <c r="NPB1003" s="17"/>
      <c r="NPC1003" s="17"/>
      <c r="NPD1003" s="17"/>
      <c r="NPE1003" s="17"/>
      <c r="NPF1003" s="17"/>
      <c r="NPG1003" s="17"/>
      <c r="NPH1003" s="17"/>
      <c r="NPI1003" s="17"/>
      <c r="NPJ1003" s="17"/>
      <c r="NPK1003" s="17"/>
      <c r="NPL1003" s="17"/>
      <c r="NPM1003" s="17"/>
      <c r="NPN1003" s="17"/>
      <c r="NPO1003" s="17"/>
      <c r="NPP1003" s="17"/>
      <c r="NPQ1003" s="17"/>
      <c r="NPR1003" s="17"/>
      <c r="NPS1003" s="17"/>
      <c r="NPT1003" s="17"/>
      <c r="NPU1003" s="17"/>
      <c r="NPV1003" s="17"/>
      <c r="NPW1003" s="17"/>
      <c r="NPX1003" s="17"/>
      <c r="NPY1003" s="17"/>
      <c r="NPZ1003" s="17"/>
      <c r="NQA1003" s="17"/>
      <c r="NQB1003" s="17"/>
      <c r="NQC1003" s="17"/>
      <c r="NQD1003" s="17"/>
      <c r="NQE1003" s="17"/>
      <c r="NQF1003" s="17"/>
      <c r="NQG1003" s="17"/>
      <c r="NQH1003" s="17"/>
      <c r="NQI1003" s="17"/>
      <c r="NQJ1003" s="17"/>
      <c r="NQK1003" s="17"/>
      <c r="NQL1003" s="17"/>
      <c r="NQM1003" s="17"/>
      <c r="NQN1003" s="17"/>
      <c r="NQO1003" s="17"/>
      <c r="NQP1003" s="17"/>
      <c r="NQQ1003" s="17"/>
      <c r="NQR1003" s="17"/>
      <c r="NQS1003" s="17"/>
      <c r="NQT1003" s="17"/>
      <c r="NQU1003" s="17"/>
      <c r="NQV1003" s="17"/>
      <c r="NQW1003" s="17"/>
      <c r="NQX1003" s="17"/>
      <c r="NQY1003" s="17"/>
      <c r="NQZ1003" s="17"/>
      <c r="NRA1003" s="17"/>
      <c r="NRB1003" s="17"/>
      <c r="NRC1003" s="17"/>
      <c r="NRD1003" s="17"/>
      <c r="NRE1003" s="17"/>
      <c r="NRF1003" s="17"/>
      <c r="NRG1003" s="17"/>
      <c r="NRH1003" s="17"/>
      <c r="NRI1003" s="17"/>
      <c r="NRJ1003" s="17"/>
      <c r="NRK1003" s="17"/>
      <c r="NRL1003" s="17"/>
      <c r="NRM1003" s="17"/>
      <c r="NRN1003" s="17"/>
      <c r="NRO1003" s="17"/>
      <c r="NRP1003" s="17"/>
      <c r="NRQ1003" s="17"/>
      <c r="NRR1003" s="17"/>
      <c r="NRS1003" s="17"/>
      <c r="NRT1003" s="17"/>
      <c r="NRU1003" s="17"/>
      <c r="NRV1003" s="17"/>
      <c r="NRW1003" s="17"/>
      <c r="NRX1003" s="17"/>
      <c r="NRY1003" s="17"/>
      <c r="NRZ1003" s="17"/>
      <c r="NSA1003" s="17"/>
      <c r="NSB1003" s="17"/>
      <c r="NSC1003" s="17"/>
      <c r="NSD1003" s="17"/>
      <c r="NSE1003" s="17"/>
      <c r="NSF1003" s="17"/>
      <c r="NSG1003" s="17"/>
      <c r="NSH1003" s="17"/>
      <c r="NSI1003" s="17"/>
      <c r="NSJ1003" s="17"/>
      <c r="NSK1003" s="17"/>
      <c r="NSL1003" s="17"/>
      <c r="NSM1003" s="17"/>
      <c r="NSN1003" s="17"/>
      <c r="NSO1003" s="17"/>
      <c r="NSP1003" s="17"/>
      <c r="NSQ1003" s="17"/>
      <c r="NSR1003" s="17"/>
      <c r="NSS1003" s="17"/>
      <c r="NST1003" s="17"/>
      <c r="NSU1003" s="17"/>
      <c r="NSV1003" s="17"/>
      <c r="NSW1003" s="17"/>
      <c r="NSX1003" s="17"/>
      <c r="NSY1003" s="17"/>
      <c r="NSZ1003" s="17"/>
      <c r="NTA1003" s="17"/>
      <c r="NTB1003" s="17"/>
      <c r="NTC1003" s="17"/>
      <c r="NTD1003" s="17"/>
      <c r="NTE1003" s="17"/>
      <c r="NTF1003" s="17"/>
      <c r="NTG1003" s="17"/>
      <c r="NTH1003" s="17"/>
      <c r="NTI1003" s="17"/>
      <c r="NTJ1003" s="17"/>
      <c r="NTK1003" s="17"/>
      <c r="NTL1003" s="17"/>
      <c r="NTM1003" s="17"/>
      <c r="NTN1003" s="17"/>
      <c r="NTO1003" s="17"/>
      <c r="NTP1003" s="17"/>
      <c r="NTQ1003" s="17"/>
      <c r="NTR1003" s="17"/>
      <c r="NTS1003" s="17"/>
      <c r="NTT1003" s="17"/>
      <c r="NTU1003" s="17"/>
      <c r="NTV1003" s="17"/>
      <c r="NTW1003" s="17"/>
      <c r="NTX1003" s="17"/>
      <c r="NTY1003" s="17"/>
      <c r="NTZ1003" s="17"/>
      <c r="NUA1003" s="17"/>
      <c r="NUB1003" s="17"/>
      <c r="NUC1003" s="17"/>
      <c r="NUD1003" s="17"/>
      <c r="NUE1003" s="17"/>
      <c r="NUF1003" s="17"/>
      <c r="NUG1003" s="17"/>
      <c r="NUH1003" s="17"/>
      <c r="NUI1003" s="17"/>
      <c r="NUJ1003" s="17"/>
      <c r="NUK1003" s="17"/>
      <c r="NUL1003" s="17"/>
      <c r="NUM1003" s="17"/>
      <c r="NUN1003" s="17"/>
      <c r="NUO1003" s="17"/>
      <c r="NUP1003" s="17"/>
      <c r="NUQ1003" s="17"/>
      <c r="NUR1003" s="17"/>
      <c r="NUS1003" s="17"/>
      <c r="NUT1003" s="17"/>
      <c r="NUU1003" s="17"/>
      <c r="NUV1003" s="17"/>
      <c r="NUW1003" s="17"/>
      <c r="NUX1003" s="17"/>
      <c r="NUY1003" s="17"/>
      <c r="NUZ1003" s="17"/>
      <c r="NVA1003" s="17"/>
      <c r="NVB1003" s="17"/>
      <c r="NVC1003" s="17"/>
      <c r="NVD1003" s="17"/>
      <c r="NVE1003" s="17"/>
      <c r="NVF1003" s="17"/>
      <c r="NVG1003" s="17"/>
      <c r="NVH1003" s="17"/>
      <c r="NVI1003" s="17"/>
      <c r="NVJ1003" s="17"/>
      <c r="NVK1003" s="17"/>
      <c r="NVL1003" s="17"/>
      <c r="NVM1003" s="17"/>
      <c r="NVN1003" s="17"/>
      <c r="NVO1003" s="17"/>
      <c r="NVP1003" s="17"/>
      <c r="NVQ1003" s="17"/>
      <c r="NVR1003" s="17"/>
      <c r="NVS1003" s="17"/>
      <c r="NVT1003" s="17"/>
      <c r="NVU1003" s="17"/>
      <c r="NVV1003" s="17"/>
      <c r="NVW1003" s="17"/>
      <c r="NVX1003" s="17"/>
      <c r="NVY1003" s="17"/>
      <c r="NVZ1003" s="17"/>
      <c r="NWA1003" s="17"/>
      <c r="NWB1003" s="17"/>
      <c r="NWC1003" s="17"/>
      <c r="NWD1003" s="17"/>
      <c r="NWE1003" s="17"/>
      <c r="NWF1003" s="17"/>
      <c r="NWG1003" s="17"/>
      <c r="NWH1003" s="17"/>
      <c r="NWI1003" s="17"/>
      <c r="NWJ1003" s="17"/>
      <c r="NWK1003" s="17"/>
      <c r="NWL1003" s="17"/>
      <c r="NWM1003" s="17"/>
      <c r="NWN1003" s="17"/>
      <c r="NWO1003" s="17"/>
      <c r="NWP1003" s="17"/>
      <c r="NWQ1003" s="17"/>
      <c r="NWR1003" s="17"/>
      <c r="NWS1003" s="17"/>
      <c r="NWT1003" s="17"/>
      <c r="NWU1003" s="17"/>
      <c r="NWV1003" s="17"/>
      <c r="NWW1003" s="17"/>
      <c r="NWX1003" s="17"/>
      <c r="NWY1003" s="17"/>
      <c r="NWZ1003" s="17"/>
      <c r="NXA1003" s="17"/>
      <c r="NXB1003" s="17"/>
      <c r="NXC1003" s="17"/>
      <c r="NXD1003" s="17"/>
      <c r="NXE1003" s="17"/>
      <c r="NXF1003" s="17"/>
      <c r="NXG1003" s="17"/>
      <c r="NXH1003" s="17"/>
      <c r="NXI1003" s="17"/>
      <c r="NXJ1003" s="17"/>
      <c r="NXK1003" s="17"/>
      <c r="NXL1003" s="17"/>
      <c r="NXM1003" s="17"/>
      <c r="NXN1003" s="17"/>
      <c r="NXO1003" s="17"/>
      <c r="NXP1003" s="17"/>
      <c r="NXQ1003" s="17"/>
      <c r="NXR1003" s="17"/>
      <c r="NXS1003" s="17"/>
      <c r="NXT1003" s="17"/>
      <c r="NXU1003" s="17"/>
      <c r="NXV1003" s="17"/>
      <c r="NXW1003" s="17"/>
      <c r="NXX1003" s="17"/>
      <c r="NXY1003" s="17"/>
      <c r="NXZ1003" s="17"/>
      <c r="NYA1003" s="17"/>
      <c r="NYB1003" s="17"/>
      <c r="NYC1003" s="17"/>
      <c r="NYD1003" s="17"/>
      <c r="NYE1003" s="17"/>
      <c r="NYF1003" s="17"/>
      <c r="NYG1003" s="17"/>
      <c r="NYH1003" s="17"/>
      <c r="NYI1003" s="17"/>
      <c r="NYJ1003" s="17"/>
      <c r="NYK1003" s="17"/>
      <c r="NYL1003" s="17"/>
      <c r="NYM1003" s="17"/>
      <c r="NYN1003" s="17"/>
      <c r="NYO1003" s="17"/>
      <c r="NYP1003" s="17"/>
      <c r="NYQ1003" s="17"/>
      <c r="NYR1003" s="17"/>
      <c r="NYS1003" s="17"/>
      <c r="NYT1003" s="17"/>
      <c r="NYU1003" s="17"/>
      <c r="NYV1003" s="17"/>
      <c r="NYW1003" s="17"/>
      <c r="NYX1003" s="17"/>
      <c r="NYY1003" s="17"/>
      <c r="NYZ1003" s="17"/>
      <c r="NZA1003" s="17"/>
      <c r="NZB1003" s="17"/>
      <c r="NZC1003" s="17"/>
      <c r="NZD1003" s="17"/>
      <c r="NZE1003" s="17"/>
      <c r="NZF1003" s="17"/>
      <c r="NZG1003" s="17"/>
      <c r="NZH1003" s="17"/>
      <c r="NZI1003" s="17"/>
      <c r="NZJ1003" s="17"/>
      <c r="NZK1003" s="17"/>
      <c r="NZL1003" s="17"/>
      <c r="NZM1003" s="17"/>
      <c r="NZN1003" s="17"/>
      <c r="NZO1003" s="17"/>
      <c r="NZP1003" s="17"/>
      <c r="NZQ1003" s="17"/>
      <c r="NZR1003" s="17"/>
      <c r="NZS1003" s="17"/>
      <c r="NZT1003" s="17"/>
      <c r="NZU1003" s="17"/>
      <c r="NZV1003" s="17"/>
      <c r="NZW1003" s="17"/>
      <c r="NZX1003" s="17"/>
      <c r="NZY1003" s="17"/>
      <c r="NZZ1003" s="17"/>
      <c r="OAA1003" s="17"/>
      <c r="OAB1003" s="17"/>
      <c r="OAC1003" s="17"/>
      <c r="OAD1003" s="17"/>
      <c r="OAE1003" s="17"/>
      <c r="OAF1003" s="17"/>
      <c r="OAG1003" s="17"/>
      <c r="OAH1003" s="17"/>
      <c r="OAI1003" s="17"/>
      <c r="OAJ1003" s="17"/>
      <c r="OAK1003" s="17"/>
      <c r="OAL1003" s="17"/>
      <c r="OAM1003" s="17"/>
      <c r="OAN1003" s="17"/>
      <c r="OAO1003" s="17"/>
      <c r="OAP1003" s="17"/>
      <c r="OAQ1003" s="17"/>
      <c r="OAR1003" s="17"/>
      <c r="OAS1003" s="17"/>
      <c r="OAT1003" s="17"/>
      <c r="OAU1003" s="17"/>
      <c r="OAV1003" s="17"/>
      <c r="OAW1003" s="17"/>
      <c r="OAX1003" s="17"/>
      <c r="OAY1003" s="17"/>
      <c r="OAZ1003" s="17"/>
      <c r="OBA1003" s="17"/>
      <c r="OBB1003" s="17"/>
      <c r="OBC1003" s="17"/>
      <c r="OBD1003" s="17"/>
      <c r="OBE1003" s="17"/>
      <c r="OBF1003" s="17"/>
      <c r="OBG1003" s="17"/>
      <c r="OBH1003" s="17"/>
      <c r="OBI1003" s="17"/>
      <c r="OBJ1003" s="17"/>
      <c r="OBK1003" s="17"/>
      <c r="OBL1003" s="17"/>
      <c r="OBM1003" s="17"/>
      <c r="OBN1003" s="17"/>
      <c r="OBO1003" s="17"/>
      <c r="OBP1003" s="17"/>
      <c r="OBQ1003" s="17"/>
      <c r="OBR1003" s="17"/>
      <c r="OBS1003" s="17"/>
      <c r="OBT1003" s="17"/>
      <c r="OBU1003" s="17"/>
      <c r="OBV1003" s="17"/>
      <c r="OBW1003" s="17"/>
      <c r="OBX1003" s="17"/>
      <c r="OBY1003" s="17"/>
      <c r="OBZ1003" s="17"/>
      <c r="OCA1003" s="17"/>
      <c r="OCB1003" s="17"/>
      <c r="OCC1003" s="17"/>
      <c r="OCD1003" s="17"/>
      <c r="OCE1003" s="17"/>
      <c r="OCF1003" s="17"/>
      <c r="OCG1003" s="17"/>
      <c r="OCH1003" s="17"/>
      <c r="OCI1003" s="17"/>
      <c r="OCJ1003" s="17"/>
      <c r="OCK1003" s="17"/>
      <c r="OCL1003" s="17"/>
      <c r="OCM1003" s="17"/>
      <c r="OCN1003" s="17"/>
      <c r="OCO1003" s="17"/>
      <c r="OCP1003" s="17"/>
      <c r="OCQ1003" s="17"/>
      <c r="OCR1003" s="17"/>
      <c r="OCS1003" s="17"/>
      <c r="OCT1003" s="17"/>
      <c r="OCU1003" s="17"/>
      <c r="OCV1003" s="17"/>
      <c r="OCW1003" s="17"/>
      <c r="OCX1003" s="17"/>
      <c r="OCY1003" s="17"/>
      <c r="OCZ1003" s="17"/>
      <c r="ODA1003" s="17"/>
      <c r="ODB1003" s="17"/>
      <c r="ODC1003" s="17"/>
      <c r="ODD1003" s="17"/>
      <c r="ODE1003" s="17"/>
      <c r="ODF1003" s="17"/>
      <c r="ODG1003" s="17"/>
      <c r="ODH1003" s="17"/>
      <c r="ODI1003" s="17"/>
      <c r="ODJ1003" s="17"/>
      <c r="ODK1003" s="17"/>
      <c r="ODL1003" s="17"/>
      <c r="ODM1003" s="17"/>
      <c r="ODN1003" s="17"/>
      <c r="ODO1003" s="17"/>
      <c r="ODP1003" s="17"/>
      <c r="ODQ1003" s="17"/>
      <c r="ODR1003" s="17"/>
      <c r="ODS1003" s="17"/>
      <c r="ODT1003" s="17"/>
      <c r="ODU1003" s="17"/>
      <c r="ODV1003" s="17"/>
      <c r="ODW1003" s="17"/>
      <c r="ODX1003" s="17"/>
      <c r="ODY1003" s="17"/>
      <c r="ODZ1003" s="17"/>
      <c r="OEA1003" s="17"/>
      <c r="OEB1003" s="17"/>
      <c r="OEC1003" s="17"/>
      <c r="OED1003" s="17"/>
      <c r="OEE1003" s="17"/>
      <c r="OEF1003" s="17"/>
      <c r="OEG1003" s="17"/>
      <c r="OEH1003" s="17"/>
      <c r="OEI1003" s="17"/>
      <c r="OEJ1003" s="17"/>
      <c r="OEK1003" s="17"/>
      <c r="OEL1003" s="17"/>
      <c r="OEM1003" s="17"/>
      <c r="OEN1003" s="17"/>
      <c r="OEO1003" s="17"/>
      <c r="OEP1003" s="17"/>
      <c r="OEQ1003" s="17"/>
      <c r="OER1003" s="17"/>
      <c r="OES1003" s="17"/>
      <c r="OET1003" s="17"/>
      <c r="OEU1003" s="17"/>
      <c r="OEV1003" s="17"/>
      <c r="OEW1003" s="17"/>
      <c r="OEX1003" s="17"/>
      <c r="OEY1003" s="17"/>
      <c r="OEZ1003" s="17"/>
      <c r="OFA1003" s="17"/>
      <c r="OFB1003" s="17"/>
      <c r="OFC1003" s="17"/>
      <c r="OFD1003" s="17"/>
      <c r="OFE1003" s="17"/>
      <c r="OFF1003" s="17"/>
      <c r="OFG1003" s="17"/>
      <c r="OFH1003" s="17"/>
      <c r="OFI1003" s="17"/>
      <c r="OFJ1003" s="17"/>
      <c r="OFK1003" s="17"/>
      <c r="OFL1003" s="17"/>
      <c r="OFM1003" s="17"/>
      <c r="OFN1003" s="17"/>
      <c r="OFO1003" s="17"/>
      <c r="OFP1003" s="17"/>
      <c r="OFQ1003" s="17"/>
      <c r="OFR1003" s="17"/>
      <c r="OFS1003" s="17"/>
      <c r="OFT1003" s="17"/>
      <c r="OFU1003" s="17"/>
      <c r="OFV1003" s="17"/>
      <c r="OFW1003" s="17"/>
      <c r="OFX1003" s="17"/>
      <c r="OFY1003" s="17"/>
      <c r="OFZ1003" s="17"/>
      <c r="OGA1003" s="17"/>
      <c r="OGB1003" s="17"/>
      <c r="OGC1003" s="17"/>
      <c r="OGD1003" s="17"/>
      <c r="OGE1003" s="17"/>
      <c r="OGF1003" s="17"/>
      <c r="OGG1003" s="17"/>
      <c r="OGH1003" s="17"/>
      <c r="OGI1003" s="17"/>
      <c r="OGJ1003" s="17"/>
      <c r="OGK1003" s="17"/>
      <c r="OGL1003" s="17"/>
      <c r="OGM1003" s="17"/>
      <c r="OGN1003" s="17"/>
      <c r="OGO1003" s="17"/>
      <c r="OGP1003" s="17"/>
      <c r="OGQ1003" s="17"/>
      <c r="OGR1003" s="17"/>
      <c r="OGS1003" s="17"/>
      <c r="OGT1003" s="17"/>
      <c r="OGU1003" s="17"/>
      <c r="OGV1003" s="17"/>
      <c r="OGW1003" s="17"/>
      <c r="OGX1003" s="17"/>
      <c r="OGY1003" s="17"/>
      <c r="OGZ1003" s="17"/>
      <c r="OHA1003" s="17"/>
      <c r="OHB1003" s="17"/>
      <c r="OHC1003" s="17"/>
      <c r="OHD1003" s="17"/>
      <c r="OHE1003" s="17"/>
      <c r="OHF1003" s="17"/>
      <c r="OHG1003" s="17"/>
      <c r="OHH1003" s="17"/>
      <c r="OHI1003" s="17"/>
      <c r="OHJ1003" s="17"/>
      <c r="OHK1003" s="17"/>
      <c r="OHL1003" s="17"/>
      <c r="OHM1003" s="17"/>
      <c r="OHN1003" s="17"/>
      <c r="OHO1003" s="17"/>
      <c r="OHP1003" s="17"/>
      <c r="OHQ1003" s="17"/>
      <c r="OHR1003" s="17"/>
      <c r="OHS1003" s="17"/>
      <c r="OHT1003" s="17"/>
      <c r="OHU1003" s="17"/>
      <c r="OHV1003" s="17"/>
      <c r="OHW1003" s="17"/>
      <c r="OHX1003" s="17"/>
      <c r="OHY1003" s="17"/>
      <c r="OHZ1003" s="17"/>
      <c r="OIA1003" s="17"/>
      <c r="OIB1003" s="17"/>
      <c r="OIC1003" s="17"/>
      <c r="OID1003" s="17"/>
      <c r="OIE1003" s="17"/>
      <c r="OIF1003" s="17"/>
      <c r="OIG1003" s="17"/>
      <c r="OIH1003" s="17"/>
      <c r="OII1003" s="17"/>
      <c r="OIJ1003" s="17"/>
      <c r="OIK1003" s="17"/>
      <c r="OIL1003" s="17"/>
      <c r="OIM1003" s="17"/>
      <c r="OIN1003" s="17"/>
      <c r="OIO1003" s="17"/>
      <c r="OIP1003" s="17"/>
      <c r="OIQ1003" s="17"/>
      <c r="OIR1003" s="17"/>
      <c r="OIS1003" s="17"/>
      <c r="OIT1003" s="17"/>
      <c r="OIU1003" s="17"/>
      <c r="OIV1003" s="17"/>
      <c r="OIW1003" s="17"/>
      <c r="OIX1003" s="17"/>
      <c r="OIY1003" s="17"/>
      <c r="OIZ1003" s="17"/>
      <c r="OJA1003" s="17"/>
      <c r="OJB1003" s="17"/>
      <c r="OJC1003" s="17"/>
      <c r="OJD1003" s="17"/>
      <c r="OJE1003" s="17"/>
      <c r="OJF1003" s="17"/>
      <c r="OJG1003" s="17"/>
      <c r="OJH1003" s="17"/>
      <c r="OJI1003" s="17"/>
      <c r="OJJ1003" s="17"/>
      <c r="OJK1003" s="17"/>
      <c r="OJL1003" s="17"/>
      <c r="OJM1003" s="17"/>
      <c r="OJN1003" s="17"/>
      <c r="OJO1003" s="17"/>
      <c r="OJP1003" s="17"/>
      <c r="OJQ1003" s="17"/>
      <c r="OJR1003" s="17"/>
      <c r="OJS1003" s="17"/>
      <c r="OJT1003" s="17"/>
      <c r="OJU1003" s="17"/>
      <c r="OJV1003" s="17"/>
      <c r="OJW1003" s="17"/>
      <c r="OJX1003" s="17"/>
      <c r="OJY1003" s="17"/>
      <c r="OJZ1003" s="17"/>
      <c r="OKA1003" s="17"/>
      <c r="OKB1003" s="17"/>
      <c r="OKC1003" s="17"/>
      <c r="OKD1003" s="17"/>
      <c r="OKE1003" s="17"/>
      <c r="OKF1003" s="17"/>
      <c r="OKG1003" s="17"/>
      <c r="OKH1003" s="17"/>
      <c r="OKI1003" s="17"/>
      <c r="OKJ1003" s="17"/>
      <c r="OKK1003" s="17"/>
      <c r="OKL1003" s="17"/>
      <c r="OKM1003" s="17"/>
      <c r="OKN1003" s="17"/>
      <c r="OKO1003" s="17"/>
      <c r="OKP1003" s="17"/>
      <c r="OKQ1003" s="17"/>
      <c r="OKR1003" s="17"/>
      <c r="OKS1003" s="17"/>
      <c r="OKT1003" s="17"/>
      <c r="OKU1003" s="17"/>
      <c r="OKV1003" s="17"/>
      <c r="OKW1003" s="17"/>
      <c r="OKX1003" s="17"/>
      <c r="OKY1003" s="17"/>
      <c r="OKZ1003" s="17"/>
      <c r="OLA1003" s="17"/>
      <c r="OLB1003" s="17"/>
      <c r="OLC1003" s="17"/>
      <c r="OLD1003" s="17"/>
      <c r="OLE1003" s="17"/>
      <c r="OLF1003" s="17"/>
      <c r="OLG1003" s="17"/>
      <c r="OLH1003" s="17"/>
      <c r="OLI1003" s="17"/>
      <c r="OLJ1003" s="17"/>
      <c r="OLK1003" s="17"/>
      <c r="OLL1003" s="17"/>
      <c r="OLM1003" s="17"/>
      <c r="OLN1003" s="17"/>
      <c r="OLO1003" s="17"/>
      <c r="OLP1003" s="17"/>
      <c r="OLQ1003" s="17"/>
      <c r="OLR1003" s="17"/>
      <c r="OLS1003" s="17"/>
      <c r="OLT1003" s="17"/>
      <c r="OLU1003" s="17"/>
      <c r="OLV1003" s="17"/>
      <c r="OLW1003" s="17"/>
      <c r="OLX1003" s="17"/>
      <c r="OLY1003" s="17"/>
      <c r="OLZ1003" s="17"/>
      <c r="OMA1003" s="17"/>
      <c r="OMB1003" s="17"/>
      <c r="OMC1003" s="17"/>
      <c r="OMD1003" s="17"/>
      <c r="OME1003" s="17"/>
      <c r="OMF1003" s="17"/>
      <c r="OMG1003" s="17"/>
      <c r="OMH1003" s="17"/>
      <c r="OMI1003" s="17"/>
      <c r="OMJ1003" s="17"/>
      <c r="OMK1003" s="17"/>
      <c r="OML1003" s="17"/>
      <c r="OMM1003" s="17"/>
      <c r="OMN1003" s="17"/>
      <c r="OMO1003" s="17"/>
      <c r="OMP1003" s="17"/>
      <c r="OMQ1003" s="17"/>
      <c r="OMR1003" s="17"/>
      <c r="OMS1003" s="17"/>
      <c r="OMT1003" s="17"/>
      <c r="OMU1003" s="17"/>
      <c r="OMV1003" s="17"/>
      <c r="OMW1003" s="17"/>
      <c r="OMX1003" s="17"/>
      <c r="OMY1003" s="17"/>
      <c r="OMZ1003" s="17"/>
      <c r="ONA1003" s="17"/>
      <c r="ONB1003" s="17"/>
      <c r="ONC1003" s="17"/>
      <c r="OND1003" s="17"/>
      <c r="ONE1003" s="17"/>
      <c r="ONF1003" s="17"/>
      <c r="ONG1003" s="17"/>
      <c r="ONH1003" s="17"/>
      <c r="ONI1003" s="17"/>
      <c r="ONJ1003" s="17"/>
      <c r="ONK1003" s="17"/>
      <c r="ONL1003" s="17"/>
      <c r="ONM1003" s="17"/>
      <c r="ONN1003" s="17"/>
      <c r="ONO1003" s="17"/>
      <c r="ONP1003" s="17"/>
      <c r="ONQ1003" s="17"/>
      <c r="ONR1003" s="17"/>
      <c r="ONS1003" s="17"/>
      <c r="ONT1003" s="17"/>
      <c r="ONU1003" s="17"/>
      <c r="ONV1003" s="17"/>
      <c r="ONW1003" s="17"/>
      <c r="ONX1003" s="17"/>
      <c r="ONY1003" s="17"/>
      <c r="ONZ1003" s="17"/>
      <c r="OOA1003" s="17"/>
      <c r="OOB1003" s="17"/>
      <c r="OOC1003" s="17"/>
      <c r="OOD1003" s="17"/>
      <c r="OOE1003" s="17"/>
      <c r="OOF1003" s="17"/>
      <c r="OOG1003" s="17"/>
      <c r="OOH1003" s="17"/>
      <c r="OOI1003" s="17"/>
      <c r="OOJ1003" s="17"/>
      <c r="OOK1003" s="17"/>
      <c r="OOL1003" s="17"/>
      <c r="OOM1003" s="17"/>
      <c r="OON1003" s="17"/>
      <c r="OOO1003" s="17"/>
      <c r="OOP1003" s="17"/>
      <c r="OOQ1003" s="17"/>
      <c r="OOR1003" s="17"/>
      <c r="OOS1003" s="17"/>
      <c r="OOT1003" s="17"/>
      <c r="OOU1003" s="17"/>
      <c r="OOV1003" s="17"/>
      <c r="OOW1003" s="17"/>
      <c r="OOX1003" s="17"/>
      <c r="OOY1003" s="17"/>
      <c r="OOZ1003" s="17"/>
      <c r="OPA1003" s="17"/>
      <c r="OPB1003" s="17"/>
      <c r="OPC1003" s="17"/>
      <c r="OPD1003" s="17"/>
      <c r="OPE1003" s="17"/>
      <c r="OPF1003" s="17"/>
      <c r="OPG1003" s="17"/>
      <c r="OPH1003" s="17"/>
      <c r="OPI1003" s="17"/>
      <c r="OPJ1003" s="17"/>
      <c r="OPK1003" s="17"/>
      <c r="OPL1003" s="17"/>
      <c r="OPM1003" s="17"/>
      <c r="OPN1003" s="17"/>
      <c r="OPO1003" s="17"/>
      <c r="OPP1003" s="17"/>
      <c r="OPQ1003" s="17"/>
      <c r="OPR1003" s="17"/>
      <c r="OPS1003" s="17"/>
      <c r="OPT1003" s="17"/>
      <c r="OPU1003" s="17"/>
      <c r="OPV1003" s="17"/>
      <c r="OPW1003" s="17"/>
      <c r="OPX1003" s="17"/>
      <c r="OPY1003" s="17"/>
      <c r="OPZ1003" s="17"/>
      <c r="OQA1003" s="17"/>
      <c r="OQB1003" s="17"/>
      <c r="OQC1003" s="17"/>
      <c r="OQD1003" s="17"/>
      <c r="OQE1003" s="17"/>
      <c r="OQF1003" s="17"/>
      <c r="OQG1003" s="17"/>
      <c r="OQH1003" s="17"/>
      <c r="OQI1003" s="17"/>
      <c r="OQJ1003" s="17"/>
      <c r="OQK1003" s="17"/>
      <c r="OQL1003" s="17"/>
      <c r="OQM1003" s="17"/>
      <c r="OQN1003" s="17"/>
      <c r="OQO1003" s="17"/>
      <c r="OQP1003" s="17"/>
      <c r="OQQ1003" s="17"/>
      <c r="OQR1003" s="17"/>
      <c r="OQS1003" s="17"/>
      <c r="OQT1003" s="17"/>
      <c r="OQU1003" s="17"/>
      <c r="OQV1003" s="17"/>
      <c r="OQW1003" s="17"/>
      <c r="OQX1003" s="17"/>
      <c r="OQY1003" s="17"/>
      <c r="OQZ1003" s="17"/>
      <c r="ORA1003" s="17"/>
      <c r="ORB1003" s="17"/>
      <c r="ORC1003" s="17"/>
      <c r="ORD1003" s="17"/>
      <c r="ORE1003" s="17"/>
      <c r="ORF1003" s="17"/>
      <c r="ORG1003" s="17"/>
      <c r="ORH1003" s="17"/>
      <c r="ORI1003" s="17"/>
      <c r="ORJ1003" s="17"/>
      <c r="ORK1003" s="17"/>
      <c r="ORL1003" s="17"/>
      <c r="ORM1003" s="17"/>
      <c r="ORN1003" s="17"/>
      <c r="ORO1003" s="17"/>
      <c r="ORP1003" s="17"/>
      <c r="ORQ1003" s="17"/>
      <c r="ORR1003" s="17"/>
      <c r="ORS1003" s="17"/>
      <c r="ORT1003" s="17"/>
      <c r="ORU1003" s="17"/>
      <c r="ORV1003" s="17"/>
      <c r="ORW1003" s="17"/>
      <c r="ORX1003" s="17"/>
      <c r="ORY1003" s="17"/>
      <c r="ORZ1003" s="17"/>
      <c r="OSA1003" s="17"/>
      <c r="OSB1003" s="17"/>
      <c r="OSC1003" s="17"/>
      <c r="OSD1003" s="17"/>
      <c r="OSE1003" s="17"/>
      <c r="OSF1003" s="17"/>
      <c r="OSG1003" s="17"/>
      <c r="OSH1003" s="17"/>
      <c r="OSI1003" s="17"/>
      <c r="OSJ1003" s="17"/>
      <c r="OSK1003" s="17"/>
      <c r="OSL1003" s="17"/>
      <c r="OSM1003" s="17"/>
      <c r="OSN1003" s="17"/>
      <c r="OSO1003" s="17"/>
      <c r="OSP1003" s="17"/>
      <c r="OSQ1003" s="17"/>
      <c r="OSR1003" s="17"/>
      <c r="OSS1003" s="17"/>
      <c r="OST1003" s="17"/>
      <c r="OSU1003" s="17"/>
      <c r="OSV1003" s="17"/>
      <c r="OSW1003" s="17"/>
      <c r="OSX1003" s="17"/>
      <c r="OSY1003" s="17"/>
      <c r="OSZ1003" s="17"/>
      <c r="OTA1003" s="17"/>
      <c r="OTB1003" s="17"/>
      <c r="OTC1003" s="17"/>
      <c r="OTD1003" s="17"/>
      <c r="OTE1003" s="17"/>
      <c r="OTF1003" s="17"/>
      <c r="OTG1003" s="17"/>
      <c r="OTH1003" s="17"/>
      <c r="OTI1003" s="17"/>
      <c r="OTJ1003" s="17"/>
      <c r="OTK1003" s="17"/>
      <c r="OTL1003" s="17"/>
      <c r="OTM1003" s="17"/>
      <c r="OTN1003" s="17"/>
      <c r="OTO1003" s="17"/>
      <c r="OTP1003" s="17"/>
      <c r="OTQ1003" s="17"/>
      <c r="OTR1003" s="17"/>
      <c r="OTS1003" s="17"/>
      <c r="OTT1003" s="17"/>
      <c r="OTU1003" s="17"/>
      <c r="OTV1003" s="17"/>
      <c r="OTW1003" s="17"/>
      <c r="OTX1003" s="17"/>
      <c r="OTY1003" s="17"/>
      <c r="OTZ1003" s="17"/>
      <c r="OUA1003" s="17"/>
      <c r="OUB1003" s="17"/>
      <c r="OUC1003" s="17"/>
      <c r="OUD1003" s="17"/>
      <c r="OUE1003" s="17"/>
      <c r="OUF1003" s="17"/>
      <c r="OUG1003" s="17"/>
      <c r="OUH1003" s="17"/>
      <c r="OUI1003" s="17"/>
      <c r="OUJ1003" s="17"/>
      <c r="OUK1003" s="17"/>
      <c r="OUL1003" s="17"/>
      <c r="OUM1003" s="17"/>
      <c r="OUN1003" s="17"/>
      <c r="OUO1003" s="17"/>
      <c r="OUP1003" s="17"/>
      <c r="OUQ1003" s="17"/>
      <c r="OUR1003" s="17"/>
      <c r="OUS1003" s="17"/>
      <c r="OUT1003" s="17"/>
      <c r="OUU1003" s="17"/>
      <c r="OUV1003" s="17"/>
      <c r="OUW1003" s="17"/>
      <c r="OUX1003" s="17"/>
      <c r="OUY1003" s="17"/>
      <c r="OUZ1003" s="17"/>
      <c r="OVA1003" s="17"/>
      <c r="OVB1003" s="17"/>
      <c r="OVC1003" s="17"/>
      <c r="OVD1003" s="17"/>
      <c r="OVE1003" s="17"/>
      <c r="OVF1003" s="17"/>
      <c r="OVG1003" s="17"/>
      <c r="OVH1003" s="17"/>
      <c r="OVI1003" s="17"/>
      <c r="OVJ1003" s="17"/>
      <c r="OVK1003" s="17"/>
      <c r="OVL1003" s="17"/>
      <c r="OVM1003" s="17"/>
      <c r="OVN1003" s="17"/>
      <c r="OVO1003" s="17"/>
      <c r="OVP1003" s="17"/>
      <c r="OVQ1003" s="17"/>
      <c r="OVR1003" s="17"/>
      <c r="OVS1003" s="17"/>
      <c r="OVT1003" s="17"/>
      <c r="OVU1003" s="17"/>
      <c r="OVV1003" s="17"/>
      <c r="OVW1003" s="17"/>
      <c r="OVX1003" s="17"/>
      <c r="OVY1003" s="17"/>
      <c r="OVZ1003" s="17"/>
      <c r="OWA1003" s="17"/>
      <c r="OWB1003" s="17"/>
      <c r="OWC1003" s="17"/>
      <c r="OWD1003" s="17"/>
      <c r="OWE1003" s="17"/>
      <c r="OWF1003" s="17"/>
      <c r="OWG1003" s="17"/>
      <c r="OWH1003" s="17"/>
      <c r="OWI1003" s="17"/>
      <c r="OWJ1003" s="17"/>
      <c r="OWK1003" s="17"/>
      <c r="OWL1003" s="17"/>
      <c r="OWM1003" s="17"/>
      <c r="OWN1003" s="17"/>
      <c r="OWO1003" s="17"/>
      <c r="OWP1003" s="17"/>
      <c r="OWQ1003" s="17"/>
      <c r="OWR1003" s="17"/>
      <c r="OWS1003" s="17"/>
      <c r="OWT1003" s="17"/>
      <c r="OWU1003" s="17"/>
      <c r="OWV1003" s="17"/>
      <c r="OWW1003" s="17"/>
      <c r="OWX1003" s="17"/>
      <c r="OWY1003" s="17"/>
      <c r="OWZ1003" s="17"/>
      <c r="OXA1003" s="17"/>
      <c r="OXB1003" s="17"/>
      <c r="OXC1003" s="17"/>
      <c r="OXD1003" s="17"/>
      <c r="OXE1003" s="17"/>
      <c r="OXF1003" s="17"/>
      <c r="OXG1003" s="17"/>
      <c r="OXH1003" s="17"/>
      <c r="OXI1003" s="17"/>
      <c r="OXJ1003" s="17"/>
      <c r="OXK1003" s="17"/>
      <c r="OXL1003" s="17"/>
      <c r="OXM1003" s="17"/>
      <c r="OXN1003" s="17"/>
      <c r="OXO1003" s="17"/>
      <c r="OXP1003" s="17"/>
      <c r="OXQ1003" s="17"/>
      <c r="OXR1003" s="17"/>
      <c r="OXS1003" s="17"/>
      <c r="OXT1003" s="17"/>
      <c r="OXU1003" s="17"/>
      <c r="OXV1003" s="17"/>
      <c r="OXW1003" s="17"/>
      <c r="OXX1003" s="17"/>
      <c r="OXY1003" s="17"/>
      <c r="OXZ1003" s="17"/>
      <c r="OYA1003" s="17"/>
      <c r="OYB1003" s="17"/>
      <c r="OYC1003" s="17"/>
      <c r="OYD1003" s="17"/>
      <c r="OYE1003" s="17"/>
      <c r="OYF1003" s="17"/>
      <c r="OYG1003" s="17"/>
      <c r="OYH1003" s="17"/>
      <c r="OYI1003" s="17"/>
      <c r="OYJ1003" s="17"/>
      <c r="OYK1003" s="17"/>
      <c r="OYL1003" s="17"/>
      <c r="OYM1003" s="17"/>
      <c r="OYN1003" s="17"/>
      <c r="OYO1003" s="17"/>
      <c r="OYP1003" s="17"/>
      <c r="OYQ1003" s="17"/>
      <c r="OYR1003" s="17"/>
      <c r="OYS1003" s="17"/>
      <c r="OYT1003" s="17"/>
      <c r="OYU1003" s="17"/>
      <c r="OYV1003" s="17"/>
      <c r="OYW1003" s="17"/>
      <c r="OYX1003" s="17"/>
      <c r="OYY1003" s="17"/>
      <c r="OYZ1003" s="17"/>
      <c r="OZA1003" s="17"/>
      <c r="OZB1003" s="17"/>
      <c r="OZC1003" s="17"/>
      <c r="OZD1003" s="17"/>
      <c r="OZE1003" s="17"/>
      <c r="OZF1003" s="17"/>
      <c r="OZG1003" s="17"/>
      <c r="OZH1003" s="17"/>
      <c r="OZI1003" s="17"/>
      <c r="OZJ1003" s="17"/>
      <c r="OZK1003" s="17"/>
      <c r="OZL1003" s="17"/>
      <c r="OZM1003" s="17"/>
      <c r="OZN1003" s="17"/>
      <c r="OZO1003" s="17"/>
      <c r="OZP1003" s="17"/>
      <c r="OZQ1003" s="17"/>
      <c r="OZR1003" s="17"/>
      <c r="OZS1003" s="17"/>
      <c r="OZT1003" s="17"/>
      <c r="OZU1003" s="17"/>
      <c r="OZV1003" s="17"/>
      <c r="OZW1003" s="17"/>
      <c r="OZX1003" s="17"/>
      <c r="OZY1003" s="17"/>
      <c r="OZZ1003" s="17"/>
      <c r="PAA1003" s="17"/>
      <c r="PAB1003" s="17"/>
      <c r="PAC1003" s="17"/>
      <c r="PAD1003" s="17"/>
      <c r="PAE1003" s="17"/>
      <c r="PAF1003" s="17"/>
      <c r="PAG1003" s="17"/>
      <c r="PAH1003" s="17"/>
      <c r="PAI1003" s="17"/>
      <c r="PAJ1003" s="17"/>
      <c r="PAK1003" s="17"/>
      <c r="PAL1003" s="17"/>
      <c r="PAM1003" s="17"/>
      <c r="PAN1003" s="17"/>
      <c r="PAO1003" s="17"/>
      <c r="PAP1003" s="17"/>
      <c r="PAQ1003" s="17"/>
      <c r="PAR1003" s="17"/>
      <c r="PAS1003" s="17"/>
      <c r="PAT1003" s="17"/>
      <c r="PAU1003" s="17"/>
      <c r="PAV1003" s="17"/>
      <c r="PAW1003" s="17"/>
      <c r="PAX1003" s="17"/>
      <c r="PAY1003" s="17"/>
      <c r="PAZ1003" s="17"/>
      <c r="PBA1003" s="17"/>
      <c r="PBB1003" s="17"/>
      <c r="PBC1003" s="17"/>
      <c r="PBD1003" s="17"/>
      <c r="PBE1003" s="17"/>
      <c r="PBF1003" s="17"/>
      <c r="PBG1003" s="17"/>
      <c r="PBH1003" s="17"/>
      <c r="PBI1003" s="17"/>
      <c r="PBJ1003" s="17"/>
      <c r="PBK1003" s="17"/>
      <c r="PBL1003" s="17"/>
      <c r="PBM1003" s="17"/>
      <c r="PBN1003" s="17"/>
      <c r="PBO1003" s="17"/>
      <c r="PBP1003" s="17"/>
      <c r="PBQ1003" s="17"/>
      <c r="PBR1003" s="17"/>
      <c r="PBS1003" s="17"/>
      <c r="PBT1003" s="17"/>
      <c r="PBU1003" s="17"/>
      <c r="PBV1003" s="17"/>
      <c r="PBW1003" s="17"/>
      <c r="PBX1003" s="17"/>
      <c r="PBY1003" s="17"/>
      <c r="PBZ1003" s="17"/>
      <c r="PCA1003" s="17"/>
      <c r="PCB1003" s="17"/>
      <c r="PCC1003" s="17"/>
      <c r="PCD1003" s="17"/>
      <c r="PCE1003" s="17"/>
      <c r="PCF1003" s="17"/>
      <c r="PCG1003" s="17"/>
      <c r="PCH1003" s="17"/>
      <c r="PCI1003" s="17"/>
      <c r="PCJ1003" s="17"/>
      <c r="PCK1003" s="17"/>
      <c r="PCL1003" s="17"/>
      <c r="PCM1003" s="17"/>
      <c r="PCN1003" s="17"/>
      <c r="PCO1003" s="17"/>
      <c r="PCP1003" s="17"/>
      <c r="PCQ1003" s="17"/>
      <c r="PCR1003" s="17"/>
      <c r="PCS1003" s="17"/>
      <c r="PCT1003" s="17"/>
      <c r="PCU1003" s="17"/>
      <c r="PCV1003" s="17"/>
      <c r="PCW1003" s="17"/>
      <c r="PCX1003" s="17"/>
      <c r="PCY1003" s="17"/>
      <c r="PCZ1003" s="17"/>
      <c r="PDA1003" s="17"/>
      <c r="PDB1003" s="17"/>
      <c r="PDC1003" s="17"/>
      <c r="PDD1003" s="17"/>
      <c r="PDE1003" s="17"/>
      <c r="PDF1003" s="17"/>
      <c r="PDG1003" s="17"/>
      <c r="PDH1003" s="17"/>
      <c r="PDI1003" s="17"/>
      <c r="PDJ1003" s="17"/>
      <c r="PDK1003" s="17"/>
      <c r="PDL1003" s="17"/>
      <c r="PDM1003" s="17"/>
      <c r="PDN1003" s="17"/>
      <c r="PDO1003" s="17"/>
      <c r="PDP1003" s="17"/>
      <c r="PDQ1003" s="17"/>
      <c r="PDR1003" s="17"/>
      <c r="PDS1003" s="17"/>
      <c r="PDT1003" s="17"/>
      <c r="PDU1003" s="17"/>
      <c r="PDV1003" s="17"/>
      <c r="PDW1003" s="17"/>
      <c r="PDX1003" s="17"/>
      <c r="PDY1003" s="17"/>
      <c r="PDZ1003" s="17"/>
      <c r="PEA1003" s="17"/>
      <c r="PEB1003" s="17"/>
      <c r="PEC1003" s="17"/>
      <c r="PED1003" s="17"/>
      <c r="PEE1003" s="17"/>
      <c r="PEF1003" s="17"/>
      <c r="PEG1003" s="17"/>
      <c r="PEH1003" s="17"/>
      <c r="PEI1003" s="17"/>
      <c r="PEJ1003" s="17"/>
      <c r="PEK1003" s="17"/>
      <c r="PEL1003" s="17"/>
      <c r="PEM1003" s="17"/>
      <c r="PEN1003" s="17"/>
      <c r="PEO1003" s="17"/>
      <c r="PEP1003" s="17"/>
      <c r="PEQ1003" s="17"/>
      <c r="PER1003" s="17"/>
      <c r="PES1003" s="17"/>
      <c r="PET1003" s="17"/>
      <c r="PEU1003" s="17"/>
      <c r="PEV1003" s="17"/>
      <c r="PEW1003" s="17"/>
      <c r="PEX1003" s="17"/>
      <c r="PEY1003" s="17"/>
      <c r="PEZ1003" s="17"/>
      <c r="PFA1003" s="17"/>
      <c r="PFB1003" s="17"/>
      <c r="PFC1003" s="17"/>
      <c r="PFD1003" s="17"/>
      <c r="PFE1003" s="17"/>
      <c r="PFF1003" s="17"/>
      <c r="PFG1003" s="17"/>
      <c r="PFH1003" s="17"/>
      <c r="PFI1003" s="17"/>
      <c r="PFJ1003" s="17"/>
      <c r="PFK1003" s="17"/>
      <c r="PFL1003" s="17"/>
      <c r="PFM1003" s="17"/>
      <c r="PFN1003" s="17"/>
      <c r="PFO1003" s="17"/>
      <c r="PFP1003" s="17"/>
      <c r="PFQ1003" s="17"/>
      <c r="PFR1003" s="17"/>
      <c r="PFS1003" s="17"/>
      <c r="PFT1003" s="17"/>
      <c r="PFU1003" s="17"/>
      <c r="PFV1003" s="17"/>
      <c r="PFW1003" s="17"/>
      <c r="PFX1003" s="17"/>
      <c r="PFY1003" s="17"/>
      <c r="PFZ1003" s="17"/>
      <c r="PGA1003" s="17"/>
      <c r="PGB1003" s="17"/>
      <c r="PGC1003" s="17"/>
      <c r="PGD1003" s="17"/>
      <c r="PGE1003" s="17"/>
      <c r="PGF1003" s="17"/>
      <c r="PGG1003" s="17"/>
      <c r="PGH1003" s="17"/>
      <c r="PGI1003" s="17"/>
      <c r="PGJ1003" s="17"/>
      <c r="PGK1003" s="17"/>
      <c r="PGL1003" s="17"/>
      <c r="PGM1003" s="17"/>
      <c r="PGN1003" s="17"/>
      <c r="PGO1003" s="17"/>
      <c r="PGP1003" s="17"/>
      <c r="PGQ1003" s="17"/>
      <c r="PGR1003" s="17"/>
      <c r="PGS1003" s="17"/>
      <c r="PGT1003" s="17"/>
      <c r="PGU1003" s="17"/>
      <c r="PGV1003" s="17"/>
      <c r="PGW1003" s="17"/>
      <c r="PGX1003" s="17"/>
      <c r="PGY1003" s="17"/>
      <c r="PGZ1003" s="17"/>
      <c r="PHA1003" s="17"/>
      <c r="PHB1003" s="17"/>
      <c r="PHC1003" s="17"/>
      <c r="PHD1003" s="17"/>
      <c r="PHE1003" s="17"/>
      <c r="PHF1003" s="17"/>
      <c r="PHG1003" s="17"/>
      <c r="PHH1003" s="17"/>
      <c r="PHI1003" s="17"/>
      <c r="PHJ1003" s="17"/>
      <c r="PHK1003" s="17"/>
      <c r="PHL1003" s="17"/>
      <c r="PHM1003" s="17"/>
      <c r="PHN1003" s="17"/>
      <c r="PHO1003" s="17"/>
      <c r="PHP1003" s="17"/>
      <c r="PHQ1003" s="17"/>
      <c r="PHR1003" s="17"/>
      <c r="PHS1003" s="17"/>
      <c r="PHT1003" s="17"/>
      <c r="PHU1003" s="17"/>
      <c r="PHV1003" s="17"/>
      <c r="PHW1003" s="17"/>
      <c r="PHX1003" s="17"/>
      <c r="PHY1003" s="17"/>
      <c r="PHZ1003" s="17"/>
      <c r="PIA1003" s="17"/>
      <c r="PIB1003" s="17"/>
      <c r="PIC1003" s="17"/>
      <c r="PID1003" s="17"/>
      <c r="PIE1003" s="17"/>
      <c r="PIF1003" s="17"/>
      <c r="PIG1003" s="17"/>
      <c r="PIH1003" s="17"/>
      <c r="PII1003" s="17"/>
      <c r="PIJ1003" s="17"/>
      <c r="PIK1003" s="17"/>
      <c r="PIL1003" s="17"/>
      <c r="PIM1003" s="17"/>
      <c r="PIN1003" s="17"/>
      <c r="PIO1003" s="17"/>
      <c r="PIP1003" s="17"/>
      <c r="PIQ1003" s="17"/>
      <c r="PIR1003" s="17"/>
      <c r="PIS1003" s="17"/>
      <c r="PIT1003" s="17"/>
      <c r="PIU1003" s="17"/>
      <c r="PIV1003" s="17"/>
      <c r="PIW1003" s="17"/>
      <c r="PIX1003" s="17"/>
      <c r="PIY1003" s="17"/>
      <c r="PIZ1003" s="17"/>
      <c r="PJA1003" s="17"/>
      <c r="PJB1003" s="17"/>
      <c r="PJC1003" s="17"/>
      <c r="PJD1003" s="17"/>
      <c r="PJE1003" s="17"/>
      <c r="PJF1003" s="17"/>
      <c r="PJG1003" s="17"/>
      <c r="PJH1003" s="17"/>
      <c r="PJI1003" s="17"/>
      <c r="PJJ1003" s="17"/>
      <c r="PJK1003" s="17"/>
      <c r="PJL1003" s="17"/>
      <c r="PJM1003" s="17"/>
      <c r="PJN1003" s="17"/>
      <c r="PJO1003" s="17"/>
      <c r="PJP1003" s="17"/>
      <c r="PJQ1003" s="17"/>
      <c r="PJR1003" s="17"/>
      <c r="PJS1003" s="17"/>
      <c r="PJT1003" s="17"/>
      <c r="PJU1003" s="17"/>
      <c r="PJV1003" s="17"/>
      <c r="PJW1003" s="17"/>
      <c r="PJX1003" s="17"/>
      <c r="PJY1003" s="17"/>
      <c r="PJZ1003" s="17"/>
      <c r="PKA1003" s="17"/>
      <c r="PKB1003" s="17"/>
      <c r="PKC1003" s="17"/>
      <c r="PKD1003" s="17"/>
      <c r="PKE1003" s="17"/>
      <c r="PKF1003" s="17"/>
      <c r="PKG1003" s="17"/>
      <c r="PKH1003" s="17"/>
      <c r="PKI1003" s="17"/>
      <c r="PKJ1003" s="17"/>
      <c r="PKK1003" s="17"/>
      <c r="PKL1003" s="17"/>
      <c r="PKM1003" s="17"/>
      <c r="PKN1003" s="17"/>
      <c r="PKO1003" s="17"/>
      <c r="PKP1003" s="17"/>
      <c r="PKQ1003" s="17"/>
      <c r="PKR1003" s="17"/>
      <c r="PKS1003" s="17"/>
      <c r="PKT1003" s="17"/>
      <c r="PKU1003" s="17"/>
      <c r="PKV1003" s="17"/>
      <c r="PKW1003" s="17"/>
      <c r="PKX1003" s="17"/>
      <c r="PKY1003" s="17"/>
      <c r="PKZ1003" s="17"/>
      <c r="PLA1003" s="17"/>
      <c r="PLB1003" s="17"/>
      <c r="PLC1003" s="17"/>
      <c r="PLD1003" s="17"/>
      <c r="PLE1003" s="17"/>
      <c r="PLF1003" s="17"/>
      <c r="PLG1003" s="17"/>
      <c r="PLH1003" s="17"/>
      <c r="PLI1003" s="17"/>
      <c r="PLJ1003" s="17"/>
      <c r="PLK1003" s="17"/>
      <c r="PLL1003" s="17"/>
      <c r="PLM1003" s="17"/>
      <c r="PLN1003" s="17"/>
      <c r="PLO1003" s="17"/>
      <c r="PLP1003" s="17"/>
      <c r="PLQ1003" s="17"/>
      <c r="PLR1003" s="17"/>
      <c r="PLS1003" s="17"/>
      <c r="PLT1003" s="17"/>
      <c r="PLU1003" s="17"/>
      <c r="PLV1003" s="17"/>
      <c r="PLW1003" s="17"/>
      <c r="PLX1003" s="17"/>
      <c r="PLY1003" s="17"/>
      <c r="PLZ1003" s="17"/>
      <c r="PMA1003" s="17"/>
      <c r="PMB1003" s="17"/>
      <c r="PMC1003" s="17"/>
      <c r="PMD1003" s="17"/>
      <c r="PME1003" s="17"/>
      <c r="PMF1003" s="17"/>
      <c r="PMG1003" s="17"/>
      <c r="PMH1003" s="17"/>
      <c r="PMI1003" s="17"/>
      <c r="PMJ1003" s="17"/>
      <c r="PMK1003" s="17"/>
      <c r="PML1003" s="17"/>
      <c r="PMM1003" s="17"/>
      <c r="PMN1003" s="17"/>
      <c r="PMO1003" s="17"/>
      <c r="PMP1003" s="17"/>
      <c r="PMQ1003" s="17"/>
      <c r="PMR1003" s="17"/>
      <c r="PMS1003" s="17"/>
      <c r="PMT1003" s="17"/>
      <c r="PMU1003" s="17"/>
      <c r="PMV1003" s="17"/>
      <c r="PMW1003" s="17"/>
      <c r="PMX1003" s="17"/>
      <c r="PMY1003" s="17"/>
      <c r="PMZ1003" s="17"/>
      <c r="PNA1003" s="17"/>
      <c r="PNB1003" s="17"/>
      <c r="PNC1003" s="17"/>
      <c r="PND1003" s="17"/>
      <c r="PNE1003" s="17"/>
      <c r="PNF1003" s="17"/>
      <c r="PNG1003" s="17"/>
      <c r="PNH1003" s="17"/>
      <c r="PNI1003" s="17"/>
      <c r="PNJ1003" s="17"/>
      <c r="PNK1003" s="17"/>
      <c r="PNL1003" s="17"/>
      <c r="PNM1003" s="17"/>
      <c r="PNN1003" s="17"/>
      <c r="PNO1003" s="17"/>
      <c r="PNP1003" s="17"/>
      <c r="PNQ1003" s="17"/>
      <c r="PNR1003" s="17"/>
      <c r="PNS1003" s="17"/>
      <c r="PNT1003" s="17"/>
      <c r="PNU1003" s="17"/>
      <c r="PNV1003" s="17"/>
      <c r="PNW1003" s="17"/>
      <c r="PNX1003" s="17"/>
      <c r="PNY1003" s="17"/>
      <c r="PNZ1003" s="17"/>
      <c r="POA1003" s="17"/>
      <c r="POB1003" s="17"/>
      <c r="POC1003" s="17"/>
      <c r="POD1003" s="17"/>
      <c r="POE1003" s="17"/>
      <c r="POF1003" s="17"/>
      <c r="POG1003" s="17"/>
      <c r="POH1003" s="17"/>
      <c r="POI1003" s="17"/>
      <c r="POJ1003" s="17"/>
      <c r="POK1003" s="17"/>
      <c r="POL1003" s="17"/>
      <c r="POM1003" s="17"/>
      <c r="PON1003" s="17"/>
      <c r="POO1003" s="17"/>
      <c r="POP1003" s="17"/>
      <c r="POQ1003" s="17"/>
      <c r="POR1003" s="17"/>
      <c r="POS1003" s="17"/>
      <c r="POT1003" s="17"/>
      <c r="POU1003" s="17"/>
      <c r="POV1003" s="17"/>
      <c r="POW1003" s="17"/>
      <c r="POX1003" s="17"/>
      <c r="POY1003" s="17"/>
      <c r="POZ1003" s="17"/>
      <c r="PPA1003" s="17"/>
      <c r="PPB1003" s="17"/>
      <c r="PPC1003" s="17"/>
      <c r="PPD1003" s="17"/>
      <c r="PPE1003" s="17"/>
      <c r="PPF1003" s="17"/>
      <c r="PPG1003" s="17"/>
      <c r="PPH1003" s="17"/>
      <c r="PPI1003" s="17"/>
      <c r="PPJ1003" s="17"/>
      <c r="PPK1003" s="17"/>
      <c r="PPL1003" s="17"/>
      <c r="PPM1003" s="17"/>
      <c r="PPN1003" s="17"/>
      <c r="PPO1003" s="17"/>
      <c r="PPP1003" s="17"/>
      <c r="PPQ1003" s="17"/>
      <c r="PPR1003" s="17"/>
      <c r="PPS1003" s="17"/>
      <c r="PPT1003" s="17"/>
      <c r="PPU1003" s="17"/>
      <c r="PPV1003" s="17"/>
      <c r="PPW1003" s="17"/>
      <c r="PPX1003" s="17"/>
      <c r="PPY1003" s="17"/>
      <c r="PPZ1003" s="17"/>
      <c r="PQA1003" s="17"/>
      <c r="PQB1003" s="17"/>
      <c r="PQC1003" s="17"/>
      <c r="PQD1003" s="17"/>
      <c r="PQE1003" s="17"/>
      <c r="PQF1003" s="17"/>
      <c r="PQG1003" s="17"/>
      <c r="PQH1003" s="17"/>
      <c r="PQI1003" s="17"/>
      <c r="PQJ1003" s="17"/>
      <c r="PQK1003" s="17"/>
      <c r="PQL1003" s="17"/>
      <c r="PQM1003" s="17"/>
      <c r="PQN1003" s="17"/>
      <c r="PQO1003" s="17"/>
      <c r="PQP1003" s="17"/>
      <c r="PQQ1003" s="17"/>
      <c r="PQR1003" s="17"/>
      <c r="PQS1003" s="17"/>
      <c r="PQT1003" s="17"/>
      <c r="PQU1003" s="17"/>
      <c r="PQV1003" s="17"/>
      <c r="PQW1003" s="17"/>
      <c r="PQX1003" s="17"/>
      <c r="PQY1003" s="17"/>
      <c r="PQZ1003" s="17"/>
      <c r="PRA1003" s="17"/>
      <c r="PRB1003" s="17"/>
      <c r="PRC1003" s="17"/>
      <c r="PRD1003" s="17"/>
      <c r="PRE1003" s="17"/>
      <c r="PRF1003" s="17"/>
      <c r="PRG1003" s="17"/>
      <c r="PRH1003" s="17"/>
      <c r="PRI1003" s="17"/>
      <c r="PRJ1003" s="17"/>
      <c r="PRK1003" s="17"/>
      <c r="PRL1003" s="17"/>
      <c r="PRM1003" s="17"/>
      <c r="PRN1003" s="17"/>
      <c r="PRO1003" s="17"/>
      <c r="PRP1003" s="17"/>
      <c r="PRQ1003" s="17"/>
      <c r="PRR1003" s="17"/>
      <c r="PRS1003" s="17"/>
      <c r="PRT1003" s="17"/>
      <c r="PRU1003" s="17"/>
      <c r="PRV1003" s="17"/>
      <c r="PRW1003" s="17"/>
      <c r="PRX1003" s="17"/>
      <c r="PRY1003" s="17"/>
      <c r="PRZ1003" s="17"/>
      <c r="PSA1003" s="17"/>
      <c r="PSB1003" s="17"/>
      <c r="PSC1003" s="17"/>
      <c r="PSD1003" s="17"/>
      <c r="PSE1003" s="17"/>
      <c r="PSF1003" s="17"/>
      <c r="PSG1003" s="17"/>
      <c r="PSH1003" s="17"/>
      <c r="PSI1003" s="17"/>
      <c r="PSJ1003" s="17"/>
      <c r="PSK1003" s="17"/>
      <c r="PSL1003" s="17"/>
      <c r="PSM1003" s="17"/>
      <c r="PSN1003" s="17"/>
      <c r="PSO1003" s="17"/>
      <c r="PSP1003" s="17"/>
      <c r="PSQ1003" s="17"/>
      <c r="PSR1003" s="17"/>
      <c r="PSS1003" s="17"/>
      <c r="PST1003" s="17"/>
      <c r="PSU1003" s="17"/>
      <c r="PSV1003" s="17"/>
      <c r="PSW1003" s="17"/>
      <c r="PSX1003" s="17"/>
      <c r="PSY1003" s="17"/>
      <c r="PSZ1003" s="17"/>
      <c r="PTA1003" s="17"/>
      <c r="PTB1003" s="17"/>
      <c r="PTC1003" s="17"/>
      <c r="PTD1003" s="17"/>
      <c r="PTE1003" s="17"/>
      <c r="PTF1003" s="17"/>
      <c r="PTG1003" s="17"/>
      <c r="PTH1003" s="17"/>
      <c r="PTI1003" s="17"/>
      <c r="PTJ1003" s="17"/>
      <c r="PTK1003" s="17"/>
      <c r="PTL1003" s="17"/>
      <c r="PTM1003" s="17"/>
      <c r="PTN1003" s="17"/>
      <c r="PTO1003" s="17"/>
      <c r="PTP1003" s="17"/>
      <c r="PTQ1003" s="17"/>
      <c r="PTR1003" s="17"/>
      <c r="PTS1003" s="17"/>
      <c r="PTT1003" s="17"/>
      <c r="PTU1003" s="17"/>
      <c r="PTV1003" s="17"/>
      <c r="PTW1003" s="17"/>
      <c r="PTX1003" s="17"/>
      <c r="PTY1003" s="17"/>
      <c r="PTZ1003" s="17"/>
      <c r="PUA1003" s="17"/>
      <c r="PUB1003" s="17"/>
      <c r="PUC1003" s="17"/>
      <c r="PUD1003" s="17"/>
      <c r="PUE1003" s="17"/>
      <c r="PUF1003" s="17"/>
      <c r="PUG1003" s="17"/>
      <c r="PUH1003" s="17"/>
      <c r="PUI1003" s="17"/>
      <c r="PUJ1003" s="17"/>
      <c r="PUK1003" s="17"/>
      <c r="PUL1003" s="17"/>
      <c r="PUM1003" s="17"/>
      <c r="PUN1003" s="17"/>
      <c r="PUO1003" s="17"/>
      <c r="PUP1003" s="17"/>
      <c r="PUQ1003" s="17"/>
      <c r="PUR1003" s="17"/>
      <c r="PUS1003" s="17"/>
      <c r="PUT1003" s="17"/>
      <c r="PUU1003" s="17"/>
      <c r="PUV1003" s="17"/>
      <c r="PUW1003" s="17"/>
      <c r="PUX1003" s="17"/>
      <c r="PUY1003" s="17"/>
      <c r="PUZ1003" s="17"/>
      <c r="PVA1003" s="17"/>
      <c r="PVB1003" s="17"/>
      <c r="PVC1003" s="17"/>
      <c r="PVD1003" s="17"/>
      <c r="PVE1003" s="17"/>
      <c r="PVF1003" s="17"/>
      <c r="PVG1003" s="17"/>
      <c r="PVH1003" s="17"/>
      <c r="PVI1003" s="17"/>
      <c r="PVJ1003" s="17"/>
      <c r="PVK1003" s="17"/>
      <c r="PVL1003" s="17"/>
      <c r="PVM1003" s="17"/>
      <c r="PVN1003" s="17"/>
      <c r="PVO1003" s="17"/>
      <c r="PVP1003" s="17"/>
      <c r="PVQ1003" s="17"/>
      <c r="PVR1003" s="17"/>
      <c r="PVS1003" s="17"/>
      <c r="PVT1003" s="17"/>
      <c r="PVU1003" s="17"/>
      <c r="PVV1003" s="17"/>
      <c r="PVW1003" s="17"/>
      <c r="PVX1003" s="17"/>
      <c r="PVY1003" s="17"/>
      <c r="PVZ1003" s="17"/>
      <c r="PWA1003" s="17"/>
      <c r="PWB1003" s="17"/>
      <c r="PWC1003" s="17"/>
      <c r="PWD1003" s="17"/>
      <c r="PWE1003" s="17"/>
      <c r="PWF1003" s="17"/>
      <c r="PWG1003" s="17"/>
      <c r="PWH1003" s="17"/>
      <c r="PWI1003" s="17"/>
      <c r="PWJ1003" s="17"/>
      <c r="PWK1003" s="17"/>
      <c r="PWL1003" s="17"/>
      <c r="PWM1003" s="17"/>
      <c r="PWN1003" s="17"/>
      <c r="PWO1003" s="17"/>
      <c r="PWP1003" s="17"/>
      <c r="PWQ1003" s="17"/>
      <c r="PWR1003" s="17"/>
      <c r="PWS1003" s="17"/>
      <c r="PWT1003" s="17"/>
      <c r="PWU1003" s="17"/>
      <c r="PWV1003" s="17"/>
      <c r="PWW1003" s="17"/>
      <c r="PWX1003" s="17"/>
      <c r="PWY1003" s="17"/>
      <c r="PWZ1003" s="17"/>
      <c r="PXA1003" s="17"/>
      <c r="PXB1003" s="17"/>
      <c r="PXC1003" s="17"/>
      <c r="PXD1003" s="17"/>
      <c r="PXE1003" s="17"/>
      <c r="PXF1003" s="17"/>
      <c r="PXG1003" s="17"/>
      <c r="PXH1003" s="17"/>
      <c r="PXI1003" s="17"/>
      <c r="PXJ1003" s="17"/>
      <c r="PXK1003" s="17"/>
      <c r="PXL1003" s="17"/>
      <c r="PXM1003" s="17"/>
      <c r="PXN1003" s="17"/>
      <c r="PXO1003" s="17"/>
      <c r="PXP1003" s="17"/>
      <c r="PXQ1003" s="17"/>
      <c r="PXR1003" s="17"/>
      <c r="PXS1003" s="17"/>
      <c r="PXT1003" s="17"/>
      <c r="PXU1003" s="17"/>
      <c r="PXV1003" s="17"/>
      <c r="PXW1003" s="17"/>
      <c r="PXX1003" s="17"/>
      <c r="PXY1003" s="17"/>
      <c r="PXZ1003" s="17"/>
      <c r="PYA1003" s="17"/>
      <c r="PYB1003" s="17"/>
      <c r="PYC1003" s="17"/>
      <c r="PYD1003" s="17"/>
      <c r="PYE1003" s="17"/>
      <c r="PYF1003" s="17"/>
      <c r="PYG1003" s="17"/>
      <c r="PYH1003" s="17"/>
      <c r="PYI1003" s="17"/>
      <c r="PYJ1003" s="17"/>
      <c r="PYK1003" s="17"/>
      <c r="PYL1003" s="17"/>
      <c r="PYM1003" s="17"/>
      <c r="PYN1003" s="17"/>
      <c r="PYO1003" s="17"/>
      <c r="PYP1003" s="17"/>
      <c r="PYQ1003" s="17"/>
      <c r="PYR1003" s="17"/>
      <c r="PYS1003" s="17"/>
      <c r="PYT1003" s="17"/>
      <c r="PYU1003" s="17"/>
      <c r="PYV1003" s="17"/>
      <c r="PYW1003" s="17"/>
      <c r="PYX1003" s="17"/>
      <c r="PYY1003" s="17"/>
      <c r="PYZ1003" s="17"/>
      <c r="PZA1003" s="17"/>
      <c r="PZB1003" s="17"/>
      <c r="PZC1003" s="17"/>
      <c r="PZD1003" s="17"/>
      <c r="PZE1003" s="17"/>
      <c r="PZF1003" s="17"/>
      <c r="PZG1003" s="17"/>
      <c r="PZH1003" s="17"/>
      <c r="PZI1003" s="17"/>
      <c r="PZJ1003" s="17"/>
      <c r="PZK1003" s="17"/>
      <c r="PZL1003" s="17"/>
      <c r="PZM1003" s="17"/>
      <c r="PZN1003" s="17"/>
      <c r="PZO1003" s="17"/>
      <c r="PZP1003" s="17"/>
      <c r="PZQ1003" s="17"/>
      <c r="PZR1003" s="17"/>
      <c r="PZS1003" s="17"/>
      <c r="PZT1003" s="17"/>
      <c r="PZU1003" s="17"/>
      <c r="PZV1003" s="17"/>
      <c r="PZW1003" s="17"/>
      <c r="PZX1003" s="17"/>
      <c r="PZY1003" s="17"/>
      <c r="PZZ1003" s="17"/>
      <c r="QAA1003" s="17"/>
      <c r="QAB1003" s="17"/>
      <c r="QAC1003" s="17"/>
      <c r="QAD1003" s="17"/>
      <c r="QAE1003" s="17"/>
      <c r="QAF1003" s="17"/>
      <c r="QAG1003" s="17"/>
      <c r="QAH1003" s="17"/>
      <c r="QAI1003" s="17"/>
      <c r="QAJ1003" s="17"/>
      <c r="QAK1003" s="17"/>
      <c r="QAL1003" s="17"/>
      <c r="QAM1003" s="17"/>
      <c r="QAN1003" s="17"/>
      <c r="QAO1003" s="17"/>
      <c r="QAP1003" s="17"/>
      <c r="QAQ1003" s="17"/>
      <c r="QAR1003" s="17"/>
      <c r="QAS1003" s="17"/>
      <c r="QAT1003" s="17"/>
      <c r="QAU1003" s="17"/>
      <c r="QAV1003" s="17"/>
      <c r="QAW1003" s="17"/>
      <c r="QAX1003" s="17"/>
      <c r="QAY1003" s="17"/>
      <c r="QAZ1003" s="17"/>
      <c r="QBA1003" s="17"/>
      <c r="QBB1003" s="17"/>
      <c r="QBC1003" s="17"/>
      <c r="QBD1003" s="17"/>
      <c r="QBE1003" s="17"/>
      <c r="QBF1003" s="17"/>
      <c r="QBG1003" s="17"/>
      <c r="QBH1003" s="17"/>
      <c r="QBI1003" s="17"/>
      <c r="QBJ1003" s="17"/>
      <c r="QBK1003" s="17"/>
      <c r="QBL1003" s="17"/>
      <c r="QBM1003" s="17"/>
      <c r="QBN1003" s="17"/>
      <c r="QBO1003" s="17"/>
      <c r="QBP1003" s="17"/>
      <c r="QBQ1003" s="17"/>
      <c r="QBR1003" s="17"/>
      <c r="QBS1003" s="17"/>
      <c r="QBT1003" s="17"/>
      <c r="QBU1003" s="17"/>
      <c r="QBV1003" s="17"/>
      <c r="QBW1003" s="17"/>
      <c r="QBX1003" s="17"/>
      <c r="QBY1003" s="17"/>
      <c r="QBZ1003" s="17"/>
      <c r="QCA1003" s="17"/>
      <c r="QCB1003" s="17"/>
      <c r="QCC1003" s="17"/>
      <c r="QCD1003" s="17"/>
      <c r="QCE1003" s="17"/>
      <c r="QCF1003" s="17"/>
      <c r="QCG1003" s="17"/>
      <c r="QCH1003" s="17"/>
      <c r="QCI1003" s="17"/>
      <c r="QCJ1003" s="17"/>
      <c r="QCK1003" s="17"/>
      <c r="QCL1003" s="17"/>
      <c r="QCM1003" s="17"/>
      <c r="QCN1003" s="17"/>
      <c r="QCO1003" s="17"/>
      <c r="QCP1003" s="17"/>
      <c r="QCQ1003" s="17"/>
      <c r="QCR1003" s="17"/>
      <c r="QCS1003" s="17"/>
      <c r="QCT1003" s="17"/>
      <c r="QCU1003" s="17"/>
      <c r="QCV1003" s="17"/>
      <c r="QCW1003" s="17"/>
      <c r="QCX1003" s="17"/>
      <c r="QCY1003" s="17"/>
      <c r="QCZ1003" s="17"/>
      <c r="QDA1003" s="17"/>
      <c r="QDB1003" s="17"/>
      <c r="QDC1003" s="17"/>
      <c r="QDD1003" s="17"/>
      <c r="QDE1003" s="17"/>
      <c r="QDF1003" s="17"/>
      <c r="QDG1003" s="17"/>
      <c r="QDH1003" s="17"/>
      <c r="QDI1003" s="17"/>
      <c r="QDJ1003" s="17"/>
      <c r="QDK1003" s="17"/>
      <c r="QDL1003" s="17"/>
      <c r="QDM1003" s="17"/>
      <c r="QDN1003" s="17"/>
      <c r="QDO1003" s="17"/>
      <c r="QDP1003" s="17"/>
      <c r="QDQ1003" s="17"/>
      <c r="QDR1003" s="17"/>
      <c r="QDS1003" s="17"/>
      <c r="QDT1003" s="17"/>
      <c r="QDU1003" s="17"/>
      <c r="QDV1003" s="17"/>
      <c r="QDW1003" s="17"/>
      <c r="QDX1003" s="17"/>
      <c r="QDY1003" s="17"/>
      <c r="QDZ1003" s="17"/>
      <c r="QEA1003" s="17"/>
      <c r="QEB1003" s="17"/>
      <c r="QEC1003" s="17"/>
      <c r="QED1003" s="17"/>
      <c r="QEE1003" s="17"/>
      <c r="QEF1003" s="17"/>
      <c r="QEG1003" s="17"/>
      <c r="QEH1003" s="17"/>
      <c r="QEI1003" s="17"/>
      <c r="QEJ1003" s="17"/>
      <c r="QEK1003" s="17"/>
      <c r="QEL1003" s="17"/>
      <c r="QEM1003" s="17"/>
      <c r="QEN1003" s="17"/>
      <c r="QEO1003" s="17"/>
      <c r="QEP1003" s="17"/>
      <c r="QEQ1003" s="17"/>
      <c r="QER1003" s="17"/>
      <c r="QES1003" s="17"/>
      <c r="QET1003" s="17"/>
      <c r="QEU1003" s="17"/>
      <c r="QEV1003" s="17"/>
      <c r="QEW1003" s="17"/>
      <c r="QEX1003" s="17"/>
      <c r="QEY1003" s="17"/>
      <c r="QEZ1003" s="17"/>
      <c r="QFA1003" s="17"/>
      <c r="QFB1003" s="17"/>
      <c r="QFC1003" s="17"/>
      <c r="QFD1003" s="17"/>
      <c r="QFE1003" s="17"/>
      <c r="QFF1003" s="17"/>
      <c r="QFG1003" s="17"/>
      <c r="QFH1003" s="17"/>
      <c r="QFI1003" s="17"/>
      <c r="QFJ1003" s="17"/>
      <c r="QFK1003" s="17"/>
      <c r="QFL1003" s="17"/>
      <c r="QFM1003" s="17"/>
      <c r="QFN1003" s="17"/>
      <c r="QFO1003" s="17"/>
      <c r="QFP1003" s="17"/>
      <c r="QFQ1003" s="17"/>
      <c r="QFR1003" s="17"/>
      <c r="QFS1003" s="17"/>
      <c r="QFT1003" s="17"/>
      <c r="QFU1003" s="17"/>
      <c r="QFV1003" s="17"/>
      <c r="QFW1003" s="17"/>
      <c r="QFX1003" s="17"/>
      <c r="QFY1003" s="17"/>
      <c r="QFZ1003" s="17"/>
      <c r="QGA1003" s="17"/>
      <c r="QGB1003" s="17"/>
      <c r="QGC1003" s="17"/>
      <c r="QGD1003" s="17"/>
      <c r="QGE1003" s="17"/>
      <c r="QGF1003" s="17"/>
      <c r="QGG1003" s="17"/>
      <c r="QGH1003" s="17"/>
      <c r="QGI1003" s="17"/>
      <c r="QGJ1003" s="17"/>
      <c r="QGK1003" s="17"/>
      <c r="QGL1003" s="17"/>
      <c r="QGM1003" s="17"/>
      <c r="QGN1003" s="17"/>
      <c r="QGO1003" s="17"/>
      <c r="QGP1003" s="17"/>
      <c r="QGQ1003" s="17"/>
      <c r="QGR1003" s="17"/>
      <c r="QGS1003" s="17"/>
      <c r="QGT1003" s="17"/>
      <c r="QGU1003" s="17"/>
      <c r="QGV1003" s="17"/>
      <c r="QGW1003" s="17"/>
      <c r="QGX1003" s="17"/>
      <c r="QGY1003" s="17"/>
      <c r="QGZ1003" s="17"/>
      <c r="QHA1003" s="17"/>
      <c r="QHB1003" s="17"/>
      <c r="QHC1003" s="17"/>
      <c r="QHD1003" s="17"/>
      <c r="QHE1003" s="17"/>
      <c r="QHF1003" s="17"/>
      <c r="QHG1003" s="17"/>
      <c r="QHH1003" s="17"/>
      <c r="QHI1003" s="17"/>
      <c r="QHJ1003" s="17"/>
      <c r="QHK1003" s="17"/>
      <c r="QHL1003" s="17"/>
      <c r="QHM1003" s="17"/>
      <c r="QHN1003" s="17"/>
      <c r="QHO1003" s="17"/>
      <c r="QHP1003" s="17"/>
      <c r="QHQ1003" s="17"/>
      <c r="QHR1003" s="17"/>
      <c r="QHS1003" s="17"/>
      <c r="QHT1003" s="17"/>
      <c r="QHU1003" s="17"/>
      <c r="QHV1003" s="17"/>
      <c r="QHW1003" s="17"/>
      <c r="QHX1003" s="17"/>
      <c r="QHY1003" s="17"/>
      <c r="QHZ1003" s="17"/>
      <c r="QIA1003" s="17"/>
      <c r="QIB1003" s="17"/>
      <c r="QIC1003" s="17"/>
      <c r="QID1003" s="17"/>
      <c r="QIE1003" s="17"/>
      <c r="QIF1003" s="17"/>
      <c r="QIG1003" s="17"/>
      <c r="QIH1003" s="17"/>
      <c r="QII1003" s="17"/>
      <c r="QIJ1003" s="17"/>
      <c r="QIK1003" s="17"/>
      <c r="QIL1003" s="17"/>
      <c r="QIM1003" s="17"/>
      <c r="QIN1003" s="17"/>
      <c r="QIO1003" s="17"/>
      <c r="QIP1003" s="17"/>
      <c r="QIQ1003" s="17"/>
      <c r="QIR1003" s="17"/>
      <c r="QIS1003" s="17"/>
      <c r="QIT1003" s="17"/>
      <c r="QIU1003" s="17"/>
      <c r="QIV1003" s="17"/>
      <c r="QIW1003" s="17"/>
      <c r="QIX1003" s="17"/>
      <c r="QIY1003" s="17"/>
      <c r="QIZ1003" s="17"/>
      <c r="QJA1003" s="17"/>
      <c r="QJB1003" s="17"/>
      <c r="QJC1003" s="17"/>
      <c r="QJD1003" s="17"/>
      <c r="QJE1003" s="17"/>
      <c r="QJF1003" s="17"/>
      <c r="QJG1003" s="17"/>
      <c r="QJH1003" s="17"/>
      <c r="QJI1003" s="17"/>
      <c r="QJJ1003" s="17"/>
      <c r="QJK1003" s="17"/>
      <c r="QJL1003" s="17"/>
      <c r="QJM1003" s="17"/>
      <c r="QJN1003" s="17"/>
      <c r="QJO1003" s="17"/>
      <c r="QJP1003" s="17"/>
      <c r="QJQ1003" s="17"/>
      <c r="QJR1003" s="17"/>
      <c r="QJS1003" s="17"/>
      <c r="QJT1003" s="17"/>
      <c r="QJU1003" s="17"/>
      <c r="QJV1003" s="17"/>
      <c r="QJW1003" s="17"/>
      <c r="QJX1003" s="17"/>
      <c r="QJY1003" s="17"/>
      <c r="QJZ1003" s="17"/>
      <c r="QKA1003" s="17"/>
      <c r="QKB1003" s="17"/>
      <c r="QKC1003" s="17"/>
      <c r="QKD1003" s="17"/>
      <c r="QKE1003" s="17"/>
      <c r="QKF1003" s="17"/>
      <c r="QKG1003" s="17"/>
      <c r="QKH1003" s="17"/>
      <c r="QKI1003" s="17"/>
      <c r="QKJ1003" s="17"/>
      <c r="QKK1003" s="17"/>
      <c r="QKL1003" s="17"/>
      <c r="QKM1003" s="17"/>
      <c r="QKN1003" s="17"/>
      <c r="QKO1003" s="17"/>
      <c r="QKP1003" s="17"/>
      <c r="QKQ1003" s="17"/>
      <c r="QKR1003" s="17"/>
      <c r="QKS1003" s="17"/>
      <c r="QKT1003" s="17"/>
      <c r="QKU1003" s="17"/>
      <c r="QKV1003" s="17"/>
      <c r="QKW1003" s="17"/>
      <c r="QKX1003" s="17"/>
      <c r="QKY1003" s="17"/>
      <c r="QKZ1003" s="17"/>
      <c r="QLA1003" s="17"/>
      <c r="QLB1003" s="17"/>
      <c r="QLC1003" s="17"/>
      <c r="QLD1003" s="17"/>
      <c r="QLE1003" s="17"/>
      <c r="QLF1003" s="17"/>
      <c r="QLG1003" s="17"/>
      <c r="QLH1003" s="17"/>
      <c r="QLI1003" s="17"/>
      <c r="QLJ1003" s="17"/>
      <c r="QLK1003" s="17"/>
      <c r="QLL1003" s="17"/>
      <c r="QLM1003" s="17"/>
      <c r="QLN1003" s="17"/>
      <c r="QLO1003" s="17"/>
      <c r="QLP1003" s="17"/>
      <c r="QLQ1003" s="17"/>
      <c r="QLR1003" s="17"/>
      <c r="QLS1003" s="17"/>
      <c r="QLT1003" s="17"/>
      <c r="QLU1003" s="17"/>
      <c r="QLV1003" s="17"/>
      <c r="QLW1003" s="17"/>
      <c r="QLX1003" s="17"/>
      <c r="QLY1003" s="17"/>
      <c r="QLZ1003" s="17"/>
      <c r="QMA1003" s="17"/>
      <c r="QMB1003" s="17"/>
      <c r="QMC1003" s="17"/>
      <c r="QMD1003" s="17"/>
      <c r="QME1003" s="17"/>
      <c r="QMF1003" s="17"/>
      <c r="QMG1003" s="17"/>
      <c r="QMH1003" s="17"/>
      <c r="QMI1003" s="17"/>
      <c r="QMJ1003" s="17"/>
      <c r="QMK1003" s="17"/>
      <c r="QML1003" s="17"/>
      <c r="QMM1003" s="17"/>
      <c r="QMN1003" s="17"/>
      <c r="QMO1003" s="17"/>
      <c r="QMP1003" s="17"/>
      <c r="QMQ1003" s="17"/>
      <c r="QMR1003" s="17"/>
      <c r="QMS1003" s="17"/>
      <c r="QMT1003" s="17"/>
      <c r="QMU1003" s="17"/>
      <c r="QMV1003" s="17"/>
      <c r="QMW1003" s="17"/>
      <c r="QMX1003" s="17"/>
      <c r="QMY1003" s="17"/>
      <c r="QMZ1003" s="17"/>
      <c r="QNA1003" s="17"/>
      <c r="QNB1003" s="17"/>
      <c r="QNC1003" s="17"/>
      <c r="QND1003" s="17"/>
      <c r="QNE1003" s="17"/>
      <c r="QNF1003" s="17"/>
      <c r="QNG1003" s="17"/>
      <c r="QNH1003" s="17"/>
      <c r="QNI1003" s="17"/>
      <c r="QNJ1003" s="17"/>
      <c r="QNK1003" s="17"/>
      <c r="QNL1003" s="17"/>
      <c r="QNM1003" s="17"/>
      <c r="QNN1003" s="17"/>
      <c r="QNO1003" s="17"/>
      <c r="QNP1003" s="17"/>
      <c r="QNQ1003" s="17"/>
      <c r="QNR1003" s="17"/>
      <c r="QNS1003" s="17"/>
      <c r="QNT1003" s="17"/>
      <c r="QNU1003" s="17"/>
      <c r="QNV1003" s="17"/>
      <c r="QNW1003" s="17"/>
      <c r="QNX1003" s="17"/>
      <c r="QNY1003" s="17"/>
      <c r="QNZ1003" s="17"/>
      <c r="QOA1003" s="17"/>
      <c r="QOB1003" s="17"/>
      <c r="QOC1003" s="17"/>
      <c r="QOD1003" s="17"/>
      <c r="QOE1003" s="17"/>
      <c r="QOF1003" s="17"/>
      <c r="QOG1003" s="17"/>
      <c r="QOH1003" s="17"/>
      <c r="QOI1003" s="17"/>
      <c r="QOJ1003" s="17"/>
      <c r="QOK1003" s="17"/>
      <c r="QOL1003" s="17"/>
      <c r="QOM1003" s="17"/>
      <c r="QON1003" s="17"/>
      <c r="QOO1003" s="17"/>
      <c r="QOP1003" s="17"/>
      <c r="QOQ1003" s="17"/>
      <c r="QOR1003" s="17"/>
      <c r="QOS1003" s="17"/>
      <c r="QOT1003" s="17"/>
      <c r="QOU1003" s="17"/>
      <c r="QOV1003" s="17"/>
      <c r="QOW1003" s="17"/>
      <c r="QOX1003" s="17"/>
      <c r="QOY1003" s="17"/>
      <c r="QOZ1003" s="17"/>
      <c r="QPA1003" s="17"/>
      <c r="QPB1003" s="17"/>
      <c r="QPC1003" s="17"/>
      <c r="QPD1003" s="17"/>
      <c r="QPE1003" s="17"/>
      <c r="QPF1003" s="17"/>
      <c r="QPG1003" s="17"/>
      <c r="QPH1003" s="17"/>
      <c r="QPI1003" s="17"/>
      <c r="QPJ1003" s="17"/>
      <c r="QPK1003" s="17"/>
      <c r="QPL1003" s="17"/>
      <c r="QPM1003" s="17"/>
      <c r="QPN1003" s="17"/>
      <c r="QPO1003" s="17"/>
      <c r="QPP1003" s="17"/>
      <c r="QPQ1003" s="17"/>
      <c r="QPR1003" s="17"/>
      <c r="QPS1003" s="17"/>
      <c r="QPT1003" s="17"/>
      <c r="QPU1003" s="17"/>
      <c r="QPV1003" s="17"/>
      <c r="QPW1003" s="17"/>
      <c r="QPX1003" s="17"/>
      <c r="QPY1003" s="17"/>
      <c r="QPZ1003" s="17"/>
      <c r="QQA1003" s="17"/>
      <c r="QQB1003" s="17"/>
      <c r="QQC1003" s="17"/>
      <c r="QQD1003" s="17"/>
      <c r="QQE1003" s="17"/>
      <c r="QQF1003" s="17"/>
      <c r="QQG1003" s="17"/>
      <c r="QQH1003" s="17"/>
      <c r="QQI1003" s="17"/>
      <c r="QQJ1003" s="17"/>
      <c r="QQK1003" s="17"/>
      <c r="QQL1003" s="17"/>
      <c r="QQM1003" s="17"/>
      <c r="QQN1003" s="17"/>
      <c r="QQO1003" s="17"/>
      <c r="QQP1003" s="17"/>
      <c r="QQQ1003" s="17"/>
      <c r="QQR1003" s="17"/>
      <c r="QQS1003" s="17"/>
      <c r="QQT1003" s="17"/>
      <c r="QQU1003" s="17"/>
      <c r="QQV1003" s="17"/>
      <c r="QQW1003" s="17"/>
      <c r="QQX1003" s="17"/>
      <c r="QQY1003" s="17"/>
      <c r="QQZ1003" s="17"/>
      <c r="QRA1003" s="17"/>
      <c r="QRB1003" s="17"/>
      <c r="QRC1003" s="17"/>
      <c r="QRD1003" s="17"/>
      <c r="QRE1003" s="17"/>
      <c r="QRF1003" s="17"/>
      <c r="QRG1003" s="17"/>
      <c r="QRH1003" s="17"/>
      <c r="QRI1003" s="17"/>
      <c r="QRJ1003" s="17"/>
      <c r="QRK1003" s="17"/>
      <c r="QRL1003" s="17"/>
      <c r="QRM1003" s="17"/>
      <c r="QRN1003" s="17"/>
      <c r="QRO1003" s="17"/>
      <c r="QRP1003" s="17"/>
      <c r="QRQ1003" s="17"/>
      <c r="QRR1003" s="17"/>
      <c r="QRS1003" s="17"/>
      <c r="QRT1003" s="17"/>
      <c r="QRU1003" s="17"/>
      <c r="QRV1003" s="17"/>
      <c r="QRW1003" s="17"/>
      <c r="QRX1003" s="17"/>
      <c r="QRY1003" s="17"/>
      <c r="QRZ1003" s="17"/>
      <c r="QSA1003" s="17"/>
      <c r="QSB1003" s="17"/>
      <c r="QSC1003" s="17"/>
      <c r="QSD1003" s="17"/>
      <c r="QSE1003" s="17"/>
      <c r="QSF1003" s="17"/>
      <c r="QSG1003" s="17"/>
      <c r="QSH1003" s="17"/>
      <c r="QSI1003" s="17"/>
      <c r="QSJ1003" s="17"/>
      <c r="QSK1003" s="17"/>
      <c r="QSL1003" s="17"/>
      <c r="QSM1003" s="17"/>
      <c r="QSN1003" s="17"/>
      <c r="QSO1003" s="17"/>
      <c r="QSP1003" s="17"/>
      <c r="QSQ1003" s="17"/>
      <c r="QSR1003" s="17"/>
      <c r="QSS1003" s="17"/>
      <c r="QST1003" s="17"/>
      <c r="QSU1003" s="17"/>
      <c r="QSV1003" s="17"/>
      <c r="QSW1003" s="17"/>
      <c r="QSX1003" s="17"/>
      <c r="QSY1003" s="17"/>
      <c r="QSZ1003" s="17"/>
      <c r="QTA1003" s="17"/>
      <c r="QTB1003" s="17"/>
      <c r="QTC1003" s="17"/>
      <c r="QTD1003" s="17"/>
      <c r="QTE1003" s="17"/>
      <c r="QTF1003" s="17"/>
      <c r="QTG1003" s="17"/>
      <c r="QTH1003" s="17"/>
      <c r="QTI1003" s="17"/>
      <c r="QTJ1003" s="17"/>
      <c r="QTK1003" s="17"/>
      <c r="QTL1003" s="17"/>
      <c r="QTM1003" s="17"/>
      <c r="QTN1003" s="17"/>
      <c r="QTO1003" s="17"/>
      <c r="QTP1003" s="17"/>
      <c r="QTQ1003" s="17"/>
      <c r="QTR1003" s="17"/>
      <c r="QTS1003" s="17"/>
      <c r="QTT1003" s="17"/>
      <c r="QTU1003" s="17"/>
      <c r="QTV1003" s="17"/>
      <c r="QTW1003" s="17"/>
      <c r="QTX1003" s="17"/>
      <c r="QTY1003" s="17"/>
      <c r="QTZ1003" s="17"/>
      <c r="QUA1003" s="17"/>
      <c r="QUB1003" s="17"/>
      <c r="QUC1003" s="17"/>
      <c r="QUD1003" s="17"/>
      <c r="QUE1003" s="17"/>
      <c r="QUF1003" s="17"/>
      <c r="QUG1003" s="17"/>
      <c r="QUH1003" s="17"/>
      <c r="QUI1003" s="17"/>
      <c r="QUJ1003" s="17"/>
      <c r="QUK1003" s="17"/>
      <c r="QUL1003" s="17"/>
      <c r="QUM1003" s="17"/>
      <c r="QUN1003" s="17"/>
      <c r="QUO1003" s="17"/>
      <c r="QUP1003" s="17"/>
      <c r="QUQ1003" s="17"/>
      <c r="QUR1003" s="17"/>
      <c r="QUS1003" s="17"/>
      <c r="QUT1003" s="17"/>
      <c r="QUU1003" s="17"/>
      <c r="QUV1003" s="17"/>
      <c r="QUW1003" s="17"/>
      <c r="QUX1003" s="17"/>
      <c r="QUY1003" s="17"/>
      <c r="QUZ1003" s="17"/>
      <c r="QVA1003" s="17"/>
      <c r="QVB1003" s="17"/>
      <c r="QVC1003" s="17"/>
      <c r="QVD1003" s="17"/>
      <c r="QVE1003" s="17"/>
      <c r="QVF1003" s="17"/>
      <c r="QVG1003" s="17"/>
      <c r="QVH1003" s="17"/>
      <c r="QVI1003" s="17"/>
      <c r="QVJ1003" s="17"/>
      <c r="QVK1003" s="17"/>
      <c r="QVL1003" s="17"/>
      <c r="QVM1003" s="17"/>
      <c r="QVN1003" s="17"/>
      <c r="QVO1003" s="17"/>
      <c r="QVP1003" s="17"/>
      <c r="QVQ1003" s="17"/>
      <c r="QVR1003" s="17"/>
      <c r="QVS1003" s="17"/>
      <c r="QVT1003" s="17"/>
      <c r="QVU1003" s="17"/>
      <c r="QVV1003" s="17"/>
      <c r="QVW1003" s="17"/>
      <c r="QVX1003" s="17"/>
      <c r="QVY1003" s="17"/>
      <c r="QVZ1003" s="17"/>
      <c r="QWA1003" s="17"/>
      <c r="QWB1003" s="17"/>
      <c r="QWC1003" s="17"/>
      <c r="QWD1003" s="17"/>
      <c r="QWE1003" s="17"/>
      <c r="QWF1003" s="17"/>
      <c r="QWG1003" s="17"/>
      <c r="QWH1003" s="17"/>
      <c r="QWI1003" s="17"/>
      <c r="QWJ1003" s="17"/>
      <c r="QWK1003" s="17"/>
      <c r="QWL1003" s="17"/>
      <c r="QWM1003" s="17"/>
      <c r="QWN1003" s="17"/>
      <c r="QWO1003" s="17"/>
      <c r="QWP1003" s="17"/>
      <c r="QWQ1003" s="17"/>
      <c r="QWR1003" s="17"/>
      <c r="QWS1003" s="17"/>
      <c r="QWT1003" s="17"/>
      <c r="QWU1003" s="17"/>
      <c r="QWV1003" s="17"/>
      <c r="QWW1003" s="17"/>
      <c r="QWX1003" s="17"/>
      <c r="QWY1003" s="17"/>
      <c r="QWZ1003" s="17"/>
      <c r="QXA1003" s="17"/>
      <c r="QXB1003" s="17"/>
      <c r="QXC1003" s="17"/>
      <c r="QXD1003" s="17"/>
      <c r="QXE1003" s="17"/>
      <c r="QXF1003" s="17"/>
      <c r="QXG1003" s="17"/>
      <c r="QXH1003" s="17"/>
      <c r="QXI1003" s="17"/>
      <c r="QXJ1003" s="17"/>
      <c r="QXK1003" s="17"/>
      <c r="QXL1003" s="17"/>
      <c r="QXM1003" s="17"/>
      <c r="QXN1003" s="17"/>
      <c r="QXO1003" s="17"/>
      <c r="QXP1003" s="17"/>
      <c r="QXQ1003" s="17"/>
      <c r="QXR1003" s="17"/>
      <c r="QXS1003" s="17"/>
      <c r="QXT1003" s="17"/>
      <c r="QXU1003" s="17"/>
      <c r="QXV1003" s="17"/>
      <c r="QXW1003" s="17"/>
      <c r="QXX1003" s="17"/>
      <c r="QXY1003" s="17"/>
      <c r="QXZ1003" s="17"/>
      <c r="QYA1003" s="17"/>
      <c r="QYB1003" s="17"/>
      <c r="QYC1003" s="17"/>
      <c r="QYD1003" s="17"/>
      <c r="QYE1003" s="17"/>
      <c r="QYF1003" s="17"/>
      <c r="QYG1003" s="17"/>
      <c r="QYH1003" s="17"/>
      <c r="QYI1003" s="17"/>
      <c r="QYJ1003" s="17"/>
      <c r="QYK1003" s="17"/>
      <c r="QYL1003" s="17"/>
      <c r="QYM1003" s="17"/>
      <c r="QYN1003" s="17"/>
      <c r="QYO1003" s="17"/>
      <c r="QYP1003" s="17"/>
      <c r="QYQ1003" s="17"/>
      <c r="QYR1003" s="17"/>
      <c r="QYS1003" s="17"/>
      <c r="QYT1003" s="17"/>
      <c r="QYU1003" s="17"/>
      <c r="QYV1003" s="17"/>
      <c r="QYW1003" s="17"/>
      <c r="QYX1003" s="17"/>
      <c r="QYY1003" s="17"/>
      <c r="QYZ1003" s="17"/>
      <c r="QZA1003" s="17"/>
      <c r="QZB1003" s="17"/>
      <c r="QZC1003" s="17"/>
      <c r="QZD1003" s="17"/>
      <c r="QZE1003" s="17"/>
      <c r="QZF1003" s="17"/>
      <c r="QZG1003" s="17"/>
      <c r="QZH1003" s="17"/>
      <c r="QZI1003" s="17"/>
      <c r="QZJ1003" s="17"/>
      <c r="QZK1003" s="17"/>
      <c r="QZL1003" s="17"/>
      <c r="QZM1003" s="17"/>
      <c r="QZN1003" s="17"/>
      <c r="QZO1003" s="17"/>
      <c r="QZP1003" s="17"/>
      <c r="QZQ1003" s="17"/>
      <c r="QZR1003" s="17"/>
      <c r="QZS1003" s="17"/>
      <c r="QZT1003" s="17"/>
      <c r="QZU1003" s="17"/>
      <c r="QZV1003" s="17"/>
      <c r="QZW1003" s="17"/>
      <c r="QZX1003" s="17"/>
      <c r="QZY1003" s="17"/>
      <c r="QZZ1003" s="17"/>
      <c r="RAA1003" s="17"/>
      <c r="RAB1003" s="17"/>
      <c r="RAC1003" s="17"/>
      <c r="RAD1003" s="17"/>
      <c r="RAE1003" s="17"/>
      <c r="RAF1003" s="17"/>
      <c r="RAG1003" s="17"/>
      <c r="RAH1003" s="17"/>
      <c r="RAI1003" s="17"/>
      <c r="RAJ1003" s="17"/>
      <c r="RAK1003" s="17"/>
      <c r="RAL1003" s="17"/>
      <c r="RAM1003" s="17"/>
      <c r="RAN1003" s="17"/>
      <c r="RAO1003" s="17"/>
      <c r="RAP1003" s="17"/>
      <c r="RAQ1003" s="17"/>
      <c r="RAR1003" s="17"/>
      <c r="RAS1003" s="17"/>
      <c r="RAT1003" s="17"/>
      <c r="RAU1003" s="17"/>
      <c r="RAV1003" s="17"/>
      <c r="RAW1003" s="17"/>
      <c r="RAX1003" s="17"/>
      <c r="RAY1003" s="17"/>
      <c r="RAZ1003" s="17"/>
      <c r="RBA1003" s="17"/>
      <c r="RBB1003" s="17"/>
      <c r="RBC1003" s="17"/>
      <c r="RBD1003" s="17"/>
      <c r="RBE1003" s="17"/>
      <c r="RBF1003" s="17"/>
      <c r="RBG1003" s="17"/>
      <c r="RBH1003" s="17"/>
      <c r="RBI1003" s="17"/>
      <c r="RBJ1003" s="17"/>
      <c r="RBK1003" s="17"/>
      <c r="RBL1003" s="17"/>
      <c r="RBM1003" s="17"/>
      <c r="RBN1003" s="17"/>
      <c r="RBO1003" s="17"/>
      <c r="RBP1003" s="17"/>
      <c r="RBQ1003" s="17"/>
      <c r="RBR1003" s="17"/>
      <c r="RBS1003" s="17"/>
      <c r="RBT1003" s="17"/>
      <c r="RBU1003" s="17"/>
      <c r="RBV1003" s="17"/>
      <c r="RBW1003" s="17"/>
      <c r="RBX1003" s="17"/>
      <c r="RBY1003" s="17"/>
      <c r="RBZ1003" s="17"/>
      <c r="RCA1003" s="17"/>
      <c r="RCB1003" s="17"/>
      <c r="RCC1003" s="17"/>
      <c r="RCD1003" s="17"/>
      <c r="RCE1003" s="17"/>
      <c r="RCF1003" s="17"/>
      <c r="RCG1003" s="17"/>
      <c r="RCH1003" s="17"/>
      <c r="RCI1003" s="17"/>
      <c r="RCJ1003" s="17"/>
      <c r="RCK1003" s="17"/>
      <c r="RCL1003" s="17"/>
      <c r="RCM1003" s="17"/>
      <c r="RCN1003" s="17"/>
      <c r="RCO1003" s="17"/>
      <c r="RCP1003" s="17"/>
      <c r="RCQ1003" s="17"/>
      <c r="RCR1003" s="17"/>
      <c r="RCS1003" s="17"/>
      <c r="RCT1003" s="17"/>
      <c r="RCU1003" s="17"/>
      <c r="RCV1003" s="17"/>
      <c r="RCW1003" s="17"/>
      <c r="RCX1003" s="17"/>
      <c r="RCY1003" s="17"/>
      <c r="RCZ1003" s="17"/>
      <c r="RDA1003" s="17"/>
      <c r="RDB1003" s="17"/>
      <c r="RDC1003" s="17"/>
      <c r="RDD1003" s="17"/>
      <c r="RDE1003" s="17"/>
      <c r="RDF1003" s="17"/>
      <c r="RDG1003" s="17"/>
      <c r="RDH1003" s="17"/>
      <c r="RDI1003" s="17"/>
      <c r="RDJ1003" s="17"/>
      <c r="RDK1003" s="17"/>
      <c r="RDL1003" s="17"/>
      <c r="RDM1003" s="17"/>
      <c r="RDN1003" s="17"/>
      <c r="RDO1003" s="17"/>
      <c r="RDP1003" s="17"/>
      <c r="RDQ1003" s="17"/>
      <c r="RDR1003" s="17"/>
      <c r="RDS1003" s="17"/>
      <c r="RDT1003" s="17"/>
      <c r="RDU1003" s="17"/>
      <c r="RDV1003" s="17"/>
      <c r="RDW1003" s="17"/>
      <c r="RDX1003" s="17"/>
      <c r="RDY1003" s="17"/>
      <c r="RDZ1003" s="17"/>
      <c r="REA1003" s="17"/>
      <c r="REB1003" s="17"/>
      <c r="REC1003" s="17"/>
      <c r="RED1003" s="17"/>
      <c r="REE1003" s="17"/>
      <c r="REF1003" s="17"/>
      <c r="REG1003" s="17"/>
      <c r="REH1003" s="17"/>
      <c r="REI1003" s="17"/>
      <c r="REJ1003" s="17"/>
      <c r="REK1003" s="17"/>
      <c r="REL1003" s="17"/>
      <c r="REM1003" s="17"/>
      <c r="REN1003" s="17"/>
      <c r="REO1003" s="17"/>
      <c r="REP1003" s="17"/>
      <c r="REQ1003" s="17"/>
      <c r="RER1003" s="17"/>
      <c r="RES1003" s="17"/>
      <c r="RET1003" s="17"/>
      <c r="REU1003" s="17"/>
      <c r="REV1003" s="17"/>
      <c r="REW1003" s="17"/>
      <c r="REX1003" s="17"/>
      <c r="REY1003" s="17"/>
      <c r="REZ1003" s="17"/>
      <c r="RFA1003" s="17"/>
      <c r="RFB1003" s="17"/>
      <c r="RFC1003" s="17"/>
      <c r="RFD1003" s="17"/>
      <c r="RFE1003" s="17"/>
      <c r="RFF1003" s="17"/>
      <c r="RFG1003" s="17"/>
      <c r="RFH1003" s="17"/>
      <c r="RFI1003" s="17"/>
      <c r="RFJ1003" s="17"/>
      <c r="RFK1003" s="17"/>
      <c r="RFL1003" s="17"/>
      <c r="RFM1003" s="17"/>
      <c r="RFN1003" s="17"/>
      <c r="RFO1003" s="17"/>
      <c r="RFP1003" s="17"/>
      <c r="RFQ1003" s="17"/>
      <c r="RFR1003" s="17"/>
      <c r="RFS1003" s="17"/>
      <c r="RFT1003" s="17"/>
      <c r="RFU1003" s="17"/>
      <c r="RFV1003" s="17"/>
      <c r="RFW1003" s="17"/>
      <c r="RFX1003" s="17"/>
      <c r="RFY1003" s="17"/>
      <c r="RFZ1003" s="17"/>
      <c r="RGA1003" s="17"/>
      <c r="RGB1003" s="17"/>
      <c r="RGC1003" s="17"/>
      <c r="RGD1003" s="17"/>
      <c r="RGE1003" s="17"/>
      <c r="RGF1003" s="17"/>
      <c r="RGG1003" s="17"/>
      <c r="RGH1003" s="17"/>
      <c r="RGI1003" s="17"/>
      <c r="RGJ1003" s="17"/>
      <c r="RGK1003" s="17"/>
      <c r="RGL1003" s="17"/>
      <c r="RGM1003" s="17"/>
      <c r="RGN1003" s="17"/>
      <c r="RGO1003" s="17"/>
      <c r="RGP1003" s="17"/>
      <c r="RGQ1003" s="17"/>
      <c r="RGR1003" s="17"/>
      <c r="RGS1003" s="17"/>
      <c r="RGT1003" s="17"/>
      <c r="RGU1003" s="17"/>
      <c r="RGV1003" s="17"/>
      <c r="RGW1003" s="17"/>
      <c r="RGX1003" s="17"/>
      <c r="RGY1003" s="17"/>
      <c r="RGZ1003" s="17"/>
      <c r="RHA1003" s="17"/>
      <c r="RHB1003" s="17"/>
      <c r="RHC1003" s="17"/>
      <c r="RHD1003" s="17"/>
      <c r="RHE1003" s="17"/>
      <c r="RHF1003" s="17"/>
      <c r="RHG1003" s="17"/>
      <c r="RHH1003" s="17"/>
      <c r="RHI1003" s="17"/>
      <c r="RHJ1003" s="17"/>
      <c r="RHK1003" s="17"/>
      <c r="RHL1003" s="17"/>
      <c r="RHM1003" s="17"/>
      <c r="RHN1003" s="17"/>
      <c r="RHO1003" s="17"/>
      <c r="RHP1003" s="17"/>
      <c r="RHQ1003" s="17"/>
      <c r="RHR1003" s="17"/>
      <c r="RHS1003" s="17"/>
      <c r="RHT1003" s="17"/>
      <c r="RHU1003" s="17"/>
      <c r="RHV1003" s="17"/>
      <c r="RHW1003" s="17"/>
      <c r="RHX1003" s="17"/>
      <c r="RHY1003" s="17"/>
      <c r="RHZ1003" s="17"/>
      <c r="RIA1003" s="17"/>
      <c r="RIB1003" s="17"/>
      <c r="RIC1003" s="17"/>
      <c r="RID1003" s="17"/>
      <c r="RIE1003" s="17"/>
      <c r="RIF1003" s="17"/>
      <c r="RIG1003" s="17"/>
      <c r="RIH1003" s="17"/>
      <c r="RII1003" s="17"/>
      <c r="RIJ1003" s="17"/>
      <c r="RIK1003" s="17"/>
      <c r="RIL1003" s="17"/>
      <c r="RIM1003" s="17"/>
      <c r="RIN1003" s="17"/>
      <c r="RIO1003" s="17"/>
      <c r="RIP1003" s="17"/>
      <c r="RIQ1003" s="17"/>
      <c r="RIR1003" s="17"/>
      <c r="RIS1003" s="17"/>
      <c r="RIT1003" s="17"/>
      <c r="RIU1003" s="17"/>
      <c r="RIV1003" s="17"/>
      <c r="RIW1003" s="17"/>
      <c r="RIX1003" s="17"/>
      <c r="RIY1003" s="17"/>
      <c r="RIZ1003" s="17"/>
      <c r="RJA1003" s="17"/>
      <c r="RJB1003" s="17"/>
      <c r="RJC1003" s="17"/>
      <c r="RJD1003" s="17"/>
      <c r="RJE1003" s="17"/>
      <c r="RJF1003" s="17"/>
      <c r="RJG1003" s="17"/>
      <c r="RJH1003" s="17"/>
      <c r="RJI1003" s="17"/>
      <c r="RJJ1003" s="17"/>
      <c r="RJK1003" s="17"/>
      <c r="RJL1003" s="17"/>
      <c r="RJM1003" s="17"/>
      <c r="RJN1003" s="17"/>
      <c r="RJO1003" s="17"/>
      <c r="RJP1003" s="17"/>
      <c r="RJQ1003" s="17"/>
      <c r="RJR1003" s="17"/>
      <c r="RJS1003" s="17"/>
      <c r="RJT1003" s="17"/>
      <c r="RJU1003" s="17"/>
      <c r="RJV1003" s="17"/>
      <c r="RJW1003" s="17"/>
      <c r="RJX1003" s="17"/>
      <c r="RJY1003" s="17"/>
      <c r="RJZ1003" s="17"/>
      <c r="RKA1003" s="17"/>
      <c r="RKB1003" s="17"/>
      <c r="RKC1003" s="17"/>
      <c r="RKD1003" s="17"/>
      <c r="RKE1003" s="17"/>
      <c r="RKF1003" s="17"/>
      <c r="RKG1003" s="17"/>
      <c r="RKH1003" s="17"/>
      <c r="RKI1003" s="17"/>
      <c r="RKJ1003" s="17"/>
      <c r="RKK1003" s="17"/>
      <c r="RKL1003" s="17"/>
      <c r="RKM1003" s="17"/>
      <c r="RKN1003" s="17"/>
      <c r="RKO1003" s="17"/>
      <c r="RKP1003" s="17"/>
      <c r="RKQ1003" s="17"/>
      <c r="RKR1003" s="17"/>
      <c r="RKS1003" s="17"/>
      <c r="RKT1003" s="17"/>
      <c r="RKU1003" s="17"/>
      <c r="RKV1003" s="17"/>
      <c r="RKW1003" s="17"/>
      <c r="RKX1003" s="17"/>
      <c r="RKY1003" s="17"/>
      <c r="RKZ1003" s="17"/>
      <c r="RLA1003" s="17"/>
      <c r="RLB1003" s="17"/>
      <c r="RLC1003" s="17"/>
      <c r="RLD1003" s="17"/>
      <c r="RLE1003" s="17"/>
      <c r="RLF1003" s="17"/>
      <c r="RLG1003" s="17"/>
      <c r="RLH1003" s="17"/>
      <c r="RLI1003" s="17"/>
      <c r="RLJ1003" s="17"/>
      <c r="RLK1003" s="17"/>
      <c r="RLL1003" s="17"/>
      <c r="RLM1003" s="17"/>
      <c r="RLN1003" s="17"/>
      <c r="RLO1003" s="17"/>
      <c r="RLP1003" s="17"/>
      <c r="RLQ1003" s="17"/>
      <c r="RLR1003" s="17"/>
      <c r="RLS1003" s="17"/>
      <c r="RLT1003" s="17"/>
      <c r="RLU1003" s="17"/>
      <c r="RLV1003" s="17"/>
      <c r="RLW1003" s="17"/>
      <c r="RLX1003" s="17"/>
      <c r="RLY1003" s="17"/>
      <c r="RLZ1003" s="17"/>
      <c r="RMA1003" s="17"/>
      <c r="RMB1003" s="17"/>
      <c r="RMC1003" s="17"/>
      <c r="RMD1003" s="17"/>
      <c r="RME1003" s="17"/>
      <c r="RMF1003" s="17"/>
      <c r="RMG1003" s="17"/>
      <c r="RMH1003" s="17"/>
      <c r="RMI1003" s="17"/>
      <c r="RMJ1003" s="17"/>
      <c r="RMK1003" s="17"/>
      <c r="RML1003" s="17"/>
      <c r="RMM1003" s="17"/>
      <c r="RMN1003" s="17"/>
      <c r="RMO1003" s="17"/>
      <c r="RMP1003" s="17"/>
      <c r="RMQ1003" s="17"/>
      <c r="RMR1003" s="17"/>
      <c r="RMS1003" s="17"/>
      <c r="RMT1003" s="17"/>
      <c r="RMU1003" s="17"/>
      <c r="RMV1003" s="17"/>
      <c r="RMW1003" s="17"/>
      <c r="RMX1003" s="17"/>
      <c r="RMY1003" s="17"/>
      <c r="RMZ1003" s="17"/>
      <c r="RNA1003" s="17"/>
      <c r="RNB1003" s="17"/>
      <c r="RNC1003" s="17"/>
      <c r="RND1003" s="17"/>
      <c r="RNE1003" s="17"/>
      <c r="RNF1003" s="17"/>
      <c r="RNG1003" s="17"/>
      <c r="RNH1003" s="17"/>
      <c r="RNI1003" s="17"/>
      <c r="RNJ1003" s="17"/>
      <c r="RNK1003" s="17"/>
      <c r="RNL1003" s="17"/>
      <c r="RNM1003" s="17"/>
      <c r="RNN1003" s="17"/>
      <c r="RNO1003" s="17"/>
      <c r="RNP1003" s="17"/>
      <c r="RNQ1003" s="17"/>
      <c r="RNR1003" s="17"/>
      <c r="RNS1003" s="17"/>
      <c r="RNT1003" s="17"/>
      <c r="RNU1003" s="17"/>
      <c r="RNV1003" s="17"/>
      <c r="RNW1003" s="17"/>
      <c r="RNX1003" s="17"/>
      <c r="RNY1003" s="17"/>
      <c r="RNZ1003" s="17"/>
      <c r="ROA1003" s="17"/>
      <c r="ROB1003" s="17"/>
      <c r="ROC1003" s="17"/>
      <c r="ROD1003" s="17"/>
      <c r="ROE1003" s="17"/>
      <c r="ROF1003" s="17"/>
      <c r="ROG1003" s="17"/>
      <c r="ROH1003" s="17"/>
      <c r="ROI1003" s="17"/>
      <c r="ROJ1003" s="17"/>
      <c r="ROK1003" s="17"/>
      <c r="ROL1003" s="17"/>
      <c r="ROM1003" s="17"/>
      <c r="RON1003" s="17"/>
      <c r="ROO1003" s="17"/>
      <c r="ROP1003" s="17"/>
      <c r="ROQ1003" s="17"/>
      <c r="ROR1003" s="17"/>
      <c r="ROS1003" s="17"/>
      <c r="ROT1003" s="17"/>
      <c r="ROU1003" s="17"/>
      <c r="ROV1003" s="17"/>
      <c r="ROW1003" s="17"/>
      <c r="ROX1003" s="17"/>
      <c r="ROY1003" s="17"/>
      <c r="ROZ1003" s="17"/>
      <c r="RPA1003" s="17"/>
      <c r="RPB1003" s="17"/>
      <c r="RPC1003" s="17"/>
      <c r="RPD1003" s="17"/>
      <c r="RPE1003" s="17"/>
      <c r="RPF1003" s="17"/>
      <c r="RPG1003" s="17"/>
      <c r="RPH1003" s="17"/>
      <c r="RPI1003" s="17"/>
      <c r="RPJ1003" s="17"/>
      <c r="RPK1003" s="17"/>
      <c r="RPL1003" s="17"/>
      <c r="RPM1003" s="17"/>
      <c r="RPN1003" s="17"/>
      <c r="RPO1003" s="17"/>
      <c r="RPP1003" s="17"/>
      <c r="RPQ1003" s="17"/>
      <c r="RPR1003" s="17"/>
      <c r="RPS1003" s="17"/>
      <c r="RPT1003" s="17"/>
      <c r="RPU1003" s="17"/>
      <c r="RPV1003" s="17"/>
      <c r="RPW1003" s="17"/>
      <c r="RPX1003" s="17"/>
      <c r="RPY1003" s="17"/>
      <c r="RPZ1003" s="17"/>
      <c r="RQA1003" s="17"/>
      <c r="RQB1003" s="17"/>
      <c r="RQC1003" s="17"/>
      <c r="RQD1003" s="17"/>
      <c r="RQE1003" s="17"/>
      <c r="RQF1003" s="17"/>
      <c r="RQG1003" s="17"/>
      <c r="RQH1003" s="17"/>
      <c r="RQI1003" s="17"/>
      <c r="RQJ1003" s="17"/>
      <c r="RQK1003" s="17"/>
      <c r="RQL1003" s="17"/>
      <c r="RQM1003" s="17"/>
      <c r="RQN1003" s="17"/>
      <c r="RQO1003" s="17"/>
      <c r="RQP1003" s="17"/>
      <c r="RQQ1003" s="17"/>
      <c r="RQR1003" s="17"/>
      <c r="RQS1003" s="17"/>
      <c r="RQT1003" s="17"/>
      <c r="RQU1003" s="17"/>
      <c r="RQV1003" s="17"/>
      <c r="RQW1003" s="17"/>
      <c r="RQX1003" s="17"/>
      <c r="RQY1003" s="17"/>
      <c r="RQZ1003" s="17"/>
      <c r="RRA1003" s="17"/>
      <c r="RRB1003" s="17"/>
      <c r="RRC1003" s="17"/>
      <c r="RRD1003" s="17"/>
      <c r="RRE1003" s="17"/>
      <c r="RRF1003" s="17"/>
      <c r="RRG1003" s="17"/>
      <c r="RRH1003" s="17"/>
      <c r="RRI1003" s="17"/>
      <c r="RRJ1003" s="17"/>
      <c r="RRK1003" s="17"/>
      <c r="RRL1003" s="17"/>
      <c r="RRM1003" s="17"/>
      <c r="RRN1003" s="17"/>
      <c r="RRO1003" s="17"/>
      <c r="RRP1003" s="17"/>
      <c r="RRQ1003" s="17"/>
      <c r="RRR1003" s="17"/>
      <c r="RRS1003" s="17"/>
      <c r="RRT1003" s="17"/>
      <c r="RRU1003" s="17"/>
      <c r="RRV1003" s="17"/>
      <c r="RRW1003" s="17"/>
      <c r="RRX1003" s="17"/>
      <c r="RRY1003" s="17"/>
      <c r="RRZ1003" s="17"/>
      <c r="RSA1003" s="17"/>
      <c r="RSB1003" s="17"/>
      <c r="RSC1003" s="17"/>
      <c r="RSD1003" s="17"/>
      <c r="RSE1003" s="17"/>
      <c r="RSF1003" s="17"/>
      <c r="RSG1003" s="17"/>
      <c r="RSH1003" s="17"/>
      <c r="RSI1003" s="17"/>
      <c r="RSJ1003" s="17"/>
      <c r="RSK1003" s="17"/>
      <c r="RSL1003" s="17"/>
      <c r="RSM1003" s="17"/>
      <c r="RSN1003" s="17"/>
      <c r="RSO1003" s="17"/>
      <c r="RSP1003" s="17"/>
      <c r="RSQ1003" s="17"/>
      <c r="RSR1003" s="17"/>
      <c r="RSS1003" s="17"/>
      <c r="RST1003" s="17"/>
      <c r="RSU1003" s="17"/>
      <c r="RSV1003" s="17"/>
      <c r="RSW1003" s="17"/>
      <c r="RSX1003" s="17"/>
      <c r="RSY1003" s="17"/>
      <c r="RSZ1003" s="17"/>
      <c r="RTA1003" s="17"/>
      <c r="RTB1003" s="17"/>
      <c r="RTC1003" s="17"/>
      <c r="RTD1003" s="17"/>
      <c r="RTE1003" s="17"/>
      <c r="RTF1003" s="17"/>
      <c r="RTG1003" s="17"/>
      <c r="RTH1003" s="17"/>
      <c r="RTI1003" s="17"/>
      <c r="RTJ1003" s="17"/>
      <c r="RTK1003" s="17"/>
      <c r="RTL1003" s="17"/>
      <c r="RTM1003" s="17"/>
      <c r="RTN1003" s="17"/>
      <c r="RTO1003" s="17"/>
      <c r="RTP1003" s="17"/>
      <c r="RTQ1003" s="17"/>
      <c r="RTR1003" s="17"/>
      <c r="RTS1003" s="17"/>
      <c r="RTT1003" s="17"/>
      <c r="RTU1003" s="17"/>
      <c r="RTV1003" s="17"/>
      <c r="RTW1003" s="17"/>
      <c r="RTX1003" s="17"/>
      <c r="RTY1003" s="17"/>
      <c r="RTZ1003" s="17"/>
      <c r="RUA1003" s="17"/>
      <c r="RUB1003" s="17"/>
      <c r="RUC1003" s="17"/>
      <c r="RUD1003" s="17"/>
      <c r="RUE1003" s="17"/>
      <c r="RUF1003" s="17"/>
      <c r="RUG1003" s="17"/>
      <c r="RUH1003" s="17"/>
      <c r="RUI1003" s="17"/>
      <c r="RUJ1003" s="17"/>
      <c r="RUK1003" s="17"/>
      <c r="RUL1003" s="17"/>
      <c r="RUM1003" s="17"/>
      <c r="RUN1003" s="17"/>
      <c r="RUO1003" s="17"/>
      <c r="RUP1003" s="17"/>
      <c r="RUQ1003" s="17"/>
      <c r="RUR1003" s="17"/>
      <c r="RUS1003" s="17"/>
      <c r="RUT1003" s="17"/>
      <c r="RUU1003" s="17"/>
      <c r="RUV1003" s="17"/>
      <c r="RUW1003" s="17"/>
      <c r="RUX1003" s="17"/>
      <c r="RUY1003" s="17"/>
      <c r="RUZ1003" s="17"/>
      <c r="RVA1003" s="17"/>
      <c r="RVB1003" s="17"/>
      <c r="RVC1003" s="17"/>
      <c r="RVD1003" s="17"/>
      <c r="RVE1003" s="17"/>
      <c r="RVF1003" s="17"/>
      <c r="RVG1003" s="17"/>
      <c r="RVH1003" s="17"/>
      <c r="RVI1003" s="17"/>
      <c r="RVJ1003" s="17"/>
      <c r="RVK1003" s="17"/>
      <c r="RVL1003" s="17"/>
      <c r="RVM1003" s="17"/>
      <c r="RVN1003" s="17"/>
      <c r="RVO1003" s="17"/>
      <c r="RVP1003" s="17"/>
      <c r="RVQ1003" s="17"/>
      <c r="RVR1003" s="17"/>
      <c r="RVS1003" s="17"/>
      <c r="RVT1003" s="17"/>
      <c r="RVU1003" s="17"/>
      <c r="RVV1003" s="17"/>
      <c r="RVW1003" s="17"/>
      <c r="RVX1003" s="17"/>
      <c r="RVY1003" s="17"/>
      <c r="RVZ1003" s="17"/>
      <c r="RWA1003" s="17"/>
      <c r="RWB1003" s="17"/>
      <c r="RWC1003" s="17"/>
      <c r="RWD1003" s="17"/>
      <c r="RWE1003" s="17"/>
      <c r="RWF1003" s="17"/>
      <c r="RWG1003" s="17"/>
      <c r="RWH1003" s="17"/>
      <c r="RWI1003" s="17"/>
      <c r="RWJ1003" s="17"/>
      <c r="RWK1003" s="17"/>
      <c r="RWL1003" s="17"/>
      <c r="RWM1003" s="17"/>
      <c r="RWN1003" s="17"/>
      <c r="RWO1003" s="17"/>
      <c r="RWP1003" s="17"/>
      <c r="RWQ1003" s="17"/>
      <c r="RWR1003" s="17"/>
      <c r="RWS1003" s="17"/>
      <c r="RWT1003" s="17"/>
      <c r="RWU1003" s="17"/>
      <c r="RWV1003" s="17"/>
      <c r="RWW1003" s="17"/>
      <c r="RWX1003" s="17"/>
      <c r="RWY1003" s="17"/>
      <c r="RWZ1003" s="17"/>
      <c r="RXA1003" s="17"/>
      <c r="RXB1003" s="17"/>
      <c r="RXC1003" s="17"/>
      <c r="RXD1003" s="17"/>
      <c r="RXE1003" s="17"/>
      <c r="RXF1003" s="17"/>
      <c r="RXG1003" s="17"/>
      <c r="RXH1003" s="17"/>
      <c r="RXI1003" s="17"/>
      <c r="RXJ1003" s="17"/>
      <c r="RXK1003" s="17"/>
      <c r="RXL1003" s="17"/>
      <c r="RXM1003" s="17"/>
      <c r="RXN1003" s="17"/>
      <c r="RXO1003" s="17"/>
      <c r="RXP1003" s="17"/>
      <c r="RXQ1003" s="17"/>
      <c r="RXR1003" s="17"/>
      <c r="RXS1003" s="17"/>
      <c r="RXT1003" s="17"/>
      <c r="RXU1003" s="17"/>
      <c r="RXV1003" s="17"/>
      <c r="RXW1003" s="17"/>
      <c r="RXX1003" s="17"/>
      <c r="RXY1003" s="17"/>
      <c r="RXZ1003" s="17"/>
      <c r="RYA1003" s="17"/>
      <c r="RYB1003" s="17"/>
      <c r="RYC1003" s="17"/>
      <c r="RYD1003" s="17"/>
      <c r="RYE1003" s="17"/>
      <c r="RYF1003" s="17"/>
      <c r="RYG1003" s="17"/>
      <c r="RYH1003" s="17"/>
      <c r="RYI1003" s="17"/>
      <c r="RYJ1003" s="17"/>
      <c r="RYK1003" s="17"/>
      <c r="RYL1003" s="17"/>
      <c r="RYM1003" s="17"/>
      <c r="RYN1003" s="17"/>
      <c r="RYO1003" s="17"/>
      <c r="RYP1003" s="17"/>
      <c r="RYQ1003" s="17"/>
      <c r="RYR1003" s="17"/>
      <c r="RYS1003" s="17"/>
      <c r="RYT1003" s="17"/>
      <c r="RYU1003" s="17"/>
      <c r="RYV1003" s="17"/>
      <c r="RYW1003" s="17"/>
      <c r="RYX1003" s="17"/>
      <c r="RYY1003" s="17"/>
      <c r="RYZ1003" s="17"/>
      <c r="RZA1003" s="17"/>
      <c r="RZB1003" s="17"/>
      <c r="RZC1003" s="17"/>
      <c r="RZD1003" s="17"/>
      <c r="RZE1003" s="17"/>
      <c r="RZF1003" s="17"/>
      <c r="RZG1003" s="17"/>
      <c r="RZH1003" s="17"/>
      <c r="RZI1003" s="17"/>
      <c r="RZJ1003" s="17"/>
      <c r="RZK1003" s="17"/>
      <c r="RZL1003" s="17"/>
      <c r="RZM1003" s="17"/>
      <c r="RZN1003" s="17"/>
      <c r="RZO1003" s="17"/>
      <c r="RZP1003" s="17"/>
      <c r="RZQ1003" s="17"/>
      <c r="RZR1003" s="17"/>
      <c r="RZS1003" s="17"/>
      <c r="RZT1003" s="17"/>
      <c r="RZU1003" s="17"/>
      <c r="RZV1003" s="17"/>
      <c r="RZW1003" s="17"/>
      <c r="RZX1003" s="17"/>
      <c r="RZY1003" s="17"/>
      <c r="RZZ1003" s="17"/>
      <c r="SAA1003" s="17"/>
      <c r="SAB1003" s="17"/>
      <c r="SAC1003" s="17"/>
      <c r="SAD1003" s="17"/>
      <c r="SAE1003" s="17"/>
      <c r="SAF1003" s="17"/>
      <c r="SAG1003" s="17"/>
      <c r="SAH1003" s="17"/>
      <c r="SAI1003" s="17"/>
      <c r="SAJ1003" s="17"/>
      <c r="SAK1003" s="17"/>
      <c r="SAL1003" s="17"/>
      <c r="SAM1003" s="17"/>
      <c r="SAN1003" s="17"/>
      <c r="SAO1003" s="17"/>
      <c r="SAP1003" s="17"/>
      <c r="SAQ1003" s="17"/>
      <c r="SAR1003" s="17"/>
      <c r="SAS1003" s="17"/>
      <c r="SAT1003" s="17"/>
      <c r="SAU1003" s="17"/>
      <c r="SAV1003" s="17"/>
      <c r="SAW1003" s="17"/>
      <c r="SAX1003" s="17"/>
      <c r="SAY1003" s="17"/>
      <c r="SAZ1003" s="17"/>
      <c r="SBA1003" s="17"/>
      <c r="SBB1003" s="17"/>
      <c r="SBC1003" s="17"/>
      <c r="SBD1003" s="17"/>
      <c r="SBE1003" s="17"/>
      <c r="SBF1003" s="17"/>
      <c r="SBG1003" s="17"/>
      <c r="SBH1003" s="17"/>
      <c r="SBI1003" s="17"/>
      <c r="SBJ1003" s="17"/>
      <c r="SBK1003" s="17"/>
      <c r="SBL1003" s="17"/>
      <c r="SBM1003" s="17"/>
      <c r="SBN1003" s="17"/>
      <c r="SBO1003" s="17"/>
      <c r="SBP1003" s="17"/>
      <c r="SBQ1003" s="17"/>
      <c r="SBR1003" s="17"/>
      <c r="SBS1003" s="17"/>
      <c r="SBT1003" s="17"/>
      <c r="SBU1003" s="17"/>
      <c r="SBV1003" s="17"/>
      <c r="SBW1003" s="17"/>
      <c r="SBX1003" s="17"/>
      <c r="SBY1003" s="17"/>
      <c r="SBZ1003" s="17"/>
      <c r="SCA1003" s="17"/>
      <c r="SCB1003" s="17"/>
      <c r="SCC1003" s="17"/>
      <c r="SCD1003" s="17"/>
      <c r="SCE1003" s="17"/>
      <c r="SCF1003" s="17"/>
      <c r="SCG1003" s="17"/>
      <c r="SCH1003" s="17"/>
      <c r="SCI1003" s="17"/>
      <c r="SCJ1003" s="17"/>
      <c r="SCK1003" s="17"/>
      <c r="SCL1003" s="17"/>
      <c r="SCM1003" s="17"/>
      <c r="SCN1003" s="17"/>
      <c r="SCO1003" s="17"/>
      <c r="SCP1003" s="17"/>
      <c r="SCQ1003" s="17"/>
      <c r="SCR1003" s="17"/>
      <c r="SCS1003" s="17"/>
      <c r="SCT1003" s="17"/>
      <c r="SCU1003" s="17"/>
      <c r="SCV1003" s="17"/>
      <c r="SCW1003" s="17"/>
      <c r="SCX1003" s="17"/>
      <c r="SCY1003" s="17"/>
      <c r="SCZ1003" s="17"/>
      <c r="SDA1003" s="17"/>
      <c r="SDB1003" s="17"/>
      <c r="SDC1003" s="17"/>
      <c r="SDD1003" s="17"/>
      <c r="SDE1003" s="17"/>
      <c r="SDF1003" s="17"/>
      <c r="SDG1003" s="17"/>
      <c r="SDH1003" s="17"/>
      <c r="SDI1003" s="17"/>
      <c r="SDJ1003" s="17"/>
      <c r="SDK1003" s="17"/>
      <c r="SDL1003" s="17"/>
      <c r="SDM1003" s="17"/>
      <c r="SDN1003" s="17"/>
      <c r="SDO1003" s="17"/>
      <c r="SDP1003" s="17"/>
      <c r="SDQ1003" s="17"/>
      <c r="SDR1003" s="17"/>
      <c r="SDS1003" s="17"/>
      <c r="SDT1003" s="17"/>
      <c r="SDU1003" s="17"/>
      <c r="SDV1003" s="17"/>
      <c r="SDW1003" s="17"/>
      <c r="SDX1003" s="17"/>
      <c r="SDY1003" s="17"/>
      <c r="SDZ1003" s="17"/>
      <c r="SEA1003" s="17"/>
      <c r="SEB1003" s="17"/>
      <c r="SEC1003" s="17"/>
      <c r="SED1003" s="17"/>
      <c r="SEE1003" s="17"/>
      <c r="SEF1003" s="17"/>
      <c r="SEG1003" s="17"/>
      <c r="SEH1003" s="17"/>
      <c r="SEI1003" s="17"/>
      <c r="SEJ1003" s="17"/>
      <c r="SEK1003" s="17"/>
      <c r="SEL1003" s="17"/>
      <c r="SEM1003" s="17"/>
      <c r="SEN1003" s="17"/>
      <c r="SEO1003" s="17"/>
      <c r="SEP1003" s="17"/>
      <c r="SEQ1003" s="17"/>
      <c r="SER1003" s="17"/>
      <c r="SES1003" s="17"/>
      <c r="SET1003" s="17"/>
      <c r="SEU1003" s="17"/>
      <c r="SEV1003" s="17"/>
      <c r="SEW1003" s="17"/>
      <c r="SEX1003" s="17"/>
      <c r="SEY1003" s="17"/>
      <c r="SEZ1003" s="17"/>
      <c r="SFA1003" s="17"/>
      <c r="SFB1003" s="17"/>
      <c r="SFC1003" s="17"/>
      <c r="SFD1003" s="17"/>
      <c r="SFE1003" s="17"/>
      <c r="SFF1003" s="17"/>
      <c r="SFG1003" s="17"/>
      <c r="SFH1003" s="17"/>
      <c r="SFI1003" s="17"/>
      <c r="SFJ1003" s="17"/>
      <c r="SFK1003" s="17"/>
      <c r="SFL1003" s="17"/>
      <c r="SFM1003" s="17"/>
      <c r="SFN1003" s="17"/>
      <c r="SFO1003" s="17"/>
      <c r="SFP1003" s="17"/>
      <c r="SFQ1003" s="17"/>
      <c r="SFR1003" s="17"/>
      <c r="SFS1003" s="17"/>
      <c r="SFT1003" s="17"/>
      <c r="SFU1003" s="17"/>
      <c r="SFV1003" s="17"/>
      <c r="SFW1003" s="17"/>
      <c r="SFX1003" s="17"/>
      <c r="SFY1003" s="17"/>
      <c r="SFZ1003" s="17"/>
      <c r="SGA1003" s="17"/>
      <c r="SGB1003" s="17"/>
      <c r="SGC1003" s="17"/>
      <c r="SGD1003" s="17"/>
      <c r="SGE1003" s="17"/>
      <c r="SGF1003" s="17"/>
      <c r="SGG1003" s="17"/>
      <c r="SGH1003" s="17"/>
      <c r="SGI1003" s="17"/>
      <c r="SGJ1003" s="17"/>
      <c r="SGK1003" s="17"/>
      <c r="SGL1003" s="17"/>
      <c r="SGM1003" s="17"/>
      <c r="SGN1003" s="17"/>
      <c r="SGO1003" s="17"/>
      <c r="SGP1003" s="17"/>
      <c r="SGQ1003" s="17"/>
      <c r="SGR1003" s="17"/>
      <c r="SGS1003" s="17"/>
      <c r="SGT1003" s="17"/>
      <c r="SGU1003" s="17"/>
      <c r="SGV1003" s="17"/>
      <c r="SGW1003" s="17"/>
      <c r="SGX1003" s="17"/>
      <c r="SGY1003" s="17"/>
      <c r="SGZ1003" s="17"/>
      <c r="SHA1003" s="17"/>
      <c r="SHB1003" s="17"/>
      <c r="SHC1003" s="17"/>
      <c r="SHD1003" s="17"/>
      <c r="SHE1003" s="17"/>
      <c r="SHF1003" s="17"/>
      <c r="SHG1003" s="17"/>
      <c r="SHH1003" s="17"/>
      <c r="SHI1003" s="17"/>
      <c r="SHJ1003" s="17"/>
      <c r="SHK1003" s="17"/>
      <c r="SHL1003" s="17"/>
      <c r="SHM1003" s="17"/>
      <c r="SHN1003" s="17"/>
      <c r="SHO1003" s="17"/>
      <c r="SHP1003" s="17"/>
      <c r="SHQ1003" s="17"/>
      <c r="SHR1003" s="17"/>
      <c r="SHS1003" s="17"/>
      <c r="SHT1003" s="17"/>
      <c r="SHU1003" s="17"/>
      <c r="SHV1003" s="17"/>
      <c r="SHW1003" s="17"/>
      <c r="SHX1003" s="17"/>
      <c r="SHY1003" s="17"/>
      <c r="SHZ1003" s="17"/>
      <c r="SIA1003" s="17"/>
      <c r="SIB1003" s="17"/>
      <c r="SIC1003" s="17"/>
      <c r="SID1003" s="17"/>
      <c r="SIE1003" s="17"/>
      <c r="SIF1003" s="17"/>
      <c r="SIG1003" s="17"/>
      <c r="SIH1003" s="17"/>
      <c r="SII1003" s="17"/>
      <c r="SIJ1003" s="17"/>
      <c r="SIK1003" s="17"/>
      <c r="SIL1003" s="17"/>
      <c r="SIM1003" s="17"/>
      <c r="SIN1003" s="17"/>
      <c r="SIO1003" s="17"/>
      <c r="SIP1003" s="17"/>
      <c r="SIQ1003" s="17"/>
      <c r="SIR1003" s="17"/>
      <c r="SIS1003" s="17"/>
      <c r="SIT1003" s="17"/>
      <c r="SIU1003" s="17"/>
      <c r="SIV1003" s="17"/>
      <c r="SIW1003" s="17"/>
      <c r="SIX1003" s="17"/>
      <c r="SIY1003" s="17"/>
      <c r="SIZ1003" s="17"/>
      <c r="SJA1003" s="17"/>
      <c r="SJB1003" s="17"/>
      <c r="SJC1003" s="17"/>
      <c r="SJD1003" s="17"/>
      <c r="SJE1003" s="17"/>
      <c r="SJF1003" s="17"/>
      <c r="SJG1003" s="17"/>
      <c r="SJH1003" s="17"/>
      <c r="SJI1003" s="17"/>
      <c r="SJJ1003" s="17"/>
      <c r="SJK1003" s="17"/>
      <c r="SJL1003" s="17"/>
      <c r="SJM1003" s="17"/>
      <c r="SJN1003" s="17"/>
      <c r="SJO1003" s="17"/>
      <c r="SJP1003" s="17"/>
      <c r="SJQ1003" s="17"/>
      <c r="SJR1003" s="17"/>
      <c r="SJS1003" s="17"/>
      <c r="SJT1003" s="17"/>
      <c r="SJU1003" s="17"/>
      <c r="SJV1003" s="17"/>
      <c r="SJW1003" s="17"/>
      <c r="SJX1003" s="17"/>
      <c r="SJY1003" s="17"/>
      <c r="SJZ1003" s="17"/>
      <c r="SKA1003" s="17"/>
      <c r="SKB1003" s="17"/>
      <c r="SKC1003" s="17"/>
      <c r="SKD1003" s="17"/>
      <c r="SKE1003" s="17"/>
      <c r="SKF1003" s="17"/>
      <c r="SKG1003" s="17"/>
      <c r="SKH1003" s="17"/>
      <c r="SKI1003" s="17"/>
      <c r="SKJ1003" s="17"/>
      <c r="SKK1003" s="17"/>
      <c r="SKL1003" s="17"/>
      <c r="SKM1003" s="17"/>
      <c r="SKN1003" s="17"/>
      <c r="SKO1003" s="17"/>
      <c r="SKP1003" s="17"/>
      <c r="SKQ1003" s="17"/>
      <c r="SKR1003" s="17"/>
      <c r="SKS1003" s="17"/>
      <c r="SKT1003" s="17"/>
      <c r="SKU1003" s="17"/>
      <c r="SKV1003" s="17"/>
      <c r="SKW1003" s="17"/>
      <c r="SKX1003" s="17"/>
      <c r="SKY1003" s="17"/>
      <c r="SKZ1003" s="17"/>
      <c r="SLA1003" s="17"/>
      <c r="SLB1003" s="17"/>
      <c r="SLC1003" s="17"/>
      <c r="SLD1003" s="17"/>
      <c r="SLE1003" s="17"/>
      <c r="SLF1003" s="17"/>
      <c r="SLG1003" s="17"/>
      <c r="SLH1003" s="17"/>
      <c r="SLI1003" s="17"/>
      <c r="SLJ1003" s="17"/>
      <c r="SLK1003" s="17"/>
      <c r="SLL1003" s="17"/>
      <c r="SLM1003" s="17"/>
      <c r="SLN1003" s="17"/>
      <c r="SLO1003" s="17"/>
      <c r="SLP1003" s="17"/>
      <c r="SLQ1003" s="17"/>
      <c r="SLR1003" s="17"/>
      <c r="SLS1003" s="17"/>
      <c r="SLT1003" s="17"/>
      <c r="SLU1003" s="17"/>
      <c r="SLV1003" s="17"/>
      <c r="SLW1003" s="17"/>
      <c r="SLX1003" s="17"/>
      <c r="SLY1003" s="17"/>
      <c r="SLZ1003" s="17"/>
      <c r="SMA1003" s="17"/>
      <c r="SMB1003" s="17"/>
      <c r="SMC1003" s="17"/>
      <c r="SMD1003" s="17"/>
      <c r="SME1003" s="17"/>
      <c r="SMF1003" s="17"/>
      <c r="SMG1003" s="17"/>
      <c r="SMH1003" s="17"/>
      <c r="SMI1003" s="17"/>
      <c r="SMJ1003" s="17"/>
      <c r="SMK1003" s="17"/>
      <c r="SML1003" s="17"/>
      <c r="SMM1003" s="17"/>
      <c r="SMN1003" s="17"/>
      <c r="SMO1003" s="17"/>
      <c r="SMP1003" s="17"/>
      <c r="SMQ1003" s="17"/>
      <c r="SMR1003" s="17"/>
      <c r="SMS1003" s="17"/>
      <c r="SMT1003" s="17"/>
      <c r="SMU1003" s="17"/>
      <c r="SMV1003" s="17"/>
      <c r="SMW1003" s="17"/>
      <c r="SMX1003" s="17"/>
      <c r="SMY1003" s="17"/>
      <c r="SMZ1003" s="17"/>
      <c r="SNA1003" s="17"/>
      <c r="SNB1003" s="17"/>
      <c r="SNC1003" s="17"/>
      <c r="SND1003" s="17"/>
      <c r="SNE1003" s="17"/>
      <c r="SNF1003" s="17"/>
      <c r="SNG1003" s="17"/>
      <c r="SNH1003" s="17"/>
      <c r="SNI1003" s="17"/>
      <c r="SNJ1003" s="17"/>
      <c r="SNK1003" s="17"/>
      <c r="SNL1003" s="17"/>
      <c r="SNM1003" s="17"/>
      <c r="SNN1003" s="17"/>
      <c r="SNO1003" s="17"/>
      <c r="SNP1003" s="17"/>
      <c r="SNQ1003" s="17"/>
      <c r="SNR1003" s="17"/>
      <c r="SNS1003" s="17"/>
      <c r="SNT1003" s="17"/>
      <c r="SNU1003" s="17"/>
      <c r="SNV1003" s="17"/>
      <c r="SNW1003" s="17"/>
      <c r="SNX1003" s="17"/>
      <c r="SNY1003" s="17"/>
      <c r="SNZ1003" s="17"/>
      <c r="SOA1003" s="17"/>
      <c r="SOB1003" s="17"/>
      <c r="SOC1003" s="17"/>
      <c r="SOD1003" s="17"/>
      <c r="SOE1003" s="17"/>
      <c r="SOF1003" s="17"/>
      <c r="SOG1003" s="17"/>
      <c r="SOH1003" s="17"/>
      <c r="SOI1003" s="17"/>
      <c r="SOJ1003" s="17"/>
      <c r="SOK1003" s="17"/>
      <c r="SOL1003" s="17"/>
      <c r="SOM1003" s="17"/>
      <c r="SON1003" s="17"/>
      <c r="SOO1003" s="17"/>
      <c r="SOP1003" s="17"/>
      <c r="SOQ1003" s="17"/>
      <c r="SOR1003" s="17"/>
      <c r="SOS1003" s="17"/>
      <c r="SOT1003" s="17"/>
      <c r="SOU1003" s="17"/>
      <c r="SOV1003" s="17"/>
      <c r="SOW1003" s="17"/>
      <c r="SOX1003" s="17"/>
      <c r="SOY1003" s="17"/>
      <c r="SOZ1003" s="17"/>
      <c r="SPA1003" s="17"/>
      <c r="SPB1003" s="17"/>
      <c r="SPC1003" s="17"/>
      <c r="SPD1003" s="17"/>
      <c r="SPE1003" s="17"/>
      <c r="SPF1003" s="17"/>
      <c r="SPG1003" s="17"/>
      <c r="SPH1003" s="17"/>
      <c r="SPI1003" s="17"/>
      <c r="SPJ1003" s="17"/>
      <c r="SPK1003" s="17"/>
      <c r="SPL1003" s="17"/>
      <c r="SPM1003" s="17"/>
      <c r="SPN1003" s="17"/>
      <c r="SPO1003" s="17"/>
      <c r="SPP1003" s="17"/>
      <c r="SPQ1003" s="17"/>
      <c r="SPR1003" s="17"/>
      <c r="SPS1003" s="17"/>
      <c r="SPT1003" s="17"/>
      <c r="SPU1003" s="17"/>
      <c r="SPV1003" s="17"/>
      <c r="SPW1003" s="17"/>
      <c r="SPX1003" s="17"/>
      <c r="SPY1003" s="17"/>
      <c r="SPZ1003" s="17"/>
      <c r="SQA1003" s="17"/>
      <c r="SQB1003" s="17"/>
      <c r="SQC1003" s="17"/>
      <c r="SQD1003" s="17"/>
      <c r="SQE1003" s="17"/>
      <c r="SQF1003" s="17"/>
      <c r="SQG1003" s="17"/>
      <c r="SQH1003" s="17"/>
      <c r="SQI1003" s="17"/>
      <c r="SQJ1003" s="17"/>
      <c r="SQK1003" s="17"/>
      <c r="SQL1003" s="17"/>
      <c r="SQM1003" s="17"/>
      <c r="SQN1003" s="17"/>
      <c r="SQO1003" s="17"/>
      <c r="SQP1003" s="17"/>
      <c r="SQQ1003" s="17"/>
      <c r="SQR1003" s="17"/>
      <c r="SQS1003" s="17"/>
      <c r="SQT1003" s="17"/>
      <c r="SQU1003" s="17"/>
      <c r="SQV1003" s="17"/>
      <c r="SQW1003" s="17"/>
      <c r="SQX1003" s="17"/>
      <c r="SQY1003" s="17"/>
      <c r="SQZ1003" s="17"/>
      <c r="SRA1003" s="17"/>
      <c r="SRB1003" s="17"/>
      <c r="SRC1003" s="17"/>
      <c r="SRD1003" s="17"/>
      <c r="SRE1003" s="17"/>
      <c r="SRF1003" s="17"/>
      <c r="SRG1003" s="17"/>
      <c r="SRH1003" s="17"/>
      <c r="SRI1003" s="17"/>
      <c r="SRJ1003" s="17"/>
      <c r="SRK1003" s="17"/>
      <c r="SRL1003" s="17"/>
      <c r="SRM1003" s="17"/>
      <c r="SRN1003" s="17"/>
      <c r="SRO1003" s="17"/>
      <c r="SRP1003" s="17"/>
      <c r="SRQ1003" s="17"/>
      <c r="SRR1003" s="17"/>
      <c r="SRS1003" s="17"/>
      <c r="SRT1003" s="17"/>
      <c r="SRU1003" s="17"/>
      <c r="SRV1003" s="17"/>
      <c r="SRW1003" s="17"/>
      <c r="SRX1003" s="17"/>
      <c r="SRY1003" s="17"/>
      <c r="SRZ1003" s="17"/>
      <c r="SSA1003" s="17"/>
      <c r="SSB1003" s="17"/>
      <c r="SSC1003" s="17"/>
      <c r="SSD1003" s="17"/>
      <c r="SSE1003" s="17"/>
      <c r="SSF1003" s="17"/>
      <c r="SSG1003" s="17"/>
      <c r="SSH1003" s="17"/>
      <c r="SSI1003" s="17"/>
      <c r="SSJ1003" s="17"/>
      <c r="SSK1003" s="17"/>
      <c r="SSL1003" s="17"/>
      <c r="SSM1003" s="17"/>
      <c r="SSN1003" s="17"/>
      <c r="SSO1003" s="17"/>
      <c r="SSP1003" s="17"/>
      <c r="SSQ1003" s="17"/>
      <c r="SSR1003" s="17"/>
      <c r="SSS1003" s="17"/>
      <c r="SST1003" s="17"/>
      <c r="SSU1003" s="17"/>
      <c r="SSV1003" s="17"/>
      <c r="SSW1003" s="17"/>
      <c r="SSX1003" s="17"/>
      <c r="SSY1003" s="17"/>
      <c r="SSZ1003" s="17"/>
      <c r="STA1003" s="17"/>
      <c r="STB1003" s="17"/>
      <c r="STC1003" s="17"/>
      <c r="STD1003" s="17"/>
      <c r="STE1003" s="17"/>
      <c r="STF1003" s="17"/>
      <c r="STG1003" s="17"/>
      <c r="STH1003" s="17"/>
      <c r="STI1003" s="17"/>
      <c r="STJ1003" s="17"/>
      <c r="STK1003" s="17"/>
      <c r="STL1003" s="17"/>
      <c r="STM1003" s="17"/>
      <c r="STN1003" s="17"/>
      <c r="STO1003" s="17"/>
      <c r="STP1003" s="17"/>
      <c r="STQ1003" s="17"/>
      <c r="STR1003" s="17"/>
      <c r="STS1003" s="17"/>
      <c r="STT1003" s="17"/>
      <c r="STU1003" s="17"/>
      <c r="STV1003" s="17"/>
      <c r="STW1003" s="17"/>
      <c r="STX1003" s="17"/>
      <c r="STY1003" s="17"/>
      <c r="STZ1003" s="17"/>
      <c r="SUA1003" s="17"/>
      <c r="SUB1003" s="17"/>
      <c r="SUC1003" s="17"/>
      <c r="SUD1003" s="17"/>
      <c r="SUE1003" s="17"/>
      <c r="SUF1003" s="17"/>
      <c r="SUG1003" s="17"/>
      <c r="SUH1003" s="17"/>
      <c r="SUI1003" s="17"/>
      <c r="SUJ1003" s="17"/>
      <c r="SUK1003" s="17"/>
      <c r="SUL1003" s="17"/>
      <c r="SUM1003" s="17"/>
      <c r="SUN1003" s="17"/>
      <c r="SUO1003" s="17"/>
      <c r="SUP1003" s="17"/>
      <c r="SUQ1003" s="17"/>
      <c r="SUR1003" s="17"/>
      <c r="SUS1003" s="17"/>
      <c r="SUT1003" s="17"/>
      <c r="SUU1003" s="17"/>
      <c r="SUV1003" s="17"/>
      <c r="SUW1003" s="17"/>
      <c r="SUX1003" s="17"/>
      <c r="SUY1003" s="17"/>
      <c r="SUZ1003" s="17"/>
      <c r="SVA1003" s="17"/>
      <c r="SVB1003" s="17"/>
      <c r="SVC1003" s="17"/>
      <c r="SVD1003" s="17"/>
      <c r="SVE1003" s="17"/>
      <c r="SVF1003" s="17"/>
      <c r="SVG1003" s="17"/>
      <c r="SVH1003" s="17"/>
      <c r="SVI1003" s="17"/>
      <c r="SVJ1003" s="17"/>
      <c r="SVK1003" s="17"/>
      <c r="SVL1003" s="17"/>
      <c r="SVM1003" s="17"/>
      <c r="SVN1003" s="17"/>
      <c r="SVO1003" s="17"/>
      <c r="SVP1003" s="17"/>
      <c r="SVQ1003" s="17"/>
      <c r="SVR1003" s="17"/>
      <c r="SVS1003" s="17"/>
      <c r="SVT1003" s="17"/>
      <c r="SVU1003" s="17"/>
      <c r="SVV1003" s="17"/>
      <c r="SVW1003" s="17"/>
      <c r="SVX1003" s="17"/>
      <c r="SVY1003" s="17"/>
      <c r="SVZ1003" s="17"/>
      <c r="SWA1003" s="17"/>
      <c r="SWB1003" s="17"/>
      <c r="SWC1003" s="17"/>
      <c r="SWD1003" s="17"/>
      <c r="SWE1003" s="17"/>
      <c r="SWF1003" s="17"/>
      <c r="SWG1003" s="17"/>
      <c r="SWH1003" s="17"/>
      <c r="SWI1003" s="17"/>
      <c r="SWJ1003" s="17"/>
      <c r="SWK1003" s="17"/>
      <c r="SWL1003" s="17"/>
      <c r="SWM1003" s="17"/>
      <c r="SWN1003" s="17"/>
      <c r="SWO1003" s="17"/>
      <c r="SWP1003" s="17"/>
      <c r="SWQ1003" s="17"/>
      <c r="SWR1003" s="17"/>
      <c r="SWS1003" s="17"/>
      <c r="SWT1003" s="17"/>
      <c r="SWU1003" s="17"/>
      <c r="SWV1003" s="17"/>
      <c r="SWW1003" s="17"/>
      <c r="SWX1003" s="17"/>
      <c r="SWY1003" s="17"/>
      <c r="SWZ1003" s="17"/>
      <c r="SXA1003" s="17"/>
      <c r="SXB1003" s="17"/>
      <c r="SXC1003" s="17"/>
      <c r="SXD1003" s="17"/>
      <c r="SXE1003" s="17"/>
      <c r="SXF1003" s="17"/>
      <c r="SXG1003" s="17"/>
      <c r="SXH1003" s="17"/>
      <c r="SXI1003" s="17"/>
      <c r="SXJ1003" s="17"/>
      <c r="SXK1003" s="17"/>
      <c r="SXL1003" s="17"/>
      <c r="SXM1003" s="17"/>
      <c r="SXN1003" s="17"/>
      <c r="SXO1003" s="17"/>
      <c r="SXP1003" s="17"/>
      <c r="SXQ1003" s="17"/>
      <c r="SXR1003" s="17"/>
      <c r="SXS1003" s="17"/>
      <c r="SXT1003" s="17"/>
      <c r="SXU1003" s="17"/>
      <c r="SXV1003" s="17"/>
      <c r="SXW1003" s="17"/>
      <c r="SXX1003" s="17"/>
      <c r="SXY1003" s="17"/>
      <c r="SXZ1003" s="17"/>
      <c r="SYA1003" s="17"/>
      <c r="SYB1003" s="17"/>
      <c r="SYC1003" s="17"/>
      <c r="SYD1003" s="17"/>
      <c r="SYE1003" s="17"/>
      <c r="SYF1003" s="17"/>
      <c r="SYG1003" s="17"/>
      <c r="SYH1003" s="17"/>
      <c r="SYI1003" s="17"/>
      <c r="SYJ1003" s="17"/>
      <c r="SYK1003" s="17"/>
      <c r="SYL1003" s="17"/>
      <c r="SYM1003" s="17"/>
      <c r="SYN1003" s="17"/>
      <c r="SYO1003" s="17"/>
      <c r="SYP1003" s="17"/>
      <c r="SYQ1003" s="17"/>
      <c r="SYR1003" s="17"/>
      <c r="SYS1003" s="17"/>
      <c r="SYT1003" s="17"/>
      <c r="SYU1003" s="17"/>
      <c r="SYV1003" s="17"/>
      <c r="SYW1003" s="17"/>
      <c r="SYX1003" s="17"/>
      <c r="SYY1003" s="17"/>
      <c r="SYZ1003" s="17"/>
      <c r="SZA1003" s="17"/>
      <c r="SZB1003" s="17"/>
      <c r="SZC1003" s="17"/>
      <c r="SZD1003" s="17"/>
      <c r="SZE1003" s="17"/>
      <c r="SZF1003" s="17"/>
      <c r="SZG1003" s="17"/>
      <c r="SZH1003" s="17"/>
      <c r="SZI1003" s="17"/>
      <c r="SZJ1003" s="17"/>
      <c r="SZK1003" s="17"/>
      <c r="SZL1003" s="17"/>
      <c r="SZM1003" s="17"/>
      <c r="SZN1003" s="17"/>
      <c r="SZO1003" s="17"/>
      <c r="SZP1003" s="17"/>
      <c r="SZQ1003" s="17"/>
      <c r="SZR1003" s="17"/>
      <c r="SZS1003" s="17"/>
      <c r="SZT1003" s="17"/>
      <c r="SZU1003" s="17"/>
      <c r="SZV1003" s="17"/>
      <c r="SZW1003" s="17"/>
      <c r="SZX1003" s="17"/>
      <c r="SZY1003" s="17"/>
      <c r="SZZ1003" s="17"/>
      <c r="TAA1003" s="17"/>
      <c r="TAB1003" s="17"/>
      <c r="TAC1003" s="17"/>
      <c r="TAD1003" s="17"/>
      <c r="TAE1003" s="17"/>
      <c r="TAF1003" s="17"/>
      <c r="TAG1003" s="17"/>
      <c r="TAH1003" s="17"/>
      <c r="TAI1003" s="17"/>
      <c r="TAJ1003" s="17"/>
      <c r="TAK1003" s="17"/>
      <c r="TAL1003" s="17"/>
      <c r="TAM1003" s="17"/>
      <c r="TAN1003" s="17"/>
      <c r="TAO1003" s="17"/>
      <c r="TAP1003" s="17"/>
      <c r="TAQ1003" s="17"/>
      <c r="TAR1003" s="17"/>
      <c r="TAS1003" s="17"/>
      <c r="TAT1003" s="17"/>
      <c r="TAU1003" s="17"/>
      <c r="TAV1003" s="17"/>
      <c r="TAW1003" s="17"/>
      <c r="TAX1003" s="17"/>
      <c r="TAY1003" s="17"/>
      <c r="TAZ1003" s="17"/>
      <c r="TBA1003" s="17"/>
      <c r="TBB1003" s="17"/>
      <c r="TBC1003" s="17"/>
      <c r="TBD1003" s="17"/>
      <c r="TBE1003" s="17"/>
      <c r="TBF1003" s="17"/>
      <c r="TBG1003" s="17"/>
      <c r="TBH1003" s="17"/>
      <c r="TBI1003" s="17"/>
      <c r="TBJ1003" s="17"/>
      <c r="TBK1003" s="17"/>
      <c r="TBL1003" s="17"/>
      <c r="TBM1003" s="17"/>
      <c r="TBN1003" s="17"/>
      <c r="TBO1003" s="17"/>
      <c r="TBP1003" s="17"/>
      <c r="TBQ1003" s="17"/>
      <c r="TBR1003" s="17"/>
      <c r="TBS1003" s="17"/>
      <c r="TBT1003" s="17"/>
      <c r="TBU1003" s="17"/>
      <c r="TBV1003" s="17"/>
      <c r="TBW1003" s="17"/>
      <c r="TBX1003" s="17"/>
      <c r="TBY1003" s="17"/>
      <c r="TBZ1003" s="17"/>
      <c r="TCA1003" s="17"/>
      <c r="TCB1003" s="17"/>
      <c r="TCC1003" s="17"/>
      <c r="TCD1003" s="17"/>
      <c r="TCE1003" s="17"/>
      <c r="TCF1003" s="17"/>
      <c r="TCG1003" s="17"/>
      <c r="TCH1003" s="17"/>
      <c r="TCI1003" s="17"/>
      <c r="TCJ1003" s="17"/>
      <c r="TCK1003" s="17"/>
      <c r="TCL1003" s="17"/>
      <c r="TCM1003" s="17"/>
      <c r="TCN1003" s="17"/>
      <c r="TCO1003" s="17"/>
      <c r="TCP1003" s="17"/>
      <c r="TCQ1003" s="17"/>
      <c r="TCR1003" s="17"/>
      <c r="TCS1003" s="17"/>
      <c r="TCT1003" s="17"/>
      <c r="TCU1003" s="17"/>
      <c r="TCV1003" s="17"/>
      <c r="TCW1003" s="17"/>
      <c r="TCX1003" s="17"/>
      <c r="TCY1003" s="17"/>
      <c r="TCZ1003" s="17"/>
      <c r="TDA1003" s="17"/>
      <c r="TDB1003" s="17"/>
      <c r="TDC1003" s="17"/>
      <c r="TDD1003" s="17"/>
      <c r="TDE1003" s="17"/>
      <c r="TDF1003" s="17"/>
      <c r="TDG1003" s="17"/>
      <c r="TDH1003" s="17"/>
      <c r="TDI1003" s="17"/>
      <c r="TDJ1003" s="17"/>
      <c r="TDK1003" s="17"/>
      <c r="TDL1003" s="17"/>
      <c r="TDM1003" s="17"/>
      <c r="TDN1003" s="17"/>
      <c r="TDO1003" s="17"/>
      <c r="TDP1003" s="17"/>
      <c r="TDQ1003" s="17"/>
      <c r="TDR1003" s="17"/>
      <c r="TDS1003" s="17"/>
      <c r="TDT1003" s="17"/>
      <c r="TDU1003" s="17"/>
      <c r="TDV1003" s="17"/>
      <c r="TDW1003" s="17"/>
      <c r="TDX1003" s="17"/>
      <c r="TDY1003" s="17"/>
      <c r="TDZ1003" s="17"/>
      <c r="TEA1003" s="17"/>
      <c r="TEB1003" s="17"/>
      <c r="TEC1003" s="17"/>
      <c r="TED1003" s="17"/>
      <c r="TEE1003" s="17"/>
      <c r="TEF1003" s="17"/>
      <c r="TEG1003" s="17"/>
      <c r="TEH1003" s="17"/>
      <c r="TEI1003" s="17"/>
      <c r="TEJ1003" s="17"/>
      <c r="TEK1003" s="17"/>
      <c r="TEL1003" s="17"/>
      <c r="TEM1003" s="17"/>
      <c r="TEN1003" s="17"/>
      <c r="TEO1003" s="17"/>
      <c r="TEP1003" s="17"/>
      <c r="TEQ1003" s="17"/>
      <c r="TER1003" s="17"/>
      <c r="TES1003" s="17"/>
      <c r="TET1003" s="17"/>
      <c r="TEU1003" s="17"/>
      <c r="TEV1003" s="17"/>
      <c r="TEW1003" s="17"/>
      <c r="TEX1003" s="17"/>
      <c r="TEY1003" s="17"/>
      <c r="TEZ1003" s="17"/>
      <c r="TFA1003" s="17"/>
      <c r="TFB1003" s="17"/>
      <c r="TFC1003" s="17"/>
      <c r="TFD1003" s="17"/>
      <c r="TFE1003" s="17"/>
      <c r="TFF1003" s="17"/>
      <c r="TFG1003" s="17"/>
      <c r="TFH1003" s="17"/>
      <c r="TFI1003" s="17"/>
      <c r="TFJ1003" s="17"/>
      <c r="TFK1003" s="17"/>
      <c r="TFL1003" s="17"/>
      <c r="TFM1003" s="17"/>
      <c r="TFN1003" s="17"/>
      <c r="TFO1003" s="17"/>
      <c r="TFP1003" s="17"/>
      <c r="TFQ1003" s="17"/>
      <c r="TFR1003" s="17"/>
      <c r="TFS1003" s="17"/>
      <c r="TFT1003" s="17"/>
      <c r="TFU1003" s="17"/>
      <c r="TFV1003" s="17"/>
      <c r="TFW1003" s="17"/>
      <c r="TFX1003" s="17"/>
      <c r="TFY1003" s="17"/>
      <c r="TFZ1003" s="17"/>
      <c r="TGA1003" s="17"/>
      <c r="TGB1003" s="17"/>
      <c r="TGC1003" s="17"/>
      <c r="TGD1003" s="17"/>
      <c r="TGE1003" s="17"/>
      <c r="TGF1003" s="17"/>
      <c r="TGG1003" s="17"/>
      <c r="TGH1003" s="17"/>
      <c r="TGI1003" s="17"/>
      <c r="TGJ1003" s="17"/>
      <c r="TGK1003" s="17"/>
      <c r="TGL1003" s="17"/>
      <c r="TGM1003" s="17"/>
      <c r="TGN1003" s="17"/>
      <c r="TGO1003" s="17"/>
      <c r="TGP1003" s="17"/>
      <c r="TGQ1003" s="17"/>
      <c r="TGR1003" s="17"/>
      <c r="TGS1003" s="17"/>
      <c r="TGT1003" s="17"/>
      <c r="TGU1003" s="17"/>
      <c r="TGV1003" s="17"/>
      <c r="TGW1003" s="17"/>
      <c r="TGX1003" s="17"/>
      <c r="TGY1003" s="17"/>
      <c r="TGZ1003" s="17"/>
      <c r="THA1003" s="17"/>
      <c r="THB1003" s="17"/>
      <c r="THC1003" s="17"/>
      <c r="THD1003" s="17"/>
      <c r="THE1003" s="17"/>
      <c r="THF1003" s="17"/>
      <c r="THG1003" s="17"/>
      <c r="THH1003" s="17"/>
      <c r="THI1003" s="17"/>
      <c r="THJ1003" s="17"/>
      <c r="THK1003" s="17"/>
      <c r="THL1003" s="17"/>
      <c r="THM1003" s="17"/>
      <c r="THN1003" s="17"/>
      <c r="THO1003" s="17"/>
      <c r="THP1003" s="17"/>
      <c r="THQ1003" s="17"/>
      <c r="THR1003" s="17"/>
      <c r="THS1003" s="17"/>
      <c r="THT1003" s="17"/>
      <c r="THU1003" s="17"/>
      <c r="THV1003" s="17"/>
      <c r="THW1003" s="17"/>
      <c r="THX1003" s="17"/>
      <c r="THY1003" s="17"/>
      <c r="THZ1003" s="17"/>
      <c r="TIA1003" s="17"/>
      <c r="TIB1003" s="17"/>
      <c r="TIC1003" s="17"/>
      <c r="TID1003" s="17"/>
      <c r="TIE1003" s="17"/>
      <c r="TIF1003" s="17"/>
      <c r="TIG1003" s="17"/>
      <c r="TIH1003" s="17"/>
      <c r="TII1003" s="17"/>
      <c r="TIJ1003" s="17"/>
      <c r="TIK1003" s="17"/>
      <c r="TIL1003" s="17"/>
      <c r="TIM1003" s="17"/>
      <c r="TIN1003" s="17"/>
      <c r="TIO1003" s="17"/>
      <c r="TIP1003" s="17"/>
      <c r="TIQ1003" s="17"/>
      <c r="TIR1003" s="17"/>
      <c r="TIS1003" s="17"/>
      <c r="TIT1003" s="17"/>
      <c r="TIU1003" s="17"/>
      <c r="TIV1003" s="17"/>
      <c r="TIW1003" s="17"/>
      <c r="TIX1003" s="17"/>
      <c r="TIY1003" s="17"/>
      <c r="TIZ1003" s="17"/>
      <c r="TJA1003" s="17"/>
      <c r="TJB1003" s="17"/>
      <c r="TJC1003" s="17"/>
      <c r="TJD1003" s="17"/>
      <c r="TJE1003" s="17"/>
      <c r="TJF1003" s="17"/>
      <c r="TJG1003" s="17"/>
      <c r="TJH1003" s="17"/>
      <c r="TJI1003" s="17"/>
      <c r="TJJ1003" s="17"/>
      <c r="TJK1003" s="17"/>
      <c r="TJL1003" s="17"/>
      <c r="TJM1003" s="17"/>
      <c r="TJN1003" s="17"/>
      <c r="TJO1003" s="17"/>
      <c r="TJP1003" s="17"/>
      <c r="TJQ1003" s="17"/>
      <c r="TJR1003" s="17"/>
      <c r="TJS1003" s="17"/>
      <c r="TJT1003" s="17"/>
      <c r="TJU1003" s="17"/>
      <c r="TJV1003" s="17"/>
      <c r="TJW1003" s="17"/>
      <c r="TJX1003" s="17"/>
      <c r="TJY1003" s="17"/>
      <c r="TJZ1003" s="17"/>
      <c r="TKA1003" s="17"/>
      <c r="TKB1003" s="17"/>
      <c r="TKC1003" s="17"/>
      <c r="TKD1003" s="17"/>
      <c r="TKE1003" s="17"/>
      <c r="TKF1003" s="17"/>
      <c r="TKG1003" s="17"/>
      <c r="TKH1003" s="17"/>
      <c r="TKI1003" s="17"/>
      <c r="TKJ1003" s="17"/>
      <c r="TKK1003" s="17"/>
      <c r="TKL1003" s="17"/>
      <c r="TKM1003" s="17"/>
      <c r="TKN1003" s="17"/>
      <c r="TKO1003" s="17"/>
      <c r="TKP1003" s="17"/>
      <c r="TKQ1003" s="17"/>
      <c r="TKR1003" s="17"/>
      <c r="TKS1003" s="17"/>
      <c r="TKT1003" s="17"/>
      <c r="TKU1003" s="17"/>
      <c r="TKV1003" s="17"/>
      <c r="TKW1003" s="17"/>
      <c r="TKX1003" s="17"/>
      <c r="TKY1003" s="17"/>
      <c r="TKZ1003" s="17"/>
      <c r="TLA1003" s="17"/>
      <c r="TLB1003" s="17"/>
      <c r="TLC1003" s="17"/>
      <c r="TLD1003" s="17"/>
      <c r="TLE1003" s="17"/>
      <c r="TLF1003" s="17"/>
      <c r="TLG1003" s="17"/>
      <c r="TLH1003" s="17"/>
      <c r="TLI1003" s="17"/>
      <c r="TLJ1003" s="17"/>
      <c r="TLK1003" s="17"/>
      <c r="TLL1003" s="17"/>
      <c r="TLM1003" s="17"/>
      <c r="TLN1003" s="17"/>
      <c r="TLO1003" s="17"/>
      <c r="TLP1003" s="17"/>
      <c r="TLQ1003" s="17"/>
      <c r="TLR1003" s="17"/>
      <c r="TLS1003" s="17"/>
      <c r="TLT1003" s="17"/>
      <c r="TLU1003" s="17"/>
      <c r="TLV1003" s="17"/>
      <c r="TLW1003" s="17"/>
      <c r="TLX1003" s="17"/>
      <c r="TLY1003" s="17"/>
      <c r="TLZ1003" s="17"/>
      <c r="TMA1003" s="17"/>
      <c r="TMB1003" s="17"/>
      <c r="TMC1003" s="17"/>
      <c r="TMD1003" s="17"/>
      <c r="TME1003" s="17"/>
      <c r="TMF1003" s="17"/>
      <c r="TMG1003" s="17"/>
      <c r="TMH1003" s="17"/>
      <c r="TMI1003" s="17"/>
      <c r="TMJ1003" s="17"/>
      <c r="TMK1003" s="17"/>
      <c r="TML1003" s="17"/>
      <c r="TMM1003" s="17"/>
      <c r="TMN1003" s="17"/>
      <c r="TMO1003" s="17"/>
      <c r="TMP1003" s="17"/>
      <c r="TMQ1003" s="17"/>
      <c r="TMR1003" s="17"/>
      <c r="TMS1003" s="17"/>
      <c r="TMT1003" s="17"/>
      <c r="TMU1003" s="17"/>
      <c r="TMV1003" s="17"/>
      <c r="TMW1003" s="17"/>
      <c r="TMX1003" s="17"/>
      <c r="TMY1003" s="17"/>
      <c r="TMZ1003" s="17"/>
      <c r="TNA1003" s="17"/>
      <c r="TNB1003" s="17"/>
      <c r="TNC1003" s="17"/>
      <c r="TND1003" s="17"/>
      <c r="TNE1003" s="17"/>
      <c r="TNF1003" s="17"/>
      <c r="TNG1003" s="17"/>
      <c r="TNH1003" s="17"/>
      <c r="TNI1003" s="17"/>
      <c r="TNJ1003" s="17"/>
      <c r="TNK1003" s="17"/>
      <c r="TNL1003" s="17"/>
      <c r="TNM1003" s="17"/>
      <c r="TNN1003" s="17"/>
      <c r="TNO1003" s="17"/>
      <c r="TNP1003" s="17"/>
      <c r="TNQ1003" s="17"/>
      <c r="TNR1003" s="17"/>
      <c r="TNS1003" s="17"/>
      <c r="TNT1003" s="17"/>
      <c r="TNU1003" s="17"/>
      <c r="TNV1003" s="17"/>
      <c r="TNW1003" s="17"/>
      <c r="TNX1003" s="17"/>
      <c r="TNY1003" s="17"/>
      <c r="TNZ1003" s="17"/>
      <c r="TOA1003" s="17"/>
      <c r="TOB1003" s="17"/>
      <c r="TOC1003" s="17"/>
      <c r="TOD1003" s="17"/>
      <c r="TOE1003" s="17"/>
      <c r="TOF1003" s="17"/>
      <c r="TOG1003" s="17"/>
      <c r="TOH1003" s="17"/>
      <c r="TOI1003" s="17"/>
      <c r="TOJ1003" s="17"/>
      <c r="TOK1003" s="17"/>
      <c r="TOL1003" s="17"/>
      <c r="TOM1003" s="17"/>
      <c r="TON1003" s="17"/>
      <c r="TOO1003" s="17"/>
      <c r="TOP1003" s="17"/>
      <c r="TOQ1003" s="17"/>
      <c r="TOR1003" s="17"/>
      <c r="TOS1003" s="17"/>
      <c r="TOT1003" s="17"/>
      <c r="TOU1003" s="17"/>
      <c r="TOV1003" s="17"/>
      <c r="TOW1003" s="17"/>
      <c r="TOX1003" s="17"/>
      <c r="TOY1003" s="17"/>
      <c r="TOZ1003" s="17"/>
      <c r="TPA1003" s="17"/>
      <c r="TPB1003" s="17"/>
      <c r="TPC1003" s="17"/>
      <c r="TPD1003" s="17"/>
      <c r="TPE1003" s="17"/>
      <c r="TPF1003" s="17"/>
      <c r="TPG1003" s="17"/>
      <c r="TPH1003" s="17"/>
      <c r="TPI1003" s="17"/>
      <c r="TPJ1003" s="17"/>
      <c r="TPK1003" s="17"/>
      <c r="TPL1003" s="17"/>
      <c r="TPM1003" s="17"/>
      <c r="TPN1003" s="17"/>
      <c r="TPO1003" s="17"/>
      <c r="TPP1003" s="17"/>
      <c r="TPQ1003" s="17"/>
      <c r="TPR1003" s="17"/>
      <c r="TPS1003" s="17"/>
      <c r="TPT1003" s="17"/>
      <c r="TPU1003" s="17"/>
      <c r="TPV1003" s="17"/>
      <c r="TPW1003" s="17"/>
      <c r="TPX1003" s="17"/>
      <c r="TPY1003" s="17"/>
      <c r="TPZ1003" s="17"/>
      <c r="TQA1003" s="17"/>
      <c r="TQB1003" s="17"/>
      <c r="TQC1003" s="17"/>
      <c r="TQD1003" s="17"/>
      <c r="TQE1003" s="17"/>
      <c r="TQF1003" s="17"/>
      <c r="TQG1003" s="17"/>
      <c r="TQH1003" s="17"/>
      <c r="TQI1003" s="17"/>
      <c r="TQJ1003" s="17"/>
      <c r="TQK1003" s="17"/>
      <c r="TQL1003" s="17"/>
      <c r="TQM1003" s="17"/>
      <c r="TQN1003" s="17"/>
      <c r="TQO1003" s="17"/>
      <c r="TQP1003" s="17"/>
      <c r="TQQ1003" s="17"/>
      <c r="TQR1003" s="17"/>
      <c r="TQS1003" s="17"/>
      <c r="TQT1003" s="17"/>
      <c r="TQU1003" s="17"/>
      <c r="TQV1003" s="17"/>
      <c r="TQW1003" s="17"/>
      <c r="TQX1003" s="17"/>
      <c r="TQY1003" s="17"/>
      <c r="TQZ1003" s="17"/>
      <c r="TRA1003" s="17"/>
      <c r="TRB1003" s="17"/>
      <c r="TRC1003" s="17"/>
      <c r="TRD1003" s="17"/>
      <c r="TRE1003" s="17"/>
      <c r="TRF1003" s="17"/>
      <c r="TRG1003" s="17"/>
      <c r="TRH1003" s="17"/>
      <c r="TRI1003" s="17"/>
      <c r="TRJ1003" s="17"/>
      <c r="TRK1003" s="17"/>
      <c r="TRL1003" s="17"/>
      <c r="TRM1003" s="17"/>
      <c r="TRN1003" s="17"/>
      <c r="TRO1003" s="17"/>
      <c r="TRP1003" s="17"/>
      <c r="TRQ1003" s="17"/>
      <c r="TRR1003" s="17"/>
      <c r="TRS1003" s="17"/>
      <c r="TRT1003" s="17"/>
      <c r="TRU1003" s="17"/>
      <c r="TRV1003" s="17"/>
      <c r="TRW1003" s="17"/>
      <c r="TRX1003" s="17"/>
      <c r="TRY1003" s="17"/>
      <c r="TRZ1003" s="17"/>
      <c r="TSA1003" s="17"/>
      <c r="TSB1003" s="17"/>
      <c r="TSC1003" s="17"/>
      <c r="TSD1003" s="17"/>
      <c r="TSE1003" s="17"/>
      <c r="TSF1003" s="17"/>
      <c r="TSG1003" s="17"/>
      <c r="TSH1003" s="17"/>
      <c r="TSI1003" s="17"/>
      <c r="TSJ1003" s="17"/>
      <c r="TSK1003" s="17"/>
      <c r="TSL1003" s="17"/>
      <c r="TSM1003" s="17"/>
      <c r="TSN1003" s="17"/>
      <c r="TSO1003" s="17"/>
      <c r="TSP1003" s="17"/>
      <c r="TSQ1003" s="17"/>
      <c r="TSR1003" s="17"/>
      <c r="TSS1003" s="17"/>
      <c r="TST1003" s="17"/>
      <c r="TSU1003" s="17"/>
      <c r="TSV1003" s="17"/>
      <c r="TSW1003" s="17"/>
      <c r="TSX1003" s="17"/>
      <c r="TSY1003" s="17"/>
      <c r="TSZ1003" s="17"/>
      <c r="TTA1003" s="17"/>
      <c r="TTB1003" s="17"/>
      <c r="TTC1003" s="17"/>
      <c r="TTD1003" s="17"/>
      <c r="TTE1003" s="17"/>
      <c r="TTF1003" s="17"/>
      <c r="TTG1003" s="17"/>
      <c r="TTH1003" s="17"/>
      <c r="TTI1003" s="17"/>
      <c r="TTJ1003" s="17"/>
      <c r="TTK1003" s="17"/>
      <c r="TTL1003" s="17"/>
      <c r="TTM1003" s="17"/>
      <c r="TTN1003" s="17"/>
      <c r="TTO1003" s="17"/>
      <c r="TTP1003" s="17"/>
      <c r="TTQ1003" s="17"/>
      <c r="TTR1003" s="17"/>
      <c r="TTS1003" s="17"/>
      <c r="TTT1003" s="17"/>
      <c r="TTU1003" s="17"/>
      <c r="TTV1003" s="17"/>
      <c r="TTW1003" s="17"/>
      <c r="TTX1003" s="17"/>
      <c r="TTY1003" s="17"/>
      <c r="TTZ1003" s="17"/>
      <c r="TUA1003" s="17"/>
      <c r="TUB1003" s="17"/>
      <c r="TUC1003" s="17"/>
      <c r="TUD1003" s="17"/>
      <c r="TUE1003" s="17"/>
      <c r="TUF1003" s="17"/>
      <c r="TUG1003" s="17"/>
      <c r="TUH1003" s="17"/>
      <c r="TUI1003" s="17"/>
      <c r="TUJ1003" s="17"/>
      <c r="TUK1003" s="17"/>
      <c r="TUL1003" s="17"/>
      <c r="TUM1003" s="17"/>
      <c r="TUN1003" s="17"/>
      <c r="TUO1003" s="17"/>
      <c r="TUP1003" s="17"/>
      <c r="TUQ1003" s="17"/>
      <c r="TUR1003" s="17"/>
      <c r="TUS1003" s="17"/>
      <c r="TUT1003" s="17"/>
      <c r="TUU1003" s="17"/>
      <c r="TUV1003" s="17"/>
      <c r="TUW1003" s="17"/>
      <c r="TUX1003" s="17"/>
      <c r="TUY1003" s="17"/>
      <c r="TUZ1003" s="17"/>
      <c r="TVA1003" s="17"/>
      <c r="TVB1003" s="17"/>
      <c r="TVC1003" s="17"/>
      <c r="TVD1003" s="17"/>
      <c r="TVE1003" s="17"/>
      <c r="TVF1003" s="17"/>
      <c r="TVG1003" s="17"/>
      <c r="TVH1003" s="17"/>
      <c r="TVI1003" s="17"/>
      <c r="TVJ1003" s="17"/>
      <c r="TVK1003" s="17"/>
      <c r="TVL1003" s="17"/>
      <c r="TVM1003" s="17"/>
      <c r="TVN1003" s="17"/>
      <c r="TVO1003" s="17"/>
      <c r="TVP1003" s="17"/>
      <c r="TVQ1003" s="17"/>
      <c r="TVR1003" s="17"/>
      <c r="TVS1003" s="17"/>
      <c r="TVT1003" s="17"/>
      <c r="TVU1003" s="17"/>
      <c r="TVV1003" s="17"/>
      <c r="TVW1003" s="17"/>
      <c r="TVX1003" s="17"/>
      <c r="TVY1003" s="17"/>
      <c r="TVZ1003" s="17"/>
      <c r="TWA1003" s="17"/>
      <c r="TWB1003" s="17"/>
      <c r="TWC1003" s="17"/>
      <c r="TWD1003" s="17"/>
      <c r="TWE1003" s="17"/>
      <c r="TWF1003" s="17"/>
      <c r="TWG1003" s="17"/>
      <c r="TWH1003" s="17"/>
      <c r="TWI1003" s="17"/>
      <c r="TWJ1003" s="17"/>
      <c r="TWK1003" s="17"/>
      <c r="TWL1003" s="17"/>
      <c r="TWM1003" s="17"/>
      <c r="TWN1003" s="17"/>
      <c r="TWO1003" s="17"/>
      <c r="TWP1003" s="17"/>
      <c r="TWQ1003" s="17"/>
      <c r="TWR1003" s="17"/>
      <c r="TWS1003" s="17"/>
      <c r="TWT1003" s="17"/>
      <c r="TWU1003" s="17"/>
      <c r="TWV1003" s="17"/>
      <c r="TWW1003" s="17"/>
      <c r="TWX1003" s="17"/>
      <c r="TWY1003" s="17"/>
      <c r="TWZ1003" s="17"/>
      <c r="TXA1003" s="17"/>
      <c r="TXB1003" s="17"/>
      <c r="TXC1003" s="17"/>
      <c r="TXD1003" s="17"/>
      <c r="TXE1003" s="17"/>
      <c r="TXF1003" s="17"/>
      <c r="TXG1003" s="17"/>
      <c r="TXH1003" s="17"/>
      <c r="TXI1003" s="17"/>
      <c r="TXJ1003" s="17"/>
      <c r="TXK1003" s="17"/>
      <c r="TXL1003" s="17"/>
      <c r="TXM1003" s="17"/>
      <c r="TXN1003" s="17"/>
      <c r="TXO1003" s="17"/>
      <c r="TXP1003" s="17"/>
      <c r="TXQ1003" s="17"/>
      <c r="TXR1003" s="17"/>
      <c r="TXS1003" s="17"/>
      <c r="TXT1003" s="17"/>
      <c r="TXU1003" s="17"/>
      <c r="TXV1003" s="17"/>
      <c r="TXW1003" s="17"/>
      <c r="TXX1003" s="17"/>
      <c r="TXY1003" s="17"/>
      <c r="TXZ1003" s="17"/>
      <c r="TYA1003" s="17"/>
      <c r="TYB1003" s="17"/>
      <c r="TYC1003" s="17"/>
      <c r="TYD1003" s="17"/>
      <c r="TYE1003" s="17"/>
      <c r="TYF1003" s="17"/>
      <c r="TYG1003" s="17"/>
      <c r="TYH1003" s="17"/>
      <c r="TYI1003" s="17"/>
      <c r="TYJ1003" s="17"/>
      <c r="TYK1003" s="17"/>
      <c r="TYL1003" s="17"/>
      <c r="TYM1003" s="17"/>
      <c r="TYN1003" s="17"/>
      <c r="TYO1003" s="17"/>
      <c r="TYP1003" s="17"/>
      <c r="TYQ1003" s="17"/>
      <c r="TYR1003" s="17"/>
      <c r="TYS1003" s="17"/>
      <c r="TYT1003" s="17"/>
      <c r="TYU1003" s="17"/>
      <c r="TYV1003" s="17"/>
      <c r="TYW1003" s="17"/>
      <c r="TYX1003" s="17"/>
      <c r="TYY1003" s="17"/>
      <c r="TYZ1003" s="17"/>
      <c r="TZA1003" s="17"/>
      <c r="TZB1003" s="17"/>
      <c r="TZC1003" s="17"/>
      <c r="TZD1003" s="17"/>
      <c r="TZE1003" s="17"/>
      <c r="TZF1003" s="17"/>
      <c r="TZG1003" s="17"/>
      <c r="TZH1003" s="17"/>
      <c r="TZI1003" s="17"/>
      <c r="TZJ1003" s="17"/>
      <c r="TZK1003" s="17"/>
      <c r="TZL1003" s="17"/>
      <c r="TZM1003" s="17"/>
      <c r="TZN1003" s="17"/>
      <c r="TZO1003" s="17"/>
      <c r="TZP1003" s="17"/>
      <c r="TZQ1003" s="17"/>
      <c r="TZR1003" s="17"/>
      <c r="TZS1003" s="17"/>
      <c r="TZT1003" s="17"/>
      <c r="TZU1003" s="17"/>
      <c r="TZV1003" s="17"/>
      <c r="TZW1003" s="17"/>
      <c r="TZX1003" s="17"/>
      <c r="TZY1003" s="17"/>
      <c r="TZZ1003" s="17"/>
      <c r="UAA1003" s="17"/>
      <c r="UAB1003" s="17"/>
      <c r="UAC1003" s="17"/>
      <c r="UAD1003" s="17"/>
      <c r="UAE1003" s="17"/>
      <c r="UAF1003" s="17"/>
      <c r="UAG1003" s="17"/>
      <c r="UAH1003" s="17"/>
      <c r="UAI1003" s="17"/>
      <c r="UAJ1003" s="17"/>
      <c r="UAK1003" s="17"/>
      <c r="UAL1003" s="17"/>
      <c r="UAM1003" s="17"/>
      <c r="UAN1003" s="17"/>
      <c r="UAO1003" s="17"/>
      <c r="UAP1003" s="17"/>
      <c r="UAQ1003" s="17"/>
      <c r="UAR1003" s="17"/>
      <c r="UAS1003" s="17"/>
      <c r="UAT1003" s="17"/>
      <c r="UAU1003" s="17"/>
      <c r="UAV1003" s="17"/>
      <c r="UAW1003" s="17"/>
      <c r="UAX1003" s="17"/>
      <c r="UAY1003" s="17"/>
      <c r="UAZ1003" s="17"/>
      <c r="UBA1003" s="17"/>
      <c r="UBB1003" s="17"/>
      <c r="UBC1003" s="17"/>
      <c r="UBD1003" s="17"/>
      <c r="UBE1003" s="17"/>
      <c r="UBF1003" s="17"/>
      <c r="UBG1003" s="17"/>
      <c r="UBH1003" s="17"/>
      <c r="UBI1003" s="17"/>
      <c r="UBJ1003" s="17"/>
      <c r="UBK1003" s="17"/>
      <c r="UBL1003" s="17"/>
      <c r="UBM1003" s="17"/>
      <c r="UBN1003" s="17"/>
      <c r="UBO1003" s="17"/>
      <c r="UBP1003" s="17"/>
      <c r="UBQ1003" s="17"/>
      <c r="UBR1003" s="17"/>
      <c r="UBS1003" s="17"/>
      <c r="UBT1003" s="17"/>
      <c r="UBU1003" s="17"/>
      <c r="UBV1003" s="17"/>
      <c r="UBW1003" s="17"/>
      <c r="UBX1003" s="17"/>
      <c r="UBY1003" s="17"/>
      <c r="UBZ1003" s="17"/>
      <c r="UCA1003" s="17"/>
      <c r="UCB1003" s="17"/>
      <c r="UCC1003" s="17"/>
      <c r="UCD1003" s="17"/>
      <c r="UCE1003" s="17"/>
      <c r="UCF1003" s="17"/>
      <c r="UCG1003" s="17"/>
      <c r="UCH1003" s="17"/>
      <c r="UCI1003" s="17"/>
      <c r="UCJ1003" s="17"/>
      <c r="UCK1003" s="17"/>
      <c r="UCL1003" s="17"/>
      <c r="UCM1003" s="17"/>
      <c r="UCN1003" s="17"/>
      <c r="UCO1003" s="17"/>
      <c r="UCP1003" s="17"/>
      <c r="UCQ1003" s="17"/>
      <c r="UCR1003" s="17"/>
      <c r="UCS1003" s="17"/>
      <c r="UCT1003" s="17"/>
      <c r="UCU1003" s="17"/>
      <c r="UCV1003" s="17"/>
      <c r="UCW1003" s="17"/>
      <c r="UCX1003" s="17"/>
      <c r="UCY1003" s="17"/>
      <c r="UCZ1003" s="17"/>
      <c r="UDA1003" s="17"/>
      <c r="UDB1003" s="17"/>
      <c r="UDC1003" s="17"/>
      <c r="UDD1003" s="17"/>
      <c r="UDE1003" s="17"/>
      <c r="UDF1003" s="17"/>
      <c r="UDG1003" s="17"/>
      <c r="UDH1003" s="17"/>
      <c r="UDI1003" s="17"/>
      <c r="UDJ1003" s="17"/>
      <c r="UDK1003" s="17"/>
      <c r="UDL1003" s="17"/>
      <c r="UDM1003" s="17"/>
      <c r="UDN1003" s="17"/>
      <c r="UDO1003" s="17"/>
      <c r="UDP1003" s="17"/>
      <c r="UDQ1003" s="17"/>
      <c r="UDR1003" s="17"/>
      <c r="UDS1003" s="17"/>
      <c r="UDT1003" s="17"/>
      <c r="UDU1003" s="17"/>
      <c r="UDV1003" s="17"/>
      <c r="UDW1003" s="17"/>
      <c r="UDX1003" s="17"/>
      <c r="UDY1003" s="17"/>
      <c r="UDZ1003" s="17"/>
      <c r="UEA1003" s="17"/>
      <c r="UEB1003" s="17"/>
      <c r="UEC1003" s="17"/>
      <c r="UED1003" s="17"/>
      <c r="UEE1003" s="17"/>
      <c r="UEF1003" s="17"/>
      <c r="UEG1003" s="17"/>
      <c r="UEH1003" s="17"/>
      <c r="UEI1003" s="17"/>
      <c r="UEJ1003" s="17"/>
      <c r="UEK1003" s="17"/>
      <c r="UEL1003" s="17"/>
      <c r="UEM1003" s="17"/>
      <c r="UEN1003" s="17"/>
      <c r="UEO1003" s="17"/>
      <c r="UEP1003" s="17"/>
      <c r="UEQ1003" s="17"/>
      <c r="UER1003" s="17"/>
      <c r="UES1003" s="17"/>
      <c r="UET1003" s="17"/>
      <c r="UEU1003" s="17"/>
      <c r="UEV1003" s="17"/>
      <c r="UEW1003" s="17"/>
      <c r="UEX1003" s="17"/>
      <c r="UEY1003" s="17"/>
      <c r="UEZ1003" s="17"/>
      <c r="UFA1003" s="17"/>
      <c r="UFB1003" s="17"/>
      <c r="UFC1003" s="17"/>
      <c r="UFD1003" s="17"/>
      <c r="UFE1003" s="17"/>
      <c r="UFF1003" s="17"/>
      <c r="UFG1003" s="17"/>
      <c r="UFH1003" s="17"/>
      <c r="UFI1003" s="17"/>
      <c r="UFJ1003" s="17"/>
      <c r="UFK1003" s="17"/>
      <c r="UFL1003" s="17"/>
      <c r="UFM1003" s="17"/>
      <c r="UFN1003" s="17"/>
      <c r="UFO1003" s="17"/>
      <c r="UFP1003" s="17"/>
      <c r="UFQ1003" s="17"/>
      <c r="UFR1003" s="17"/>
      <c r="UFS1003" s="17"/>
      <c r="UFT1003" s="17"/>
      <c r="UFU1003" s="17"/>
      <c r="UFV1003" s="17"/>
      <c r="UFW1003" s="17"/>
      <c r="UFX1003" s="17"/>
      <c r="UFY1003" s="17"/>
      <c r="UFZ1003" s="17"/>
      <c r="UGA1003" s="17"/>
      <c r="UGB1003" s="17"/>
      <c r="UGC1003" s="17"/>
      <c r="UGD1003" s="17"/>
      <c r="UGE1003" s="17"/>
      <c r="UGF1003" s="17"/>
      <c r="UGG1003" s="17"/>
      <c r="UGH1003" s="17"/>
      <c r="UGI1003" s="17"/>
      <c r="UGJ1003" s="17"/>
      <c r="UGK1003" s="17"/>
      <c r="UGL1003" s="17"/>
      <c r="UGM1003" s="17"/>
      <c r="UGN1003" s="17"/>
      <c r="UGO1003" s="17"/>
      <c r="UGP1003" s="17"/>
      <c r="UGQ1003" s="17"/>
      <c r="UGR1003" s="17"/>
      <c r="UGS1003" s="17"/>
      <c r="UGT1003" s="17"/>
      <c r="UGU1003" s="17"/>
      <c r="UGV1003" s="17"/>
      <c r="UGW1003" s="17"/>
      <c r="UGX1003" s="17"/>
      <c r="UGY1003" s="17"/>
      <c r="UGZ1003" s="17"/>
      <c r="UHA1003" s="17"/>
      <c r="UHB1003" s="17"/>
      <c r="UHC1003" s="17"/>
      <c r="UHD1003" s="17"/>
      <c r="UHE1003" s="17"/>
      <c r="UHF1003" s="17"/>
      <c r="UHG1003" s="17"/>
      <c r="UHH1003" s="17"/>
      <c r="UHI1003" s="17"/>
      <c r="UHJ1003" s="17"/>
      <c r="UHK1003" s="17"/>
      <c r="UHL1003" s="17"/>
      <c r="UHM1003" s="17"/>
      <c r="UHN1003" s="17"/>
      <c r="UHO1003" s="17"/>
      <c r="UHP1003" s="17"/>
      <c r="UHQ1003" s="17"/>
      <c r="UHR1003" s="17"/>
      <c r="UHS1003" s="17"/>
      <c r="UHT1003" s="17"/>
      <c r="UHU1003" s="17"/>
      <c r="UHV1003" s="17"/>
      <c r="UHW1003" s="17"/>
      <c r="UHX1003" s="17"/>
      <c r="UHY1003" s="17"/>
      <c r="UHZ1003" s="17"/>
      <c r="UIA1003" s="17"/>
      <c r="UIB1003" s="17"/>
      <c r="UIC1003" s="17"/>
      <c r="UID1003" s="17"/>
      <c r="UIE1003" s="17"/>
      <c r="UIF1003" s="17"/>
      <c r="UIG1003" s="17"/>
      <c r="UIH1003" s="17"/>
      <c r="UII1003" s="17"/>
      <c r="UIJ1003" s="17"/>
      <c r="UIK1003" s="17"/>
      <c r="UIL1003" s="17"/>
      <c r="UIM1003" s="17"/>
      <c r="UIN1003" s="17"/>
      <c r="UIO1003" s="17"/>
      <c r="UIP1003" s="17"/>
      <c r="UIQ1003" s="17"/>
      <c r="UIR1003" s="17"/>
      <c r="UIS1003" s="17"/>
      <c r="UIT1003" s="17"/>
      <c r="UIU1003" s="17"/>
      <c r="UIV1003" s="17"/>
      <c r="UIW1003" s="17"/>
      <c r="UIX1003" s="17"/>
      <c r="UIY1003" s="17"/>
      <c r="UIZ1003" s="17"/>
      <c r="UJA1003" s="17"/>
      <c r="UJB1003" s="17"/>
      <c r="UJC1003" s="17"/>
      <c r="UJD1003" s="17"/>
      <c r="UJE1003" s="17"/>
      <c r="UJF1003" s="17"/>
      <c r="UJG1003" s="17"/>
      <c r="UJH1003" s="17"/>
      <c r="UJI1003" s="17"/>
      <c r="UJJ1003" s="17"/>
      <c r="UJK1003" s="17"/>
      <c r="UJL1003" s="17"/>
      <c r="UJM1003" s="17"/>
      <c r="UJN1003" s="17"/>
      <c r="UJO1003" s="17"/>
      <c r="UJP1003" s="17"/>
      <c r="UJQ1003" s="17"/>
      <c r="UJR1003" s="17"/>
      <c r="UJS1003" s="17"/>
      <c r="UJT1003" s="17"/>
      <c r="UJU1003" s="17"/>
      <c r="UJV1003" s="17"/>
      <c r="UJW1003" s="17"/>
      <c r="UJX1003" s="17"/>
      <c r="UJY1003" s="17"/>
      <c r="UJZ1003" s="17"/>
      <c r="UKA1003" s="17"/>
      <c r="UKB1003" s="17"/>
      <c r="UKC1003" s="17"/>
      <c r="UKD1003" s="17"/>
      <c r="UKE1003" s="17"/>
      <c r="UKF1003" s="17"/>
      <c r="UKG1003" s="17"/>
      <c r="UKH1003" s="17"/>
      <c r="UKI1003" s="17"/>
      <c r="UKJ1003" s="17"/>
      <c r="UKK1003" s="17"/>
      <c r="UKL1003" s="17"/>
      <c r="UKM1003" s="17"/>
      <c r="UKN1003" s="17"/>
      <c r="UKO1003" s="17"/>
      <c r="UKP1003" s="17"/>
      <c r="UKQ1003" s="17"/>
      <c r="UKR1003" s="17"/>
      <c r="UKS1003" s="17"/>
      <c r="UKT1003" s="17"/>
      <c r="UKU1003" s="17"/>
      <c r="UKV1003" s="17"/>
      <c r="UKW1003" s="17"/>
      <c r="UKX1003" s="17"/>
      <c r="UKY1003" s="17"/>
      <c r="UKZ1003" s="17"/>
      <c r="ULA1003" s="17"/>
      <c r="ULB1003" s="17"/>
      <c r="ULC1003" s="17"/>
      <c r="ULD1003" s="17"/>
      <c r="ULE1003" s="17"/>
      <c r="ULF1003" s="17"/>
      <c r="ULG1003" s="17"/>
      <c r="ULH1003" s="17"/>
      <c r="ULI1003" s="17"/>
      <c r="ULJ1003" s="17"/>
      <c r="ULK1003" s="17"/>
      <c r="ULL1003" s="17"/>
      <c r="ULM1003" s="17"/>
      <c r="ULN1003" s="17"/>
      <c r="ULO1003" s="17"/>
      <c r="ULP1003" s="17"/>
      <c r="ULQ1003" s="17"/>
      <c r="ULR1003" s="17"/>
      <c r="ULS1003" s="17"/>
      <c r="ULT1003" s="17"/>
      <c r="ULU1003" s="17"/>
      <c r="ULV1003" s="17"/>
      <c r="ULW1003" s="17"/>
      <c r="ULX1003" s="17"/>
      <c r="ULY1003" s="17"/>
      <c r="ULZ1003" s="17"/>
      <c r="UMA1003" s="17"/>
      <c r="UMB1003" s="17"/>
      <c r="UMC1003" s="17"/>
      <c r="UMD1003" s="17"/>
      <c r="UME1003" s="17"/>
      <c r="UMF1003" s="17"/>
      <c r="UMG1003" s="17"/>
      <c r="UMH1003" s="17"/>
      <c r="UMI1003" s="17"/>
      <c r="UMJ1003" s="17"/>
      <c r="UMK1003" s="17"/>
      <c r="UML1003" s="17"/>
      <c r="UMM1003" s="17"/>
      <c r="UMN1003" s="17"/>
      <c r="UMO1003" s="17"/>
      <c r="UMP1003" s="17"/>
      <c r="UMQ1003" s="17"/>
      <c r="UMR1003" s="17"/>
      <c r="UMS1003" s="17"/>
      <c r="UMT1003" s="17"/>
      <c r="UMU1003" s="17"/>
      <c r="UMV1003" s="17"/>
      <c r="UMW1003" s="17"/>
      <c r="UMX1003" s="17"/>
      <c r="UMY1003" s="17"/>
      <c r="UMZ1003" s="17"/>
      <c r="UNA1003" s="17"/>
      <c r="UNB1003" s="17"/>
      <c r="UNC1003" s="17"/>
      <c r="UND1003" s="17"/>
      <c r="UNE1003" s="17"/>
      <c r="UNF1003" s="17"/>
      <c r="UNG1003" s="17"/>
      <c r="UNH1003" s="17"/>
      <c r="UNI1003" s="17"/>
      <c r="UNJ1003" s="17"/>
      <c r="UNK1003" s="17"/>
      <c r="UNL1003" s="17"/>
      <c r="UNM1003" s="17"/>
      <c r="UNN1003" s="17"/>
      <c r="UNO1003" s="17"/>
      <c r="UNP1003" s="17"/>
      <c r="UNQ1003" s="17"/>
      <c r="UNR1003" s="17"/>
      <c r="UNS1003" s="17"/>
      <c r="UNT1003" s="17"/>
      <c r="UNU1003" s="17"/>
      <c r="UNV1003" s="17"/>
      <c r="UNW1003" s="17"/>
      <c r="UNX1003" s="17"/>
      <c r="UNY1003" s="17"/>
      <c r="UNZ1003" s="17"/>
      <c r="UOA1003" s="17"/>
      <c r="UOB1003" s="17"/>
      <c r="UOC1003" s="17"/>
      <c r="UOD1003" s="17"/>
      <c r="UOE1003" s="17"/>
      <c r="UOF1003" s="17"/>
      <c r="UOG1003" s="17"/>
      <c r="UOH1003" s="17"/>
      <c r="UOI1003" s="17"/>
      <c r="UOJ1003" s="17"/>
      <c r="UOK1003" s="17"/>
      <c r="UOL1003" s="17"/>
      <c r="UOM1003" s="17"/>
      <c r="UON1003" s="17"/>
      <c r="UOO1003" s="17"/>
      <c r="UOP1003" s="17"/>
      <c r="UOQ1003" s="17"/>
      <c r="UOR1003" s="17"/>
      <c r="UOS1003" s="17"/>
      <c r="UOT1003" s="17"/>
      <c r="UOU1003" s="17"/>
      <c r="UOV1003" s="17"/>
      <c r="UOW1003" s="17"/>
      <c r="UOX1003" s="17"/>
      <c r="UOY1003" s="17"/>
      <c r="UOZ1003" s="17"/>
      <c r="UPA1003" s="17"/>
      <c r="UPB1003" s="17"/>
      <c r="UPC1003" s="17"/>
      <c r="UPD1003" s="17"/>
      <c r="UPE1003" s="17"/>
      <c r="UPF1003" s="17"/>
      <c r="UPG1003" s="17"/>
      <c r="UPH1003" s="17"/>
      <c r="UPI1003" s="17"/>
      <c r="UPJ1003" s="17"/>
      <c r="UPK1003" s="17"/>
      <c r="UPL1003" s="17"/>
      <c r="UPM1003" s="17"/>
      <c r="UPN1003" s="17"/>
      <c r="UPO1003" s="17"/>
      <c r="UPP1003" s="17"/>
      <c r="UPQ1003" s="17"/>
      <c r="UPR1003" s="17"/>
      <c r="UPS1003" s="17"/>
      <c r="UPT1003" s="17"/>
      <c r="UPU1003" s="17"/>
      <c r="UPV1003" s="17"/>
      <c r="UPW1003" s="17"/>
      <c r="UPX1003" s="17"/>
      <c r="UPY1003" s="17"/>
      <c r="UPZ1003" s="17"/>
      <c r="UQA1003" s="17"/>
      <c r="UQB1003" s="17"/>
      <c r="UQC1003" s="17"/>
      <c r="UQD1003" s="17"/>
      <c r="UQE1003" s="17"/>
      <c r="UQF1003" s="17"/>
      <c r="UQG1003" s="17"/>
      <c r="UQH1003" s="17"/>
      <c r="UQI1003" s="17"/>
      <c r="UQJ1003" s="17"/>
      <c r="UQK1003" s="17"/>
      <c r="UQL1003" s="17"/>
      <c r="UQM1003" s="17"/>
      <c r="UQN1003" s="17"/>
      <c r="UQO1003" s="17"/>
      <c r="UQP1003" s="17"/>
      <c r="UQQ1003" s="17"/>
      <c r="UQR1003" s="17"/>
      <c r="UQS1003" s="17"/>
      <c r="UQT1003" s="17"/>
      <c r="UQU1003" s="17"/>
      <c r="UQV1003" s="17"/>
      <c r="UQW1003" s="17"/>
      <c r="UQX1003" s="17"/>
      <c r="UQY1003" s="17"/>
      <c r="UQZ1003" s="17"/>
      <c r="URA1003" s="17"/>
      <c r="URB1003" s="17"/>
      <c r="URC1003" s="17"/>
      <c r="URD1003" s="17"/>
      <c r="URE1003" s="17"/>
      <c r="URF1003" s="17"/>
      <c r="URG1003" s="17"/>
      <c r="URH1003" s="17"/>
      <c r="URI1003" s="17"/>
      <c r="URJ1003" s="17"/>
      <c r="URK1003" s="17"/>
      <c r="URL1003" s="17"/>
      <c r="URM1003" s="17"/>
      <c r="URN1003" s="17"/>
      <c r="URO1003" s="17"/>
      <c r="URP1003" s="17"/>
      <c r="URQ1003" s="17"/>
      <c r="URR1003" s="17"/>
      <c r="URS1003" s="17"/>
      <c r="URT1003" s="17"/>
      <c r="URU1003" s="17"/>
      <c r="URV1003" s="17"/>
      <c r="URW1003" s="17"/>
      <c r="URX1003" s="17"/>
      <c r="URY1003" s="17"/>
      <c r="URZ1003" s="17"/>
      <c r="USA1003" s="17"/>
      <c r="USB1003" s="17"/>
      <c r="USC1003" s="17"/>
      <c r="USD1003" s="17"/>
      <c r="USE1003" s="17"/>
      <c r="USF1003" s="17"/>
      <c r="USG1003" s="17"/>
      <c r="USH1003" s="17"/>
      <c r="USI1003" s="17"/>
      <c r="USJ1003" s="17"/>
      <c r="USK1003" s="17"/>
      <c r="USL1003" s="17"/>
      <c r="USM1003" s="17"/>
      <c r="USN1003" s="17"/>
      <c r="USO1003" s="17"/>
      <c r="USP1003" s="17"/>
      <c r="USQ1003" s="17"/>
      <c r="USR1003" s="17"/>
      <c r="USS1003" s="17"/>
      <c r="UST1003" s="17"/>
      <c r="USU1003" s="17"/>
      <c r="USV1003" s="17"/>
      <c r="USW1003" s="17"/>
      <c r="USX1003" s="17"/>
      <c r="USY1003" s="17"/>
      <c r="USZ1003" s="17"/>
      <c r="UTA1003" s="17"/>
      <c r="UTB1003" s="17"/>
      <c r="UTC1003" s="17"/>
      <c r="UTD1003" s="17"/>
      <c r="UTE1003" s="17"/>
      <c r="UTF1003" s="17"/>
      <c r="UTG1003" s="17"/>
      <c r="UTH1003" s="17"/>
      <c r="UTI1003" s="17"/>
      <c r="UTJ1003" s="17"/>
      <c r="UTK1003" s="17"/>
      <c r="UTL1003" s="17"/>
      <c r="UTM1003" s="17"/>
      <c r="UTN1003" s="17"/>
      <c r="UTO1003" s="17"/>
      <c r="UTP1003" s="17"/>
      <c r="UTQ1003" s="17"/>
      <c r="UTR1003" s="17"/>
      <c r="UTS1003" s="17"/>
      <c r="UTT1003" s="17"/>
      <c r="UTU1003" s="17"/>
      <c r="UTV1003" s="17"/>
      <c r="UTW1003" s="17"/>
      <c r="UTX1003" s="17"/>
      <c r="UTY1003" s="17"/>
      <c r="UTZ1003" s="17"/>
      <c r="UUA1003" s="17"/>
      <c r="UUB1003" s="17"/>
      <c r="UUC1003" s="17"/>
      <c r="UUD1003" s="17"/>
      <c r="UUE1003" s="17"/>
      <c r="UUF1003" s="17"/>
      <c r="UUG1003" s="17"/>
      <c r="UUH1003" s="17"/>
      <c r="UUI1003" s="17"/>
      <c r="UUJ1003" s="17"/>
      <c r="UUK1003" s="17"/>
      <c r="UUL1003" s="17"/>
      <c r="UUM1003" s="17"/>
      <c r="UUN1003" s="17"/>
      <c r="UUO1003" s="17"/>
      <c r="UUP1003" s="17"/>
      <c r="UUQ1003" s="17"/>
      <c r="UUR1003" s="17"/>
      <c r="UUS1003" s="17"/>
      <c r="UUT1003" s="17"/>
      <c r="UUU1003" s="17"/>
      <c r="UUV1003" s="17"/>
      <c r="UUW1003" s="17"/>
      <c r="UUX1003" s="17"/>
      <c r="UUY1003" s="17"/>
      <c r="UUZ1003" s="17"/>
      <c r="UVA1003" s="17"/>
      <c r="UVB1003" s="17"/>
      <c r="UVC1003" s="17"/>
      <c r="UVD1003" s="17"/>
      <c r="UVE1003" s="17"/>
      <c r="UVF1003" s="17"/>
      <c r="UVG1003" s="17"/>
      <c r="UVH1003" s="17"/>
      <c r="UVI1003" s="17"/>
      <c r="UVJ1003" s="17"/>
      <c r="UVK1003" s="17"/>
      <c r="UVL1003" s="17"/>
      <c r="UVM1003" s="17"/>
      <c r="UVN1003" s="17"/>
      <c r="UVO1003" s="17"/>
      <c r="UVP1003" s="17"/>
      <c r="UVQ1003" s="17"/>
      <c r="UVR1003" s="17"/>
      <c r="UVS1003" s="17"/>
      <c r="UVT1003" s="17"/>
      <c r="UVU1003" s="17"/>
      <c r="UVV1003" s="17"/>
      <c r="UVW1003" s="17"/>
      <c r="UVX1003" s="17"/>
      <c r="UVY1003" s="17"/>
      <c r="UVZ1003" s="17"/>
      <c r="UWA1003" s="17"/>
      <c r="UWB1003" s="17"/>
      <c r="UWC1003" s="17"/>
      <c r="UWD1003" s="17"/>
      <c r="UWE1003" s="17"/>
      <c r="UWF1003" s="17"/>
      <c r="UWG1003" s="17"/>
      <c r="UWH1003" s="17"/>
      <c r="UWI1003" s="17"/>
      <c r="UWJ1003" s="17"/>
      <c r="UWK1003" s="17"/>
      <c r="UWL1003" s="17"/>
      <c r="UWM1003" s="17"/>
      <c r="UWN1003" s="17"/>
      <c r="UWO1003" s="17"/>
      <c r="UWP1003" s="17"/>
      <c r="UWQ1003" s="17"/>
      <c r="UWR1003" s="17"/>
      <c r="UWS1003" s="17"/>
      <c r="UWT1003" s="17"/>
      <c r="UWU1003" s="17"/>
      <c r="UWV1003" s="17"/>
      <c r="UWW1003" s="17"/>
      <c r="UWX1003" s="17"/>
      <c r="UWY1003" s="17"/>
      <c r="UWZ1003" s="17"/>
      <c r="UXA1003" s="17"/>
      <c r="UXB1003" s="17"/>
      <c r="UXC1003" s="17"/>
      <c r="UXD1003" s="17"/>
      <c r="UXE1003" s="17"/>
      <c r="UXF1003" s="17"/>
      <c r="UXG1003" s="17"/>
      <c r="UXH1003" s="17"/>
      <c r="UXI1003" s="17"/>
      <c r="UXJ1003" s="17"/>
      <c r="UXK1003" s="17"/>
      <c r="UXL1003" s="17"/>
      <c r="UXM1003" s="17"/>
      <c r="UXN1003" s="17"/>
      <c r="UXO1003" s="17"/>
      <c r="UXP1003" s="17"/>
      <c r="UXQ1003" s="17"/>
      <c r="UXR1003" s="17"/>
      <c r="UXS1003" s="17"/>
      <c r="UXT1003" s="17"/>
      <c r="UXU1003" s="17"/>
      <c r="UXV1003" s="17"/>
      <c r="UXW1003" s="17"/>
      <c r="UXX1003" s="17"/>
      <c r="UXY1003" s="17"/>
      <c r="UXZ1003" s="17"/>
      <c r="UYA1003" s="17"/>
      <c r="UYB1003" s="17"/>
      <c r="UYC1003" s="17"/>
      <c r="UYD1003" s="17"/>
      <c r="UYE1003" s="17"/>
      <c r="UYF1003" s="17"/>
      <c r="UYG1003" s="17"/>
      <c r="UYH1003" s="17"/>
      <c r="UYI1003" s="17"/>
      <c r="UYJ1003" s="17"/>
      <c r="UYK1003" s="17"/>
      <c r="UYL1003" s="17"/>
      <c r="UYM1003" s="17"/>
      <c r="UYN1003" s="17"/>
      <c r="UYO1003" s="17"/>
      <c r="UYP1003" s="17"/>
      <c r="UYQ1003" s="17"/>
      <c r="UYR1003" s="17"/>
      <c r="UYS1003" s="17"/>
      <c r="UYT1003" s="17"/>
      <c r="UYU1003" s="17"/>
      <c r="UYV1003" s="17"/>
      <c r="UYW1003" s="17"/>
      <c r="UYX1003" s="17"/>
      <c r="UYY1003" s="17"/>
      <c r="UYZ1003" s="17"/>
      <c r="UZA1003" s="17"/>
      <c r="UZB1003" s="17"/>
      <c r="UZC1003" s="17"/>
      <c r="UZD1003" s="17"/>
      <c r="UZE1003" s="17"/>
      <c r="UZF1003" s="17"/>
      <c r="UZG1003" s="17"/>
      <c r="UZH1003" s="17"/>
      <c r="UZI1003" s="17"/>
      <c r="UZJ1003" s="17"/>
      <c r="UZK1003" s="17"/>
      <c r="UZL1003" s="17"/>
      <c r="UZM1003" s="17"/>
      <c r="UZN1003" s="17"/>
      <c r="UZO1003" s="17"/>
      <c r="UZP1003" s="17"/>
      <c r="UZQ1003" s="17"/>
      <c r="UZR1003" s="17"/>
      <c r="UZS1003" s="17"/>
      <c r="UZT1003" s="17"/>
      <c r="UZU1003" s="17"/>
      <c r="UZV1003" s="17"/>
      <c r="UZW1003" s="17"/>
      <c r="UZX1003" s="17"/>
      <c r="UZY1003" s="17"/>
      <c r="UZZ1003" s="17"/>
      <c r="VAA1003" s="17"/>
      <c r="VAB1003" s="17"/>
      <c r="VAC1003" s="17"/>
      <c r="VAD1003" s="17"/>
      <c r="VAE1003" s="17"/>
      <c r="VAF1003" s="17"/>
      <c r="VAG1003" s="17"/>
      <c r="VAH1003" s="17"/>
      <c r="VAI1003" s="17"/>
      <c r="VAJ1003" s="17"/>
      <c r="VAK1003" s="17"/>
      <c r="VAL1003" s="17"/>
      <c r="VAM1003" s="17"/>
      <c r="VAN1003" s="17"/>
      <c r="VAO1003" s="17"/>
      <c r="VAP1003" s="17"/>
      <c r="VAQ1003" s="17"/>
      <c r="VAR1003" s="17"/>
      <c r="VAS1003" s="17"/>
      <c r="VAT1003" s="17"/>
      <c r="VAU1003" s="17"/>
      <c r="VAV1003" s="17"/>
      <c r="VAW1003" s="17"/>
      <c r="VAX1003" s="17"/>
      <c r="VAY1003" s="17"/>
      <c r="VAZ1003" s="17"/>
      <c r="VBA1003" s="17"/>
      <c r="VBB1003" s="17"/>
      <c r="VBC1003" s="17"/>
      <c r="VBD1003" s="17"/>
      <c r="VBE1003" s="17"/>
      <c r="VBF1003" s="17"/>
      <c r="VBG1003" s="17"/>
      <c r="VBH1003" s="17"/>
      <c r="VBI1003" s="17"/>
      <c r="VBJ1003" s="17"/>
      <c r="VBK1003" s="17"/>
      <c r="VBL1003" s="17"/>
      <c r="VBM1003" s="17"/>
      <c r="VBN1003" s="17"/>
      <c r="VBO1003" s="17"/>
      <c r="VBP1003" s="17"/>
      <c r="VBQ1003" s="17"/>
      <c r="VBR1003" s="17"/>
      <c r="VBS1003" s="17"/>
      <c r="VBT1003" s="17"/>
      <c r="VBU1003" s="17"/>
      <c r="VBV1003" s="17"/>
      <c r="VBW1003" s="17"/>
      <c r="VBX1003" s="17"/>
      <c r="VBY1003" s="17"/>
      <c r="VBZ1003" s="17"/>
      <c r="VCA1003" s="17"/>
      <c r="VCB1003" s="17"/>
      <c r="VCC1003" s="17"/>
      <c r="VCD1003" s="17"/>
      <c r="VCE1003" s="17"/>
      <c r="VCF1003" s="17"/>
      <c r="VCG1003" s="17"/>
      <c r="VCH1003" s="17"/>
      <c r="VCI1003" s="17"/>
      <c r="VCJ1003" s="17"/>
      <c r="VCK1003" s="17"/>
      <c r="VCL1003" s="17"/>
      <c r="VCM1003" s="17"/>
      <c r="VCN1003" s="17"/>
      <c r="VCO1003" s="17"/>
      <c r="VCP1003" s="17"/>
      <c r="VCQ1003" s="17"/>
      <c r="VCR1003" s="17"/>
      <c r="VCS1003" s="17"/>
      <c r="VCT1003" s="17"/>
      <c r="VCU1003" s="17"/>
      <c r="VCV1003" s="17"/>
      <c r="VCW1003" s="17"/>
      <c r="VCX1003" s="17"/>
      <c r="VCY1003" s="17"/>
      <c r="VCZ1003" s="17"/>
      <c r="VDA1003" s="17"/>
      <c r="VDB1003" s="17"/>
      <c r="VDC1003" s="17"/>
      <c r="VDD1003" s="17"/>
      <c r="VDE1003" s="17"/>
      <c r="VDF1003" s="17"/>
      <c r="VDG1003" s="17"/>
      <c r="VDH1003" s="17"/>
      <c r="VDI1003" s="17"/>
      <c r="VDJ1003" s="17"/>
      <c r="VDK1003" s="17"/>
      <c r="VDL1003" s="17"/>
      <c r="VDM1003" s="17"/>
      <c r="VDN1003" s="17"/>
      <c r="VDO1003" s="17"/>
      <c r="VDP1003" s="17"/>
      <c r="VDQ1003" s="17"/>
      <c r="VDR1003" s="17"/>
      <c r="VDS1003" s="17"/>
      <c r="VDT1003" s="17"/>
      <c r="VDU1003" s="17"/>
      <c r="VDV1003" s="17"/>
      <c r="VDW1003" s="17"/>
      <c r="VDX1003" s="17"/>
      <c r="VDY1003" s="17"/>
      <c r="VDZ1003" s="17"/>
      <c r="VEA1003" s="17"/>
      <c r="VEB1003" s="17"/>
      <c r="VEC1003" s="17"/>
      <c r="VED1003" s="17"/>
      <c r="VEE1003" s="17"/>
      <c r="VEF1003" s="17"/>
      <c r="VEG1003" s="17"/>
      <c r="VEH1003" s="17"/>
      <c r="VEI1003" s="17"/>
      <c r="VEJ1003" s="17"/>
      <c r="VEK1003" s="17"/>
      <c r="VEL1003" s="17"/>
      <c r="VEM1003" s="17"/>
      <c r="VEN1003" s="17"/>
      <c r="VEO1003" s="17"/>
      <c r="VEP1003" s="17"/>
      <c r="VEQ1003" s="17"/>
      <c r="VER1003" s="17"/>
      <c r="VES1003" s="17"/>
      <c r="VET1003" s="17"/>
      <c r="VEU1003" s="17"/>
      <c r="VEV1003" s="17"/>
      <c r="VEW1003" s="17"/>
      <c r="VEX1003" s="17"/>
      <c r="VEY1003" s="17"/>
      <c r="VEZ1003" s="17"/>
      <c r="VFA1003" s="17"/>
      <c r="VFB1003" s="17"/>
      <c r="VFC1003" s="17"/>
      <c r="VFD1003" s="17"/>
      <c r="VFE1003" s="17"/>
      <c r="VFF1003" s="17"/>
      <c r="VFG1003" s="17"/>
      <c r="VFH1003" s="17"/>
      <c r="VFI1003" s="17"/>
      <c r="VFJ1003" s="17"/>
      <c r="VFK1003" s="17"/>
      <c r="VFL1003" s="17"/>
      <c r="VFM1003" s="17"/>
      <c r="VFN1003" s="17"/>
      <c r="VFO1003" s="17"/>
      <c r="VFP1003" s="17"/>
      <c r="VFQ1003" s="17"/>
      <c r="VFR1003" s="17"/>
      <c r="VFS1003" s="17"/>
      <c r="VFT1003" s="17"/>
      <c r="VFU1003" s="17"/>
      <c r="VFV1003" s="17"/>
      <c r="VFW1003" s="17"/>
      <c r="VFX1003" s="17"/>
      <c r="VFY1003" s="17"/>
      <c r="VFZ1003" s="17"/>
      <c r="VGA1003" s="17"/>
      <c r="VGB1003" s="17"/>
      <c r="VGC1003" s="17"/>
      <c r="VGD1003" s="17"/>
      <c r="VGE1003" s="17"/>
      <c r="VGF1003" s="17"/>
      <c r="VGG1003" s="17"/>
      <c r="VGH1003" s="17"/>
      <c r="VGI1003" s="17"/>
      <c r="VGJ1003" s="17"/>
      <c r="VGK1003" s="17"/>
      <c r="VGL1003" s="17"/>
      <c r="VGM1003" s="17"/>
      <c r="VGN1003" s="17"/>
      <c r="VGO1003" s="17"/>
      <c r="VGP1003" s="17"/>
      <c r="VGQ1003" s="17"/>
      <c r="VGR1003" s="17"/>
      <c r="VGS1003" s="17"/>
      <c r="VGT1003" s="17"/>
      <c r="VGU1003" s="17"/>
      <c r="VGV1003" s="17"/>
      <c r="VGW1003" s="17"/>
      <c r="VGX1003" s="17"/>
      <c r="VGY1003" s="17"/>
      <c r="VGZ1003" s="17"/>
      <c r="VHA1003" s="17"/>
      <c r="VHB1003" s="17"/>
      <c r="VHC1003" s="17"/>
      <c r="VHD1003" s="17"/>
      <c r="VHE1003" s="17"/>
      <c r="VHF1003" s="17"/>
      <c r="VHG1003" s="17"/>
      <c r="VHH1003" s="17"/>
      <c r="VHI1003" s="17"/>
      <c r="VHJ1003" s="17"/>
      <c r="VHK1003" s="17"/>
      <c r="VHL1003" s="17"/>
      <c r="VHM1003" s="17"/>
      <c r="VHN1003" s="17"/>
      <c r="VHO1003" s="17"/>
      <c r="VHP1003" s="17"/>
      <c r="VHQ1003" s="17"/>
      <c r="VHR1003" s="17"/>
      <c r="VHS1003" s="17"/>
      <c r="VHT1003" s="17"/>
      <c r="VHU1003" s="17"/>
      <c r="VHV1003" s="17"/>
      <c r="VHW1003" s="17"/>
      <c r="VHX1003" s="17"/>
      <c r="VHY1003" s="17"/>
      <c r="VHZ1003" s="17"/>
      <c r="VIA1003" s="17"/>
      <c r="VIB1003" s="17"/>
      <c r="VIC1003" s="17"/>
      <c r="VID1003" s="17"/>
      <c r="VIE1003" s="17"/>
      <c r="VIF1003" s="17"/>
      <c r="VIG1003" s="17"/>
      <c r="VIH1003" s="17"/>
      <c r="VII1003" s="17"/>
      <c r="VIJ1003" s="17"/>
      <c r="VIK1003" s="17"/>
      <c r="VIL1003" s="17"/>
      <c r="VIM1003" s="17"/>
      <c r="VIN1003" s="17"/>
      <c r="VIO1003" s="17"/>
      <c r="VIP1003" s="17"/>
      <c r="VIQ1003" s="17"/>
      <c r="VIR1003" s="17"/>
      <c r="VIS1003" s="17"/>
      <c r="VIT1003" s="17"/>
      <c r="VIU1003" s="17"/>
      <c r="VIV1003" s="17"/>
      <c r="VIW1003" s="17"/>
      <c r="VIX1003" s="17"/>
      <c r="VIY1003" s="17"/>
      <c r="VIZ1003" s="17"/>
      <c r="VJA1003" s="17"/>
      <c r="VJB1003" s="17"/>
      <c r="VJC1003" s="17"/>
      <c r="VJD1003" s="17"/>
      <c r="VJE1003" s="17"/>
      <c r="VJF1003" s="17"/>
      <c r="VJG1003" s="17"/>
      <c r="VJH1003" s="17"/>
      <c r="VJI1003" s="17"/>
      <c r="VJJ1003" s="17"/>
      <c r="VJK1003" s="17"/>
      <c r="VJL1003" s="17"/>
      <c r="VJM1003" s="17"/>
      <c r="VJN1003" s="17"/>
      <c r="VJO1003" s="17"/>
      <c r="VJP1003" s="17"/>
      <c r="VJQ1003" s="17"/>
      <c r="VJR1003" s="17"/>
      <c r="VJS1003" s="17"/>
      <c r="VJT1003" s="17"/>
      <c r="VJU1003" s="17"/>
      <c r="VJV1003" s="17"/>
      <c r="VJW1003" s="17"/>
      <c r="VJX1003" s="17"/>
      <c r="VJY1003" s="17"/>
      <c r="VJZ1003" s="17"/>
      <c r="VKA1003" s="17"/>
      <c r="VKB1003" s="17"/>
      <c r="VKC1003" s="17"/>
      <c r="VKD1003" s="17"/>
      <c r="VKE1003" s="17"/>
      <c r="VKF1003" s="17"/>
      <c r="VKG1003" s="17"/>
      <c r="VKH1003" s="17"/>
      <c r="VKI1003" s="17"/>
      <c r="VKJ1003" s="17"/>
      <c r="VKK1003" s="17"/>
      <c r="VKL1003" s="17"/>
      <c r="VKM1003" s="17"/>
      <c r="VKN1003" s="17"/>
      <c r="VKO1003" s="17"/>
      <c r="VKP1003" s="17"/>
      <c r="VKQ1003" s="17"/>
      <c r="VKR1003" s="17"/>
      <c r="VKS1003" s="17"/>
      <c r="VKT1003" s="17"/>
      <c r="VKU1003" s="17"/>
      <c r="VKV1003" s="17"/>
      <c r="VKW1003" s="17"/>
      <c r="VKX1003" s="17"/>
      <c r="VKY1003" s="17"/>
      <c r="VKZ1003" s="17"/>
      <c r="VLA1003" s="17"/>
      <c r="VLB1003" s="17"/>
      <c r="VLC1003" s="17"/>
      <c r="VLD1003" s="17"/>
      <c r="VLE1003" s="17"/>
      <c r="VLF1003" s="17"/>
      <c r="VLG1003" s="17"/>
      <c r="VLH1003" s="17"/>
      <c r="VLI1003" s="17"/>
      <c r="VLJ1003" s="17"/>
      <c r="VLK1003" s="17"/>
      <c r="VLL1003" s="17"/>
      <c r="VLM1003" s="17"/>
      <c r="VLN1003" s="17"/>
      <c r="VLO1003" s="17"/>
      <c r="VLP1003" s="17"/>
      <c r="VLQ1003" s="17"/>
      <c r="VLR1003" s="17"/>
      <c r="VLS1003" s="17"/>
      <c r="VLT1003" s="17"/>
      <c r="VLU1003" s="17"/>
      <c r="VLV1003" s="17"/>
      <c r="VLW1003" s="17"/>
      <c r="VLX1003" s="17"/>
      <c r="VLY1003" s="17"/>
      <c r="VLZ1003" s="17"/>
      <c r="VMA1003" s="17"/>
      <c r="VMB1003" s="17"/>
      <c r="VMC1003" s="17"/>
      <c r="VMD1003" s="17"/>
      <c r="VME1003" s="17"/>
      <c r="VMF1003" s="17"/>
      <c r="VMG1003" s="17"/>
      <c r="VMH1003" s="17"/>
      <c r="VMI1003" s="17"/>
      <c r="VMJ1003" s="17"/>
      <c r="VMK1003" s="17"/>
      <c r="VML1003" s="17"/>
      <c r="VMM1003" s="17"/>
      <c r="VMN1003" s="17"/>
      <c r="VMO1003" s="17"/>
      <c r="VMP1003" s="17"/>
      <c r="VMQ1003" s="17"/>
      <c r="VMR1003" s="17"/>
      <c r="VMS1003" s="17"/>
      <c r="VMT1003" s="17"/>
      <c r="VMU1003" s="17"/>
      <c r="VMV1003" s="17"/>
      <c r="VMW1003" s="17"/>
      <c r="VMX1003" s="17"/>
      <c r="VMY1003" s="17"/>
      <c r="VMZ1003" s="17"/>
      <c r="VNA1003" s="17"/>
      <c r="VNB1003" s="17"/>
      <c r="VNC1003" s="17"/>
      <c r="VND1003" s="17"/>
      <c r="VNE1003" s="17"/>
      <c r="VNF1003" s="17"/>
      <c r="VNG1003" s="17"/>
      <c r="VNH1003" s="17"/>
      <c r="VNI1003" s="17"/>
      <c r="VNJ1003" s="17"/>
      <c r="VNK1003" s="17"/>
      <c r="VNL1003" s="17"/>
      <c r="VNM1003" s="17"/>
      <c r="VNN1003" s="17"/>
      <c r="VNO1003" s="17"/>
      <c r="VNP1003" s="17"/>
      <c r="VNQ1003" s="17"/>
      <c r="VNR1003" s="17"/>
      <c r="VNS1003" s="17"/>
      <c r="VNT1003" s="17"/>
      <c r="VNU1003" s="17"/>
      <c r="VNV1003" s="17"/>
      <c r="VNW1003" s="17"/>
      <c r="VNX1003" s="17"/>
      <c r="VNY1003" s="17"/>
      <c r="VNZ1003" s="17"/>
      <c r="VOA1003" s="17"/>
      <c r="VOB1003" s="17"/>
      <c r="VOC1003" s="17"/>
      <c r="VOD1003" s="17"/>
      <c r="VOE1003" s="17"/>
      <c r="VOF1003" s="17"/>
      <c r="VOG1003" s="17"/>
      <c r="VOH1003" s="17"/>
      <c r="VOI1003" s="17"/>
      <c r="VOJ1003" s="17"/>
      <c r="VOK1003" s="17"/>
      <c r="VOL1003" s="17"/>
      <c r="VOM1003" s="17"/>
      <c r="VON1003" s="17"/>
      <c r="VOO1003" s="17"/>
      <c r="VOP1003" s="17"/>
      <c r="VOQ1003" s="17"/>
      <c r="VOR1003" s="17"/>
      <c r="VOS1003" s="17"/>
      <c r="VOT1003" s="17"/>
      <c r="VOU1003" s="17"/>
      <c r="VOV1003" s="17"/>
      <c r="VOW1003" s="17"/>
      <c r="VOX1003" s="17"/>
      <c r="VOY1003" s="17"/>
      <c r="VOZ1003" s="17"/>
      <c r="VPA1003" s="17"/>
      <c r="VPB1003" s="17"/>
      <c r="VPC1003" s="17"/>
      <c r="VPD1003" s="17"/>
      <c r="VPE1003" s="17"/>
      <c r="VPF1003" s="17"/>
      <c r="VPG1003" s="17"/>
      <c r="VPH1003" s="17"/>
      <c r="VPI1003" s="17"/>
      <c r="VPJ1003" s="17"/>
      <c r="VPK1003" s="17"/>
      <c r="VPL1003" s="17"/>
      <c r="VPM1003" s="17"/>
      <c r="VPN1003" s="17"/>
      <c r="VPO1003" s="17"/>
      <c r="VPP1003" s="17"/>
      <c r="VPQ1003" s="17"/>
      <c r="VPR1003" s="17"/>
      <c r="VPS1003" s="17"/>
      <c r="VPT1003" s="17"/>
      <c r="VPU1003" s="17"/>
      <c r="VPV1003" s="17"/>
      <c r="VPW1003" s="17"/>
      <c r="VPX1003" s="17"/>
      <c r="VPY1003" s="17"/>
      <c r="VPZ1003" s="17"/>
      <c r="VQA1003" s="17"/>
      <c r="VQB1003" s="17"/>
      <c r="VQC1003" s="17"/>
      <c r="VQD1003" s="17"/>
      <c r="VQE1003" s="17"/>
      <c r="VQF1003" s="17"/>
      <c r="VQG1003" s="17"/>
      <c r="VQH1003" s="17"/>
      <c r="VQI1003" s="17"/>
      <c r="VQJ1003" s="17"/>
      <c r="VQK1003" s="17"/>
      <c r="VQL1003" s="17"/>
      <c r="VQM1003" s="17"/>
      <c r="VQN1003" s="17"/>
      <c r="VQO1003" s="17"/>
      <c r="VQP1003" s="17"/>
      <c r="VQQ1003" s="17"/>
      <c r="VQR1003" s="17"/>
      <c r="VQS1003" s="17"/>
      <c r="VQT1003" s="17"/>
      <c r="VQU1003" s="17"/>
      <c r="VQV1003" s="17"/>
      <c r="VQW1003" s="17"/>
      <c r="VQX1003" s="17"/>
      <c r="VQY1003" s="17"/>
      <c r="VQZ1003" s="17"/>
      <c r="VRA1003" s="17"/>
      <c r="VRB1003" s="17"/>
      <c r="VRC1003" s="17"/>
      <c r="VRD1003" s="17"/>
      <c r="VRE1003" s="17"/>
      <c r="VRF1003" s="17"/>
      <c r="VRG1003" s="17"/>
      <c r="VRH1003" s="17"/>
      <c r="VRI1003" s="17"/>
      <c r="VRJ1003" s="17"/>
      <c r="VRK1003" s="17"/>
      <c r="VRL1003" s="17"/>
      <c r="VRM1003" s="17"/>
      <c r="VRN1003" s="17"/>
      <c r="VRO1003" s="17"/>
      <c r="VRP1003" s="17"/>
      <c r="VRQ1003" s="17"/>
      <c r="VRR1003" s="17"/>
      <c r="VRS1003" s="17"/>
      <c r="VRT1003" s="17"/>
      <c r="VRU1003" s="17"/>
      <c r="VRV1003" s="17"/>
      <c r="VRW1003" s="17"/>
      <c r="VRX1003" s="17"/>
      <c r="VRY1003" s="17"/>
      <c r="VRZ1003" s="17"/>
      <c r="VSA1003" s="17"/>
      <c r="VSB1003" s="17"/>
      <c r="VSC1003" s="17"/>
      <c r="VSD1003" s="17"/>
      <c r="VSE1003" s="17"/>
      <c r="VSF1003" s="17"/>
      <c r="VSG1003" s="17"/>
      <c r="VSH1003" s="17"/>
      <c r="VSI1003" s="17"/>
      <c r="VSJ1003" s="17"/>
      <c r="VSK1003" s="17"/>
      <c r="VSL1003" s="17"/>
      <c r="VSM1003" s="17"/>
      <c r="VSN1003" s="17"/>
      <c r="VSO1003" s="17"/>
      <c r="VSP1003" s="17"/>
      <c r="VSQ1003" s="17"/>
      <c r="VSR1003" s="17"/>
      <c r="VSS1003" s="17"/>
      <c r="VST1003" s="17"/>
      <c r="VSU1003" s="17"/>
      <c r="VSV1003" s="17"/>
      <c r="VSW1003" s="17"/>
      <c r="VSX1003" s="17"/>
      <c r="VSY1003" s="17"/>
      <c r="VSZ1003" s="17"/>
      <c r="VTA1003" s="17"/>
      <c r="VTB1003" s="17"/>
      <c r="VTC1003" s="17"/>
      <c r="VTD1003" s="17"/>
      <c r="VTE1003" s="17"/>
      <c r="VTF1003" s="17"/>
      <c r="VTG1003" s="17"/>
      <c r="VTH1003" s="17"/>
      <c r="VTI1003" s="17"/>
      <c r="VTJ1003" s="17"/>
      <c r="VTK1003" s="17"/>
      <c r="VTL1003" s="17"/>
      <c r="VTM1003" s="17"/>
      <c r="VTN1003" s="17"/>
      <c r="VTO1003" s="17"/>
      <c r="VTP1003" s="17"/>
      <c r="VTQ1003" s="17"/>
      <c r="VTR1003" s="17"/>
      <c r="VTS1003" s="17"/>
      <c r="VTT1003" s="17"/>
      <c r="VTU1003" s="17"/>
      <c r="VTV1003" s="17"/>
      <c r="VTW1003" s="17"/>
      <c r="VTX1003" s="17"/>
      <c r="VTY1003" s="17"/>
      <c r="VTZ1003" s="17"/>
      <c r="VUA1003" s="17"/>
      <c r="VUB1003" s="17"/>
      <c r="VUC1003" s="17"/>
      <c r="VUD1003" s="17"/>
      <c r="VUE1003" s="17"/>
      <c r="VUF1003" s="17"/>
      <c r="VUG1003" s="17"/>
      <c r="VUH1003" s="17"/>
      <c r="VUI1003" s="17"/>
      <c r="VUJ1003" s="17"/>
      <c r="VUK1003" s="17"/>
      <c r="VUL1003" s="17"/>
      <c r="VUM1003" s="17"/>
      <c r="VUN1003" s="17"/>
      <c r="VUO1003" s="17"/>
      <c r="VUP1003" s="17"/>
      <c r="VUQ1003" s="17"/>
      <c r="VUR1003" s="17"/>
      <c r="VUS1003" s="17"/>
      <c r="VUT1003" s="17"/>
      <c r="VUU1003" s="17"/>
      <c r="VUV1003" s="17"/>
      <c r="VUW1003" s="17"/>
      <c r="VUX1003" s="17"/>
      <c r="VUY1003" s="17"/>
      <c r="VUZ1003" s="17"/>
      <c r="VVA1003" s="17"/>
      <c r="VVB1003" s="17"/>
      <c r="VVC1003" s="17"/>
      <c r="VVD1003" s="17"/>
      <c r="VVE1003" s="17"/>
      <c r="VVF1003" s="17"/>
      <c r="VVG1003" s="17"/>
      <c r="VVH1003" s="17"/>
      <c r="VVI1003" s="17"/>
      <c r="VVJ1003" s="17"/>
      <c r="VVK1003" s="17"/>
      <c r="VVL1003" s="17"/>
      <c r="VVM1003" s="17"/>
      <c r="VVN1003" s="17"/>
      <c r="VVO1003" s="17"/>
      <c r="VVP1003" s="17"/>
      <c r="VVQ1003" s="17"/>
      <c r="VVR1003" s="17"/>
      <c r="VVS1003" s="17"/>
      <c r="VVT1003" s="17"/>
      <c r="VVU1003" s="17"/>
      <c r="VVV1003" s="17"/>
      <c r="VVW1003" s="17"/>
      <c r="VVX1003" s="17"/>
      <c r="VVY1003" s="17"/>
      <c r="VVZ1003" s="17"/>
      <c r="VWA1003" s="17"/>
      <c r="VWB1003" s="17"/>
      <c r="VWC1003" s="17"/>
      <c r="VWD1003" s="17"/>
      <c r="VWE1003" s="17"/>
      <c r="VWF1003" s="17"/>
      <c r="VWG1003" s="17"/>
      <c r="VWH1003" s="17"/>
      <c r="VWI1003" s="17"/>
      <c r="VWJ1003" s="17"/>
      <c r="VWK1003" s="17"/>
      <c r="VWL1003" s="17"/>
      <c r="VWM1003" s="17"/>
      <c r="VWN1003" s="17"/>
      <c r="VWO1003" s="17"/>
      <c r="VWP1003" s="17"/>
      <c r="VWQ1003" s="17"/>
      <c r="VWR1003" s="17"/>
      <c r="VWS1003" s="17"/>
      <c r="VWT1003" s="17"/>
      <c r="VWU1003" s="17"/>
      <c r="VWV1003" s="17"/>
      <c r="VWW1003" s="17"/>
      <c r="VWX1003" s="17"/>
      <c r="VWY1003" s="17"/>
      <c r="VWZ1003" s="17"/>
      <c r="VXA1003" s="17"/>
      <c r="VXB1003" s="17"/>
      <c r="VXC1003" s="17"/>
      <c r="VXD1003" s="17"/>
      <c r="VXE1003" s="17"/>
      <c r="VXF1003" s="17"/>
      <c r="VXG1003" s="17"/>
      <c r="VXH1003" s="17"/>
      <c r="VXI1003" s="17"/>
      <c r="VXJ1003" s="17"/>
      <c r="VXK1003" s="17"/>
      <c r="VXL1003" s="17"/>
      <c r="VXM1003" s="17"/>
      <c r="VXN1003" s="17"/>
      <c r="VXO1003" s="17"/>
      <c r="VXP1003" s="17"/>
      <c r="VXQ1003" s="17"/>
      <c r="VXR1003" s="17"/>
      <c r="VXS1003" s="17"/>
      <c r="VXT1003" s="17"/>
      <c r="VXU1003" s="17"/>
      <c r="VXV1003" s="17"/>
      <c r="VXW1003" s="17"/>
      <c r="VXX1003" s="17"/>
      <c r="VXY1003" s="17"/>
      <c r="VXZ1003" s="17"/>
      <c r="VYA1003" s="17"/>
      <c r="VYB1003" s="17"/>
      <c r="VYC1003" s="17"/>
      <c r="VYD1003" s="17"/>
      <c r="VYE1003" s="17"/>
      <c r="VYF1003" s="17"/>
      <c r="VYG1003" s="17"/>
      <c r="VYH1003" s="17"/>
      <c r="VYI1003" s="17"/>
      <c r="VYJ1003" s="17"/>
      <c r="VYK1003" s="17"/>
      <c r="VYL1003" s="17"/>
      <c r="VYM1003" s="17"/>
      <c r="VYN1003" s="17"/>
      <c r="VYO1003" s="17"/>
      <c r="VYP1003" s="17"/>
      <c r="VYQ1003" s="17"/>
      <c r="VYR1003" s="17"/>
      <c r="VYS1003" s="17"/>
      <c r="VYT1003" s="17"/>
      <c r="VYU1003" s="17"/>
      <c r="VYV1003" s="17"/>
      <c r="VYW1003" s="17"/>
      <c r="VYX1003" s="17"/>
      <c r="VYY1003" s="17"/>
      <c r="VYZ1003" s="17"/>
      <c r="VZA1003" s="17"/>
      <c r="VZB1003" s="17"/>
      <c r="VZC1003" s="17"/>
      <c r="VZD1003" s="17"/>
      <c r="VZE1003" s="17"/>
      <c r="VZF1003" s="17"/>
      <c r="VZG1003" s="17"/>
      <c r="VZH1003" s="17"/>
      <c r="VZI1003" s="17"/>
      <c r="VZJ1003" s="17"/>
      <c r="VZK1003" s="17"/>
      <c r="VZL1003" s="17"/>
      <c r="VZM1003" s="17"/>
      <c r="VZN1003" s="17"/>
      <c r="VZO1003" s="17"/>
      <c r="VZP1003" s="17"/>
      <c r="VZQ1003" s="17"/>
      <c r="VZR1003" s="17"/>
      <c r="VZS1003" s="17"/>
      <c r="VZT1003" s="17"/>
      <c r="VZU1003" s="17"/>
      <c r="VZV1003" s="17"/>
      <c r="VZW1003" s="17"/>
      <c r="VZX1003" s="17"/>
      <c r="VZY1003" s="17"/>
      <c r="VZZ1003" s="17"/>
      <c r="WAA1003" s="17"/>
      <c r="WAB1003" s="17"/>
      <c r="WAC1003" s="17"/>
      <c r="WAD1003" s="17"/>
      <c r="WAE1003" s="17"/>
      <c r="WAF1003" s="17"/>
      <c r="WAG1003" s="17"/>
      <c r="WAH1003" s="17"/>
      <c r="WAI1003" s="17"/>
      <c r="WAJ1003" s="17"/>
      <c r="WAK1003" s="17"/>
      <c r="WAL1003" s="17"/>
      <c r="WAM1003" s="17"/>
      <c r="WAN1003" s="17"/>
      <c r="WAO1003" s="17"/>
      <c r="WAP1003" s="17"/>
      <c r="WAQ1003" s="17"/>
      <c r="WAR1003" s="17"/>
      <c r="WAS1003" s="17"/>
      <c r="WAT1003" s="17"/>
      <c r="WAU1003" s="17"/>
      <c r="WAV1003" s="17"/>
      <c r="WAW1003" s="17"/>
      <c r="WAX1003" s="17"/>
      <c r="WAY1003" s="17"/>
      <c r="WAZ1003" s="17"/>
      <c r="WBA1003" s="17"/>
      <c r="WBB1003" s="17"/>
      <c r="WBC1003" s="17"/>
      <c r="WBD1003" s="17"/>
      <c r="WBE1003" s="17"/>
      <c r="WBF1003" s="17"/>
      <c r="WBG1003" s="17"/>
      <c r="WBH1003" s="17"/>
      <c r="WBI1003" s="17"/>
      <c r="WBJ1003" s="17"/>
      <c r="WBK1003" s="17"/>
      <c r="WBL1003" s="17"/>
      <c r="WBM1003" s="17"/>
      <c r="WBN1003" s="17"/>
      <c r="WBO1003" s="17"/>
      <c r="WBP1003" s="17"/>
      <c r="WBQ1003" s="17"/>
      <c r="WBR1003" s="17"/>
      <c r="WBS1003" s="17"/>
      <c r="WBT1003" s="17"/>
      <c r="WBU1003" s="17"/>
      <c r="WBV1003" s="17"/>
      <c r="WBW1003" s="17"/>
      <c r="WBX1003" s="17"/>
      <c r="WBY1003" s="17"/>
      <c r="WBZ1003" s="17"/>
      <c r="WCA1003" s="17"/>
      <c r="WCB1003" s="17"/>
      <c r="WCC1003" s="17"/>
      <c r="WCD1003" s="17"/>
      <c r="WCE1003" s="17"/>
      <c r="WCF1003" s="17"/>
      <c r="WCG1003" s="17"/>
      <c r="WCH1003" s="17"/>
      <c r="WCI1003" s="17"/>
      <c r="WCJ1003" s="17"/>
      <c r="WCK1003" s="17"/>
      <c r="WCL1003" s="17"/>
      <c r="WCM1003" s="17"/>
      <c r="WCN1003" s="17"/>
      <c r="WCO1003" s="17"/>
      <c r="WCP1003" s="17"/>
      <c r="WCQ1003" s="17"/>
      <c r="WCR1003" s="17"/>
      <c r="WCS1003" s="17"/>
      <c r="WCT1003" s="17"/>
      <c r="WCU1003" s="17"/>
      <c r="WCV1003" s="17"/>
      <c r="WCW1003" s="17"/>
      <c r="WCX1003" s="17"/>
      <c r="WCY1003" s="17"/>
      <c r="WCZ1003" s="17"/>
      <c r="WDA1003" s="17"/>
      <c r="WDB1003" s="17"/>
      <c r="WDC1003" s="17"/>
      <c r="WDD1003" s="17"/>
      <c r="WDE1003" s="17"/>
      <c r="WDF1003" s="17"/>
      <c r="WDG1003" s="17"/>
      <c r="WDH1003" s="17"/>
      <c r="WDI1003" s="17"/>
      <c r="WDJ1003" s="17"/>
      <c r="WDK1003" s="17"/>
      <c r="WDL1003" s="17"/>
      <c r="WDM1003" s="17"/>
      <c r="WDN1003" s="17"/>
      <c r="WDO1003" s="17"/>
      <c r="WDP1003" s="17"/>
      <c r="WDQ1003" s="17"/>
      <c r="WDR1003" s="17"/>
      <c r="WDS1003" s="17"/>
      <c r="WDT1003" s="17"/>
      <c r="WDU1003" s="17"/>
      <c r="WDV1003" s="17"/>
      <c r="WDW1003" s="17"/>
      <c r="WDX1003" s="17"/>
      <c r="WDY1003" s="17"/>
      <c r="WDZ1003" s="17"/>
      <c r="WEA1003" s="17"/>
      <c r="WEB1003" s="17"/>
      <c r="WEC1003" s="17"/>
      <c r="WED1003" s="17"/>
      <c r="WEE1003" s="17"/>
      <c r="WEF1003" s="17"/>
      <c r="WEG1003" s="17"/>
      <c r="WEH1003" s="17"/>
      <c r="WEI1003" s="17"/>
      <c r="WEJ1003" s="17"/>
      <c r="WEK1003" s="17"/>
      <c r="WEL1003" s="17"/>
      <c r="WEM1003" s="17"/>
      <c r="WEN1003" s="17"/>
      <c r="WEO1003" s="17"/>
      <c r="WEP1003" s="17"/>
      <c r="WEQ1003" s="17"/>
      <c r="WER1003" s="17"/>
      <c r="WES1003" s="17"/>
      <c r="WET1003" s="17"/>
      <c r="WEU1003" s="17"/>
      <c r="WEV1003" s="17"/>
      <c r="WEW1003" s="17"/>
      <c r="WEX1003" s="17"/>
      <c r="WEY1003" s="17"/>
      <c r="WEZ1003" s="17"/>
      <c r="WFA1003" s="17"/>
      <c r="WFB1003" s="17"/>
      <c r="WFC1003" s="17"/>
      <c r="WFD1003" s="17"/>
      <c r="WFE1003" s="17"/>
      <c r="WFF1003" s="17"/>
      <c r="WFG1003" s="17"/>
      <c r="WFH1003" s="17"/>
      <c r="WFI1003" s="17"/>
      <c r="WFJ1003" s="17"/>
      <c r="WFK1003" s="17"/>
      <c r="WFL1003" s="17"/>
      <c r="WFM1003" s="17"/>
      <c r="WFN1003" s="17"/>
      <c r="WFO1003" s="17"/>
      <c r="WFP1003" s="17"/>
      <c r="WFQ1003" s="17"/>
      <c r="WFR1003" s="17"/>
      <c r="WFS1003" s="17"/>
      <c r="WFT1003" s="17"/>
      <c r="WFU1003" s="17"/>
      <c r="WFV1003" s="17"/>
      <c r="WFW1003" s="17"/>
      <c r="WFX1003" s="17"/>
      <c r="WFY1003" s="17"/>
      <c r="WFZ1003" s="17"/>
      <c r="WGA1003" s="17"/>
      <c r="WGB1003" s="17"/>
      <c r="WGC1003" s="17"/>
      <c r="WGD1003" s="17"/>
      <c r="WGE1003" s="17"/>
      <c r="WGF1003" s="17"/>
      <c r="WGG1003" s="17"/>
      <c r="WGH1003" s="17"/>
      <c r="WGI1003" s="17"/>
      <c r="WGJ1003" s="17"/>
      <c r="WGK1003" s="17"/>
      <c r="WGL1003" s="17"/>
      <c r="WGM1003" s="17"/>
      <c r="WGN1003" s="17"/>
      <c r="WGO1003" s="17"/>
      <c r="WGP1003" s="17"/>
      <c r="WGQ1003" s="17"/>
      <c r="WGR1003" s="17"/>
      <c r="WGS1003" s="17"/>
      <c r="WGT1003" s="17"/>
      <c r="WGU1003" s="17"/>
      <c r="WGV1003" s="17"/>
      <c r="WGW1003" s="17"/>
      <c r="WGX1003" s="17"/>
      <c r="WGY1003" s="17"/>
      <c r="WGZ1003" s="17"/>
      <c r="WHA1003" s="17"/>
      <c r="WHB1003" s="17"/>
      <c r="WHC1003" s="17"/>
      <c r="WHD1003" s="17"/>
      <c r="WHE1003" s="17"/>
      <c r="WHF1003" s="17"/>
      <c r="WHG1003" s="17"/>
      <c r="WHH1003" s="17"/>
      <c r="WHI1003" s="17"/>
      <c r="WHJ1003" s="17"/>
      <c r="WHK1003" s="17"/>
      <c r="WHL1003" s="17"/>
      <c r="WHM1003" s="17"/>
      <c r="WHN1003" s="17"/>
      <c r="WHO1003" s="17"/>
      <c r="WHP1003" s="17"/>
      <c r="WHQ1003" s="17"/>
      <c r="WHR1003" s="17"/>
      <c r="WHS1003" s="17"/>
      <c r="WHT1003" s="17"/>
      <c r="WHU1003" s="17"/>
      <c r="WHV1003" s="17"/>
      <c r="WHW1003" s="17"/>
      <c r="WHX1003" s="17"/>
      <c r="WHY1003" s="17"/>
      <c r="WHZ1003" s="17"/>
      <c r="WIA1003" s="17"/>
      <c r="WIB1003" s="17"/>
      <c r="WIC1003" s="17"/>
      <c r="WID1003" s="17"/>
      <c r="WIE1003" s="17"/>
      <c r="WIF1003" s="17"/>
      <c r="WIG1003" s="17"/>
      <c r="WIH1003" s="17"/>
      <c r="WII1003" s="17"/>
      <c r="WIJ1003" s="17"/>
      <c r="WIK1003" s="17"/>
      <c r="WIL1003" s="17"/>
      <c r="WIM1003" s="17"/>
      <c r="WIN1003" s="17"/>
      <c r="WIO1003" s="17"/>
      <c r="WIP1003" s="17"/>
      <c r="WIQ1003" s="17"/>
      <c r="WIR1003" s="17"/>
      <c r="WIS1003" s="17"/>
      <c r="WIT1003" s="17"/>
      <c r="WIU1003" s="17"/>
      <c r="WIV1003" s="17"/>
      <c r="WIW1003" s="17"/>
      <c r="WIX1003" s="17"/>
      <c r="WIY1003" s="17"/>
      <c r="WIZ1003" s="17"/>
      <c r="WJA1003" s="17"/>
      <c r="WJB1003" s="17"/>
      <c r="WJC1003" s="17"/>
      <c r="WJD1003" s="17"/>
      <c r="WJE1003" s="17"/>
      <c r="WJF1003" s="17"/>
      <c r="WJG1003" s="17"/>
      <c r="WJH1003" s="17"/>
      <c r="WJI1003" s="17"/>
      <c r="WJJ1003" s="17"/>
      <c r="WJK1003" s="17"/>
      <c r="WJL1003" s="17"/>
      <c r="WJM1003" s="17"/>
      <c r="WJN1003" s="17"/>
      <c r="WJO1003" s="17"/>
      <c r="WJP1003" s="17"/>
      <c r="WJQ1003" s="17"/>
      <c r="WJR1003" s="17"/>
      <c r="WJS1003" s="17"/>
      <c r="WJT1003" s="17"/>
      <c r="WJU1003" s="17"/>
      <c r="WJV1003" s="17"/>
      <c r="WJW1003" s="17"/>
      <c r="WJX1003" s="17"/>
      <c r="WJY1003" s="17"/>
      <c r="WJZ1003" s="17"/>
      <c r="WKA1003" s="17"/>
      <c r="WKB1003" s="17"/>
      <c r="WKC1003" s="17"/>
      <c r="WKD1003" s="17"/>
      <c r="WKE1003" s="17"/>
      <c r="WKF1003" s="17"/>
      <c r="WKG1003" s="17"/>
      <c r="WKH1003" s="17"/>
      <c r="WKI1003" s="17"/>
      <c r="WKJ1003" s="17"/>
      <c r="WKK1003" s="17"/>
      <c r="WKL1003" s="17"/>
      <c r="WKM1003" s="17"/>
      <c r="WKN1003" s="17"/>
      <c r="WKO1003" s="17"/>
      <c r="WKP1003" s="17"/>
      <c r="WKQ1003" s="17"/>
      <c r="WKR1003" s="17"/>
      <c r="WKS1003" s="17"/>
      <c r="WKT1003" s="17"/>
      <c r="WKU1003" s="17"/>
      <c r="WKV1003" s="17"/>
      <c r="WKW1003" s="17"/>
      <c r="WKX1003" s="17"/>
      <c r="WKY1003" s="17"/>
      <c r="WKZ1003" s="17"/>
      <c r="WLA1003" s="17"/>
      <c r="WLB1003" s="17"/>
      <c r="WLC1003" s="17"/>
      <c r="WLD1003" s="17"/>
      <c r="WLE1003" s="17"/>
      <c r="WLF1003" s="17"/>
      <c r="WLG1003" s="17"/>
      <c r="WLH1003" s="17"/>
      <c r="WLI1003" s="17"/>
      <c r="WLJ1003" s="17"/>
      <c r="WLK1003" s="17"/>
      <c r="WLL1003" s="17"/>
      <c r="WLM1003" s="17"/>
      <c r="WLN1003" s="17"/>
      <c r="WLO1003" s="17"/>
      <c r="WLP1003" s="17"/>
      <c r="WLQ1003" s="17"/>
      <c r="WLR1003" s="17"/>
      <c r="WLS1003" s="17"/>
      <c r="WLT1003" s="17"/>
      <c r="WLU1003" s="17"/>
      <c r="WLV1003" s="17"/>
      <c r="WLW1003" s="17"/>
      <c r="WLX1003" s="17"/>
      <c r="WLY1003" s="17"/>
      <c r="WLZ1003" s="17"/>
      <c r="WMA1003" s="17"/>
      <c r="WMB1003" s="17"/>
      <c r="WMC1003" s="17"/>
      <c r="WMD1003" s="17"/>
      <c r="WME1003" s="17"/>
      <c r="WMF1003" s="17"/>
      <c r="WMG1003" s="17"/>
      <c r="WMH1003" s="17"/>
      <c r="WMI1003" s="17"/>
      <c r="WMJ1003" s="17"/>
      <c r="WMK1003" s="17"/>
      <c r="WML1003" s="17"/>
      <c r="WMM1003" s="17"/>
      <c r="WMN1003" s="17"/>
      <c r="WMO1003" s="17"/>
      <c r="WMP1003" s="17"/>
      <c r="WMQ1003" s="17"/>
      <c r="WMR1003" s="17"/>
      <c r="WMS1003" s="17"/>
      <c r="WMT1003" s="17"/>
      <c r="WMU1003" s="17"/>
      <c r="WMV1003" s="17"/>
      <c r="WMW1003" s="17"/>
      <c r="WMX1003" s="17"/>
      <c r="WMY1003" s="17"/>
      <c r="WMZ1003" s="17"/>
      <c r="WNA1003" s="17"/>
      <c r="WNB1003" s="17"/>
      <c r="WNC1003" s="17"/>
      <c r="WND1003" s="17"/>
      <c r="WNE1003" s="17"/>
      <c r="WNF1003" s="17"/>
      <c r="WNG1003" s="17"/>
      <c r="WNH1003" s="17"/>
      <c r="WNI1003" s="17"/>
      <c r="WNJ1003" s="17"/>
      <c r="WNK1003" s="17"/>
      <c r="WNL1003" s="17"/>
      <c r="WNM1003" s="17"/>
      <c r="WNN1003" s="17"/>
      <c r="WNO1003" s="17"/>
      <c r="WNP1003" s="17"/>
      <c r="WNQ1003" s="17"/>
      <c r="WNR1003" s="17"/>
      <c r="WNS1003" s="17"/>
      <c r="WNT1003" s="17"/>
      <c r="WNU1003" s="17"/>
      <c r="WNV1003" s="17"/>
      <c r="WNW1003" s="17"/>
      <c r="WNX1003" s="17"/>
      <c r="WNY1003" s="17"/>
      <c r="WNZ1003" s="17"/>
      <c r="WOA1003" s="17"/>
      <c r="WOB1003" s="17"/>
      <c r="WOC1003" s="17"/>
      <c r="WOD1003" s="17"/>
      <c r="WOE1003" s="17"/>
      <c r="WOF1003" s="17"/>
      <c r="WOG1003" s="17"/>
      <c r="WOH1003" s="17"/>
      <c r="WOI1003" s="17"/>
      <c r="WOJ1003" s="17"/>
      <c r="WOK1003" s="17"/>
      <c r="WOL1003" s="17"/>
      <c r="WOM1003" s="17"/>
      <c r="WON1003" s="17"/>
      <c r="WOO1003" s="17"/>
      <c r="WOP1003" s="17"/>
      <c r="WOQ1003" s="17"/>
      <c r="WOR1003" s="17"/>
      <c r="WOS1003" s="17"/>
      <c r="WOT1003" s="17"/>
      <c r="WOU1003" s="17"/>
      <c r="WOV1003" s="17"/>
      <c r="WOW1003" s="17"/>
      <c r="WOX1003" s="17"/>
      <c r="WOY1003" s="17"/>
      <c r="WOZ1003" s="17"/>
      <c r="WPA1003" s="17"/>
      <c r="WPB1003" s="17"/>
      <c r="WPC1003" s="17"/>
      <c r="WPD1003" s="17"/>
      <c r="WPE1003" s="17"/>
      <c r="WPF1003" s="17"/>
      <c r="WPG1003" s="17"/>
      <c r="WPH1003" s="17"/>
      <c r="WPI1003" s="17"/>
      <c r="WPJ1003" s="17"/>
      <c r="WPK1003" s="17"/>
      <c r="WPL1003" s="17"/>
      <c r="WPM1003" s="17"/>
      <c r="WPN1003" s="17"/>
      <c r="WPO1003" s="17"/>
      <c r="WPP1003" s="17"/>
      <c r="WPQ1003" s="17"/>
      <c r="WPR1003" s="17"/>
      <c r="WPS1003" s="17"/>
      <c r="WPT1003" s="17"/>
      <c r="WPU1003" s="17"/>
      <c r="WPV1003" s="17"/>
      <c r="WPW1003" s="17"/>
      <c r="WPX1003" s="17"/>
      <c r="WPY1003" s="17"/>
      <c r="WPZ1003" s="17"/>
      <c r="WQA1003" s="17"/>
      <c r="WQB1003" s="17"/>
      <c r="WQC1003" s="17"/>
      <c r="WQD1003" s="17"/>
      <c r="WQE1003" s="17"/>
      <c r="WQF1003" s="17"/>
      <c r="WQG1003" s="17"/>
      <c r="WQH1003" s="17"/>
      <c r="WQI1003" s="17"/>
      <c r="WQJ1003" s="17"/>
      <c r="WQK1003" s="17"/>
      <c r="WQL1003" s="17"/>
      <c r="WQM1003" s="17"/>
      <c r="WQN1003" s="17"/>
      <c r="WQO1003" s="17"/>
      <c r="WQP1003" s="17"/>
      <c r="WQQ1003" s="17"/>
      <c r="WQR1003" s="17"/>
      <c r="WQS1003" s="17"/>
      <c r="WQT1003" s="17"/>
      <c r="WQU1003" s="17"/>
      <c r="WQV1003" s="17"/>
      <c r="WQW1003" s="17"/>
      <c r="WQX1003" s="17"/>
      <c r="WQY1003" s="17"/>
      <c r="WQZ1003" s="17"/>
      <c r="WRA1003" s="17"/>
      <c r="WRB1003" s="17"/>
      <c r="WRC1003" s="17"/>
      <c r="WRD1003" s="17"/>
      <c r="WRE1003" s="17"/>
      <c r="WRF1003" s="17"/>
      <c r="WRG1003" s="17"/>
      <c r="WRH1003" s="17"/>
      <c r="WRI1003" s="17"/>
      <c r="WRJ1003" s="17"/>
      <c r="WRK1003" s="17"/>
      <c r="WRL1003" s="17"/>
      <c r="WRM1003" s="17"/>
      <c r="WRN1003" s="17"/>
      <c r="WRO1003" s="17"/>
      <c r="WRP1003" s="17"/>
      <c r="WRQ1003" s="17"/>
      <c r="WRR1003" s="17"/>
      <c r="WRS1003" s="17"/>
      <c r="WRT1003" s="17"/>
      <c r="WRU1003" s="17"/>
      <c r="WRV1003" s="17"/>
      <c r="WRW1003" s="17"/>
      <c r="WRX1003" s="17"/>
      <c r="WRY1003" s="17"/>
      <c r="WRZ1003" s="17"/>
      <c r="WSA1003" s="17"/>
      <c r="WSB1003" s="17"/>
      <c r="WSC1003" s="17"/>
      <c r="WSD1003" s="17"/>
      <c r="WSE1003" s="17"/>
      <c r="WSF1003" s="17"/>
      <c r="WSG1003" s="17"/>
      <c r="WSH1003" s="17"/>
      <c r="WSI1003" s="17"/>
      <c r="WSJ1003" s="17"/>
      <c r="WSK1003" s="17"/>
      <c r="WSL1003" s="17"/>
      <c r="WSM1003" s="17"/>
      <c r="WSN1003" s="17"/>
      <c r="WSO1003" s="17"/>
      <c r="WSP1003" s="17"/>
      <c r="WSQ1003" s="17"/>
      <c r="WSR1003" s="17"/>
      <c r="WSS1003" s="17"/>
      <c r="WST1003" s="17"/>
      <c r="WSU1003" s="17"/>
      <c r="WSV1003" s="17"/>
      <c r="WSW1003" s="17"/>
      <c r="WSX1003" s="17"/>
      <c r="WSY1003" s="17"/>
      <c r="WSZ1003" s="17"/>
      <c r="WTA1003" s="17"/>
      <c r="WTB1003" s="17"/>
      <c r="WTC1003" s="17"/>
      <c r="WTD1003" s="17"/>
      <c r="WTE1003" s="17"/>
      <c r="WTF1003" s="17"/>
      <c r="WTG1003" s="17"/>
      <c r="WTH1003" s="17"/>
      <c r="WTI1003" s="17"/>
      <c r="WTJ1003" s="17"/>
      <c r="WTK1003" s="17"/>
      <c r="WTL1003" s="17"/>
      <c r="WTM1003" s="17"/>
      <c r="WTN1003" s="17"/>
      <c r="WTO1003" s="17"/>
      <c r="WTP1003" s="17"/>
      <c r="WTQ1003" s="17"/>
      <c r="WTR1003" s="17"/>
      <c r="WTS1003" s="17"/>
      <c r="WTT1003" s="17"/>
      <c r="WTU1003" s="17"/>
      <c r="WTV1003" s="17"/>
      <c r="WTW1003" s="17"/>
      <c r="WTX1003" s="17"/>
      <c r="WTY1003" s="17"/>
      <c r="WTZ1003" s="17"/>
      <c r="WUA1003" s="17"/>
      <c r="WUB1003" s="17"/>
      <c r="WUC1003" s="17"/>
      <c r="WUD1003" s="17"/>
      <c r="WUE1003" s="17"/>
      <c r="WUF1003" s="17"/>
      <c r="WUG1003" s="17"/>
      <c r="WUH1003" s="17"/>
      <c r="WUI1003" s="17"/>
    </row>
    <row r="1004" spans="1:16103" s="18" customFormat="1" hidden="1" x14ac:dyDescent="0.25">
      <c r="A1004" s="17"/>
      <c r="B1004" s="17"/>
      <c r="C1004" s="17"/>
      <c r="D1004" s="17"/>
      <c r="E1004" s="214" t="s">
        <v>564</v>
      </c>
      <c r="G1004" s="19"/>
      <c r="H1004" s="211">
        <f>H1002+159986.68</f>
        <v>7041391.0020000013</v>
      </c>
      <c r="J1004" s="22"/>
      <c r="K1004" s="22"/>
      <c r="L1004" s="22"/>
      <c r="M1004" s="21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17"/>
      <c r="DJ1004" s="17"/>
      <c r="DK1004" s="17"/>
      <c r="DL1004" s="17"/>
      <c r="DM1004" s="17"/>
      <c r="DN1004" s="17"/>
      <c r="DO1004" s="17"/>
      <c r="DP1004" s="17"/>
      <c r="DQ1004" s="17"/>
      <c r="DR1004" s="17"/>
      <c r="DS1004" s="17"/>
      <c r="DT1004" s="17"/>
      <c r="DU1004" s="17"/>
      <c r="DV1004" s="17"/>
      <c r="DW1004" s="17"/>
      <c r="DX1004" s="17"/>
      <c r="DY1004" s="17"/>
      <c r="DZ1004" s="17"/>
      <c r="EA1004" s="17"/>
      <c r="EB1004" s="17"/>
      <c r="EC1004" s="17"/>
      <c r="ED1004" s="17"/>
      <c r="EE1004" s="17"/>
      <c r="EF1004" s="17"/>
      <c r="EG1004" s="17"/>
      <c r="EH1004" s="17"/>
      <c r="EI1004" s="17"/>
      <c r="EJ1004" s="17"/>
      <c r="EK1004" s="17"/>
      <c r="EL1004" s="17"/>
      <c r="EM1004" s="17"/>
      <c r="EN1004" s="17"/>
      <c r="EO1004" s="17"/>
      <c r="EP1004" s="17"/>
      <c r="EQ1004" s="17"/>
      <c r="ER1004" s="17"/>
      <c r="ES1004" s="17"/>
      <c r="ET1004" s="17"/>
      <c r="EU1004" s="17"/>
      <c r="EV1004" s="17"/>
      <c r="EW1004" s="17"/>
      <c r="EX1004" s="17"/>
      <c r="EY1004" s="17"/>
      <c r="EZ1004" s="17"/>
      <c r="FA1004" s="17"/>
      <c r="FB1004" s="17"/>
      <c r="FC1004" s="17"/>
      <c r="FD1004" s="17"/>
      <c r="FE1004" s="17"/>
      <c r="FF1004" s="17"/>
      <c r="FG1004" s="17"/>
      <c r="FH1004" s="17"/>
      <c r="FI1004" s="17"/>
      <c r="FJ1004" s="17"/>
      <c r="FK1004" s="17"/>
      <c r="FL1004" s="17"/>
      <c r="FM1004" s="17"/>
      <c r="FN1004" s="17"/>
      <c r="FO1004" s="17"/>
      <c r="FP1004" s="17"/>
      <c r="FQ1004" s="17"/>
      <c r="FR1004" s="17"/>
      <c r="FS1004" s="17"/>
      <c r="FT1004" s="17"/>
      <c r="FU1004" s="17"/>
      <c r="FV1004" s="17"/>
      <c r="FW1004" s="17"/>
      <c r="FX1004" s="17"/>
      <c r="FY1004" s="17"/>
      <c r="FZ1004" s="17"/>
      <c r="GA1004" s="17"/>
      <c r="GB1004" s="17"/>
      <c r="GC1004" s="17"/>
      <c r="GD1004" s="17"/>
      <c r="GE1004" s="17"/>
      <c r="GF1004" s="17"/>
      <c r="GG1004" s="17"/>
      <c r="GH1004" s="17"/>
      <c r="GI1004" s="17"/>
      <c r="GJ1004" s="17"/>
      <c r="GK1004" s="17"/>
      <c r="GL1004" s="17"/>
      <c r="GM1004" s="17"/>
      <c r="GN1004" s="17"/>
      <c r="GO1004" s="17"/>
      <c r="GP1004" s="17"/>
      <c r="GQ1004" s="17"/>
      <c r="GR1004" s="17"/>
      <c r="GS1004" s="17"/>
      <c r="GT1004" s="17"/>
      <c r="GU1004" s="17"/>
      <c r="GV1004" s="17"/>
      <c r="GW1004" s="17"/>
      <c r="GX1004" s="17"/>
      <c r="GY1004" s="17"/>
      <c r="GZ1004" s="17"/>
      <c r="HA1004" s="17"/>
      <c r="HB1004" s="17"/>
      <c r="HC1004" s="17"/>
      <c r="HD1004" s="17"/>
      <c r="HE1004" s="17"/>
      <c r="HF1004" s="17"/>
      <c r="HG1004" s="17"/>
      <c r="HH1004" s="17"/>
      <c r="HI1004" s="17"/>
      <c r="HJ1004" s="17"/>
      <c r="HK1004" s="17"/>
      <c r="HL1004" s="17"/>
      <c r="HM1004" s="17"/>
      <c r="HN1004" s="17"/>
      <c r="HO1004" s="17"/>
      <c r="HP1004" s="17"/>
      <c r="HQ1004" s="17"/>
      <c r="HR1004" s="17"/>
      <c r="HS1004" s="17"/>
      <c r="HT1004" s="17"/>
      <c r="HU1004" s="17"/>
      <c r="HV1004" s="17"/>
      <c r="HW1004" s="17"/>
      <c r="HX1004" s="17"/>
      <c r="HY1004" s="17"/>
      <c r="HZ1004" s="17"/>
      <c r="IA1004" s="17"/>
      <c r="IB1004" s="17"/>
      <c r="IC1004" s="17"/>
      <c r="ID1004" s="17"/>
      <c r="IE1004" s="17"/>
      <c r="IF1004" s="17"/>
      <c r="IG1004" s="17"/>
      <c r="IH1004" s="17"/>
      <c r="II1004" s="17"/>
      <c r="IJ1004" s="17"/>
      <c r="IK1004" s="17"/>
      <c r="IL1004" s="17"/>
      <c r="IM1004" s="17"/>
      <c r="IN1004" s="17"/>
      <c r="IO1004" s="17"/>
      <c r="IP1004" s="17"/>
      <c r="IQ1004" s="17"/>
      <c r="IR1004" s="17"/>
      <c r="IS1004" s="17"/>
      <c r="IT1004" s="17"/>
      <c r="IU1004" s="17"/>
      <c r="IV1004" s="17"/>
      <c r="IW1004" s="17"/>
      <c r="IX1004" s="17"/>
      <c r="IY1004" s="17"/>
      <c r="IZ1004" s="17"/>
      <c r="JA1004" s="17"/>
      <c r="JB1004" s="17"/>
      <c r="JC1004" s="17"/>
      <c r="JD1004" s="17"/>
      <c r="JE1004" s="17"/>
      <c r="JF1004" s="17"/>
      <c r="JG1004" s="17"/>
      <c r="JH1004" s="17"/>
      <c r="JI1004" s="17"/>
      <c r="JJ1004" s="17"/>
      <c r="JK1004" s="17"/>
      <c r="JL1004" s="17"/>
      <c r="JM1004" s="17"/>
      <c r="JN1004" s="17"/>
      <c r="JO1004" s="17"/>
      <c r="JP1004" s="17"/>
      <c r="JQ1004" s="17"/>
      <c r="JR1004" s="17"/>
      <c r="JS1004" s="17"/>
      <c r="JT1004" s="17"/>
      <c r="JU1004" s="17"/>
      <c r="JV1004" s="17"/>
      <c r="JW1004" s="17"/>
      <c r="JX1004" s="17"/>
      <c r="JY1004" s="17"/>
      <c r="JZ1004" s="17"/>
      <c r="KA1004" s="17"/>
      <c r="KB1004" s="17"/>
      <c r="KC1004" s="17"/>
      <c r="KD1004" s="17"/>
      <c r="KE1004" s="17"/>
      <c r="KF1004" s="17"/>
      <c r="KG1004" s="17"/>
      <c r="KH1004" s="17"/>
      <c r="KI1004" s="17"/>
      <c r="KJ1004" s="17"/>
      <c r="KK1004" s="17"/>
      <c r="KL1004" s="17"/>
      <c r="KM1004" s="17"/>
      <c r="KN1004" s="17"/>
      <c r="KO1004" s="17"/>
      <c r="KP1004" s="17"/>
      <c r="KQ1004" s="17"/>
      <c r="KR1004" s="17"/>
      <c r="KS1004" s="17"/>
      <c r="KT1004" s="17"/>
      <c r="KU1004" s="17"/>
      <c r="KV1004" s="17"/>
      <c r="KW1004" s="17"/>
      <c r="KX1004" s="17"/>
      <c r="KY1004" s="17"/>
      <c r="KZ1004" s="17"/>
      <c r="LA1004" s="17"/>
      <c r="LB1004" s="17"/>
      <c r="LC1004" s="17"/>
      <c r="LD1004" s="17"/>
      <c r="LE1004" s="17"/>
      <c r="LF1004" s="17"/>
      <c r="LG1004" s="17"/>
      <c r="LH1004" s="17"/>
      <c r="LI1004" s="17"/>
      <c r="LJ1004" s="17"/>
      <c r="LK1004" s="17"/>
      <c r="LL1004" s="17"/>
      <c r="LM1004" s="17"/>
      <c r="LN1004" s="17"/>
      <c r="LO1004" s="17"/>
      <c r="LP1004" s="17"/>
      <c r="LQ1004" s="17"/>
      <c r="LR1004" s="17"/>
      <c r="LS1004" s="17"/>
      <c r="LT1004" s="17"/>
      <c r="LU1004" s="17"/>
      <c r="LV1004" s="17"/>
      <c r="LW1004" s="17"/>
      <c r="LX1004" s="17"/>
      <c r="LY1004" s="17"/>
      <c r="LZ1004" s="17"/>
      <c r="MA1004" s="17"/>
      <c r="MB1004" s="17"/>
      <c r="MC1004" s="17"/>
      <c r="MD1004" s="17"/>
      <c r="ME1004" s="17"/>
      <c r="MF1004" s="17"/>
      <c r="MG1004" s="17"/>
      <c r="MH1004" s="17"/>
      <c r="MI1004" s="17"/>
      <c r="MJ1004" s="17"/>
      <c r="MK1004" s="17"/>
      <c r="ML1004" s="17"/>
      <c r="MM1004" s="17"/>
      <c r="MN1004" s="17"/>
      <c r="MO1004" s="17"/>
      <c r="MP1004" s="17"/>
      <c r="MQ1004" s="17"/>
      <c r="MR1004" s="17"/>
      <c r="MS1004" s="17"/>
      <c r="MT1004" s="17"/>
      <c r="MU1004" s="17"/>
      <c r="MV1004" s="17"/>
      <c r="MW1004" s="17"/>
      <c r="MX1004" s="17"/>
      <c r="MY1004" s="17"/>
      <c r="MZ1004" s="17"/>
      <c r="NA1004" s="17"/>
      <c r="NB1004" s="17"/>
      <c r="NC1004" s="17"/>
      <c r="ND1004" s="17"/>
      <c r="NE1004" s="17"/>
      <c r="NF1004" s="17"/>
      <c r="NG1004" s="17"/>
      <c r="NH1004" s="17"/>
      <c r="NI1004" s="17"/>
      <c r="NJ1004" s="17"/>
      <c r="NK1004" s="17"/>
      <c r="NL1004" s="17"/>
      <c r="NM1004" s="17"/>
      <c r="NN1004" s="17"/>
      <c r="NO1004" s="17"/>
      <c r="NP1004" s="17"/>
      <c r="NQ1004" s="17"/>
      <c r="NR1004" s="17"/>
      <c r="NS1004" s="17"/>
      <c r="NT1004" s="17"/>
      <c r="NU1004" s="17"/>
      <c r="NV1004" s="17"/>
      <c r="NW1004" s="17"/>
      <c r="NX1004" s="17"/>
      <c r="NY1004" s="17"/>
      <c r="NZ1004" s="17"/>
      <c r="OA1004" s="17"/>
      <c r="OB1004" s="17"/>
      <c r="OC1004" s="17"/>
      <c r="OD1004" s="17"/>
      <c r="OE1004" s="17"/>
      <c r="OF1004" s="17"/>
      <c r="OG1004" s="17"/>
      <c r="OH1004" s="17"/>
      <c r="OI1004" s="17"/>
      <c r="OJ1004" s="17"/>
      <c r="OK1004" s="17"/>
      <c r="OL1004" s="17"/>
      <c r="OM1004" s="17"/>
      <c r="ON1004" s="17"/>
      <c r="OO1004" s="17"/>
      <c r="OP1004" s="17"/>
      <c r="OQ1004" s="17"/>
      <c r="OR1004" s="17"/>
      <c r="OS1004" s="17"/>
      <c r="OT1004" s="17"/>
      <c r="OU1004" s="17"/>
      <c r="OV1004" s="17"/>
      <c r="OW1004" s="17"/>
      <c r="OX1004" s="17"/>
      <c r="OY1004" s="17"/>
      <c r="OZ1004" s="17"/>
      <c r="PA1004" s="17"/>
      <c r="PB1004" s="17"/>
      <c r="PC1004" s="17"/>
      <c r="PD1004" s="17"/>
      <c r="PE1004" s="17"/>
      <c r="PF1004" s="17"/>
      <c r="PG1004" s="17"/>
      <c r="PH1004" s="17"/>
      <c r="PI1004" s="17"/>
      <c r="PJ1004" s="17"/>
      <c r="PK1004" s="17"/>
      <c r="PL1004" s="17"/>
      <c r="PM1004" s="17"/>
      <c r="PN1004" s="17"/>
      <c r="PO1004" s="17"/>
      <c r="PP1004" s="17"/>
      <c r="PQ1004" s="17"/>
      <c r="PR1004" s="17"/>
      <c r="PS1004" s="17"/>
      <c r="PT1004" s="17"/>
      <c r="PU1004" s="17"/>
      <c r="PV1004" s="17"/>
      <c r="PW1004" s="17"/>
      <c r="PX1004" s="17"/>
      <c r="PY1004" s="17"/>
      <c r="PZ1004" s="17"/>
      <c r="QA1004" s="17"/>
      <c r="QB1004" s="17"/>
      <c r="QC1004" s="17"/>
      <c r="QD1004" s="17"/>
      <c r="QE1004" s="17"/>
      <c r="QF1004" s="17"/>
      <c r="QG1004" s="17"/>
      <c r="QH1004" s="17"/>
      <c r="QI1004" s="17"/>
      <c r="QJ1004" s="17"/>
      <c r="QK1004" s="17"/>
      <c r="QL1004" s="17"/>
      <c r="QM1004" s="17"/>
      <c r="QN1004" s="17"/>
      <c r="QO1004" s="17"/>
      <c r="QP1004" s="17"/>
      <c r="QQ1004" s="17"/>
      <c r="QR1004" s="17"/>
      <c r="QS1004" s="17"/>
      <c r="QT1004" s="17"/>
      <c r="QU1004" s="17"/>
      <c r="QV1004" s="17"/>
      <c r="QW1004" s="17"/>
      <c r="QX1004" s="17"/>
      <c r="QY1004" s="17"/>
      <c r="QZ1004" s="17"/>
      <c r="RA1004" s="17"/>
      <c r="RB1004" s="17"/>
      <c r="RC1004" s="17"/>
      <c r="RD1004" s="17"/>
      <c r="RE1004" s="17"/>
      <c r="RF1004" s="17"/>
      <c r="RG1004" s="17"/>
      <c r="RH1004" s="17"/>
      <c r="RI1004" s="17"/>
      <c r="RJ1004" s="17"/>
      <c r="RK1004" s="17"/>
      <c r="RL1004" s="17"/>
      <c r="RM1004" s="17"/>
      <c r="RN1004" s="17"/>
      <c r="RO1004" s="17"/>
      <c r="RP1004" s="17"/>
      <c r="RQ1004" s="17"/>
      <c r="RR1004" s="17"/>
      <c r="RS1004" s="17"/>
      <c r="RT1004" s="17"/>
      <c r="RU1004" s="17"/>
      <c r="RV1004" s="17"/>
      <c r="RW1004" s="17"/>
      <c r="RX1004" s="17"/>
      <c r="RY1004" s="17"/>
      <c r="RZ1004" s="17"/>
      <c r="SA1004" s="17"/>
      <c r="SB1004" s="17"/>
      <c r="SC1004" s="17"/>
      <c r="SD1004" s="17"/>
      <c r="SE1004" s="17"/>
      <c r="SF1004" s="17"/>
      <c r="SG1004" s="17"/>
      <c r="SH1004" s="17"/>
      <c r="SI1004" s="17"/>
      <c r="SJ1004" s="17"/>
      <c r="SK1004" s="17"/>
      <c r="SL1004" s="17"/>
      <c r="SM1004" s="17"/>
      <c r="SN1004" s="17"/>
      <c r="SO1004" s="17"/>
      <c r="SP1004" s="17"/>
      <c r="SQ1004" s="17"/>
      <c r="SR1004" s="17"/>
      <c r="SS1004" s="17"/>
      <c r="ST1004" s="17"/>
      <c r="SU1004" s="17"/>
      <c r="SV1004" s="17"/>
      <c r="SW1004" s="17"/>
      <c r="SX1004" s="17"/>
      <c r="SY1004" s="17"/>
      <c r="SZ1004" s="17"/>
      <c r="TA1004" s="17"/>
      <c r="TB1004" s="17"/>
      <c r="TC1004" s="17"/>
      <c r="TD1004" s="17"/>
      <c r="TE1004" s="17"/>
      <c r="TF1004" s="17"/>
      <c r="TG1004" s="17"/>
      <c r="TH1004" s="17"/>
      <c r="TI1004" s="17"/>
      <c r="TJ1004" s="17"/>
      <c r="TK1004" s="17"/>
      <c r="TL1004" s="17"/>
      <c r="TM1004" s="17"/>
      <c r="TN1004" s="17"/>
      <c r="TO1004" s="17"/>
      <c r="TP1004" s="17"/>
      <c r="TQ1004" s="17"/>
      <c r="TR1004" s="17"/>
      <c r="TS1004" s="17"/>
      <c r="TT1004" s="17"/>
      <c r="TU1004" s="17"/>
      <c r="TV1004" s="17"/>
      <c r="TW1004" s="17"/>
      <c r="TX1004" s="17"/>
      <c r="TY1004" s="17"/>
      <c r="TZ1004" s="17"/>
      <c r="UA1004" s="17"/>
      <c r="UB1004" s="17"/>
      <c r="UC1004" s="17"/>
      <c r="UD1004" s="17"/>
      <c r="UE1004" s="17"/>
      <c r="UF1004" s="17"/>
      <c r="UG1004" s="17"/>
      <c r="UH1004" s="17"/>
      <c r="UI1004" s="17"/>
      <c r="UJ1004" s="17"/>
      <c r="UK1004" s="17"/>
      <c r="UL1004" s="17"/>
      <c r="UM1004" s="17"/>
      <c r="UN1004" s="17"/>
      <c r="UO1004" s="17"/>
      <c r="UP1004" s="17"/>
      <c r="UQ1004" s="17"/>
      <c r="UR1004" s="17"/>
      <c r="US1004" s="17"/>
      <c r="UT1004" s="17"/>
      <c r="UU1004" s="17"/>
      <c r="UV1004" s="17"/>
      <c r="UW1004" s="17"/>
      <c r="UX1004" s="17"/>
      <c r="UY1004" s="17"/>
      <c r="UZ1004" s="17"/>
      <c r="VA1004" s="17"/>
      <c r="VB1004" s="17"/>
      <c r="VC1004" s="17"/>
      <c r="VD1004" s="17"/>
      <c r="VE1004" s="17"/>
      <c r="VF1004" s="17"/>
      <c r="VG1004" s="17"/>
      <c r="VH1004" s="17"/>
      <c r="VI1004" s="17"/>
      <c r="VJ1004" s="17"/>
      <c r="VK1004" s="17"/>
      <c r="VL1004" s="17"/>
      <c r="VM1004" s="17"/>
      <c r="VN1004" s="17"/>
      <c r="VO1004" s="17"/>
      <c r="VP1004" s="17"/>
      <c r="VQ1004" s="17"/>
      <c r="VR1004" s="17"/>
      <c r="VS1004" s="17"/>
      <c r="VT1004" s="17"/>
      <c r="VU1004" s="17"/>
      <c r="VV1004" s="17"/>
      <c r="VW1004" s="17"/>
      <c r="VX1004" s="17"/>
      <c r="VY1004" s="17"/>
      <c r="VZ1004" s="17"/>
      <c r="WA1004" s="17"/>
      <c r="WB1004" s="17"/>
      <c r="WC1004" s="17"/>
      <c r="WD1004" s="17"/>
      <c r="WE1004" s="17"/>
      <c r="WF1004" s="17"/>
      <c r="WG1004" s="17"/>
      <c r="WH1004" s="17"/>
      <c r="WI1004" s="17"/>
      <c r="WJ1004" s="17"/>
      <c r="WK1004" s="17"/>
      <c r="WL1004" s="17"/>
      <c r="WM1004" s="17"/>
      <c r="WN1004" s="17"/>
      <c r="WO1004" s="17"/>
      <c r="WP1004" s="17"/>
      <c r="WQ1004" s="17"/>
      <c r="WR1004" s="17"/>
      <c r="WS1004" s="17"/>
      <c r="WT1004" s="17"/>
      <c r="WU1004" s="17"/>
      <c r="WV1004" s="17"/>
      <c r="WW1004" s="17"/>
      <c r="WX1004" s="17"/>
      <c r="WY1004" s="17"/>
      <c r="WZ1004" s="17"/>
      <c r="XA1004" s="17"/>
      <c r="XB1004" s="17"/>
      <c r="XC1004" s="17"/>
      <c r="XD1004" s="17"/>
      <c r="XE1004" s="17"/>
      <c r="XF1004" s="17"/>
      <c r="XG1004" s="17"/>
      <c r="XH1004" s="17"/>
      <c r="XI1004" s="17"/>
      <c r="XJ1004" s="17"/>
      <c r="XK1004" s="17"/>
      <c r="XL1004" s="17"/>
      <c r="XM1004" s="17"/>
      <c r="XN1004" s="17"/>
      <c r="XO1004" s="17"/>
      <c r="XP1004" s="17"/>
      <c r="XQ1004" s="17"/>
      <c r="XR1004" s="17"/>
      <c r="XS1004" s="17"/>
      <c r="XT1004" s="17"/>
      <c r="XU1004" s="17"/>
      <c r="XV1004" s="17"/>
      <c r="XW1004" s="17"/>
      <c r="XX1004" s="17"/>
      <c r="XY1004" s="17"/>
      <c r="XZ1004" s="17"/>
      <c r="YA1004" s="17"/>
      <c r="YB1004" s="17"/>
      <c r="YC1004" s="17"/>
      <c r="YD1004" s="17"/>
      <c r="YE1004" s="17"/>
      <c r="YF1004" s="17"/>
      <c r="YG1004" s="17"/>
      <c r="YH1004" s="17"/>
      <c r="YI1004" s="17"/>
      <c r="YJ1004" s="17"/>
      <c r="YK1004" s="17"/>
      <c r="YL1004" s="17"/>
      <c r="YM1004" s="17"/>
      <c r="YN1004" s="17"/>
      <c r="YO1004" s="17"/>
      <c r="YP1004" s="17"/>
      <c r="YQ1004" s="17"/>
      <c r="YR1004" s="17"/>
      <c r="YS1004" s="17"/>
      <c r="YT1004" s="17"/>
      <c r="YU1004" s="17"/>
      <c r="YV1004" s="17"/>
      <c r="YW1004" s="17"/>
      <c r="YX1004" s="17"/>
      <c r="YY1004" s="17"/>
      <c r="YZ1004" s="17"/>
      <c r="ZA1004" s="17"/>
      <c r="ZB1004" s="17"/>
      <c r="ZC1004" s="17"/>
      <c r="ZD1004" s="17"/>
      <c r="ZE1004" s="17"/>
      <c r="ZF1004" s="17"/>
      <c r="ZG1004" s="17"/>
      <c r="ZH1004" s="17"/>
      <c r="ZI1004" s="17"/>
      <c r="ZJ1004" s="17"/>
      <c r="ZK1004" s="17"/>
      <c r="ZL1004" s="17"/>
      <c r="ZM1004" s="17"/>
      <c r="ZN1004" s="17"/>
      <c r="ZO1004" s="17"/>
      <c r="ZP1004" s="17"/>
      <c r="ZQ1004" s="17"/>
      <c r="ZR1004" s="17"/>
      <c r="ZS1004" s="17"/>
      <c r="ZT1004" s="17"/>
      <c r="ZU1004" s="17"/>
      <c r="ZV1004" s="17"/>
      <c r="ZW1004" s="17"/>
      <c r="ZX1004" s="17"/>
      <c r="ZY1004" s="17"/>
      <c r="ZZ1004" s="17"/>
      <c r="AAA1004" s="17"/>
      <c r="AAB1004" s="17"/>
      <c r="AAC1004" s="17"/>
      <c r="AAD1004" s="17"/>
      <c r="AAE1004" s="17"/>
      <c r="AAF1004" s="17"/>
      <c r="AAG1004" s="17"/>
      <c r="AAH1004" s="17"/>
      <c r="AAI1004" s="17"/>
      <c r="AAJ1004" s="17"/>
      <c r="AAK1004" s="17"/>
      <c r="AAL1004" s="17"/>
      <c r="AAM1004" s="17"/>
      <c r="AAN1004" s="17"/>
      <c r="AAO1004" s="17"/>
      <c r="AAP1004" s="17"/>
      <c r="AAQ1004" s="17"/>
      <c r="AAR1004" s="17"/>
      <c r="AAS1004" s="17"/>
      <c r="AAT1004" s="17"/>
      <c r="AAU1004" s="17"/>
      <c r="AAV1004" s="17"/>
      <c r="AAW1004" s="17"/>
      <c r="AAX1004" s="17"/>
      <c r="AAY1004" s="17"/>
      <c r="AAZ1004" s="17"/>
      <c r="ABA1004" s="17"/>
      <c r="ABB1004" s="17"/>
      <c r="ABC1004" s="17"/>
      <c r="ABD1004" s="17"/>
      <c r="ABE1004" s="17"/>
      <c r="ABF1004" s="17"/>
      <c r="ABG1004" s="17"/>
      <c r="ABH1004" s="17"/>
      <c r="ABI1004" s="17"/>
      <c r="ABJ1004" s="17"/>
      <c r="ABK1004" s="17"/>
      <c r="ABL1004" s="17"/>
      <c r="ABM1004" s="17"/>
      <c r="ABN1004" s="17"/>
      <c r="ABO1004" s="17"/>
      <c r="ABP1004" s="17"/>
      <c r="ABQ1004" s="17"/>
      <c r="ABR1004" s="17"/>
      <c r="ABS1004" s="17"/>
      <c r="ABT1004" s="17"/>
      <c r="ABU1004" s="17"/>
      <c r="ABV1004" s="17"/>
      <c r="ABW1004" s="17"/>
      <c r="ABX1004" s="17"/>
      <c r="ABY1004" s="17"/>
      <c r="ABZ1004" s="17"/>
      <c r="ACA1004" s="17"/>
      <c r="ACB1004" s="17"/>
      <c r="ACC1004" s="17"/>
      <c r="ACD1004" s="17"/>
      <c r="ACE1004" s="17"/>
      <c r="ACF1004" s="17"/>
      <c r="ACG1004" s="17"/>
      <c r="ACH1004" s="17"/>
      <c r="ACI1004" s="17"/>
      <c r="ACJ1004" s="17"/>
      <c r="ACK1004" s="17"/>
      <c r="ACL1004" s="17"/>
      <c r="ACM1004" s="17"/>
      <c r="ACN1004" s="17"/>
      <c r="ACO1004" s="17"/>
      <c r="ACP1004" s="17"/>
      <c r="ACQ1004" s="17"/>
      <c r="ACR1004" s="17"/>
      <c r="ACS1004" s="17"/>
      <c r="ACT1004" s="17"/>
      <c r="ACU1004" s="17"/>
      <c r="ACV1004" s="17"/>
      <c r="ACW1004" s="17"/>
      <c r="ACX1004" s="17"/>
      <c r="ACY1004" s="17"/>
      <c r="ACZ1004" s="17"/>
      <c r="ADA1004" s="17"/>
      <c r="ADB1004" s="17"/>
      <c r="ADC1004" s="17"/>
      <c r="ADD1004" s="17"/>
      <c r="ADE1004" s="17"/>
      <c r="ADF1004" s="17"/>
      <c r="ADG1004" s="17"/>
      <c r="ADH1004" s="17"/>
      <c r="ADI1004" s="17"/>
      <c r="ADJ1004" s="17"/>
      <c r="ADK1004" s="17"/>
      <c r="ADL1004" s="17"/>
      <c r="ADM1004" s="17"/>
      <c r="ADN1004" s="17"/>
      <c r="ADO1004" s="17"/>
      <c r="ADP1004" s="17"/>
      <c r="ADQ1004" s="17"/>
      <c r="ADR1004" s="17"/>
      <c r="ADS1004" s="17"/>
      <c r="ADT1004" s="17"/>
      <c r="ADU1004" s="17"/>
      <c r="ADV1004" s="17"/>
      <c r="ADW1004" s="17"/>
      <c r="ADX1004" s="17"/>
      <c r="ADY1004" s="17"/>
      <c r="ADZ1004" s="17"/>
      <c r="AEA1004" s="17"/>
      <c r="AEB1004" s="17"/>
      <c r="AEC1004" s="17"/>
      <c r="AED1004" s="17"/>
      <c r="AEE1004" s="17"/>
      <c r="AEF1004" s="17"/>
      <c r="AEG1004" s="17"/>
      <c r="AEH1004" s="17"/>
      <c r="AEI1004" s="17"/>
      <c r="AEJ1004" s="17"/>
      <c r="AEK1004" s="17"/>
      <c r="AEL1004" s="17"/>
      <c r="AEM1004" s="17"/>
      <c r="AEN1004" s="17"/>
      <c r="AEO1004" s="17"/>
      <c r="AEP1004" s="17"/>
      <c r="AEQ1004" s="17"/>
      <c r="AER1004" s="17"/>
      <c r="AES1004" s="17"/>
      <c r="AET1004" s="17"/>
      <c r="AEU1004" s="17"/>
      <c r="AEV1004" s="17"/>
      <c r="AEW1004" s="17"/>
      <c r="AEX1004" s="17"/>
      <c r="AEY1004" s="17"/>
      <c r="AEZ1004" s="17"/>
      <c r="AFA1004" s="17"/>
      <c r="AFB1004" s="17"/>
      <c r="AFC1004" s="17"/>
      <c r="AFD1004" s="17"/>
      <c r="AFE1004" s="17"/>
      <c r="AFF1004" s="17"/>
      <c r="AFG1004" s="17"/>
      <c r="AFH1004" s="17"/>
      <c r="AFI1004" s="17"/>
      <c r="AFJ1004" s="17"/>
      <c r="AFK1004" s="17"/>
      <c r="AFL1004" s="17"/>
      <c r="AFM1004" s="17"/>
      <c r="AFN1004" s="17"/>
      <c r="AFO1004" s="17"/>
      <c r="AFP1004" s="17"/>
      <c r="AFQ1004" s="17"/>
      <c r="AFR1004" s="17"/>
      <c r="AFS1004" s="17"/>
      <c r="AFT1004" s="17"/>
      <c r="AFU1004" s="17"/>
      <c r="AFV1004" s="17"/>
      <c r="AFW1004" s="17"/>
      <c r="AFX1004" s="17"/>
      <c r="AFY1004" s="17"/>
      <c r="AFZ1004" s="17"/>
      <c r="AGA1004" s="17"/>
      <c r="AGB1004" s="17"/>
      <c r="AGC1004" s="17"/>
      <c r="AGD1004" s="17"/>
      <c r="AGE1004" s="17"/>
      <c r="AGF1004" s="17"/>
      <c r="AGG1004" s="17"/>
      <c r="AGH1004" s="17"/>
      <c r="AGI1004" s="17"/>
      <c r="AGJ1004" s="17"/>
      <c r="AGK1004" s="17"/>
      <c r="AGL1004" s="17"/>
      <c r="AGM1004" s="17"/>
      <c r="AGN1004" s="17"/>
      <c r="AGO1004" s="17"/>
      <c r="AGP1004" s="17"/>
      <c r="AGQ1004" s="17"/>
      <c r="AGR1004" s="17"/>
      <c r="AGS1004" s="17"/>
      <c r="AGT1004" s="17"/>
      <c r="AGU1004" s="17"/>
      <c r="AGV1004" s="17"/>
      <c r="AGW1004" s="17"/>
      <c r="AGX1004" s="17"/>
      <c r="AGY1004" s="17"/>
      <c r="AGZ1004" s="17"/>
      <c r="AHA1004" s="17"/>
      <c r="AHB1004" s="17"/>
      <c r="AHC1004" s="17"/>
      <c r="AHD1004" s="17"/>
      <c r="AHE1004" s="17"/>
      <c r="AHF1004" s="17"/>
      <c r="AHG1004" s="17"/>
      <c r="AHH1004" s="17"/>
      <c r="AHI1004" s="17"/>
      <c r="AHJ1004" s="17"/>
      <c r="AHK1004" s="17"/>
      <c r="AHL1004" s="17"/>
      <c r="AHM1004" s="17"/>
      <c r="AHN1004" s="17"/>
      <c r="AHO1004" s="17"/>
      <c r="AHP1004" s="17"/>
      <c r="AHQ1004" s="17"/>
      <c r="AHR1004" s="17"/>
      <c r="AHS1004" s="17"/>
      <c r="AHT1004" s="17"/>
      <c r="AHU1004" s="17"/>
      <c r="AHV1004" s="17"/>
      <c r="AHW1004" s="17"/>
      <c r="AHX1004" s="17"/>
      <c r="AHY1004" s="17"/>
      <c r="AHZ1004" s="17"/>
      <c r="AIA1004" s="17"/>
      <c r="AIB1004" s="17"/>
      <c r="AIC1004" s="17"/>
      <c r="AID1004" s="17"/>
      <c r="AIE1004" s="17"/>
      <c r="AIF1004" s="17"/>
      <c r="AIG1004" s="17"/>
      <c r="AIH1004" s="17"/>
      <c r="AII1004" s="17"/>
      <c r="AIJ1004" s="17"/>
      <c r="AIK1004" s="17"/>
      <c r="AIL1004" s="17"/>
      <c r="AIM1004" s="17"/>
      <c r="AIN1004" s="17"/>
      <c r="AIO1004" s="17"/>
      <c r="AIP1004" s="17"/>
      <c r="AIQ1004" s="17"/>
      <c r="AIR1004" s="17"/>
      <c r="AIS1004" s="17"/>
      <c r="AIT1004" s="17"/>
      <c r="AIU1004" s="17"/>
      <c r="AIV1004" s="17"/>
      <c r="AIW1004" s="17"/>
      <c r="AIX1004" s="17"/>
      <c r="AIY1004" s="17"/>
      <c r="AIZ1004" s="17"/>
      <c r="AJA1004" s="17"/>
      <c r="AJB1004" s="17"/>
      <c r="AJC1004" s="17"/>
      <c r="AJD1004" s="17"/>
      <c r="AJE1004" s="17"/>
      <c r="AJF1004" s="17"/>
      <c r="AJG1004" s="17"/>
      <c r="AJH1004" s="17"/>
      <c r="AJI1004" s="17"/>
      <c r="AJJ1004" s="17"/>
      <c r="AJK1004" s="17"/>
      <c r="AJL1004" s="17"/>
      <c r="AJM1004" s="17"/>
      <c r="AJN1004" s="17"/>
      <c r="AJO1004" s="17"/>
      <c r="AJP1004" s="17"/>
      <c r="AJQ1004" s="17"/>
      <c r="AJR1004" s="17"/>
      <c r="AJS1004" s="17"/>
      <c r="AJT1004" s="17"/>
      <c r="AJU1004" s="17"/>
      <c r="AJV1004" s="17"/>
      <c r="AJW1004" s="17"/>
      <c r="AJX1004" s="17"/>
      <c r="AJY1004" s="17"/>
      <c r="AJZ1004" s="17"/>
      <c r="AKA1004" s="17"/>
      <c r="AKB1004" s="17"/>
      <c r="AKC1004" s="17"/>
      <c r="AKD1004" s="17"/>
      <c r="AKE1004" s="17"/>
      <c r="AKF1004" s="17"/>
      <c r="AKG1004" s="17"/>
      <c r="AKH1004" s="17"/>
      <c r="AKI1004" s="17"/>
      <c r="AKJ1004" s="17"/>
      <c r="AKK1004" s="17"/>
      <c r="AKL1004" s="17"/>
      <c r="AKM1004" s="17"/>
      <c r="AKN1004" s="17"/>
      <c r="AKO1004" s="17"/>
      <c r="AKP1004" s="17"/>
      <c r="AKQ1004" s="17"/>
      <c r="AKR1004" s="17"/>
      <c r="AKS1004" s="17"/>
      <c r="AKT1004" s="17"/>
      <c r="AKU1004" s="17"/>
      <c r="AKV1004" s="17"/>
      <c r="AKW1004" s="17"/>
      <c r="AKX1004" s="17"/>
      <c r="AKY1004" s="17"/>
      <c r="AKZ1004" s="17"/>
      <c r="ALA1004" s="17"/>
      <c r="ALB1004" s="17"/>
      <c r="ALC1004" s="17"/>
      <c r="ALD1004" s="17"/>
      <c r="ALE1004" s="17"/>
      <c r="ALF1004" s="17"/>
      <c r="ALG1004" s="17"/>
      <c r="ALH1004" s="17"/>
      <c r="ALI1004" s="17"/>
      <c r="ALJ1004" s="17"/>
      <c r="ALK1004" s="17"/>
      <c r="ALL1004" s="17"/>
      <c r="ALM1004" s="17"/>
      <c r="ALN1004" s="17"/>
      <c r="ALO1004" s="17"/>
      <c r="ALP1004" s="17"/>
      <c r="ALQ1004" s="17"/>
      <c r="ALR1004" s="17"/>
      <c r="ALS1004" s="17"/>
      <c r="ALT1004" s="17"/>
      <c r="ALU1004" s="17"/>
      <c r="ALV1004" s="17"/>
      <c r="ALW1004" s="17"/>
      <c r="ALX1004" s="17"/>
      <c r="ALY1004" s="17"/>
      <c r="ALZ1004" s="17"/>
      <c r="AMA1004" s="17"/>
      <c r="AMB1004" s="17"/>
      <c r="AMC1004" s="17"/>
      <c r="AMD1004" s="17"/>
      <c r="AME1004" s="17"/>
      <c r="AMF1004" s="17"/>
      <c r="AMG1004" s="17"/>
      <c r="AMH1004" s="17"/>
      <c r="AMI1004" s="17"/>
      <c r="AMJ1004" s="17"/>
      <c r="AMK1004" s="17"/>
      <c r="AML1004" s="17"/>
      <c r="AMM1004" s="17"/>
      <c r="AMN1004" s="17"/>
      <c r="AMO1004" s="17"/>
      <c r="AMP1004" s="17"/>
      <c r="AMQ1004" s="17"/>
      <c r="AMR1004" s="17"/>
      <c r="AMS1004" s="17"/>
      <c r="AMT1004" s="17"/>
      <c r="AMU1004" s="17"/>
      <c r="AMV1004" s="17"/>
      <c r="AMW1004" s="17"/>
      <c r="AMX1004" s="17"/>
      <c r="AMY1004" s="17"/>
      <c r="AMZ1004" s="17"/>
      <c r="ANA1004" s="17"/>
      <c r="ANB1004" s="17"/>
      <c r="ANC1004" s="17"/>
      <c r="AND1004" s="17"/>
      <c r="ANE1004" s="17"/>
      <c r="ANF1004" s="17"/>
      <c r="ANG1004" s="17"/>
      <c r="ANH1004" s="17"/>
      <c r="ANI1004" s="17"/>
      <c r="ANJ1004" s="17"/>
      <c r="ANK1004" s="17"/>
      <c r="ANL1004" s="17"/>
      <c r="ANM1004" s="17"/>
      <c r="ANN1004" s="17"/>
      <c r="ANO1004" s="17"/>
      <c r="ANP1004" s="17"/>
      <c r="ANQ1004" s="17"/>
      <c r="ANR1004" s="17"/>
      <c r="ANS1004" s="17"/>
      <c r="ANT1004" s="17"/>
      <c r="ANU1004" s="17"/>
      <c r="ANV1004" s="17"/>
      <c r="ANW1004" s="17"/>
      <c r="ANX1004" s="17"/>
      <c r="ANY1004" s="17"/>
      <c r="ANZ1004" s="17"/>
      <c r="AOA1004" s="17"/>
      <c r="AOB1004" s="17"/>
      <c r="AOC1004" s="17"/>
      <c r="AOD1004" s="17"/>
      <c r="AOE1004" s="17"/>
      <c r="AOF1004" s="17"/>
      <c r="AOG1004" s="17"/>
      <c r="AOH1004" s="17"/>
      <c r="AOI1004" s="17"/>
      <c r="AOJ1004" s="17"/>
      <c r="AOK1004" s="17"/>
      <c r="AOL1004" s="17"/>
      <c r="AOM1004" s="17"/>
      <c r="AON1004" s="17"/>
      <c r="AOO1004" s="17"/>
      <c r="AOP1004" s="17"/>
      <c r="AOQ1004" s="17"/>
      <c r="AOR1004" s="17"/>
      <c r="AOS1004" s="17"/>
      <c r="AOT1004" s="17"/>
      <c r="AOU1004" s="17"/>
      <c r="AOV1004" s="17"/>
      <c r="AOW1004" s="17"/>
      <c r="AOX1004" s="17"/>
      <c r="AOY1004" s="17"/>
      <c r="AOZ1004" s="17"/>
      <c r="APA1004" s="17"/>
      <c r="APB1004" s="17"/>
      <c r="APC1004" s="17"/>
      <c r="APD1004" s="17"/>
      <c r="APE1004" s="17"/>
      <c r="APF1004" s="17"/>
      <c r="APG1004" s="17"/>
      <c r="APH1004" s="17"/>
      <c r="API1004" s="17"/>
      <c r="APJ1004" s="17"/>
      <c r="APK1004" s="17"/>
      <c r="APL1004" s="17"/>
      <c r="APM1004" s="17"/>
      <c r="APN1004" s="17"/>
      <c r="APO1004" s="17"/>
      <c r="APP1004" s="17"/>
      <c r="APQ1004" s="17"/>
      <c r="APR1004" s="17"/>
      <c r="APS1004" s="17"/>
      <c r="APT1004" s="17"/>
      <c r="APU1004" s="17"/>
      <c r="APV1004" s="17"/>
      <c r="APW1004" s="17"/>
      <c r="APX1004" s="17"/>
      <c r="APY1004" s="17"/>
      <c r="APZ1004" s="17"/>
      <c r="AQA1004" s="17"/>
      <c r="AQB1004" s="17"/>
      <c r="AQC1004" s="17"/>
      <c r="AQD1004" s="17"/>
      <c r="AQE1004" s="17"/>
      <c r="AQF1004" s="17"/>
      <c r="AQG1004" s="17"/>
      <c r="AQH1004" s="17"/>
      <c r="AQI1004" s="17"/>
      <c r="AQJ1004" s="17"/>
      <c r="AQK1004" s="17"/>
      <c r="AQL1004" s="17"/>
      <c r="AQM1004" s="17"/>
      <c r="AQN1004" s="17"/>
      <c r="AQO1004" s="17"/>
      <c r="AQP1004" s="17"/>
      <c r="AQQ1004" s="17"/>
      <c r="AQR1004" s="17"/>
      <c r="AQS1004" s="17"/>
      <c r="AQT1004" s="17"/>
      <c r="AQU1004" s="17"/>
      <c r="AQV1004" s="17"/>
      <c r="AQW1004" s="17"/>
      <c r="AQX1004" s="17"/>
      <c r="AQY1004" s="17"/>
      <c r="AQZ1004" s="17"/>
      <c r="ARA1004" s="17"/>
      <c r="ARB1004" s="17"/>
      <c r="ARC1004" s="17"/>
      <c r="ARD1004" s="17"/>
      <c r="ARE1004" s="17"/>
      <c r="ARF1004" s="17"/>
      <c r="ARG1004" s="17"/>
      <c r="ARH1004" s="17"/>
      <c r="ARI1004" s="17"/>
      <c r="ARJ1004" s="17"/>
      <c r="ARK1004" s="17"/>
      <c r="ARL1004" s="17"/>
      <c r="ARM1004" s="17"/>
      <c r="ARN1004" s="17"/>
      <c r="ARO1004" s="17"/>
      <c r="ARP1004" s="17"/>
      <c r="ARQ1004" s="17"/>
      <c r="ARR1004" s="17"/>
      <c r="ARS1004" s="17"/>
      <c r="ART1004" s="17"/>
      <c r="ARU1004" s="17"/>
      <c r="ARV1004" s="17"/>
      <c r="ARW1004" s="17"/>
      <c r="ARX1004" s="17"/>
      <c r="ARY1004" s="17"/>
      <c r="ARZ1004" s="17"/>
      <c r="ASA1004" s="17"/>
      <c r="ASB1004" s="17"/>
      <c r="ASC1004" s="17"/>
      <c r="ASD1004" s="17"/>
      <c r="ASE1004" s="17"/>
      <c r="ASF1004" s="17"/>
      <c r="ASG1004" s="17"/>
      <c r="ASH1004" s="17"/>
      <c r="ASI1004" s="17"/>
      <c r="ASJ1004" s="17"/>
      <c r="ASK1004" s="17"/>
      <c r="ASL1004" s="17"/>
      <c r="ASM1004" s="17"/>
      <c r="ASN1004" s="17"/>
      <c r="ASO1004" s="17"/>
      <c r="ASP1004" s="17"/>
      <c r="ASQ1004" s="17"/>
      <c r="ASR1004" s="17"/>
      <c r="ASS1004" s="17"/>
      <c r="AST1004" s="17"/>
      <c r="ASU1004" s="17"/>
      <c r="ASV1004" s="17"/>
      <c r="ASW1004" s="17"/>
      <c r="ASX1004" s="17"/>
      <c r="ASY1004" s="17"/>
      <c r="ASZ1004" s="17"/>
      <c r="ATA1004" s="17"/>
      <c r="ATB1004" s="17"/>
      <c r="ATC1004" s="17"/>
      <c r="ATD1004" s="17"/>
      <c r="ATE1004" s="17"/>
      <c r="ATF1004" s="17"/>
      <c r="ATG1004" s="17"/>
      <c r="ATH1004" s="17"/>
      <c r="ATI1004" s="17"/>
      <c r="ATJ1004" s="17"/>
      <c r="ATK1004" s="17"/>
      <c r="ATL1004" s="17"/>
      <c r="ATM1004" s="17"/>
      <c r="ATN1004" s="17"/>
      <c r="ATO1004" s="17"/>
      <c r="ATP1004" s="17"/>
      <c r="ATQ1004" s="17"/>
      <c r="ATR1004" s="17"/>
      <c r="ATS1004" s="17"/>
      <c r="ATT1004" s="17"/>
      <c r="ATU1004" s="17"/>
      <c r="ATV1004" s="17"/>
      <c r="ATW1004" s="17"/>
      <c r="ATX1004" s="17"/>
      <c r="ATY1004" s="17"/>
      <c r="ATZ1004" s="17"/>
      <c r="AUA1004" s="17"/>
      <c r="AUB1004" s="17"/>
      <c r="AUC1004" s="17"/>
      <c r="AUD1004" s="17"/>
      <c r="AUE1004" s="17"/>
      <c r="AUF1004" s="17"/>
      <c r="AUG1004" s="17"/>
      <c r="AUH1004" s="17"/>
      <c r="AUI1004" s="17"/>
      <c r="AUJ1004" s="17"/>
      <c r="AUK1004" s="17"/>
      <c r="AUL1004" s="17"/>
      <c r="AUM1004" s="17"/>
      <c r="AUN1004" s="17"/>
      <c r="AUO1004" s="17"/>
      <c r="AUP1004" s="17"/>
      <c r="AUQ1004" s="17"/>
      <c r="AUR1004" s="17"/>
      <c r="AUS1004" s="17"/>
      <c r="AUT1004" s="17"/>
      <c r="AUU1004" s="17"/>
      <c r="AUV1004" s="17"/>
      <c r="AUW1004" s="17"/>
      <c r="AUX1004" s="17"/>
      <c r="AUY1004" s="17"/>
      <c r="AUZ1004" s="17"/>
      <c r="AVA1004" s="17"/>
      <c r="AVB1004" s="17"/>
      <c r="AVC1004" s="17"/>
      <c r="AVD1004" s="17"/>
      <c r="AVE1004" s="17"/>
      <c r="AVF1004" s="17"/>
      <c r="AVG1004" s="17"/>
      <c r="AVH1004" s="17"/>
      <c r="AVI1004" s="17"/>
      <c r="AVJ1004" s="17"/>
      <c r="AVK1004" s="17"/>
      <c r="AVL1004" s="17"/>
      <c r="AVM1004" s="17"/>
      <c r="AVN1004" s="17"/>
      <c r="AVO1004" s="17"/>
      <c r="AVP1004" s="17"/>
      <c r="AVQ1004" s="17"/>
      <c r="AVR1004" s="17"/>
      <c r="AVS1004" s="17"/>
      <c r="AVT1004" s="17"/>
      <c r="AVU1004" s="17"/>
      <c r="AVV1004" s="17"/>
      <c r="AVW1004" s="17"/>
      <c r="AVX1004" s="17"/>
      <c r="AVY1004" s="17"/>
      <c r="AVZ1004" s="17"/>
      <c r="AWA1004" s="17"/>
      <c r="AWB1004" s="17"/>
      <c r="AWC1004" s="17"/>
      <c r="AWD1004" s="17"/>
      <c r="AWE1004" s="17"/>
      <c r="AWF1004" s="17"/>
      <c r="AWG1004" s="17"/>
      <c r="AWH1004" s="17"/>
      <c r="AWI1004" s="17"/>
      <c r="AWJ1004" s="17"/>
      <c r="AWK1004" s="17"/>
      <c r="AWL1004" s="17"/>
      <c r="AWM1004" s="17"/>
      <c r="AWN1004" s="17"/>
      <c r="AWO1004" s="17"/>
      <c r="AWP1004" s="17"/>
      <c r="AWQ1004" s="17"/>
      <c r="AWR1004" s="17"/>
      <c r="AWS1004" s="17"/>
      <c r="AWT1004" s="17"/>
      <c r="AWU1004" s="17"/>
      <c r="AWV1004" s="17"/>
      <c r="AWW1004" s="17"/>
      <c r="AWX1004" s="17"/>
      <c r="AWY1004" s="17"/>
      <c r="AWZ1004" s="17"/>
      <c r="AXA1004" s="17"/>
      <c r="AXB1004" s="17"/>
      <c r="AXC1004" s="17"/>
      <c r="AXD1004" s="17"/>
      <c r="AXE1004" s="17"/>
      <c r="AXF1004" s="17"/>
      <c r="AXG1004" s="17"/>
      <c r="AXH1004" s="17"/>
      <c r="AXI1004" s="17"/>
      <c r="AXJ1004" s="17"/>
      <c r="AXK1004" s="17"/>
      <c r="AXL1004" s="17"/>
      <c r="AXM1004" s="17"/>
      <c r="AXN1004" s="17"/>
      <c r="AXO1004" s="17"/>
      <c r="AXP1004" s="17"/>
      <c r="AXQ1004" s="17"/>
      <c r="AXR1004" s="17"/>
      <c r="AXS1004" s="17"/>
      <c r="AXT1004" s="17"/>
      <c r="AXU1004" s="17"/>
      <c r="AXV1004" s="17"/>
      <c r="AXW1004" s="17"/>
      <c r="AXX1004" s="17"/>
      <c r="AXY1004" s="17"/>
      <c r="AXZ1004" s="17"/>
      <c r="AYA1004" s="17"/>
      <c r="AYB1004" s="17"/>
      <c r="AYC1004" s="17"/>
      <c r="AYD1004" s="17"/>
      <c r="AYE1004" s="17"/>
      <c r="AYF1004" s="17"/>
      <c r="AYG1004" s="17"/>
      <c r="AYH1004" s="17"/>
      <c r="AYI1004" s="17"/>
      <c r="AYJ1004" s="17"/>
      <c r="AYK1004" s="17"/>
      <c r="AYL1004" s="17"/>
      <c r="AYM1004" s="17"/>
      <c r="AYN1004" s="17"/>
      <c r="AYO1004" s="17"/>
      <c r="AYP1004" s="17"/>
      <c r="AYQ1004" s="17"/>
      <c r="AYR1004" s="17"/>
      <c r="AYS1004" s="17"/>
      <c r="AYT1004" s="17"/>
      <c r="AYU1004" s="17"/>
      <c r="AYV1004" s="17"/>
      <c r="AYW1004" s="17"/>
      <c r="AYX1004" s="17"/>
      <c r="AYY1004" s="17"/>
      <c r="AYZ1004" s="17"/>
      <c r="AZA1004" s="17"/>
      <c r="AZB1004" s="17"/>
      <c r="AZC1004" s="17"/>
      <c r="AZD1004" s="17"/>
      <c r="AZE1004" s="17"/>
      <c r="AZF1004" s="17"/>
      <c r="AZG1004" s="17"/>
      <c r="AZH1004" s="17"/>
      <c r="AZI1004" s="17"/>
      <c r="AZJ1004" s="17"/>
      <c r="AZK1004" s="17"/>
      <c r="AZL1004" s="17"/>
      <c r="AZM1004" s="17"/>
      <c r="AZN1004" s="17"/>
      <c r="AZO1004" s="17"/>
      <c r="AZP1004" s="17"/>
      <c r="AZQ1004" s="17"/>
      <c r="AZR1004" s="17"/>
      <c r="AZS1004" s="17"/>
      <c r="AZT1004" s="17"/>
      <c r="AZU1004" s="17"/>
      <c r="AZV1004" s="17"/>
      <c r="AZW1004" s="17"/>
      <c r="AZX1004" s="17"/>
      <c r="AZY1004" s="17"/>
      <c r="AZZ1004" s="17"/>
      <c r="BAA1004" s="17"/>
      <c r="BAB1004" s="17"/>
      <c r="BAC1004" s="17"/>
      <c r="BAD1004" s="17"/>
      <c r="BAE1004" s="17"/>
      <c r="BAF1004" s="17"/>
      <c r="BAG1004" s="17"/>
      <c r="BAH1004" s="17"/>
      <c r="BAI1004" s="17"/>
      <c r="BAJ1004" s="17"/>
      <c r="BAK1004" s="17"/>
      <c r="BAL1004" s="17"/>
      <c r="BAM1004" s="17"/>
      <c r="BAN1004" s="17"/>
      <c r="BAO1004" s="17"/>
      <c r="BAP1004" s="17"/>
      <c r="BAQ1004" s="17"/>
      <c r="BAR1004" s="17"/>
      <c r="BAS1004" s="17"/>
      <c r="BAT1004" s="17"/>
      <c r="BAU1004" s="17"/>
      <c r="BAV1004" s="17"/>
      <c r="BAW1004" s="17"/>
      <c r="BAX1004" s="17"/>
      <c r="BAY1004" s="17"/>
      <c r="BAZ1004" s="17"/>
      <c r="BBA1004" s="17"/>
      <c r="BBB1004" s="17"/>
      <c r="BBC1004" s="17"/>
      <c r="BBD1004" s="17"/>
      <c r="BBE1004" s="17"/>
      <c r="BBF1004" s="17"/>
      <c r="BBG1004" s="17"/>
      <c r="BBH1004" s="17"/>
      <c r="BBI1004" s="17"/>
      <c r="BBJ1004" s="17"/>
      <c r="BBK1004" s="17"/>
      <c r="BBL1004" s="17"/>
      <c r="BBM1004" s="17"/>
      <c r="BBN1004" s="17"/>
      <c r="BBO1004" s="17"/>
      <c r="BBP1004" s="17"/>
      <c r="BBQ1004" s="17"/>
      <c r="BBR1004" s="17"/>
      <c r="BBS1004" s="17"/>
      <c r="BBT1004" s="17"/>
      <c r="BBU1004" s="17"/>
      <c r="BBV1004" s="17"/>
      <c r="BBW1004" s="17"/>
      <c r="BBX1004" s="17"/>
      <c r="BBY1004" s="17"/>
      <c r="BBZ1004" s="17"/>
      <c r="BCA1004" s="17"/>
      <c r="BCB1004" s="17"/>
      <c r="BCC1004" s="17"/>
      <c r="BCD1004" s="17"/>
      <c r="BCE1004" s="17"/>
      <c r="BCF1004" s="17"/>
      <c r="BCG1004" s="17"/>
      <c r="BCH1004" s="17"/>
      <c r="BCI1004" s="17"/>
      <c r="BCJ1004" s="17"/>
      <c r="BCK1004" s="17"/>
      <c r="BCL1004" s="17"/>
      <c r="BCM1004" s="17"/>
      <c r="BCN1004" s="17"/>
      <c r="BCO1004" s="17"/>
      <c r="BCP1004" s="17"/>
      <c r="BCQ1004" s="17"/>
      <c r="BCR1004" s="17"/>
      <c r="BCS1004" s="17"/>
      <c r="BCT1004" s="17"/>
      <c r="BCU1004" s="17"/>
      <c r="BCV1004" s="17"/>
      <c r="BCW1004" s="17"/>
      <c r="BCX1004" s="17"/>
      <c r="BCY1004" s="17"/>
      <c r="BCZ1004" s="17"/>
      <c r="BDA1004" s="17"/>
      <c r="BDB1004" s="17"/>
      <c r="BDC1004" s="17"/>
      <c r="BDD1004" s="17"/>
      <c r="BDE1004" s="17"/>
      <c r="BDF1004" s="17"/>
      <c r="BDG1004" s="17"/>
      <c r="BDH1004" s="17"/>
      <c r="BDI1004" s="17"/>
      <c r="BDJ1004" s="17"/>
      <c r="BDK1004" s="17"/>
      <c r="BDL1004" s="17"/>
      <c r="BDM1004" s="17"/>
      <c r="BDN1004" s="17"/>
      <c r="BDO1004" s="17"/>
      <c r="BDP1004" s="17"/>
      <c r="BDQ1004" s="17"/>
      <c r="BDR1004" s="17"/>
      <c r="BDS1004" s="17"/>
      <c r="BDT1004" s="17"/>
      <c r="BDU1004" s="17"/>
      <c r="BDV1004" s="17"/>
      <c r="BDW1004" s="17"/>
      <c r="BDX1004" s="17"/>
      <c r="BDY1004" s="17"/>
      <c r="BDZ1004" s="17"/>
      <c r="BEA1004" s="17"/>
      <c r="BEB1004" s="17"/>
      <c r="BEC1004" s="17"/>
      <c r="BED1004" s="17"/>
      <c r="BEE1004" s="17"/>
      <c r="BEF1004" s="17"/>
      <c r="BEG1004" s="17"/>
      <c r="BEH1004" s="17"/>
      <c r="BEI1004" s="17"/>
      <c r="BEJ1004" s="17"/>
      <c r="BEK1004" s="17"/>
      <c r="BEL1004" s="17"/>
      <c r="BEM1004" s="17"/>
      <c r="BEN1004" s="17"/>
      <c r="BEO1004" s="17"/>
      <c r="BEP1004" s="17"/>
      <c r="BEQ1004" s="17"/>
      <c r="BER1004" s="17"/>
      <c r="BES1004" s="17"/>
      <c r="BET1004" s="17"/>
      <c r="BEU1004" s="17"/>
      <c r="BEV1004" s="17"/>
      <c r="BEW1004" s="17"/>
      <c r="BEX1004" s="17"/>
      <c r="BEY1004" s="17"/>
      <c r="BEZ1004" s="17"/>
      <c r="BFA1004" s="17"/>
      <c r="BFB1004" s="17"/>
      <c r="BFC1004" s="17"/>
      <c r="BFD1004" s="17"/>
      <c r="BFE1004" s="17"/>
      <c r="BFF1004" s="17"/>
      <c r="BFG1004" s="17"/>
      <c r="BFH1004" s="17"/>
      <c r="BFI1004" s="17"/>
      <c r="BFJ1004" s="17"/>
      <c r="BFK1004" s="17"/>
      <c r="BFL1004" s="17"/>
      <c r="BFM1004" s="17"/>
      <c r="BFN1004" s="17"/>
      <c r="BFO1004" s="17"/>
      <c r="BFP1004" s="17"/>
      <c r="BFQ1004" s="17"/>
      <c r="BFR1004" s="17"/>
      <c r="BFS1004" s="17"/>
      <c r="BFT1004" s="17"/>
      <c r="BFU1004" s="17"/>
      <c r="BFV1004" s="17"/>
      <c r="BFW1004" s="17"/>
      <c r="BFX1004" s="17"/>
      <c r="BFY1004" s="17"/>
      <c r="BFZ1004" s="17"/>
      <c r="BGA1004" s="17"/>
      <c r="BGB1004" s="17"/>
      <c r="BGC1004" s="17"/>
      <c r="BGD1004" s="17"/>
      <c r="BGE1004" s="17"/>
      <c r="BGF1004" s="17"/>
      <c r="BGG1004" s="17"/>
      <c r="BGH1004" s="17"/>
      <c r="BGI1004" s="17"/>
      <c r="BGJ1004" s="17"/>
      <c r="BGK1004" s="17"/>
      <c r="BGL1004" s="17"/>
      <c r="BGM1004" s="17"/>
      <c r="BGN1004" s="17"/>
      <c r="BGO1004" s="17"/>
      <c r="BGP1004" s="17"/>
      <c r="BGQ1004" s="17"/>
      <c r="BGR1004" s="17"/>
      <c r="BGS1004" s="17"/>
      <c r="BGT1004" s="17"/>
      <c r="BGU1004" s="17"/>
      <c r="BGV1004" s="17"/>
      <c r="BGW1004" s="17"/>
      <c r="BGX1004" s="17"/>
      <c r="BGY1004" s="17"/>
      <c r="BGZ1004" s="17"/>
      <c r="BHA1004" s="17"/>
      <c r="BHB1004" s="17"/>
      <c r="BHC1004" s="17"/>
      <c r="BHD1004" s="17"/>
      <c r="BHE1004" s="17"/>
      <c r="BHF1004" s="17"/>
      <c r="BHG1004" s="17"/>
      <c r="BHH1004" s="17"/>
      <c r="BHI1004" s="17"/>
      <c r="BHJ1004" s="17"/>
      <c r="BHK1004" s="17"/>
      <c r="BHL1004" s="17"/>
      <c r="BHM1004" s="17"/>
      <c r="BHN1004" s="17"/>
      <c r="BHO1004" s="17"/>
      <c r="BHP1004" s="17"/>
      <c r="BHQ1004" s="17"/>
      <c r="BHR1004" s="17"/>
      <c r="BHS1004" s="17"/>
      <c r="BHT1004" s="17"/>
      <c r="BHU1004" s="17"/>
      <c r="BHV1004" s="17"/>
      <c r="BHW1004" s="17"/>
      <c r="BHX1004" s="17"/>
      <c r="BHY1004" s="17"/>
      <c r="BHZ1004" s="17"/>
      <c r="BIA1004" s="17"/>
      <c r="BIB1004" s="17"/>
      <c r="BIC1004" s="17"/>
      <c r="BID1004" s="17"/>
      <c r="BIE1004" s="17"/>
      <c r="BIF1004" s="17"/>
      <c r="BIG1004" s="17"/>
      <c r="BIH1004" s="17"/>
      <c r="BII1004" s="17"/>
      <c r="BIJ1004" s="17"/>
      <c r="BIK1004" s="17"/>
      <c r="BIL1004" s="17"/>
      <c r="BIM1004" s="17"/>
      <c r="BIN1004" s="17"/>
      <c r="BIO1004" s="17"/>
      <c r="BIP1004" s="17"/>
      <c r="BIQ1004" s="17"/>
      <c r="BIR1004" s="17"/>
      <c r="BIS1004" s="17"/>
      <c r="BIT1004" s="17"/>
      <c r="BIU1004" s="17"/>
      <c r="BIV1004" s="17"/>
      <c r="BIW1004" s="17"/>
      <c r="BIX1004" s="17"/>
      <c r="BIY1004" s="17"/>
      <c r="BIZ1004" s="17"/>
      <c r="BJA1004" s="17"/>
      <c r="BJB1004" s="17"/>
      <c r="BJC1004" s="17"/>
      <c r="BJD1004" s="17"/>
      <c r="BJE1004" s="17"/>
      <c r="BJF1004" s="17"/>
      <c r="BJG1004" s="17"/>
      <c r="BJH1004" s="17"/>
      <c r="BJI1004" s="17"/>
      <c r="BJJ1004" s="17"/>
      <c r="BJK1004" s="17"/>
      <c r="BJL1004" s="17"/>
      <c r="BJM1004" s="17"/>
      <c r="BJN1004" s="17"/>
      <c r="BJO1004" s="17"/>
      <c r="BJP1004" s="17"/>
      <c r="BJQ1004" s="17"/>
      <c r="BJR1004" s="17"/>
      <c r="BJS1004" s="17"/>
      <c r="BJT1004" s="17"/>
      <c r="BJU1004" s="17"/>
      <c r="BJV1004" s="17"/>
      <c r="BJW1004" s="17"/>
      <c r="BJX1004" s="17"/>
      <c r="BJY1004" s="17"/>
      <c r="BJZ1004" s="17"/>
      <c r="BKA1004" s="17"/>
      <c r="BKB1004" s="17"/>
      <c r="BKC1004" s="17"/>
      <c r="BKD1004" s="17"/>
      <c r="BKE1004" s="17"/>
      <c r="BKF1004" s="17"/>
      <c r="BKG1004" s="17"/>
      <c r="BKH1004" s="17"/>
      <c r="BKI1004" s="17"/>
      <c r="BKJ1004" s="17"/>
      <c r="BKK1004" s="17"/>
      <c r="BKL1004" s="17"/>
      <c r="BKM1004" s="17"/>
      <c r="BKN1004" s="17"/>
      <c r="BKO1004" s="17"/>
      <c r="BKP1004" s="17"/>
      <c r="BKQ1004" s="17"/>
      <c r="BKR1004" s="17"/>
      <c r="BKS1004" s="17"/>
      <c r="BKT1004" s="17"/>
      <c r="BKU1004" s="17"/>
      <c r="BKV1004" s="17"/>
      <c r="BKW1004" s="17"/>
      <c r="BKX1004" s="17"/>
      <c r="BKY1004" s="17"/>
      <c r="BKZ1004" s="17"/>
      <c r="BLA1004" s="17"/>
      <c r="BLB1004" s="17"/>
      <c r="BLC1004" s="17"/>
      <c r="BLD1004" s="17"/>
      <c r="BLE1004" s="17"/>
      <c r="BLF1004" s="17"/>
      <c r="BLG1004" s="17"/>
      <c r="BLH1004" s="17"/>
      <c r="BLI1004" s="17"/>
      <c r="BLJ1004" s="17"/>
      <c r="BLK1004" s="17"/>
      <c r="BLL1004" s="17"/>
      <c r="BLM1004" s="17"/>
      <c r="BLN1004" s="17"/>
      <c r="BLO1004" s="17"/>
      <c r="BLP1004" s="17"/>
      <c r="BLQ1004" s="17"/>
      <c r="BLR1004" s="17"/>
      <c r="BLS1004" s="17"/>
      <c r="BLT1004" s="17"/>
      <c r="BLU1004" s="17"/>
      <c r="BLV1004" s="17"/>
      <c r="BLW1004" s="17"/>
      <c r="BLX1004" s="17"/>
      <c r="BLY1004" s="17"/>
      <c r="BLZ1004" s="17"/>
      <c r="BMA1004" s="17"/>
      <c r="BMB1004" s="17"/>
      <c r="BMC1004" s="17"/>
      <c r="BMD1004" s="17"/>
      <c r="BME1004" s="17"/>
      <c r="BMF1004" s="17"/>
      <c r="BMG1004" s="17"/>
      <c r="BMH1004" s="17"/>
      <c r="BMI1004" s="17"/>
      <c r="BMJ1004" s="17"/>
      <c r="BMK1004" s="17"/>
      <c r="BML1004" s="17"/>
      <c r="BMM1004" s="17"/>
      <c r="BMN1004" s="17"/>
      <c r="BMO1004" s="17"/>
      <c r="BMP1004" s="17"/>
      <c r="BMQ1004" s="17"/>
      <c r="BMR1004" s="17"/>
      <c r="BMS1004" s="17"/>
      <c r="BMT1004" s="17"/>
      <c r="BMU1004" s="17"/>
      <c r="BMV1004" s="17"/>
      <c r="BMW1004" s="17"/>
      <c r="BMX1004" s="17"/>
      <c r="BMY1004" s="17"/>
      <c r="BMZ1004" s="17"/>
      <c r="BNA1004" s="17"/>
      <c r="BNB1004" s="17"/>
      <c r="BNC1004" s="17"/>
      <c r="BND1004" s="17"/>
      <c r="BNE1004" s="17"/>
      <c r="BNF1004" s="17"/>
      <c r="BNG1004" s="17"/>
      <c r="BNH1004" s="17"/>
      <c r="BNI1004" s="17"/>
      <c r="BNJ1004" s="17"/>
      <c r="BNK1004" s="17"/>
      <c r="BNL1004" s="17"/>
      <c r="BNM1004" s="17"/>
      <c r="BNN1004" s="17"/>
      <c r="BNO1004" s="17"/>
      <c r="BNP1004" s="17"/>
      <c r="BNQ1004" s="17"/>
      <c r="BNR1004" s="17"/>
      <c r="BNS1004" s="17"/>
      <c r="BNT1004" s="17"/>
      <c r="BNU1004" s="17"/>
      <c r="BNV1004" s="17"/>
      <c r="BNW1004" s="17"/>
      <c r="BNX1004" s="17"/>
      <c r="BNY1004" s="17"/>
      <c r="BNZ1004" s="17"/>
      <c r="BOA1004" s="17"/>
      <c r="BOB1004" s="17"/>
      <c r="BOC1004" s="17"/>
      <c r="BOD1004" s="17"/>
      <c r="BOE1004" s="17"/>
      <c r="BOF1004" s="17"/>
      <c r="BOG1004" s="17"/>
      <c r="BOH1004" s="17"/>
      <c r="BOI1004" s="17"/>
      <c r="BOJ1004" s="17"/>
      <c r="BOK1004" s="17"/>
      <c r="BOL1004" s="17"/>
      <c r="BOM1004" s="17"/>
      <c r="BON1004" s="17"/>
      <c r="BOO1004" s="17"/>
      <c r="BOP1004" s="17"/>
      <c r="BOQ1004" s="17"/>
      <c r="BOR1004" s="17"/>
      <c r="BOS1004" s="17"/>
      <c r="BOT1004" s="17"/>
      <c r="BOU1004" s="17"/>
      <c r="BOV1004" s="17"/>
      <c r="BOW1004" s="17"/>
      <c r="BOX1004" s="17"/>
      <c r="BOY1004" s="17"/>
      <c r="BOZ1004" s="17"/>
      <c r="BPA1004" s="17"/>
      <c r="BPB1004" s="17"/>
      <c r="BPC1004" s="17"/>
      <c r="BPD1004" s="17"/>
      <c r="BPE1004" s="17"/>
      <c r="BPF1004" s="17"/>
      <c r="BPG1004" s="17"/>
      <c r="BPH1004" s="17"/>
      <c r="BPI1004" s="17"/>
      <c r="BPJ1004" s="17"/>
      <c r="BPK1004" s="17"/>
      <c r="BPL1004" s="17"/>
      <c r="BPM1004" s="17"/>
      <c r="BPN1004" s="17"/>
      <c r="BPO1004" s="17"/>
      <c r="BPP1004" s="17"/>
      <c r="BPQ1004" s="17"/>
      <c r="BPR1004" s="17"/>
      <c r="BPS1004" s="17"/>
      <c r="BPT1004" s="17"/>
      <c r="BPU1004" s="17"/>
      <c r="BPV1004" s="17"/>
      <c r="BPW1004" s="17"/>
      <c r="BPX1004" s="17"/>
      <c r="BPY1004" s="17"/>
      <c r="BPZ1004" s="17"/>
      <c r="BQA1004" s="17"/>
      <c r="BQB1004" s="17"/>
      <c r="BQC1004" s="17"/>
      <c r="BQD1004" s="17"/>
      <c r="BQE1004" s="17"/>
      <c r="BQF1004" s="17"/>
      <c r="BQG1004" s="17"/>
      <c r="BQH1004" s="17"/>
      <c r="BQI1004" s="17"/>
      <c r="BQJ1004" s="17"/>
      <c r="BQK1004" s="17"/>
      <c r="BQL1004" s="17"/>
      <c r="BQM1004" s="17"/>
      <c r="BQN1004" s="17"/>
      <c r="BQO1004" s="17"/>
      <c r="BQP1004" s="17"/>
      <c r="BQQ1004" s="17"/>
      <c r="BQR1004" s="17"/>
      <c r="BQS1004" s="17"/>
      <c r="BQT1004" s="17"/>
      <c r="BQU1004" s="17"/>
      <c r="BQV1004" s="17"/>
      <c r="BQW1004" s="17"/>
      <c r="BQX1004" s="17"/>
      <c r="BQY1004" s="17"/>
      <c r="BQZ1004" s="17"/>
      <c r="BRA1004" s="17"/>
      <c r="BRB1004" s="17"/>
      <c r="BRC1004" s="17"/>
      <c r="BRD1004" s="17"/>
      <c r="BRE1004" s="17"/>
      <c r="BRF1004" s="17"/>
      <c r="BRG1004" s="17"/>
      <c r="BRH1004" s="17"/>
      <c r="BRI1004" s="17"/>
      <c r="BRJ1004" s="17"/>
      <c r="BRK1004" s="17"/>
      <c r="BRL1004" s="17"/>
      <c r="BRM1004" s="17"/>
      <c r="BRN1004" s="17"/>
      <c r="BRO1004" s="17"/>
      <c r="BRP1004" s="17"/>
      <c r="BRQ1004" s="17"/>
      <c r="BRR1004" s="17"/>
      <c r="BRS1004" s="17"/>
      <c r="BRT1004" s="17"/>
      <c r="BRU1004" s="17"/>
      <c r="BRV1004" s="17"/>
      <c r="BRW1004" s="17"/>
      <c r="BRX1004" s="17"/>
      <c r="BRY1004" s="17"/>
      <c r="BRZ1004" s="17"/>
      <c r="BSA1004" s="17"/>
      <c r="BSB1004" s="17"/>
      <c r="BSC1004" s="17"/>
      <c r="BSD1004" s="17"/>
      <c r="BSE1004" s="17"/>
      <c r="BSF1004" s="17"/>
      <c r="BSG1004" s="17"/>
      <c r="BSH1004" s="17"/>
      <c r="BSI1004" s="17"/>
      <c r="BSJ1004" s="17"/>
      <c r="BSK1004" s="17"/>
      <c r="BSL1004" s="17"/>
      <c r="BSM1004" s="17"/>
      <c r="BSN1004" s="17"/>
      <c r="BSO1004" s="17"/>
      <c r="BSP1004" s="17"/>
      <c r="BSQ1004" s="17"/>
      <c r="BSR1004" s="17"/>
      <c r="BSS1004" s="17"/>
      <c r="BST1004" s="17"/>
      <c r="BSU1004" s="17"/>
      <c r="BSV1004" s="17"/>
      <c r="BSW1004" s="17"/>
      <c r="BSX1004" s="17"/>
      <c r="BSY1004" s="17"/>
      <c r="BSZ1004" s="17"/>
      <c r="BTA1004" s="17"/>
      <c r="BTB1004" s="17"/>
      <c r="BTC1004" s="17"/>
      <c r="BTD1004" s="17"/>
      <c r="BTE1004" s="17"/>
      <c r="BTF1004" s="17"/>
      <c r="BTG1004" s="17"/>
      <c r="BTH1004" s="17"/>
      <c r="BTI1004" s="17"/>
      <c r="BTJ1004" s="17"/>
      <c r="BTK1004" s="17"/>
      <c r="BTL1004" s="17"/>
      <c r="BTM1004" s="17"/>
      <c r="BTN1004" s="17"/>
      <c r="BTO1004" s="17"/>
      <c r="BTP1004" s="17"/>
      <c r="BTQ1004" s="17"/>
      <c r="BTR1004" s="17"/>
      <c r="BTS1004" s="17"/>
      <c r="BTT1004" s="17"/>
      <c r="BTU1004" s="17"/>
      <c r="BTV1004" s="17"/>
      <c r="BTW1004" s="17"/>
      <c r="BTX1004" s="17"/>
      <c r="BTY1004" s="17"/>
      <c r="BTZ1004" s="17"/>
      <c r="BUA1004" s="17"/>
      <c r="BUB1004" s="17"/>
      <c r="BUC1004" s="17"/>
      <c r="BUD1004" s="17"/>
      <c r="BUE1004" s="17"/>
      <c r="BUF1004" s="17"/>
      <c r="BUG1004" s="17"/>
      <c r="BUH1004" s="17"/>
      <c r="BUI1004" s="17"/>
      <c r="BUJ1004" s="17"/>
      <c r="BUK1004" s="17"/>
      <c r="BUL1004" s="17"/>
      <c r="BUM1004" s="17"/>
      <c r="BUN1004" s="17"/>
      <c r="BUO1004" s="17"/>
      <c r="BUP1004" s="17"/>
      <c r="BUQ1004" s="17"/>
      <c r="BUR1004" s="17"/>
      <c r="BUS1004" s="17"/>
      <c r="BUT1004" s="17"/>
      <c r="BUU1004" s="17"/>
      <c r="BUV1004" s="17"/>
      <c r="BUW1004" s="17"/>
      <c r="BUX1004" s="17"/>
      <c r="BUY1004" s="17"/>
      <c r="BUZ1004" s="17"/>
      <c r="BVA1004" s="17"/>
      <c r="BVB1004" s="17"/>
      <c r="BVC1004" s="17"/>
      <c r="BVD1004" s="17"/>
      <c r="BVE1004" s="17"/>
      <c r="BVF1004" s="17"/>
      <c r="BVG1004" s="17"/>
      <c r="BVH1004" s="17"/>
      <c r="BVI1004" s="17"/>
      <c r="BVJ1004" s="17"/>
      <c r="BVK1004" s="17"/>
      <c r="BVL1004" s="17"/>
      <c r="BVM1004" s="17"/>
      <c r="BVN1004" s="17"/>
      <c r="BVO1004" s="17"/>
      <c r="BVP1004" s="17"/>
      <c r="BVQ1004" s="17"/>
      <c r="BVR1004" s="17"/>
      <c r="BVS1004" s="17"/>
      <c r="BVT1004" s="17"/>
      <c r="BVU1004" s="17"/>
      <c r="BVV1004" s="17"/>
      <c r="BVW1004" s="17"/>
      <c r="BVX1004" s="17"/>
      <c r="BVY1004" s="17"/>
      <c r="BVZ1004" s="17"/>
      <c r="BWA1004" s="17"/>
      <c r="BWB1004" s="17"/>
      <c r="BWC1004" s="17"/>
      <c r="BWD1004" s="17"/>
      <c r="BWE1004" s="17"/>
      <c r="BWF1004" s="17"/>
      <c r="BWG1004" s="17"/>
      <c r="BWH1004" s="17"/>
      <c r="BWI1004" s="17"/>
      <c r="BWJ1004" s="17"/>
      <c r="BWK1004" s="17"/>
      <c r="BWL1004" s="17"/>
      <c r="BWM1004" s="17"/>
      <c r="BWN1004" s="17"/>
      <c r="BWO1004" s="17"/>
      <c r="BWP1004" s="17"/>
      <c r="BWQ1004" s="17"/>
      <c r="BWR1004" s="17"/>
      <c r="BWS1004" s="17"/>
      <c r="BWT1004" s="17"/>
      <c r="BWU1004" s="17"/>
      <c r="BWV1004" s="17"/>
      <c r="BWW1004" s="17"/>
      <c r="BWX1004" s="17"/>
      <c r="BWY1004" s="17"/>
      <c r="BWZ1004" s="17"/>
      <c r="BXA1004" s="17"/>
      <c r="BXB1004" s="17"/>
      <c r="BXC1004" s="17"/>
      <c r="BXD1004" s="17"/>
      <c r="BXE1004" s="17"/>
      <c r="BXF1004" s="17"/>
      <c r="BXG1004" s="17"/>
      <c r="BXH1004" s="17"/>
      <c r="BXI1004" s="17"/>
      <c r="BXJ1004" s="17"/>
      <c r="BXK1004" s="17"/>
      <c r="BXL1004" s="17"/>
      <c r="BXM1004" s="17"/>
      <c r="BXN1004" s="17"/>
      <c r="BXO1004" s="17"/>
      <c r="BXP1004" s="17"/>
      <c r="BXQ1004" s="17"/>
      <c r="BXR1004" s="17"/>
      <c r="BXS1004" s="17"/>
      <c r="BXT1004" s="17"/>
      <c r="BXU1004" s="17"/>
      <c r="BXV1004" s="17"/>
      <c r="BXW1004" s="17"/>
      <c r="BXX1004" s="17"/>
      <c r="BXY1004" s="17"/>
      <c r="BXZ1004" s="17"/>
      <c r="BYA1004" s="17"/>
      <c r="BYB1004" s="17"/>
      <c r="BYC1004" s="17"/>
      <c r="BYD1004" s="17"/>
      <c r="BYE1004" s="17"/>
      <c r="BYF1004" s="17"/>
      <c r="BYG1004" s="17"/>
      <c r="BYH1004" s="17"/>
      <c r="BYI1004" s="17"/>
      <c r="BYJ1004" s="17"/>
      <c r="BYK1004" s="17"/>
      <c r="BYL1004" s="17"/>
      <c r="BYM1004" s="17"/>
      <c r="BYN1004" s="17"/>
      <c r="BYO1004" s="17"/>
      <c r="BYP1004" s="17"/>
      <c r="BYQ1004" s="17"/>
      <c r="BYR1004" s="17"/>
      <c r="BYS1004" s="17"/>
      <c r="BYT1004" s="17"/>
      <c r="BYU1004" s="17"/>
      <c r="BYV1004" s="17"/>
      <c r="BYW1004" s="17"/>
      <c r="BYX1004" s="17"/>
      <c r="BYY1004" s="17"/>
      <c r="BYZ1004" s="17"/>
      <c r="BZA1004" s="17"/>
      <c r="BZB1004" s="17"/>
      <c r="BZC1004" s="17"/>
      <c r="BZD1004" s="17"/>
      <c r="BZE1004" s="17"/>
      <c r="BZF1004" s="17"/>
      <c r="BZG1004" s="17"/>
      <c r="BZH1004" s="17"/>
      <c r="BZI1004" s="17"/>
      <c r="BZJ1004" s="17"/>
      <c r="BZK1004" s="17"/>
      <c r="BZL1004" s="17"/>
      <c r="BZM1004" s="17"/>
      <c r="BZN1004" s="17"/>
      <c r="BZO1004" s="17"/>
      <c r="BZP1004" s="17"/>
      <c r="BZQ1004" s="17"/>
      <c r="BZR1004" s="17"/>
      <c r="BZS1004" s="17"/>
      <c r="BZT1004" s="17"/>
      <c r="BZU1004" s="17"/>
      <c r="BZV1004" s="17"/>
      <c r="BZW1004" s="17"/>
      <c r="BZX1004" s="17"/>
      <c r="BZY1004" s="17"/>
      <c r="BZZ1004" s="17"/>
      <c r="CAA1004" s="17"/>
      <c r="CAB1004" s="17"/>
      <c r="CAC1004" s="17"/>
      <c r="CAD1004" s="17"/>
      <c r="CAE1004" s="17"/>
      <c r="CAF1004" s="17"/>
      <c r="CAG1004" s="17"/>
      <c r="CAH1004" s="17"/>
      <c r="CAI1004" s="17"/>
      <c r="CAJ1004" s="17"/>
      <c r="CAK1004" s="17"/>
      <c r="CAL1004" s="17"/>
      <c r="CAM1004" s="17"/>
      <c r="CAN1004" s="17"/>
      <c r="CAO1004" s="17"/>
      <c r="CAP1004" s="17"/>
      <c r="CAQ1004" s="17"/>
      <c r="CAR1004" s="17"/>
      <c r="CAS1004" s="17"/>
      <c r="CAT1004" s="17"/>
      <c r="CAU1004" s="17"/>
      <c r="CAV1004" s="17"/>
      <c r="CAW1004" s="17"/>
      <c r="CAX1004" s="17"/>
      <c r="CAY1004" s="17"/>
      <c r="CAZ1004" s="17"/>
      <c r="CBA1004" s="17"/>
      <c r="CBB1004" s="17"/>
      <c r="CBC1004" s="17"/>
      <c r="CBD1004" s="17"/>
      <c r="CBE1004" s="17"/>
      <c r="CBF1004" s="17"/>
      <c r="CBG1004" s="17"/>
      <c r="CBH1004" s="17"/>
      <c r="CBI1004" s="17"/>
      <c r="CBJ1004" s="17"/>
      <c r="CBK1004" s="17"/>
      <c r="CBL1004" s="17"/>
      <c r="CBM1004" s="17"/>
      <c r="CBN1004" s="17"/>
      <c r="CBO1004" s="17"/>
      <c r="CBP1004" s="17"/>
      <c r="CBQ1004" s="17"/>
      <c r="CBR1004" s="17"/>
      <c r="CBS1004" s="17"/>
      <c r="CBT1004" s="17"/>
      <c r="CBU1004" s="17"/>
      <c r="CBV1004" s="17"/>
      <c r="CBW1004" s="17"/>
      <c r="CBX1004" s="17"/>
      <c r="CBY1004" s="17"/>
      <c r="CBZ1004" s="17"/>
      <c r="CCA1004" s="17"/>
      <c r="CCB1004" s="17"/>
      <c r="CCC1004" s="17"/>
      <c r="CCD1004" s="17"/>
      <c r="CCE1004" s="17"/>
      <c r="CCF1004" s="17"/>
      <c r="CCG1004" s="17"/>
      <c r="CCH1004" s="17"/>
      <c r="CCI1004" s="17"/>
      <c r="CCJ1004" s="17"/>
      <c r="CCK1004" s="17"/>
      <c r="CCL1004" s="17"/>
      <c r="CCM1004" s="17"/>
      <c r="CCN1004" s="17"/>
      <c r="CCO1004" s="17"/>
      <c r="CCP1004" s="17"/>
      <c r="CCQ1004" s="17"/>
      <c r="CCR1004" s="17"/>
      <c r="CCS1004" s="17"/>
      <c r="CCT1004" s="17"/>
      <c r="CCU1004" s="17"/>
      <c r="CCV1004" s="17"/>
      <c r="CCW1004" s="17"/>
      <c r="CCX1004" s="17"/>
      <c r="CCY1004" s="17"/>
      <c r="CCZ1004" s="17"/>
      <c r="CDA1004" s="17"/>
      <c r="CDB1004" s="17"/>
      <c r="CDC1004" s="17"/>
      <c r="CDD1004" s="17"/>
      <c r="CDE1004" s="17"/>
      <c r="CDF1004" s="17"/>
      <c r="CDG1004" s="17"/>
      <c r="CDH1004" s="17"/>
      <c r="CDI1004" s="17"/>
      <c r="CDJ1004" s="17"/>
      <c r="CDK1004" s="17"/>
      <c r="CDL1004" s="17"/>
      <c r="CDM1004" s="17"/>
      <c r="CDN1004" s="17"/>
      <c r="CDO1004" s="17"/>
      <c r="CDP1004" s="17"/>
      <c r="CDQ1004" s="17"/>
      <c r="CDR1004" s="17"/>
      <c r="CDS1004" s="17"/>
      <c r="CDT1004" s="17"/>
      <c r="CDU1004" s="17"/>
      <c r="CDV1004" s="17"/>
      <c r="CDW1004" s="17"/>
      <c r="CDX1004" s="17"/>
      <c r="CDY1004" s="17"/>
      <c r="CDZ1004" s="17"/>
      <c r="CEA1004" s="17"/>
      <c r="CEB1004" s="17"/>
      <c r="CEC1004" s="17"/>
      <c r="CED1004" s="17"/>
      <c r="CEE1004" s="17"/>
      <c r="CEF1004" s="17"/>
      <c r="CEG1004" s="17"/>
      <c r="CEH1004" s="17"/>
      <c r="CEI1004" s="17"/>
      <c r="CEJ1004" s="17"/>
      <c r="CEK1004" s="17"/>
      <c r="CEL1004" s="17"/>
      <c r="CEM1004" s="17"/>
      <c r="CEN1004" s="17"/>
      <c r="CEO1004" s="17"/>
      <c r="CEP1004" s="17"/>
      <c r="CEQ1004" s="17"/>
      <c r="CER1004" s="17"/>
      <c r="CES1004" s="17"/>
      <c r="CET1004" s="17"/>
      <c r="CEU1004" s="17"/>
      <c r="CEV1004" s="17"/>
      <c r="CEW1004" s="17"/>
      <c r="CEX1004" s="17"/>
      <c r="CEY1004" s="17"/>
      <c r="CEZ1004" s="17"/>
      <c r="CFA1004" s="17"/>
      <c r="CFB1004" s="17"/>
      <c r="CFC1004" s="17"/>
      <c r="CFD1004" s="17"/>
      <c r="CFE1004" s="17"/>
      <c r="CFF1004" s="17"/>
      <c r="CFG1004" s="17"/>
      <c r="CFH1004" s="17"/>
      <c r="CFI1004" s="17"/>
      <c r="CFJ1004" s="17"/>
      <c r="CFK1004" s="17"/>
      <c r="CFL1004" s="17"/>
      <c r="CFM1004" s="17"/>
      <c r="CFN1004" s="17"/>
      <c r="CFO1004" s="17"/>
      <c r="CFP1004" s="17"/>
      <c r="CFQ1004" s="17"/>
      <c r="CFR1004" s="17"/>
      <c r="CFS1004" s="17"/>
      <c r="CFT1004" s="17"/>
      <c r="CFU1004" s="17"/>
      <c r="CFV1004" s="17"/>
      <c r="CFW1004" s="17"/>
      <c r="CFX1004" s="17"/>
      <c r="CFY1004" s="17"/>
      <c r="CFZ1004" s="17"/>
      <c r="CGA1004" s="17"/>
      <c r="CGB1004" s="17"/>
      <c r="CGC1004" s="17"/>
      <c r="CGD1004" s="17"/>
      <c r="CGE1004" s="17"/>
      <c r="CGF1004" s="17"/>
      <c r="CGG1004" s="17"/>
      <c r="CGH1004" s="17"/>
      <c r="CGI1004" s="17"/>
      <c r="CGJ1004" s="17"/>
      <c r="CGK1004" s="17"/>
      <c r="CGL1004" s="17"/>
      <c r="CGM1004" s="17"/>
      <c r="CGN1004" s="17"/>
      <c r="CGO1004" s="17"/>
      <c r="CGP1004" s="17"/>
      <c r="CGQ1004" s="17"/>
      <c r="CGR1004" s="17"/>
      <c r="CGS1004" s="17"/>
      <c r="CGT1004" s="17"/>
      <c r="CGU1004" s="17"/>
      <c r="CGV1004" s="17"/>
      <c r="CGW1004" s="17"/>
      <c r="CGX1004" s="17"/>
      <c r="CGY1004" s="17"/>
      <c r="CGZ1004" s="17"/>
      <c r="CHA1004" s="17"/>
      <c r="CHB1004" s="17"/>
      <c r="CHC1004" s="17"/>
      <c r="CHD1004" s="17"/>
      <c r="CHE1004" s="17"/>
      <c r="CHF1004" s="17"/>
      <c r="CHG1004" s="17"/>
      <c r="CHH1004" s="17"/>
      <c r="CHI1004" s="17"/>
      <c r="CHJ1004" s="17"/>
      <c r="CHK1004" s="17"/>
      <c r="CHL1004" s="17"/>
      <c r="CHM1004" s="17"/>
      <c r="CHN1004" s="17"/>
      <c r="CHO1004" s="17"/>
      <c r="CHP1004" s="17"/>
      <c r="CHQ1004" s="17"/>
      <c r="CHR1004" s="17"/>
      <c r="CHS1004" s="17"/>
      <c r="CHT1004" s="17"/>
      <c r="CHU1004" s="17"/>
      <c r="CHV1004" s="17"/>
      <c r="CHW1004" s="17"/>
      <c r="CHX1004" s="17"/>
      <c r="CHY1004" s="17"/>
      <c r="CHZ1004" s="17"/>
      <c r="CIA1004" s="17"/>
      <c r="CIB1004" s="17"/>
      <c r="CIC1004" s="17"/>
      <c r="CID1004" s="17"/>
      <c r="CIE1004" s="17"/>
      <c r="CIF1004" s="17"/>
      <c r="CIG1004" s="17"/>
      <c r="CIH1004" s="17"/>
      <c r="CII1004" s="17"/>
      <c r="CIJ1004" s="17"/>
      <c r="CIK1004" s="17"/>
      <c r="CIL1004" s="17"/>
      <c r="CIM1004" s="17"/>
      <c r="CIN1004" s="17"/>
      <c r="CIO1004" s="17"/>
      <c r="CIP1004" s="17"/>
      <c r="CIQ1004" s="17"/>
      <c r="CIR1004" s="17"/>
      <c r="CIS1004" s="17"/>
      <c r="CIT1004" s="17"/>
      <c r="CIU1004" s="17"/>
      <c r="CIV1004" s="17"/>
      <c r="CIW1004" s="17"/>
      <c r="CIX1004" s="17"/>
      <c r="CIY1004" s="17"/>
      <c r="CIZ1004" s="17"/>
      <c r="CJA1004" s="17"/>
      <c r="CJB1004" s="17"/>
      <c r="CJC1004" s="17"/>
      <c r="CJD1004" s="17"/>
      <c r="CJE1004" s="17"/>
      <c r="CJF1004" s="17"/>
      <c r="CJG1004" s="17"/>
      <c r="CJH1004" s="17"/>
      <c r="CJI1004" s="17"/>
      <c r="CJJ1004" s="17"/>
      <c r="CJK1004" s="17"/>
      <c r="CJL1004" s="17"/>
      <c r="CJM1004" s="17"/>
      <c r="CJN1004" s="17"/>
      <c r="CJO1004" s="17"/>
      <c r="CJP1004" s="17"/>
      <c r="CJQ1004" s="17"/>
      <c r="CJR1004" s="17"/>
      <c r="CJS1004" s="17"/>
      <c r="CJT1004" s="17"/>
      <c r="CJU1004" s="17"/>
      <c r="CJV1004" s="17"/>
      <c r="CJW1004" s="17"/>
      <c r="CJX1004" s="17"/>
      <c r="CJY1004" s="17"/>
      <c r="CJZ1004" s="17"/>
      <c r="CKA1004" s="17"/>
      <c r="CKB1004" s="17"/>
      <c r="CKC1004" s="17"/>
      <c r="CKD1004" s="17"/>
      <c r="CKE1004" s="17"/>
      <c r="CKF1004" s="17"/>
      <c r="CKG1004" s="17"/>
      <c r="CKH1004" s="17"/>
      <c r="CKI1004" s="17"/>
      <c r="CKJ1004" s="17"/>
      <c r="CKK1004" s="17"/>
      <c r="CKL1004" s="17"/>
      <c r="CKM1004" s="17"/>
      <c r="CKN1004" s="17"/>
      <c r="CKO1004" s="17"/>
      <c r="CKP1004" s="17"/>
      <c r="CKQ1004" s="17"/>
      <c r="CKR1004" s="17"/>
      <c r="CKS1004" s="17"/>
      <c r="CKT1004" s="17"/>
      <c r="CKU1004" s="17"/>
      <c r="CKV1004" s="17"/>
      <c r="CKW1004" s="17"/>
      <c r="CKX1004" s="17"/>
      <c r="CKY1004" s="17"/>
      <c r="CKZ1004" s="17"/>
      <c r="CLA1004" s="17"/>
      <c r="CLB1004" s="17"/>
      <c r="CLC1004" s="17"/>
      <c r="CLD1004" s="17"/>
      <c r="CLE1004" s="17"/>
      <c r="CLF1004" s="17"/>
      <c r="CLG1004" s="17"/>
      <c r="CLH1004" s="17"/>
      <c r="CLI1004" s="17"/>
      <c r="CLJ1004" s="17"/>
      <c r="CLK1004" s="17"/>
      <c r="CLL1004" s="17"/>
      <c r="CLM1004" s="17"/>
      <c r="CLN1004" s="17"/>
      <c r="CLO1004" s="17"/>
      <c r="CLP1004" s="17"/>
      <c r="CLQ1004" s="17"/>
      <c r="CLR1004" s="17"/>
      <c r="CLS1004" s="17"/>
      <c r="CLT1004" s="17"/>
      <c r="CLU1004" s="17"/>
      <c r="CLV1004" s="17"/>
      <c r="CLW1004" s="17"/>
      <c r="CLX1004" s="17"/>
      <c r="CLY1004" s="17"/>
      <c r="CLZ1004" s="17"/>
      <c r="CMA1004" s="17"/>
      <c r="CMB1004" s="17"/>
      <c r="CMC1004" s="17"/>
      <c r="CMD1004" s="17"/>
      <c r="CME1004" s="17"/>
      <c r="CMF1004" s="17"/>
      <c r="CMG1004" s="17"/>
      <c r="CMH1004" s="17"/>
      <c r="CMI1004" s="17"/>
      <c r="CMJ1004" s="17"/>
      <c r="CMK1004" s="17"/>
      <c r="CML1004" s="17"/>
      <c r="CMM1004" s="17"/>
      <c r="CMN1004" s="17"/>
      <c r="CMO1004" s="17"/>
      <c r="CMP1004" s="17"/>
      <c r="CMQ1004" s="17"/>
      <c r="CMR1004" s="17"/>
      <c r="CMS1004" s="17"/>
      <c r="CMT1004" s="17"/>
      <c r="CMU1004" s="17"/>
      <c r="CMV1004" s="17"/>
      <c r="CMW1004" s="17"/>
      <c r="CMX1004" s="17"/>
      <c r="CMY1004" s="17"/>
      <c r="CMZ1004" s="17"/>
      <c r="CNA1004" s="17"/>
      <c r="CNB1004" s="17"/>
      <c r="CNC1004" s="17"/>
      <c r="CND1004" s="17"/>
      <c r="CNE1004" s="17"/>
      <c r="CNF1004" s="17"/>
      <c r="CNG1004" s="17"/>
      <c r="CNH1004" s="17"/>
      <c r="CNI1004" s="17"/>
      <c r="CNJ1004" s="17"/>
      <c r="CNK1004" s="17"/>
      <c r="CNL1004" s="17"/>
      <c r="CNM1004" s="17"/>
      <c r="CNN1004" s="17"/>
      <c r="CNO1004" s="17"/>
      <c r="CNP1004" s="17"/>
      <c r="CNQ1004" s="17"/>
      <c r="CNR1004" s="17"/>
      <c r="CNS1004" s="17"/>
      <c r="CNT1004" s="17"/>
      <c r="CNU1004" s="17"/>
      <c r="CNV1004" s="17"/>
      <c r="CNW1004" s="17"/>
      <c r="CNX1004" s="17"/>
      <c r="CNY1004" s="17"/>
      <c r="CNZ1004" s="17"/>
      <c r="COA1004" s="17"/>
      <c r="COB1004" s="17"/>
      <c r="COC1004" s="17"/>
      <c r="COD1004" s="17"/>
      <c r="COE1004" s="17"/>
      <c r="COF1004" s="17"/>
      <c r="COG1004" s="17"/>
      <c r="COH1004" s="17"/>
      <c r="COI1004" s="17"/>
      <c r="COJ1004" s="17"/>
      <c r="COK1004" s="17"/>
      <c r="COL1004" s="17"/>
      <c r="COM1004" s="17"/>
      <c r="CON1004" s="17"/>
      <c r="COO1004" s="17"/>
      <c r="COP1004" s="17"/>
      <c r="COQ1004" s="17"/>
      <c r="COR1004" s="17"/>
      <c r="COS1004" s="17"/>
      <c r="COT1004" s="17"/>
      <c r="COU1004" s="17"/>
      <c r="COV1004" s="17"/>
      <c r="COW1004" s="17"/>
      <c r="COX1004" s="17"/>
      <c r="COY1004" s="17"/>
      <c r="COZ1004" s="17"/>
      <c r="CPA1004" s="17"/>
      <c r="CPB1004" s="17"/>
      <c r="CPC1004" s="17"/>
      <c r="CPD1004" s="17"/>
      <c r="CPE1004" s="17"/>
      <c r="CPF1004" s="17"/>
      <c r="CPG1004" s="17"/>
      <c r="CPH1004" s="17"/>
      <c r="CPI1004" s="17"/>
      <c r="CPJ1004" s="17"/>
      <c r="CPK1004" s="17"/>
      <c r="CPL1004" s="17"/>
      <c r="CPM1004" s="17"/>
      <c r="CPN1004" s="17"/>
      <c r="CPO1004" s="17"/>
      <c r="CPP1004" s="17"/>
      <c r="CPQ1004" s="17"/>
      <c r="CPR1004" s="17"/>
      <c r="CPS1004" s="17"/>
      <c r="CPT1004" s="17"/>
      <c r="CPU1004" s="17"/>
      <c r="CPV1004" s="17"/>
      <c r="CPW1004" s="17"/>
      <c r="CPX1004" s="17"/>
      <c r="CPY1004" s="17"/>
      <c r="CPZ1004" s="17"/>
      <c r="CQA1004" s="17"/>
      <c r="CQB1004" s="17"/>
      <c r="CQC1004" s="17"/>
      <c r="CQD1004" s="17"/>
      <c r="CQE1004" s="17"/>
      <c r="CQF1004" s="17"/>
      <c r="CQG1004" s="17"/>
      <c r="CQH1004" s="17"/>
      <c r="CQI1004" s="17"/>
      <c r="CQJ1004" s="17"/>
      <c r="CQK1004" s="17"/>
      <c r="CQL1004" s="17"/>
      <c r="CQM1004" s="17"/>
      <c r="CQN1004" s="17"/>
      <c r="CQO1004" s="17"/>
      <c r="CQP1004" s="17"/>
      <c r="CQQ1004" s="17"/>
      <c r="CQR1004" s="17"/>
      <c r="CQS1004" s="17"/>
      <c r="CQT1004" s="17"/>
      <c r="CQU1004" s="17"/>
      <c r="CQV1004" s="17"/>
      <c r="CQW1004" s="17"/>
      <c r="CQX1004" s="17"/>
      <c r="CQY1004" s="17"/>
      <c r="CQZ1004" s="17"/>
      <c r="CRA1004" s="17"/>
      <c r="CRB1004" s="17"/>
      <c r="CRC1004" s="17"/>
      <c r="CRD1004" s="17"/>
      <c r="CRE1004" s="17"/>
      <c r="CRF1004" s="17"/>
      <c r="CRG1004" s="17"/>
      <c r="CRH1004" s="17"/>
      <c r="CRI1004" s="17"/>
      <c r="CRJ1004" s="17"/>
      <c r="CRK1004" s="17"/>
      <c r="CRL1004" s="17"/>
      <c r="CRM1004" s="17"/>
      <c r="CRN1004" s="17"/>
      <c r="CRO1004" s="17"/>
      <c r="CRP1004" s="17"/>
      <c r="CRQ1004" s="17"/>
      <c r="CRR1004" s="17"/>
      <c r="CRS1004" s="17"/>
      <c r="CRT1004" s="17"/>
      <c r="CRU1004" s="17"/>
      <c r="CRV1004" s="17"/>
      <c r="CRW1004" s="17"/>
      <c r="CRX1004" s="17"/>
      <c r="CRY1004" s="17"/>
      <c r="CRZ1004" s="17"/>
      <c r="CSA1004" s="17"/>
      <c r="CSB1004" s="17"/>
      <c r="CSC1004" s="17"/>
      <c r="CSD1004" s="17"/>
      <c r="CSE1004" s="17"/>
      <c r="CSF1004" s="17"/>
      <c r="CSG1004" s="17"/>
      <c r="CSH1004" s="17"/>
      <c r="CSI1004" s="17"/>
      <c r="CSJ1004" s="17"/>
      <c r="CSK1004" s="17"/>
      <c r="CSL1004" s="17"/>
      <c r="CSM1004" s="17"/>
      <c r="CSN1004" s="17"/>
      <c r="CSO1004" s="17"/>
      <c r="CSP1004" s="17"/>
      <c r="CSQ1004" s="17"/>
      <c r="CSR1004" s="17"/>
      <c r="CSS1004" s="17"/>
      <c r="CST1004" s="17"/>
      <c r="CSU1004" s="17"/>
      <c r="CSV1004" s="17"/>
      <c r="CSW1004" s="17"/>
      <c r="CSX1004" s="17"/>
      <c r="CSY1004" s="17"/>
      <c r="CSZ1004" s="17"/>
      <c r="CTA1004" s="17"/>
      <c r="CTB1004" s="17"/>
      <c r="CTC1004" s="17"/>
      <c r="CTD1004" s="17"/>
      <c r="CTE1004" s="17"/>
      <c r="CTF1004" s="17"/>
      <c r="CTG1004" s="17"/>
      <c r="CTH1004" s="17"/>
      <c r="CTI1004" s="17"/>
      <c r="CTJ1004" s="17"/>
      <c r="CTK1004" s="17"/>
      <c r="CTL1004" s="17"/>
      <c r="CTM1004" s="17"/>
      <c r="CTN1004" s="17"/>
      <c r="CTO1004" s="17"/>
      <c r="CTP1004" s="17"/>
      <c r="CTQ1004" s="17"/>
      <c r="CTR1004" s="17"/>
      <c r="CTS1004" s="17"/>
      <c r="CTT1004" s="17"/>
      <c r="CTU1004" s="17"/>
      <c r="CTV1004" s="17"/>
      <c r="CTW1004" s="17"/>
      <c r="CTX1004" s="17"/>
      <c r="CTY1004" s="17"/>
      <c r="CTZ1004" s="17"/>
      <c r="CUA1004" s="17"/>
      <c r="CUB1004" s="17"/>
      <c r="CUC1004" s="17"/>
      <c r="CUD1004" s="17"/>
      <c r="CUE1004" s="17"/>
      <c r="CUF1004" s="17"/>
      <c r="CUG1004" s="17"/>
      <c r="CUH1004" s="17"/>
      <c r="CUI1004" s="17"/>
      <c r="CUJ1004" s="17"/>
      <c r="CUK1004" s="17"/>
      <c r="CUL1004" s="17"/>
      <c r="CUM1004" s="17"/>
      <c r="CUN1004" s="17"/>
      <c r="CUO1004" s="17"/>
      <c r="CUP1004" s="17"/>
      <c r="CUQ1004" s="17"/>
      <c r="CUR1004" s="17"/>
      <c r="CUS1004" s="17"/>
      <c r="CUT1004" s="17"/>
      <c r="CUU1004" s="17"/>
      <c r="CUV1004" s="17"/>
      <c r="CUW1004" s="17"/>
      <c r="CUX1004" s="17"/>
      <c r="CUY1004" s="17"/>
      <c r="CUZ1004" s="17"/>
      <c r="CVA1004" s="17"/>
      <c r="CVB1004" s="17"/>
      <c r="CVC1004" s="17"/>
      <c r="CVD1004" s="17"/>
      <c r="CVE1004" s="17"/>
      <c r="CVF1004" s="17"/>
      <c r="CVG1004" s="17"/>
      <c r="CVH1004" s="17"/>
      <c r="CVI1004" s="17"/>
      <c r="CVJ1004" s="17"/>
      <c r="CVK1004" s="17"/>
      <c r="CVL1004" s="17"/>
      <c r="CVM1004" s="17"/>
      <c r="CVN1004" s="17"/>
      <c r="CVO1004" s="17"/>
      <c r="CVP1004" s="17"/>
      <c r="CVQ1004" s="17"/>
      <c r="CVR1004" s="17"/>
      <c r="CVS1004" s="17"/>
      <c r="CVT1004" s="17"/>
      <c r="CVU1004" s="17"/>
      <c r="CVV1004" s="17"/>
      <c r="CVW1004" s="17"/>
      <c r="CVX1004" s="17"/>
      <c r="CVY1004" s="17"/>
      <c r="CVZ1004" s="17"/>
      <c r="CWA1004" s="17"/>
      <c r="CWB1004" s="17"/>
      <c r="CWC1004" s="17"/>
      <c r="CWD1004" s="17"/>
      <c r="CWE1004" s="17"/>
      <c r="CWF1004" s="17"/>
      <c r="CWG1004" s="17"/>
      <c r="CWH1004" s="17"/>
      <c r="CWI1004" s="17"/>
      <c r="CWJ1004" s="17"/>
      <c r="CWK1004" s="17"/>
      <c r="CWL1004" s="17"/>
      <c r="CWM1004" s="17"/>
      <c r="CWN1004" s="17"/>
      <c r="CWO1004" s="17"/>
      <c r="CWP1004" s="17"/>
      <c r="CWQ1004" s="17"/>
      <c r="CWR1004" s="17"/>
      <c r="CWS1004" s="17"/>
      <c r="CWT1004" s="17"/>
      <c r="CWU1004" s="17"/>
      <c r="CWV1004" s="17"/>
      <c r="CWW1004" s="17"/>
      <c r="CWX1004" s="17"/>
      <c r="CWY1004" s="17"/>
      <c r="CWZ1004" s="17"/>
      <c r="CXA1004" s="17"/>
      <c r="CXB1004" s="17"/>
      <c r="CXC1004" s="17"/>
      <c r="CXD1004" s="17"/>
      <c r="CXE1004" s="17"/>
      <c r="CXF1004" s="17"/>
      <c r="CXG1004" s="17"/>
      <c r="CXH1004" s="17"/>
      <c r="CXI1004" s="17"/>
      <c r="CXJ1004" s="17"/>
      <c r="CXK1004" s="17"/>
      <c r="CXL1004" s="17"/>
      <c r="CXM1004" s="17"/>
      <c r="CXN1004" s="17"/>
      <c r="CXO1004" s="17"/>
      <c r="CXP1004" s="17"/>
      <c r="CXQ1004" s="17"/>
      <c r="CXR1004" s="17"/>
      <c r="CXS1004" s="17"/>
      <c r="CXT1004" s="17"/>
      <c r="CXU1004" s="17"/>
      <c r="CXV1004" s="17"/>
      <c r="CXW1004" s="17"/>
      <c r="CXX1004" s="17"/>
      <c r="CXY1004" s="17"/>
      <c r="CXZ1004" s="17"/>
      <c r="CYA1004" s="17"/>
      <c r="CYB1004" s="17"/>
      <c r="CYC1004" s="17"/>
      <c r="CYD1004" s="17"/>
      <c r="CYE1004" s="17"/>
      <c r="CYF1004" s="17"/>
      <c r="CYG1004" s="17"/>
      <c r="CYH1004" s="17"/>
      <c r="CYI1004" s="17"/>
      <c r="CYJ1004" s="17"/>
      <c r="CYK1004" s="17"/>
      <c r="CYL1004" s="17"/>
      <c r="CYM1004" s="17"/>
      <c r="CYN1004" s="17"/>
      <c r="CYO1004" s="17"/>
      <c r="CYP1004" s="17"/>
      <c r="CYQ1004" s="17"/>
      <c r="CYR1004" s="17"/>
      <c r="CYS1004" s="17"/>
      <c r="CYT1004" s="17"/>
      <c r="CYU1004" s="17"/>
      <c r="CYV1004" s="17"/>
      <c r="CYW1004" s="17"/>
      <c r="CYX1004" s="17"/>
      <c r="CYY1004" s="17"/>
      <c r="CYZ1004" s="17"/>
      <c r="CZA1004" s="17"/>
      <c r="CZB1004" s="17"/>
      <c r="CZC1004" s="17"/>
      <c r="CZD1004" s="17"/>
      <c r="CZE1004" s="17"/>
      <c r="CZF1004" s="17"/>
      <c r="CZG1004" s="17"/>
      <c r="CZH1004" s="17"/>
      <c r="CZI1004" s="17"/>
      <c r="CZJ1004" s="17"/>
      <c r="CZK1004" s="17"/>
      <c r="CZL1004" s="17"/>
      <c r="CZM1004" s="17"/>
      <c r="CZN1004" s="17"/>
      <c r="CZO1004" s="17"/>
      <c r="CZP1004" s="17"/>
      <c r="CZQ1004" s="17"/>
      <c r="CZR1004" s="17"/>
      <c r="CZS1004" s="17"/>
      <c r="CZT1004" s="17"/>
      <c r="CZU1004" s="17"/>
      <c r="CZV1004" s="17"/>
      <c r="CZW1004" s="17"/>
      <c r="CZX1004" s="17"/>
      <c r="CZY1004" s="17"/>
      <c r="CZZ1004" s="17"/>
      <c r="DAA1004" s="17"/>
      <c r="DAB1004" s="17"/>
      <c r="DAC1004" s="17"/>
      <c r="DAD1004" s="17"/>
      <c r="DAE1004" s="17"/>
      <c r="DAF1004" s="17"/>
      <c r="DAG1004" s="17"/>
      <c r="DAH1004" s="17"/>
      <c r="DAI1004" s="17"/>
      <c r="DAJ1004" s="17"/>
      <c r="DAK1004" s="17"/>
      <c r="DAL1004" s="17"/>
      <c r="DAM1004" s="17"/>
      <c r="DAN1004" s="17"/>
      <c r="DAO1004" s="17"/>
      <c r="DAP1004" s="17"/>
      <c r="DAQ1004" s="17"/>
      <c r="DAR1004" s="17"/>
      <c r="DAS1004" s="17"/>
      <c r="DAT1004" s="17"/>
      <c r="DAU1004" s="17"/>
      <c r="DAV1004" s="17"/>
      <c r="DAW1004" s="17"/>
      <c r="DAX1004" s="17"/>
      <c r="DAY1004" s="17"/>
      <c r="DAZ1004" s="17"/>
      <c r="DBA1004" s="17"/>
      <c r="DBB1004" s="17"/>
      <c r="DBC1004" s="17"/>
      <c r="DBD1004" s="17"/>
      <c r="DBE1004" s="17"/>
      <c r="DBF1004" s="17"/>
      <c r="DBG1004" s="17"/>
      <c r="DBH1004" s="17"/>
      <c r="DBI1004" s="17"/>
      <c r="DBJ1004" s="17"/>
      <c r="DBK1004" s="17"/>
      <c r="DBL1004" s="17"/>
      <c r="DBM1004" s="17"/>
      <c r="DBN1004" s="17"/>
      <c r="DBO1004" s="17"/>
      <c r="DBP1004" s="17"/>
      <c r="DBQ1004" s="17"/>
      <c r="DBR1004" s="17"/>
      <c r="DBS1004" s="17"/>
      <c r="DBT1004" s="17"/>
      <c r="DBU1004" s="17"/>
      <c r="DBV1004" s="17"/>
      <c r="DBW1004" s="17"/>
      <c r="DBX1004" s="17"/>
      <c r="DBY1004" s="17"/>
      <c r="DBZ1004" s="17"/>
      <c r="DCA1004" s="17"/>
      <c r="DCB1004" s="17"/>
      <c r="DCC1004" s="17"/>
      <c r="DCD1004" s="17"/>
      <c r="DCE1004" s="17"/>
      <c r="DCF1004" s="17"/>
      <c r="DCG1004" s="17"/>
      <c r="DCH1004" s="17"/>
      <c r="DCI1004" s="17"/>
      <c r="DCJ1004" s="17"/>
      <c r="DCK1004" s="17"/>
      <c r="DCL1004" s="17"/>
      <c r="DCM1004" s="17"/>
      <c r="DCN1004" s="17"/>
      <c r="DCO1004" s="17"/>
      <c r="DCP1004" s="17"/>
      <c r="DCQ1004" s="17"/>
      <c r="DCR1004" s="17"/>
      <c r="DCS1004" s="17"/>
      <c r="DCT1004" s="17"/>
      <c r="DCU1004" s="17"/>
      <c r="DCV1004" s="17"/>
      <c r="DCW1004" s="17"/>
      <c r="DCX1004" s="17"/>
      <c r="DCY1004" s="17"/>
      <c r="DCZ1004" s="17"/>
      <c r="DDA1004" s="17"/>
      <c r="DDB1004" s="17"/>
      <c r="DDC1004" s="17"/>
      <c r="DDD1004" s="17"/>
      <c r="DDE1004" s="17"/>
      <c r="DDF1004" s="17"/>
      <c r="DDG1004" s="17"/>
      <c r="DDH1004" s="17"/>
      <c r="DDI1004" s="17"/>
      <c r="DDJ1004" s="17"/>
      <c r="DDK1004" s="17"/>
      <c r="DDL1004" s="17"/>
      <c r="DDM1004" s="17"/>
      <c r="DDN1004" s="17"/>
      <c r="DDO1004" s="17"/>
      <c r="DDP1004" s="17"/>
      <c r="DDQ1004" s="17"/>
      <c r="DDR1004" s="17"/>
      <c r="DDS1004" s="17"/>
      <c r="DDT1004" s="17"/>
      <c r="DDU1004" s="17"/>
      <c r="DDV1004" s="17"/>
      <c r="DDW1004" s="17"/>
      <c r="DDX1004" s="17"/>
      <c r="DDY1004" s="17"/>
      <c r="DDZ1004" s="17"/>
      <c r="DEA1004" s="17"/>
      <c r="DEB1004" s="17"/>
      <c r="DEC1004" s="17"/>
      <c r="DED1004" s="17"/>
      <c r="DEE1004" s="17"/>
      <c r="DEF1004" s="17"/>
      <c r="DEG1004" s="17"/>
      <c r="DEH1004" s="17"/>
      <c r="DEI1004" s="17"/>
      <c r="DEJ1004" s="17"/>
      <c r="DEK1004" s="17"/>
      <c r="DEL1004" s="17"/>
      <c r="DEM1004" s="17"/>
      <c r="DEN1004" s="17"/>
      <c r="DEO1004" s="17"/>
      <c r="DEP1004" s="17"/>
      <c r="DEQ1004" s="17"/>
      <c r="DER1004" s="17"/>
      <c r="DES1004" s="17"/>
      <c r="DET1004" s="17"/>
      <c r="DEU1004" s="17"/>
      <c r="DEV1004" s="17"/>
      <c r="DEW1004" s="17"/>
      <c r="DEX1004" s="17"/>
      <c r="DEY1004" s="17"/>
      <c r="DEZ1004" s="17"/>
      <c r="DFA1004" s="17"/>
      <c r="DFB1004" s="17"/>
      <c r="DFC1004" s="17"/>
      <c r="DFD1004" s="17"/>
      <c r="DFE1004" s="17"/>
      <c r="DFF1004" s="17"/>
      <c r="DFG1004" s="17"/>
      <c r="DFH1004" s="17"/>
      <c r="DFI1004" s="17"/>
      <c r="DFJ1004" s="17"/>
      <c r="DFK1004" s="17"/>
      <c r="DFL1004" s="17"/>
      <c r="DFM1004" s="17"/>
      <c r="DFN1004" s="17"/>
      <c r="DFO1004" s="17"/>
      <c r="DFP1004" s="17"/>
      <c r="DFQ1004" s="17"/>
      <c r="DFR1004" s="17"/>
      <c r="DFS1004" s="17"/>
      <c r="DFT1004" s="17"/>
      <c r="DFU1004" s="17"/>
      <c r="DFV1004" s="17"/>
      <c r="DFW1004" s="17"/>
      <c r="DFX1004" s="17"/>
      <c r="DFY1004" s="17"/>
      <c r="DFZ1004" s="17"/>
      <c r="DGA1004" s="17"/>
      <c r="DGB1004" s="17"/>
      <c r="DGC1004" s="17"/>
      <c r="DGD1004" s="17"/>
      <c r="DGE1004" s="17"/>
      <c r="DGF1004" s="17"/>
      <c r="DGG1004" s="17"/>
      <c r="DGH1004" s="17"/>
      <c r="DGI1004" s="17"/>
      <c r="DGJ1004" s="17"/>
      <c r="DGK1004" s="17"/>
      <c r="DGL1004" s="17"/>
      <c r="DGM1004" s="17"/>
      <c r="DGN1004" s="17"/>
      <c r="DGO1004" s="17"/>
      <c r="DGP1004" s="17"/>
      <c r="DGQ1004" s="17"/>
      <c r="DGR1004" s="17"/>
      <c r="DGS1004" s="17"/>
      <c r="DGT1004" s="17"/>
      <c r="DGU1004" s="17"/>
      <c r="DGV1004" s="17"/>
      <c r="DGW1004" s="17"/>
      <c r="DGX1004" s="17"/>
      <c r="DGY1004" s="17"/>
      <c r="DGZ1004" s="17"/>
      <c r="DHA1004" s="17"/>
      <c r="DHB1004" s="17"/>
      <c r="DHC1004" s="17"/>
      <c r="DHD1004" s="17"/>
      <c r="DHE1004" s="17"/>
      <c r="DHF1004" s="17"/>
      <c r="DHG1004" s="17"/>
      <c r="DHH1004" s="17"/>
      <c r="DHI1004" s="17"/>
      <c r="DHJ1004" s="17"/>
      <c r="DHK1004" s="17"/>
      <c r="DHL1004" s="17"/>
      <c r="DHM1004" s="17"/>
      <c r="DHN1004" s="17"/>
      <c r="DHO1004" s="17"/>
      <c r="DHP1004" s="17"/>
      <c r="DHQ1004" s="17"/>
      <c r="DHR1004" s="17"/>
      <c r="DHS1004" s="17"/>
      <c r="DHT1004" s="17"/>
      <c r="DHU1004" s="17"/>
      <c r="DHV1004" s="17"/>
      <c r="DHW1004" s="17"/>
      <c r="DHX1004" s="17"/>
      <c r="DHY1004" s="17"/>
      <c r="DHZ1004" s="17"/>
      <c r="DIA1004" s="17"/>
      <c r="DIB1004" s="17"/>
      <c r="DIC1004" s="17"/>
      <c r="DID1004" s="17"/>
      <c r="DIE1004" s="17"/>
      <c r="DIF1004" s="17"/>
      <c r="DIG1004" s="17"/>
      <c r="DIH1004" s="17"/>
      <c r="DII1004" s="17"/>
      <c r="DIJ1004" s="17"/>
      <c r="DIK1004" s="17"/>
      <c r="DIL1004" s="17"/>
      <c r="DIM1004" s="17"/>
      <c r="DIN1004" s="17"/>
      <c r="DIO1004" s="17"/>
      <c r="DIP1004" s="17"/>
      <c r="DIQ1004" s="17"/>
      <c r="DIR1004" s="17"/>
      <c r="DIS1004" s="17"/>
      <c r="DIT1004" s="17"/>
      <c r="DIU1004" s="17"/>
      <c r="DIV1004" s="17"/>
      <c r="DIW1004" s="17"/>
      <c r="DIX1004" s="17"/>
      <c r="DIY1004" s="17"/>
      <c r="DIZ1004" s="17"/>
      <c r="DJA1004" s="17"/>
      <c r="DJB1004" s="17"/>
      <c r="DJC1004" s="17"/>
      <c r="DJD1004" s="17"/>
      <c r="DJE1004" s="17"/>
      <c r="DJF1004" s="17"/>
      <c r="DJG1004" s="17"/>
      <c r="DJH1004" s="17"/>
      <c r="DJI1004" s="17"/>
      <c r="DJJ1004" s="17"/>
      <c r="DJK1004" s="17"/>
      <c r="DJL1004" s="17"/>
      <c r="DJM1004" s="17"/>
      <c r="DJN1004" s="17"/>
      <c r="DJO1004" s="17"/>
      <c r="DJP1004" s="17"/>
      <c r="DJQ1004" s="17"/>
      <c r="DJR1004" s="17"/>
      <c r="DJS1004" s="17"/>
      <c r="DJT1004" s="17"/>
      <c r="DJU1004" s="17"/>
      <c r="DJV1004" s="17"/>
      <c r="DJW1004" s="17"/>
      <c r="DJX1004" s="17"/>
      <c r="DJY1004" s="17"/>
      <c r="DJZ1004" s="17"/>
      <c r="DKA1004" s="17"/>
      <c r="DKB1004" s="17"/>
      <c r="DKC1004" s="17"/>
      <c r="DKD1004" s="17"/>
      <c r="DKE1004" s="17"/>
      <c r="DKF1004" s="17"/>
      <c r="DKG1004" s="17"/>
      <c r="DKH1004" s="17"/>
      <c r="DKI1004" s="17"/>
      <c r="DKJ1004" s="17"/>
      <c r="DKK1004" s="17"/>
      <c r="DKL1004" s="17"/>
      <c r="DKM1004" s="17"/>
      <c r="DKN1004" s="17"/>
      <c r="DKO1004" s="17"/>
      <c r="DKP1004" s="17"/>
      <c r="DKQ1004" s="17"/>
      <c r="DKR1004" s="17"/>
      <c r="DKS1004" s="17"/>
      <c r="DKT1004" s="17"/>
      <c r="DKU1004" s="17"/>
      <c r="DKV1004" s="17"/>
      <c r="DKW1004" s="17"/>
      <c r="DKX1004" s="17"/>
      <c r="DKY1004" s="17"/>
      <c r="DKZ1004" s="17"/>
      <c r="DLA1004" s="17"/>
      <c r="DLB1004" s="17"/>
      <c r="DLC1004" s="17"/>
      <c r="DLD1004" s="17"/>
      <c r="DLE1004" s="17"/>
      <c r="DLF1004" s="17"/>
      <c r="DLG1004" s="17"/>
      <c r="DLH1004" s="17"/>
      <c r="DLI1004" s="17"/>
      <c r="DLJ1004" s="17"/>
      <c r="DLK1004" s="17"/>
      <c r="DLL1004" s="17"/>
      <c r="DLM1004" s="17"/>
      <c r="DLN1004" s="17"/>
      <c r="DLO1004" s="17"/>
      <c r="DLP1004" s="17"/>
      <c r="DLQ1004" s="17"/>
      <c r="DLR1004" s="17"/>
      <c r="DLS1004" s="17"/>
      <c r="DLT1004" s="17"/>
      <c r="DLU1004" s="17"/>
      <c r="DLV1004" s="17"/>
      <c r="DLW1004" s="17"/>
      <c r="DLX1004" s="17"/>
      <c r="DLY1004" s="17"/>
      <c r="DLZ1004" s="17"/>
      <c r="DMA1004" s="17"/>
      <c r="DMB1004" s="17"/>
      <c r="DMC1004" s="17"/>
      <c r="DMD1004" s="17"/>
      <c r="DME1004" s="17"/>
      <c r="DMF1004" s="17"/>
      <c r="DMG1004" s="17"/>
      <c r="DMH1004" s="17"/>
      <c r="DMI1004" s="17"/>
      <c r="DMJ1004" s="17"/>
      <c r="DMK1004" s="17"/>
      <c r="DML1004" s="17"/>
      <c r="DMM1004" s="17"/>
      <c r="DMN1004" s="17"/>
      <c r="DMO1004" s="17"/>
      <c r="DMP1004" s="17"/>
      <c r="DMQ1004" s="17"/>
      <c r="DMR1004" s="17"/>
      <c r="DMS1004" s="17"/>
      <c r="DMT1004" s="17"/>
      <c r="DMU1004" s="17"/>
      <c r="DMV1004" s="17"/>
      <c r="DMW1004" s="17"/>
      <c r="DMX1004" s="17"/>
      <c r="DMY1004" s="17"/>
      <c r="DMZ1004" s="17"/>
      <c r="DNA1004" s="17"/>
      <c r="DNB1004" s="17"/>
      <c r="DNC1004" s="17"/>
      <c r="DND1004" s="17"/>
      <c r="DNE1004" s="17"/>
      <c r="DNF1004" s="17"/>
      <c r="DNG1004" s="17"/>
      <c r="DNH1004" s="17"/>
      <c r="DNI1004" s="17"/>
      <c r="DNJ1004" s="17"/>
      <c r="DNK1004" s="17"/>
      <c r="DNL1004" s="17"/>
      <c r="DNM1004" s="17"/>
      <c r="DNN1004" s="17"/>
      <c r="DNO1004" s="17"/>
      <c r="DNP1004" s="17"/>
      <c r="DNQ1004" s="17"/>
      <c r="DNR1004" s="17"/>
      <c r="DNS1004" s="17"/>
      <c r="DNT1004" s="17"/>
      <c r="DNU1004" s="17"/>
      <c r="DNV1004" s="17"/>
      <c r="DNW1004" s="17"/>
      <c r="DNX1004" s="17"/>
      <c r="DNY1004" s="17"/>
      <c r="DNZ1004" s="17"/>
      <c r="DOA1004" s="17"/>
      <c r="DOB1004" s="17"/>
      <c r="DOC1004" s="17"/>
      <c r="DOD1004" s="17"/>
      <c r="DOE1004" s="17"/>
      <c r="DOF1004" s="17"/>
      <c r="DOG1004" s="17"/>
      <c r="DOH1004" s="17"/>
      <c r="DOI1004" s="17"/>
      <c r="DOJ1004" s="17"/>
      <c r="DOK1004" s="17"/>
      <c r="DOL1004" s="17"/>
      <c r="DOM1004" s="17"/>
      <c r="DON1004" s="17"/>
      <c r="DOO1004" s="17"/>
      <c r="DOP1004" s="17"/>
      <c r="DOQ1004" s="17"/>
      <c r="DOR1004" s="17"/>
      <c r="DOS1004" s="17"/>
      <c r="DOT1004" s="17"/>
      <c r="DOU1004" s="17"/>
      <c r="DOV1004" s="17"/>
      <c r="DOW1004" s="17"/>
      <c r="DOX1004" s="17"/>
      <c r="DOY1004" s="17"/>
      <c r="DOZ1004" s="17"/>
      <c r="DPA1004" s="17"/>
      <c r="DPB1004" s="17"/>
      <c r="DPC1004" s="17"/>
      <c r="DPD1004" s="17"/>
      <c r="DPE1004" s="17"/>
      <c r="DPF1004" s="17"/>
      <c r="DPG1004" s="17"/>
      <c r="DPH1004" s="17"/>
      <c r="DPI1004" s="17"/>
      <c r="DPJ1004" s="17"/>
      <c r="DPK1004" s="17"/>
      <c r="DPL1004" s="17"/>
      <c r="DPM1004" s="17"/>
      <c r="DPN1004" s="17"/>
      <c r="DPO1004" s="17"/>
      <c r="DPP1004" s="17"/>
      <c r="DPQ1004" s="17"/>
      <c r="DPR1004" s="17"/>
      <c r="DPS1004" s="17"/>
      <c r="DPT1004" s="17"/>
      <c r="DPU1004" s="17"/>
      <c r="DPV1004" s="17"/>
      <c r="DPW1004" s="17"/>
      <c r="DPX1004" s="17"/>
      <c r="DPY1004" s="17"/>
      <c r="DPZ1004" s="17"/>
      <c r="DQA1004" s="17"/>
      <c r="DQB1004" s="17"/>
      <c r="DQC1004" s="17"/>
      <c r="DQD1004" s="17"/>
      <c r="DQE1004" s="17"/>
      <c r="DQF1004" s="17"/>
      <c r="DQG1004" s="17"/>
      <c r="DQH1004" s="17"/>
      <c r="DQI1004" s="17"/>
      <c r="DQJ1004" s="17"/>
      <c r="DQK1004" s="17"/>
      <c r="DQL1004" s="17"/>
      <c r="DQM1004" s="17"/>
      <c r="DQN1004" s="17"/>
      <c r="DQO1004" s="17"/>
      <c r="DQP1004" s="17"/>
      <c r="DQQ1004" s="17"/>
      <c r="DQR1004" s="17"/>
      <c r="DQS1004" s="17"/>
      <c r="DQT1004" s="17"/>
      <c r="DQU1004" s="17"/>
      <c r="DQV1004" s="17"/>
      <c r="DQW1004" s="17"/>
      <c r="DQX1004" s="17"/>
      <c r="DQY1004" s="17"/>
      <c r="DQZ1004" s="17"/>
      <c r="DRA1004" s="17"/>
      <c r="DRB1004" s="17"/>
      <c r="DRC1004" s="17"/>
      <c r="DRD1004" s="17"/>
      <c r="DRE1004" s="17"/>
      <c r="DRF1004" s="17"/>
      <c r="DRG1004" s="17"/>
      <c r="DRH1004" s="17"/>
      <c r="DRI1004" s="17"/>
      <c r="DRJ1004" s="17"/>
      <c r="DRK1004" s="17"/>
      <c r="DRL1004" s="17"/>
      <c r="DRM1004" s="17"/>
      <c r="DRN1004" s="17"/>
      <c r="DRO1004" s="17"/>
      <c r="DRP1004" s="17"/>
      <c r="DRQ1004" s="17"/>
      <c r="DRR1004" s="17"/>
      <c r="DRS1004" s="17"/>
      <c r="DRT1004" s="17"/>
      <c r="DRU1004" s="17"/>
      <c r="DRV1004" s="17"/>
      <c r="DRW1004" s="17"/>
      <c r="DRX1004" s="17"/>
      <c r="DRY1004" s="17"/>
      <c r="DRZ1004" s="17"/>
      <c r="DSA1004" s="17"/>
      <c r="DSB1004" s="17"/>
      <c r="DSC1004" s="17"/>
      <c r="DSD1004" s="17"/>
      <c r="DSE1004" s="17"/>
      <c r="DSF1004" s="17"/>
      <c r="DSG1004" s="17"/>
      <c r="DSH1004" s="17"/>
      <c r="DSI1004" s="17"/>
      <c r="DSJ1004" s="17"/>
      <c r="DSK1004" s="17"/>
      <c r="DSL1004" s="17"/>
      <c r="DSM1004" s="17"/>
      <c r="DSN1004" s="17"/>
      <c r="DSO1004" s="17"/>
      <c r="DSP1004" s="17"/>
      <c r="DSQ1004" s="17"/>
      <c r="DSR1004" s="17"/>
      <c r="DSS1004" s="17"/>
      <c r="DST1004" s="17"/>
      <c r="DSU1004" s="17"/>
      <c r="DSV1004" s="17"/>
      <c r="DSW1004" s="17"/>
      <c r="DSX1004" s="17"/>
      <c r="DSY1004" s="17"/>
      <c r="DSZ1004" s="17"/>
      <c r="DTA1004" s="17"/>
      <c r="DTB1004" s="17"/>
      <c r="DTC1004" s="17"/>
      <c r="DTD1004" s="17"/>
      <c r="DTE1004" s="17"/>
      <c r="DTF1004" s="17"/>
      <c r="DTG1004" s="17"/>
      <c r="DTH1004" s="17"/>
      <c r="DTI1004" s="17"/>
      <c r="DTJ1004" s="17"/>
      <c r="DTK1004" s="17"/>
      <c r="DTL1004" s="17"/>
      <c r="DTM1004" s="17"/>
      <c r="DTN1004" s="17"/>
      <c r="DTO1004" s="17"/>
      <c r="DTP1004" s="17"/>
      <c r="DTQ1004" s="17"/>
      <c r="DTR1004" s="17"/>
      <c r="DTS1004" s="17"/>
      <c r="DTT1004" s="17"/>
      <c r="DTU1004" s="17"/>
      <c r="DTV1004" s="17"/>
      <c r="DTW1004" s="17"/>
      <c r="DTX1004" s="17"/>
      <c r="DTY1004" s="17"/>
      <c r="DTZ1004" s="17"/>
      <c r="DUA1004" s="17"/>
      <c r="DUB1004" s="17"/>
      <c r="DUC1004" s="17"/>
      <c r="DUD1004" s="17"/>
      <c r="DUE1004" s="17"/>
      <c r="DUF1004" s="17"/>
      <c r="DUG1004" s="17"/>
      <c r="DUH1004" s="17"/>
      <c r="DUI1004" s="17"/>
      <c r="DUJ1004" s="17"/>
      <c r="DUK1004" s="17"/>
      <c r="DUL1004" s="17"/>
      <c r="DUM1004" s="17"/>
      <c r="DUN1004" s="17"/>
      <c r="DUO1004" s="17"/>
      <c r="DUP1004" s="17"/>
      <c r="DUQ1004" s="17"/>
      <c r="DUR1004" s="17"/>
      <c r="DUS1004" s="17"/>
      <c r="DUT1004" s="17"/>
      <c r="DUU1004" s="17"/>
      <c r="DUV1004" s="17"/>
      <c r="DUW1004" s="17"/>
      <c r="DUX1004" s="17"/>
      <c r="DUY1004" s="17"/>
      <c r="DUZ1004" s="17"/>
      <c r="DVA1004" s="17"/>
      <c r="DVB1004" s="17"/>
      <c r="DVC1004" s="17"/>
      <c r="DVD1004" s="17"/>
      <c r="DVE1004" s="17"/>
      <c r="DVF1004" s="17"/>
      <c r="DVG1004" s="17"/>
      <c r="DVH1004" s="17"/>
      <c r="DVI1004" s="17"/>
      <c r="DVJ1004" s="17"/>
      <c r="DVK1004" s="17"/>
      <c r="DVL1004" s="17"/>
      <c r="DVM1004" s="17"/>
      <c r="DVN1004" s="17"/>
      <c r="DVO1004" s="17"/>
      <c r="DVP1004" s="17"/>
      <c r="DVQ1004" s="17"/>
      <c r="DVR1004" s="17"/>
      <c r="DVS1004" s="17"/>
      <c r="DVT1004" s="17"/>
      <c r="DVU1004" s="17"/>
      <c r="DVV1004" s="17"/>
      <c r="DVW1004" s="17"/>
      <c r="DVX1004" s="17"/>
      <c r="DVY1004" s="17"/>
      <c r="DVZ1004" s="17"/>
      <c r="DWA1004" s="17"/>
      <c r="DWB1004" s="17"/>
      <c r="DWC1004" s="17"/>
      <c r="DWD1004" s="17"/>
      <c r="DWE1004" s="17"/>
      <c r="DWF1004" s="17"/>
      <c r="DWG1004" s="17"/>
      <c r="DWH1004" s="17"/>
      <c r="DWI1004" s="17"/>
      <c r="DWJ1004" s="17"/>
      <c r="DWK1004" s="17"/>
      <c r="DWL1004" s="17"/>
      <c r="DWM1004" s="17"/>
      <c r="DWN1004" s="17"/>
      <c r="DWO1004" s="17"/>
      <c r="DWP1004" s="17"/>
      <c r="DWQ1004" s="17"/>
      <c r="DWR1004" s="17"/>
      <c r="DWS1004" s="17"/>
      <c r="DWT1004" s="17"/>
      <c r="DWU1004" s="17"/>
      <c r="DWV1004" s="17"/>
      <c r="DWW1004" s="17"/>
      <c r="DWX1004" s="17"/>
      <c r="DWY1004" s="17"/>
      <c r="DWZ1004" s="17"/>
      <c r="DXA1004" s="17"/>
      <c r="DXB1004" s="17"/>
      <c r="DXC1004" s="17"/>
      <c r="DXD1004" s="17"/>
      <c r="DXE1004" s="17"/>
      <c r="DXF1004" s="17"/>
      <c r="DXG1004" s="17"/>
      <c r="DXH1004" s="17"/>
      <c r="DXI1004" s="17"/>
      <c r="DXJ1004" s="17"/>
      <c r="DXK1004" s="17"/>
      <c r="DXL1004" s="17"/>
      <c r="DXM1004" s="17"/>
      <c r="DXN1004" s="17"/>
      <c r="DXO1004" s="17"/>
      <c r="DXP1004" s="17"/>
      <c r="DXQ1004" s="17"/>
      <c r="DXR1004" s="17"/>
      <c r="DXS1004" s="17"/>
      <c r="DXT1004" s="17"/>
      <c r="DXU1004" s="17"/>
      <c r="DXV1004" s="17"/>
      <c r="DXW1004" s="17"/>
      <c r="DXX1004" s="17"/>
      <c r="DXY1004" s="17"/>
      <c r="DXZ1004" s="17"/>
      <c r="DYA1004" s="17"/>
      <c r="DYB1004" s="17"/>
      <c r="DYC1004" s="17"/>
      <c r="DYD1004" s="17"/>
      <c r="DYE1004" s="17"/>
      <c r="DYF1004" s="17"/>
      <c r="DYG1004" s="17"/>
      <c r="DYH1004" s="17"/>
      <c r="DYI1004" s="17"/>
      <c r="DYJ1004" s="17"/>
      <c r="DYK1004" s="17"/>
      <c r="DYL1004" s="17"/>
      <c r="DYM1004" s="17"/>
      <c r="DYN1004" s="17"/>
      <c r="DYO1004" s="17"/>
      <c r="DYP1004" s="17"/>
      <c r="DYQ1004" s="17"/>
      <c r="DYR1004" s="17"/>
      <c r="DYS1004" s="17"/>
      <c r="DYT1004" s="17"/>
      <c r="DYU1004" s="17"/>
      <c r="DYV1004" s="17"/>
      <c r="DYW1004" s="17"/>
      <c r="DYX1004" s="17"/>
      <c r="DYY1004" s="17"/>
      <c r="DYZ1004" s="17"/>
      <c r="DZA1004" s="17"/>
      <c r="DZB1004" s="17"/>
      <c r="DZC1004" s="17"/>
      <c r="DZD1004" s="17"/>
      <c r="DZE1004" s="17"/>
      <c r="DZF1004" s="17"/>
      <c r="DZG1004" s="17"/>
      <c r="DZH1004" s="17"/>
      <c r="DZI1004" s="17"/>
      <c r="DZJ1004" s="17"/>
      <c r="DZK1004" s="17"/>
      <c r="DZL1004" s="17"/>
      <c r="DZM1004" s="17"/>
      <c r="DZN1004" s="17"/>
      <c r="DZO1004" s="17"/>
      <c r="DZP1004" s="17"/>
      <c r="DZQ1004" s="17"/>
      <c r="DZR1004" s="17"/>
      <c r="DZS1004" s="17"/>
      <c r="DZT1004" s="17"/>
      <c r="DZU1004" s="17"/>
      <c r="DZV1004" s="17"/>
      <c r="DZW1004" s="17"/>
      <c r="DZX1004" s="17"/>
      <c r="DZY1004" s="17"/>
      <c r="DZZ1004" s="17"/>
      <c r="EAA1004" s="17"/>
      <c r="EAB1004" s="17"/>
      <c r="EAC1004" s="17"/>
      <c r="EAD1004" s="17"/>
      <c r="EAE1004" s="17"/>
      <c r="EAF1004" s="17"/>
      <c r="EAG1004" s="17"/>
      <c r="EAH1004" s="17"/>
      <c r="EAI1004" s="17"/>
      <c r="EAJ1004" s="17"/>
      <c r="EAK1004" s="17"/>
      <c r="EAL1004" s="17"/>
      <c r="EAM1004" s="17"/>
      <c r="EAN1004" s="17"/>
      <c r="EAO1004" s="17"/>
      <c r="EAP1004" s="17"/>
      <c r="EAQ1004" s="17"/>
      <c r="EAR1004" s="17"/>
      <c r="EAS1004" s="17"/>
      <c r="EAT1004" s="17"/>
      <c r="EAU1004" s="17"/>
      <c r="EAV1004" s="17"/>
      <c r="EAW1004" s="17"/>
      <c r="EAX1004" s="17"/>
      <c r="EAY1004" s="17"/>
      <c r="EAZ1004" s="17"/>
      <c r="EBA1004" s="17"/>
      <c r="EBB1004" s="17"/>
      <c r="EBC1004" s="17"/>
      <c r="EBD1004" s="17"/>
      <c r="EBE1004" s="17"/>
      <c r="EBF1004" s="17"/>
      <c r="EBG1004" s="17"/>
      <c r="EBH1004" s="17"/>
      <c r="EBI1004" s="17"/>
      <c r="EBJ1004" s="17"/>
      <c r="EBK1004" s="17"/>
      <c r="EBL1004" s="17"/>
      <c r="EBM1004" s="17"/>
      <c r="EBN1004" s="17"/>
      <c r="EBO1004" s="17"/>
      <c r="EBP1004" s="17"/>
      <c r="EBQ1004" s="17"/>
      <c r="EBR1004" s="17"/>
      <c r="EBS1004" s="17"/>
      <c r="EBT1004" s="17"/>
      <c r="EBU1004" s="17"/>
      <c r="EBV1004" s="17"/>
      <c r="EBW1004" s="17"/>
      <c r="EBX1004" s="17"/>
      <c r="EBY1004" s="17"/>
      <c r="EBZ1004" s="17"/>
      <c r="ECA1004" s="17"/>
      <c r="ECB1004" s="17"/>
      <c r="ECC1004" s="17"/>
      <c r="ECD1004" s="17"/>
      <c r="ECE1004" s="17"/>
      <c r="ECF1004" s="17"/>
      <c r="ECG1004" s="17"/>
      <c r="ECH1004" s="17"/>
      <c r="ECI1004" s="17"/>
      <c r="ECJ1004" s="17"/>
      <c r="ECK1004" s="17"/>
      <c r="ECL1004" s="17"/>
      <c r="ECM1004" s="17"/>
      <c r="ECN1004" s="17"/>
      <c r="ECO1004" s="17"/>
      <c r="ECP1004" s="17"/>
      <c r="ECQ1004" s="17"/>
      <c r="ECR1004" s="17"/>
      <c r="ECS1004" s="17"/>
      <c r="ECT1004" s="17"/>
      <c r="ECU1004" s="17"/>
      <c r="ECV1004" s="17"/>
      <c r="ECW1004" s="17"/>
      <c r="ECX1004" s="17"/>
      <c r="ECY1004" s="17"/>
      <c r="ECZ1004" s="17"/>
      <c r="EDA1004" s="17"/>
      <c r="EDB1004" s="17"/>
      <c r="EDC1004" s="17"/>
      <c r="EDD1004" s="17"/>
      <c r="EDE1004" s="17"/>
      <c r="EDF1004" s="17"/>
      <c r="EDG1004" s="17"/>
      <c r="EDH1004" s="17"/>
      <c r="EDI1004" s="17"/>
      <c r="EDJ1004" s="17"/>
      <c r="EDK1004" s="17"/>
      <c r="EDL1004" s="17"/>
      <c r="EDM1004" s="17"/>
      <c r="EDN1004" s="17"/>
      <c r="EDO1004" s="17"/>
      <c r="EDP1004" s="17"/>
      <c r="EDQ1004" s="17"/>
      <c r="EDR1004" s="17"/>
      <c r="EDS1004" s="17"/>
      <c r="EDT1004" s="17"/>
      <c r="EDU1004" s="17"/>
      <c r="EDV1004" s="17"/>
      <c r="EDW1004" s="17"/>
      <c r="EDX1004" s="17"/>
      <c r="EDY1004" s="17"/>
      <c r="EDZ1004" s="17"/>
      <c r="EEA1004" s="17"/>
      <c r="EEB1004" s="17"/>
      <c r="EEC1004" s="17"/>
      <c r="EED1004" s="17"/>
      <c r="EEE1004" s="17"/>
      <c r="EEF1004" s="17"/>
      <c r="EEG1004" s="17"/>
      <c r="EEH1004" s="17"/>
      <c r="EEI1004" s="17"/>
      <c r="EEJ1004" s="17"/>
      <c r="EEK1004" s="17"/>
      <c r="EEL1004" s="17"/>
      <c r="EEM1004" s="17"/>
      <c r="EEN1004" s="17"/>
      <c r="EEO1004" s="17"/>
      <c r="EEP1004" s="17"/>
      <c r="EEQ1004" s="17"/>
      <c r="EER1004" s="17"/>
      <c r="EES1004" s="17"/>
      <c r="EET1004" s="17"/>
      <c r="EEU1004" s="17"/>
      <c r="EEV1004" s="17"/>
      <c r="EEW1004" s="17"/>
      <c r="EEX1004" s="17"/>
      <c r="EEY1004" s="17"/>
      <c r="EEZ1004" s="17"/>
      <c r="EFA1004" s="17"/>
      <c r="EFB1004" s="17"/>
      <c r="EFC1004" s="17"/>
      <c r="EFD1004" s="17"/>
      <c r="EFE1004" s="17"/>
      <c r="EFF1004" s="17"/>
      <c r="EFG1004" s="17"/>
      <c r="EFH1004" s="17"/>
      <c r="EFI1004" s="17"/>
      <c r="EFJ1004" s="17"/>
      <c r="EFK1004" s="17"/>
      <c r="EFL1004" s="17"/>
      <c r="EFM1004" s="17"/>
      <c r="EFN1004" s="17"/>
      <c r="EFO1004" s="17"/>
      <c r="EFP1004" s="17"/>
      <c r="EFQ1004" s="17"/>
      <c r="EFR1004" s="17"/>
      <c r="EFS1004" s="17"/>
      <c r="EFT1004" s="17"/>
      <c r="EFU1004" s="17"/>
      <c r="EFV1004" s="17"/>
      <c r="EFW1004" s="17"/>
      <c r="EFX1004" s="17"/>
      <c r="EFY1004" s="17"/>
      <c r="EFZ1004" s="17"/>
      <c r="EGA1004" s="17"/>
      <c r="EGB1004" s="17"/>
      <c r="EGC1004" s="17"/>
      <c r="EGD1004" s="17"/>
      <c r="EGE1004" s="17"/>
      <c r="EGF1004" s="17"/>
      <c r="EGG1004" s="17"/>
      <c r="EGH1004" s="17"/>
      <c r="EGI1004" s="17"/>
      <c r="EGJ1004" s="17"/>
      <c r="EGK1004" s="17"/>
      <c r="EGL1004" s="17"/>
      <c r="EGM1004" s="17"/>
      <c r="EGN1004" s="17"/>
      <c r="EGO1004" s="17"/>
      <c r="EGP1004" s="17"/>
      <c r="EGQ1004" s="17"/>
      <c r="EGR1004" s="17"/>
      <c r="EGS1004" s="17"/>
      <c r="EGT1004" s="17"/>
      <c r="EGU1004" s="17"/>
      <c r="EGV1004" s="17"/>
      <c r="EGW1004" s="17"/>
      <c r="EGX1004" s="17"/>
      <c r="EGY1004" s="17"/>
      <c r="EGZ1004" s="17"/>
      <c r="EHA1004" s="17"/>
      <c r="EHB1004" s="17"/>
      <c r="EHC1004" s="17"/>
      <c r="EHD1004" s="17"/>
      <c r="EHE1004" s="17"/>
      <c r="EHF1004" s="17"/>
      <c r="EHG1004" s="17"/>
      <c r="EHH1004" s="17"/>
      <c r="EHI1004" s="17"/>
      <c r="EHJ1004" s="17"/>
      <c r="EHK1004" s="17"/>
      <c r="EHL1004" s="17"/>
      <c r="EHM1004" s="17"/>
      <c r="EHN1004" s="17"/>
      <c r="EHO1004" s="17"/>
      <c r="EHP1004" s="17"/>
      <c r="EHQ1004" s="17"/>
      <c r="EHR1004" s="17"/>
      <c r="EHS1004" s="17"/>
      <c r="EHT1004" s="17"/>
      <c r="EHU1004" s="17"/>
      <c r="EHV1004" s="17"/>
      <c r="EHW1004" s="17"/>
      <c r="EHX1004" s="17"/>
      <c r="EHY1004" s="17"/>
      <c r="EHZ1004" s="17"/>
      <c r="EIA1004" s="17"/>
      <c r="EIB1004" s="17"/>
      <c r="EIC1004" s="17"/>
      <c r="EID1004" s="17"/>
      <c r="EIE1004" s="17"/>
      <c r="EIF1004" s="17"/>
      <c r="EIG1004" s="17"/>
      <c r="EIH1004" s="17"/>
      <c r="EII1004" s="17"/>
      <c r="EIJ1004" s="17"/>
      <c r="EIK1004" s="17"/>
      <c r="EIL1004" s="17"/>
      <c r="EIM1004" s="17"/>
      <c r="EIN1004" s="17"/>
      <c r="EIO1004" s="17"/>
      <c r="EIP1004" s="17"/>
      <c r="EIQ1004" s="17"/>
      <c r="EIR1004" s="17"/>
      <c r="EIS1004" s="17"/>
      <c r="EIT1004" s="17"/>
      <c r="EIU1004" s="17"/>
      <c r="EIV1004" s="17"/>
      <c r="EIW1004" s="17"/>
      <c r="EIX1004" s="17"/>
      <c r="EIY1004" s="17"/>
      <c r="EIZ1004" s="17"/>
      <c r="EJA1004" s="17"/>
      <c r="EJB1004" s="17"/>
      <c r="EJC1004" s="17"/>
      <c r="EJD1004" s="17"/>
      <c r="EJE1004" s="17"/>
      <c r="EJF1004" s="17"/>
      <c r="EJG1004" s="17"/>
      <c r="EJH1004" s="17"/>
      <c r="EJI1004" s="17"/>
      <c r="EJJ1004" s="17"/>
      <c r="EJK1004" s="17"/>
      <c r="EJL1004" s="17"/>
      <c r="EJM1004" s="17"/>
      <c r="EJN1004" s="17"/>
      <c r="EJO1004" s="17"/>
      <c r="EJP1004" s="17"/>
      <c r="EJQ1004" s="17"/>
      <c r="EJR1004" s="17"/>
      <c r="EJS1004" s="17"/>
      <c r="EJT1004" s="17"/>
      <c r="EJU1004" s="17"/>
      <c r="EJV1004" s="17"/>
      <c r="EJW1004" s="17"/>
      <c r="EJX1004" s="17"/>
      <c r="EJY1004" s="17"/>
      <c r="EJZ1004" s="17"/>
      <c r="EKA1004" s="17"/>
      <c r="EKB1004" s="17"/>
      <c r="EKC1004" s="17"/>
      <c r="EKD1004" s="17"/>
      <c r="EKE1004" s="17"/>
      <c r="EKF1004" s="17"/>
      <c r="EKG1004" s="17"/>
      <c r="EKH1004" s="17"/>
      <c r="EKI1004" s="17"/>
      <c r="EKJ1004" s="17"/>
      <c r="EKK1004" s="17"/>
      <c r="EKL1004" s="17"/>
      <c r="EKM1004" s="17"/>
      <c r="EKN1004" s="17"/>
      <c r="EKO1004" s="17"/>
      <c r="EKP1004" s="17"/>
      <c r="EKQ1004" s="17"/>
      <c r="EKR1004" s="17"/>
      <c r="EKS1004" s="17"/>
      <c r="EKT1004" s="17"/>
      <c r="EKU1004" s="17"/>
      <c r="EKV1004" s="17"/>
      <c r="EKW1004" s="17"/>
      <c r="EKX1004" s="17"/>
      <c r="EKY1004" s="17"/>
      <c r="EKZ1004" s="17"/>
      <c r="ELA1004" s="17"/>
      <c r="ELB1004" s="17"/>
      <c r="ELC1004" s="17"/>
      <c r="ELD1004" s="17"/>
      <c r="ELE1004" s="17"/>
      <c r="ELF1004" s="17"/>
      <c r="ELG1004" s="17"/>
      <c r="ELH1004" s="17"/>
      <c r="ELI1004" s="17"/>
      <c r="ELJ1004" s="17"/>
      <c r="ELK1004" s="17"/>
      <c r="ELL1004" s="17"/>
      <c r="ELM1004" s="17"/>
      <c r="ELN1004" s="17"/>
      <c r="ELO1004" s="17"/>
      <c r="ELP1004" s="17"/>
      <c r="ELQ1004" s="17"/>
      <c r="ELR1004" s="17"/>
      <c r="ELS1004" s="17"/>
      <c r="ELT1004" s="17"/>
      <c r="ELU1004" s="17"/>
      <c r="ELV1004" s="17"/>
      <c r="ELW1004" s="17"/>
      <c r="ELX1004" s="17"/>
      <c r="ELY1004" s="17"/>
      <c r="ELZ1004" s="17"/>
      <c r="EMA1004" s="17"/>
      <c r="EMB1004" s="17"/>
      <c r="EMC1004" s="17"/>
      <c r="EMD1004" s="17"/>
      <c r="EME1004" s="17"/>
      <c r="EMF1004" s="17"/>
      <c r="EMG1004" s="17"/>
      <c r="EMH1004" s="17"/>
      <c r="EMI1004" s="17"/>
      <c r="EMJ1004" s="17"/>
      <c r="EMK1004" s="17"/>
      <c r="EML1004" s="17"/>
      <c r="EMM1004" s="17"/>
      <c r="EMN1004" s="17"/>
      <c r="EMO1004" s="17"/>
      <c r="EMP1004" s="17"/>
      <c r="EMQ1004" s="17"/>
      <c r="EMR1004" s="17"/>
      <c r="EMS1004" s="17"/>
      <c r="EMT1004" s="17"/>
      <c r="EMU1004" s="17"/>
      <c r="EMV1004" s="17"/>
      <c r="EMW1004" s="17"/>
      <c r="EMX1004" s="17"/>
      <c r="EMY1004" s="17"/>
      <c r="EMZ1004" s="17"/>
      <c r="ENA1004" s="17"/>
      <c r="ENB1004" s="17"/>
      <c r="ENC1004" s="17"/>
      <c r="END1004" s="17"/>
      <c r="ENE1004" s="17"/>
      <c r="ENF1004" s="17"/>
      <c r="ENG1004" s="17"/>
      <c r="ENH1004" s="17"/>
      <c r="ENI1004" s="17"/>
      <c r="ENJ1004" s="17"/>
      <c r="ENK1004" s="17"/>
      <c r="ENL1004" s="17"/>
      <c r="ENM1004" s="17"/>
      <c r="ENN1004" s="17"/>
      <c r="ENO1004" s="17"/>
      <c r="ENP1004" s="17"/>
      <c r="ENQ1004" s="17"/>
      <c r="ENR1004" s="17"/>
      <c r="ENS1004" s="17"/>
      <c r="ENT1004" s="17"/>
      <c r="ENU1004" s="17"/>
      <c r="ENV1004" s="17"/>
      <c r="ENW1004" s="17"/>
      <c r="ENX1004" s="17"/>
      <c r="ENY1004" s="17"/>
      <c r="ENZ1004" s="17"/>
      <c r="EOA1004" s="17"/>
      <c r="EOB1004" s="17"/>
      <c r="EOC1004" s="17"/>
      <c r="EOD1004" s="17"/>
      <c r="EOE1004" s="17"/>
      <c r="EOF1004" s="17"/>
      <c r="EOG1004" s="17"/>
      <c r="EOH1004" s="17"/>
      <c r="EOI1004" s="17"/>
      <c r="EOJ1004" s="17"/>
      <c r="EOK1004" s="17"/>
      <c r="EOL1004" s="17"/>
      <c r="EOM1004" s="17"/>
      <c r="EON1004" s="17"/>
      <c r="EOO1004" s="17"/>
      <c r="EOP1004" s="17"/>
      <c r="EOQ1004" s="17"/>
      <c r="EOR1004" s="17"/>
      <c r="EOS1004" s="17"/>
      <c r="EOT1004" s="17"/>
      <c r="EOU1004" s="17"/>
      <c r="EOV1004" s="17"/>
      <c r="EOW1004" s="17"/>
      <c r="EOX1004" s="17"/>
      <c r="EOY1004" s="17"/>
      <c r="EOZ1004" s="17"/>
      <c r="EPA1004" s="17"/>
      <c r="EPB1004" s="17"/>
      <c r="EPC1004" s="17"/>
      <c r="EPD1004" s="17"/>
      <c r="EPE1004" s="17"/>
      <c r="EPF1004" s="17"/>
      <c r="EPG1004" s="17"/>
      <c r="EPH1004" s="17"/>
      <c r="EPI1004" s="17"/>
      <c r="EPJ1004" s="17"/>
      <c r="EPK1004" s="17"/>
      <c r="EPL1004" s="17"/>
      <c r="EPM1004" s="17"/>
      <c r="EPN1004" s="17"/>
      <c r="EPO1004" s="17"/>
      <c r="EPP1004" s="17"/>
      <c r="EPQ1004" s="17"/>
      <c r="EPR1004" s="17"/>
      <c r="EPS1004" s="17"/>
      <c r="EPT1004" s="17"/>
      <c r="EPU1004" s="17"/>
      <c r="EPV1004" s="17"/>
      <c r="EPW1004" s="17"/>
      <c r="EPX1004" s="17"/>
      <c r="EPY1004" s="17"/>
      <c r="EPZ1004" s="17"/>
      <c r="EQA1004" s="17"/>
      <c r="EQB1004" s="17"/>
      <c r="EQC1004" s="17"/>
      <c r="EQD1004" s="17"/>
      <c r="EQE1004" s="17"/>
      <c r="EQF1004" s="17"/>
      <c r="EQG1004" s="17"/>
      <c r="EQH1004" s="17"/>
      <c r="EQI1004" s="17"/>
      <c r="EQJ1004" s="17"/>
      <c r="EQK1004" s="17"/>
      <c r="EQL1004" s="17"/>
      <c r="EQM1004" s="17"/>
      <c r="EQN1004" s="17"/>
      <c r="EQO1004" s="17"/>
      <c r="EQP1004" s="17"/>
      <c r="EQQ1004" s="17"/>
      <c r="EQR1004" s="17"/>
      <c r="EQS1004" s="17"/>
      <c r="EQT1004" s="17"/>
      <c r="EQU1004" s="17"/>
      <c r="EQV1004" s="17"/>
      <c r="EQW1004" s="17"/>
      <c r="EQX1004" s="17"/>
      <c r="EQY1004" s="17"/>
      <c r="EQZ1004" s="17"/>
      <c r="ERA1004" s="17"/>
      <c r="ERB1004" s="17"/>
      <c r="ERC1004" s="17"/>
      <c r="ERD1004" s="17"/>
      <c r="ERE1004" s="17"/>
      <c r="ERF1004" s="17"/>
      <c r="ERG1004" s="17"/>
      <c r="ERH1004" s="17"/>
      <c r="ERI1004" s="17"/>
      <c r="ERJ1004" s="17"/>
      <c r="ERK1004" s="17"/>
      <c r="ERL1004" s="17"/>
      <c r="ERM1004" s="17"/>
      <c r="ERN1004" s="17"/>
      <c r="ERO1004" s="17"/>
      <c r="ERP1004" s="17"/>
      <c r="ERQ1004" s="17"/>
      <c r="ERR1004" s="17"/>
      <c r="ERS1004" s="17"/>
      <c r="ERT1004" s="17"/>
      <c r="ERU1004" s="17"/>
      <c r="ERV1004" s="17"/>
      <c r="ERW1004" s="17"/>
      <c r="ERX1004" s="17"/>
      <c r="ERY1004" s="17"/>
      <c r="ERZ1004" s="17"/>
      <c r="ESA1004" s="17"/>
      <c r="ESB1004" s="17"/>
      <c r="ESC1004" s="17"/>
      <c r="ESD1004" s="17"/>
      <c r="ESE1004" s="17"/>
      <c r="ESF1004" s="17"/>
      <c r="ESG1004" s="17"/>
      <c r="ESH1004" s="17"/>
      <c r="ESI1004" s="17"/>
      <c r="ESJ1004" s="17"/>
      <c r="ESK1004" s="17"/>
      <c r="ESL1004" s="17"/>
      <c r="ESM1004" s="17"/>
      <c r="ESN1004" s="17"/>
      <c r="ESO1004" s="17"/>
      <c r="ESP1004" s="17"/>
      <c r="ESQ1004" s="17"/>
      <c r="ESR1004" s="17"/>
      <c r="ESS1004" s="17"/>
      <c r="EST1004" s="17"/>
      <c r="ESU1004" s="17"/>
      <c r="ESV1004" s="17"/>
      <c r="ESW1004" s="17"/>
      <c r="ESX1004" s="17"/>
      <c r="ESY1004" s="17"/>
      <c r="ESZ1004" s="17"/>
      <c r="ETA1004" s="17"/>
      <c r="ETB1004" s="17"/>
      <c r="ETC1004" s="17"/>
      <c r="ETD1004" s="17"/>
      <c r="ETE1004" s="17"/>
      <c r="ETF1004" s="17"/>
      <c r="ETG1004" s="17"/>
      <c r="ETH1004" s="17"/>
      <c r="ETI1004" s="17"/>
      <c r="ETJ1004" s="17"/>
      <c r="ETK1004" s="17"/>
      <c r="ETL1004" s="17"/>
      <c r="ETM1004" s="17"/>
      <c r="ETN1004" s="17"/>
      <c r="ETO1004" s="17"/>
      <c r="ETP1004" s="17"/>
      <c r="ETQ1004" s="17"/>
      <c r="ETR1004" s="17"/>
      <c r="ETS1004" s="17"/>
      <c r="ETT1004" s="17"/>
      <c r="ETU1004" s="17"/>
      <c r="ETV1004" s="17"/>
      <c r="ETW1004" s="17"/>
      <c r="ETX1004" s="17"/>
      <c r="ETY1004" s="17"/>
      <c r="ETZ1004" s="17"/>
      <c r="EUA1004" s="17"/>
      <c r="EUB1004" s="17"/>
      <c r="EUC1004" s="17"/>
      <c r="EUD1004" s="17"/>
      <c r="EUE1004" s="17"/>
      <c r="EUF1004" s="17"/>
      <c r="EUG1004" s="17"/>
      <c r="EUH1004" s="17"/>
      <c r="EUI1004" s="17"/>
      <c r="EUJ1004" s="17"/>
      <c r="EUK1004" s="17"/>
      <c r="EUL1004" s="17"/>
      <c r="EUM1004" s="17"/>
      <c r="EUN1004" s="17"/>
      <c r="EUO1004" s="17"/>
      <c r="EUP1004" s="17"/>
      <c r="EUQ1004" s="17"/>
      <c r="EUR1004" s="17"/>
      <c r="EUS1004" s="17"/>
      <c r="EUT1004" s="17"/>
      <c r="EUU1004" s="17"/>
      <c r="EUV1004" s="17"/>
      <c r="EUW1004" s="17"/>
      <c r="EUX1004" s="17"/>
      <c r="EUY1004" s="17"/>
      <c r="EUZ1004" s="17"/>
      <c r="EVA1004" s="17"/>
      <c r="EVB1004" s="17"/>
      <c r="EVC1004" s="17"/>
      <c r="EVD1004" s="17"/>
      <c r="EVE1004" s="17"/>
      <c r="EVF1004" s="17"/>
      <c r="EVG1004" s="17"/>
      <c r="EVH1004" s="17"/>
      <c r="EVI1004" s="17"/>
      <c r="EVJ1004" s="17"/>
      <c r="EVK1004" s="17"/>
      <c r="EVL1004" s="17"/>
      <c r="EVM1004" s="17"/>
      <c r="EVN1004" s="17"/>
      <c r="EVO1004" s="17"/>
      <c r="EVP1004" s="17"/>
      <c r="EVQ1004" s="17"/>
      <c r="EVR1004" s="17"/>
      <c r="EVS1004" s="17"/>
      <c r="EVT1004" s="17"/>
      <c r="EVU1004" s="17"/>
      <c r="EVV1004" s="17"/>
      <c r="EVW1004" s="17"/>
      <c r="EVX1004" s="17"/>
      <c r="EVY1004" s="17"/>
      <c r="EVZ1004" s="17"/>
      <c r="EWA1004" s="17"/>
      <c r="EWB1004" s="17"/>
      <c r="EWC1004" s="17"/>
      <c r="EWD1004" s="17"/>
      <c r="EWE1004" s="17"/>
      <c r="EWF1004" s="17"/>
      <c r="EWG1004" s="17"/>
      <c r="EWH1004" s="17"/>
      <c r="EWI1004" s="17"/>
      <c r="EWJ1004" s="17"/>
      <c r="EWK1004" s="17"/>
      <c r="EWL1004" s="17"/>
      <c r="EWM1004" s="17"/>
      <c r="EWN1004" s="17"/>
      <c r="EWO1004" s="17"/>
      <c r="EWP1004" s="17"/>
      <c r="EWQ1004" s="17"/>
      <c r="EWR1004" s="17"/>
      <c r="EWS1004" s="17"/>
      <c r="EWT1004" s="17"/>
      <c r="EWU1004" s="17"/>
      <c r="EWV1004" s="17"/>
      <c r="EWW1004" s="17"/>
      <c r="EWX1004" s="17"/>
      <c r="EWY1004" s="17"/>
      <c r="EWZ1004" s="17"/>
      <c r="EXA1004" s="17"/>
      <c r="EXB1004" s="17"/>
      <c r="EXC1004" s="17"/>
      <c r="EXD1004" s="17"/>
      <c r="EXE1004" s="17"/>
      <c r="EXF1004" s="17"/>
      <c r="EXG1004" s="17"/>
      <c r="EXH1004" s="17"/>
      <c r="EXI1004" s="17"/>
      <c r="EXJ1004" s="17"/>
      <c r="EXK1004" s="17"/>
      <c r="EXL1004" s="17"/>
      <c r="EXM1004" s="17"/>
      <c r="EXN1004" s="17"/>
      <c r="EXO1004" s="17"/>
      <c r="EXP1004" s="17"/>
      <c r="EXQ1004" s="17"/>
      <c r="EXR1004" s="17"/>
      <c r="EXS1004" s="17"/>
      <c r="EXT1004" s="17"/>
      <c r="EXU1004" s="17"/>
      <c r="EXV1004" s="17"/>
      <c r="EXW1004" s="17"/>
      <c r="EXX1004" s="17"/>
      <c r="EXY1004" s="17"/>
      <c r="EXZ1004" s="17"/>
      <c r="EYA1004" s="17"/>
      <c r="EYB1004" s="17"/>
      <c r="EYC1004" s="17"/>
      <c r="EYD1004" s="17"/>
      <c r="EYE1004" s="17"/>
      <c r="EYF1004" s="17"/>
      <c r="EYG1004" s="17"/>
      <c r="EYH1004" s="17"/>
      <c r="EYI1004" s="17"/>
      <c r="EYJ1004" s="17"/>
      <c r="EYK1004" s="17"/>
      <c r="EYL1004" s="17"/>
      <c r="EYM1004" s="17"/>
      <c r="EYN1004" s="17"/>
      <c r="EYO1004" s="17"/>
      <c r="EYP1004" s="17"/>
      <c r="EYQ1004" s="17"/>
      <c r="EYR1004" s="17"/>
      <c r="EYS1004" s="17"/>
      <c r="EYT1004" s="17"/>
      <c r="EYU1004" s="17"/>
      <c r="EYV1004" s="17"/>
      <c r="EYW1004" s="17"/>
      <c r="EYX1004" s="17"/>
      <c r="EYY1004" s="17"/>
      <c r="EYZ1004" s="17"/>
      <c r="EZA1004" s="17"/>
      <c r="EZB1004" s="17"/>
      <c r="EZC1004" s="17"/>
      <c r="EZD1004" s="17"/>
      <c r="EZE1004" s="17"/>
      <c r="EZF1004" s="17"/>
      <c r="EZG1004" s="17"/>
      <c r="EZH1004" s="17"/>
      <c r="EZI1004" s="17"/>
      <c r="EZJ1004" s="17"/>
      <c r="EZK1004" s="17"/>
      <c r="EZL1004" s="17"/>
      <c r="EZM1004" s="17"/>
      <c r="EZN1004" s="17"/>
      <c r="EZO1004" s="17"/>
      <c r="EZP1004" s="17"/>
      <c r="EZQ1004" s="17"/>
      <c r="EZR1004" s="17"/>
      <c r="EZS1004" s="17"/>
      <c r="EZT1004" s="17"/>
      <c r="EZU1004" s="17"/>
      <c r="EZV1004" s="17"/>
      <c r="EZW1004" s="17"/>
      <c r="EZX1004" s="17"/>
      <c r="EZY1004" s="17"/>
      <c r="EZZ1004" s="17"/>
      <c r="FAA1004" s="17"/>
      <c r="FAB1004" s="17"/>
      <c r="FAC1004" s="17"/>
      <c r="FAD1004" s="17"/>
      <c r="FAE1004" s="17"/>
      <c r="FAF1004" s="17"/>
      <c r="FAG1004" s="17"/>
      <c r="FAH1004" s="17"/>
      <c r="FAI1004" s="17"/>
      <c r="FAJ1004" s="17"/>
      <c r="FAK1004" s="17"/>
      <c r="FAL1004" s="17"/>
      <c r="FAM1004" s="17"/>
      <c r="FAN1004" s="17"/>
      <c r="FAO1004" s="17"/>
      <c r="FAP1004" s="17"/>
      <c r="FAQ1004" s="17"/>
      <c r="FAR1004" s="17"/>
      <c r="FAS1004" s="17"/>
      <c r="FAT1004" s="17"/>
      <c r="FAU1004" s="17"/>
      <c r="FAV1004" s="17"/>
      <c r="FAW1004" s="17"/>
      <c r="FAX1004" s="17"/>
      <c r="FAY1004" s="17"/>
      <c r="FAZ1004" s="17"/>
      <c r="FBA1004" s="17"/>
      <c r="FBB1004" s="17"/>
      <c r="FBC1004" s="17"/>
      <c r="FBD1004" s="17"/>
      <c r="FBE1004" s="17"/>
      <c r="FBF1004" s="17"/>
      <c r="FBG1004" s="17"/>
      <c r="FBH1004" s="17"/>
      <c r="FBI1004" s="17"/>
      <c r="FBJ1004" s="17"/>
      <c r="FBK1004" s="17"/>
      <c r="FBL1004" s="17"/>
      <c r="FBM1004" s="17"/>
      <c r="FBN1004" s="17"/>
      <c r="FBO1004" s="17"/>
      <c r="FBP1004" s="17"/>
      <c r="FBQ1004" s="17"/>
      <c r="FBR1004" s="17"/>
      <c r="FBS1004" s="17"/>
      <c r="FBT1004" s="17"/>
      <c r="FBU1004" s="17"/>
      <c r="FBV1004" s="17"/>
      <c r="FBW1004" s="17"/>
      <c r="FBX1004" s="17"/>
      <c r="FBY1004" s="17"/>
      <c r="FBZ1004" s="17"/>
      <c r="FCA1004" s="17"/>
      <c r="FCB1004" s="17"/>
      <c r="FCC1004" s="17"/>
      <c r="FCD1004" s="17"/>
      <c r="FCE1004" s="17"/>
      <c r="FCF1004" s="17"/>
      <c r="FCG1004" s="17"/>
      <c r="FCH1004" s="17"/>
      <c r="FCI1004" s="17"/>
      <c r="FCJ1004" s="17"/>
      <c r="FCK1004" s="17"/>
      <c r="FCL1004" s="17"/>
      <c r="FCM1004" s="17"/>
      <c r="FCN1004" s="17"/>
      <c r="FCO1004" s="17"/>
      <c r="FCP1004" s="17"/>
      <c r="FCQ1004" s="17"/>
      <c r="FCR1004" s="17"/>
      <c r="FCS1004" s="17"/>
      <c r="FCT1004" s="17"/>
      <c r="FCU1004" s="17"/>
      <c r="FCV1004" s="17"/>
      <c r="FCW1004" s="17"/>
      <c r="FCX1004" s="17"/>
      <c r="FCY1004" s="17"/>
      <c r="FCZ1004" s="17"/>
      <c r="FDA1004" s="17"/>
      <c r="FDB1004" s="17"/>
      <c r="FDC1004" s="17"/>
      <c r="FDD1004" s="17"/>
      <c r="FDE1004" s="17"/>
      <c r="FDF1004" s="17"/>
      <c r="FDG1004" s="17"/>
      <c r="FDH1004" s="17"/>
      <c r="FDI1004" s="17"/>
      <c r="FDJ1004" s="17"/>
      <c r="FDK1004" s="17"/>
      <c r="FDL1004" s="17"/>
      <c r="FDM1004" s="17"/>
      <c r="FDN1004" s="17"/>
      <c r="FDO1004" s="17"/>
      <c r="FDP1004" s="17"/>
      <c r="FDQ1004" s="17"/>
      <c r="FDR1004" s="17"/>
      <c r="FDS1004" s="17"/>
      <c r="FDT1004" s="17"/>
      <c r="FDU1004" s="17"/>
      <c r="FDV1004" s="17"/>
      <c r="FDW1004" s="17"/>
      <c r="FDX1004" s="17"/>
      <c r="FDY1004" s="17"/>
      <c r="FDZ1004" s="17"/>
      <c r="FEA1004" s="17"/>
      <c r="FEB1004" s="17"/>
      <c r="FEC1004" s="17"/>
      <c r="FED1004" s="17"/>
      <c r="FEE1004" s="17"/>
      <c r="FEF1004" s="17"/>
      <c r="FEG1004" s="17"/>
      <c r="FEH1004" s="17"/>
      <c r="FEI1004" s="17"/>
      <c r="FEJ1004" s="17"/>
      <c r="FEK1004" s="17"/>
      <c r="FEL1004" s="17"/>
      <c r="FEM1004" s="17"/>
      <c r="FEN1004" s="17"/>
      <c r="FEO1004" s="17"/>
      <c r="FEP1004" s="17"/>
      <c r="FEQ1004" s="17"/>
      <c r="FER1004" s="17"/>
      <c r="FES1004" s="17"/>
      <c r="FET1004" s="17"/>
      <c r="FEU1004" s="17"/>
      <c r="FEV1004" s="17"/>
      <c r="FEW1004" s="17"/>
      <c r="FEX1004" s="17"/>
      <c r="FEY1004" s="17"/>
      <c r="FEZ1004" s="17"/>
      <c r="FFA1004" s="17"/>
      <c r="FFB1004" s="17"/>
      <c r="FFC1004" s="17"/>
      <c r="FFD1004" s="17"/>
      <c r="FFE1004" s="17"/>
      <c r="FFF1004" s="17"/>
      <c r="FFG1004" s="17"/>
      <c r="FFH1004" s="17"/>
      <c r="FFI1004" s="17"/>
      <c r="FFJ1004" s="17"/>
      <c r="FFK1004" s="17"/>
      <c r="FFL1004" s="17"/>
      <c r="FFM1004" s="17"/>
      <c r="FFN1004" s="17"/>
      <c r="FFO1004" s="17"/>
      <c r="FFP1004" s="17"/>
      <c r="FFQ1004" s="17"/>
      <c r="FFR1004" s="17"/>
      <c r="FFS1004" s="17"/>
      <c r="FFT1004" s="17"/>
      <c r="FFU1004" s="17"/>
      <c r="FFV1004" s="17"/>
      <c r="FFW1004" s="17"/>
      <c r="FFX1004" s="17"/>
      <c r="FFY1004" s="17"/>
      <c r="FFZ1004" s="17"/>
      <c r="FGA1004" s="17"/>
      <c r="FGB1004" s="17"/>
      <c r="FGC1004" s="17"/>
      <c r="FGD1004" s="17"/>
      <c r="FGE1004" s="17"/>
      <c r="FGF1004" s="17"/>
      <c r="FGG1004" s="17"/>
      <c r="FGH1004" s="17"/>
      <c r="FGI1004" s="17"/>
      <c r="FGJ1004" s="17"/>
      <c r="FGK1004" s="17"/>
      <c r="FGL1004" s="17"/>
      <c r="FGM1004" s="17"/>
      <c r="FGN1004" s="17"/>
      <c r="FGO1004" s="17"/>
      <c r="FGP1004" s="17"/>
      <c r="FGQ1004" s="17"/>
      <c r="FGR1004" s="17"/>
      <c r="FGS1004" s="17"/>
      <c r="FGT1004" s="17"/>
      <c r="FGU1004" s="17"/>
      <c r="FGV1004" s="17"/>
      <c r="FGW1004" s="17"/>
      <c r="FGX1004" s="17"/>
      <c r="FGY1004" s="17"/>
      <c r="FGZ1004" s="17"/>
      <c r="FHA1004" s="17"/>
      <c r="FHB1004" s="17"/>
      <c r="FHC1004" s="17"/>
      <c r="FHD1004" s="17"/>
      <c r="FHE1004" s="17"/>
      <c r="FHF1004" s="17"/>
      <c r="FHG1004" s="17"/>
      <c r="FHH1004" s="17"/>
      <c r="FHI1004" s="17"/>
      <c r="FHJ1004" s="17"/>
      <c r="FHK1004" s="17"/>
      <c r="FHL1004" s="17"/>
      <c r="FHM1004" s="17"/>
      <c r="FHN1004" s="17"/>
      <c r="FHO1004" s="17"/>
      <c r="FHP1004" s="17"/>
      <c r="FHQ1004" s="17"/>
      <c r="FHR1004" s="17"/>
      <c r="FHS1004" s="17"/>
      <c r="FHT1004" s="17"/>
      <c r="FHU1004" s="17"/>
      <c r="FHV1004" s="17"/>
      <c r="FHW1004" s="17"/>
      <c r="FHX1004" s="17"/>
      <c r="FHY1004" s="17"/>
      <c r="FHZ1004" s="17"/>
      <c r="FIA1004" s="17"/>
      <c r="FIB1004" s="17"/>
      <c r="FIC1004" s="17"/>
      <c r="FID1004" s="17"/>
      <c r="FIE1004" s="17"/>
      <c r="FIF1004" s="17"/>
      <c r="FIG1004" s="17"/>
      <c r="FIH1004" s="17"/>
      <c r="FII1004" s="17"/>
      <c r="FIJ1004" s="17"/>
      <c r="FIK1004" s="17"/>
      <c r="FIL1004" s="17"/>
      <c r="FIM1004" s="17"/>
      <c r="FIN1004" s="17"/>
      <c r="FIO1004" s="17"/>
      <c r="FIP1004" s="17"/>
      <c r="FIQ1004" s="17"/>
      <c r="FIR1004" s="17"/>
      <c r="FIS1004" s="17"/>
      <c r="FIT1004" s="17"/>
      <c r="FIU1004" s="17"/>
      <c r="FIV1004" s="17"/>
      <c r="FIW1004" s="17"/>
      <c r="FIX1004" s="17"/>
      <c r="FIY1004" s="17"/>
      <c r="FIZ1004" s="17"/>
      <c r="FJA1004" s="17"/>
      <c r="FJB1004" s="17"/>
      <c r="FJC1004" s="17"/>
      <c r="FJD1004" s="17"/>
      <c r="FJE1004" s="17"/>
      <c r="FJF1004" s="17"/>
      <c r="FJG1004" s="17"/>
      <c r="FJH1004" s="17"/>
      <c r="FJI1004" s="17"/>
      <c r="FJJ1004" s="17"/>
      <c r="FJK1004" s="17"/>
      <c r="FJL1004" s="17"/>
      <c r="FJM1004" s="17"/>
      <c r="FJN1004" s="17"/>
      <c r="FJO1004" s="17"/>
      <c r="FJP1004" s="17"/>
      <c r="FJQ1004" s="17"/>
      <c r="FJR1004" s="17"/>
      <c r="FJS1004" s="17"/>
      <c r="FJT1004" s="17"/>
      <c r="FJU1004" s="17"/>
      <c r="FJV1004" s="17"/>
      <c r="FJW1004" s="17"/>
      <c r="FJX1004" s="17"/>
      <c r="FJY1004" s="17"/>
      <c r="FJZ1004" s="17"/>
      <c r="FKA1004" s="17"/>
      <c r="FKB1004" s="17"/>
      <c r="FKC1004" s="17"/>
      <c r="FKD1004" s="17"/>
      <c r="FKE1004" s="17"/>
      <c r="FKF1004" s="17"/>
      <c r="FKG1004" s="17"/>
      <c r="FKH1004" s="17"/>
      <c r="FKI1004" s="17"/>
      <c r="FKJ1004" s="17"/>
      <c r="FKK1004" s="17"/>
      <c r="FKL1004" s="17"/>
      <c r="FKM1004" s="17"/>
      <c r="FKN1004" s="17"/>
      <c r="FKO1004" s="17"/>
      <c r="FKP1004" s="17"/>
      <c r="FKQ1004" s="17"/>
      <c r="FKR1004" s="17"/>
      <c r="FKS1004" s="17"/>
      <c r="FKT1004" s="17"/>
      <c r="FKU1004" s="17"/>
      <c r="FKV1004" s="17"/>
      <c r="FKW1004" s="17"/>
      <c r="FKX1004" s="17"/>
      <c r="FKY1004" s="17"/>
      <c r="FKZ1004" s="17"/>
      <c r="FLA1004" s="17"/>
      <c r="FLB1004" s="17"/>
      <c r="FLC1004" s="17"/>
      <c r="FLD1004" s="17"/>
      <c r="FLE1004" s="17"/>
      <c r="FLF1004" s="17"/>
      <c r="FLG1004" s="17"/>
      <c r="FLH1004" s="17"/>
      <c r="FLI1004" s="17"/>
      <c r="FLJ1004" s="17"/>
      <c r="FLK1004" s="17"/>
      <c r="FLL1004" s="17"/>
      <c r="FLM1004" s="17"/>
      <c r="FLN1004" s="17"/>
      <c r="FLO1004" s="17"/>
      <c r="FLP1004" s="17"/>
      <c r="FLQ1004" s="17"/>
      <c r="FLR1004" s="17"/>
      <c r="FLS1004" s="17"/>
      <c r="FLT1004" s="17"/>
      <c r="FLU1004" s="17"/>
      <c r="FLV1004" s="17"/>
      <c r="FLW1004" s="17"/>
      <c r="FLX1004" s="17"/>
      <c r="FLY1004" s="17"/>
      <c r="FLZ1004" s="17"/>
      <c r="FMA1004" s="17"/>
      <c r="FMB1004" s="17"/>
      <c r="FMC1004" s="17"/>
      <c r="FMD1004" s="17"/>
      <c r="FME1004" s="17"/>
      <c r="FMF1004" s="17"/>
      <c r="FMG1004" s="17"/>
      <c r="FMH1004" s="17"/>
      <c r="FMI1004" s="17"/>
      <c r="FMJ1004" s="17"/>
      <c r="FMK1004" s="17"/>
      <c r="FML1004" s="17"/>
      <c r="FMM1004" s="17"/>
      <c r="FMN1004" s="17"/>
      <c r="FMO1004" s="17"/>
      <c r="FMP1004" s="17"/>
      <c r="FMQ1004" s="17"/>
      <c r="FMR1004" s="17"/>
      <c r="FMS1004" s="17"/>
      <c r="FMT1004" s="17"/>
      <c r="FMU1004" s="17"/>
      <c r="FMV1004" s="17"/>
      <c r="FMW1004" s="17"/>
      <c r="FMX1004" s="17"/>
      <c r="FMY1004" s="17"/>
      <c r="FMZ1004" s="17"/>
      <c r="FNA1004" s="17"/>
      <c r="FNB1004" s="17"/>
      <c r="FNC1004" s="17"/>
      <c r="FND1004" s="17"/>
      <c r="FNE1004" s="17"/>
      <c r="FNF1004" s="17"/>
      <c r="FNG1004" s="17"/>
      <c r="FNH1004" s="17"/>
      <c r="FNI1004" s="17"/>
      <c r="FNJ1004" s="17"/>
      <c r="FNK1004" s="17"/>
      <c r="FNL1004" s="17"/>
      <c r="FNM1004" s="17"/>
      <c r="FNN1004" s="17"/>
      <c r="FNO1004" s="17"/>
      <c r="FNP1004" s="17"/>
      <c r="FNQ1004" s="17"/>
      <c r="FNR1004" s="17"/>
      <c r="FNS1004" s="17"/>
      <c r="FNT1004" s="17"/>
      <c r="FNU1004" s="17"/>
      <c r="FNV1004" s="17"/>
      <c r="FNW1004" s="17"/>
      <c r="FNX1004" s="17"/>
      <c r="FNY1004" s="17"/>
      <c r="FNZ1004" s="17"/>
      <c r="FOA1004" s="17"/>
      <c r="FOB1004" s="17"/>
      <c r="FOC1004" s="17"/>
      <c r="FOD1004" s="17"/>
      <c r="FOE1004" s="17"/>
      <c r="FOF1004" s="17"/>
      <c r="FOG1004" s="17"/>
      <c r="FOH1004" s="17"/>
      <c r="FOI1004" s="17"/>
      <c r="FOJ1004" s="17"/>
      <c r="FOK1004" s="17"/>
      <c r="FOL1004" s="17"/>
      <c r="FOM1004" s="17"/>
      <c r="FON1004" s="17"/>
      <c r="FOO1004" s="17"/>
      <c r="FOP1004" s="17"/>
      <c r="FOQ1004" s="17"/>
      <c r="FOR1004" s="17"/>
      <c r="FOS1004" s="17"/>
      <c r="FOT1004" s="17"/>
      <c r="FOU1004" s="17"/>
      <c r="FOV1004" s="17"/>
      <c r="FOW1004" s="17"/>
      <c r="FOX1004" s="17"/>
      <c r="FOY1004" s="17"/>
      <c r="FOZ1004" s="17"/>
      <c r="FPA1004" s="17"/>
      <c r="FPB1004" s="17"/>
      <c r="FPC1004" s="17"/>
      <c r="FPD1004" s="17"/>
      <c r="FPE1004" s="17"/>
      <c r="FPF1004" s="17"/>
      <c r="FPG1004" s="17"/>
      <c r="FPH1004" s="17"/>
      <c r="FPI1004" s="17"/>
      <c r="FPJ1004" s="17"/>
      <c r="FPK1004" s="17"/>
      <c r="FPL1004" s="17"/>
      <c r="FPM1004" s="17"/>
      <c r="FPN1004" s="17"/>
      <c r="FPO1004" s="17"/>
      <c r="FPP1004" s="17"/>
      <c r="FPQ1004" s="17"/>
      <c r="FPR1004" s="17"/>
      <c r="FPS1004" s="17"/>
      <c r="FPT1004" s="17"/>
      <c r="FPU1004" s="17"/>
      <c r="FPV1004" s="17"/>
      <c r="FPW1004" s="17"/>
      <c r="FPX1004" s="17"/>
      <c r="FPY1004" s="17"/>
      <c r="FPZ1004" s="17"/>
      <c r="FQA1004" s="17"/>
      <c r="FQB1004" s="17"/>
      <c r="FQC1004" s="17"/>
      <c r="FQD1004" s="17"/>
      <c r="FQE1004" s="17"/>
      <c r="FQF1004" s="17"/>
      <c r="FQG1004" s="17"/>
      <c r="FQH1004" s="17"/>
      <c r="FQI1004" s="17"/>
      <c r="FQJ1004" s="17"/>
      <c r="FQK1004" s="17"/>
      <c r="FQL1004" s="17"/>
      <c r="FQM1004" s="17"/>
      <c r="FQN1004" s="17"/>
      <c r="FQO1004" s="17"/>
      <c r="FQP1004" s="17"/>
      <c r="FQQ1004" s="17"/>
      <c r="FQR1004" s="17"/>
      <c r="FQS1004" s="17"/>
      <c r="FQT1004" s="17"/>
      <c r="FQU1004" s="17"/>
      <c r="FQV1004" s="17"/>
      <c r="FQW1004" s="17"/>
      <c r="FQX1004" s="17"/>
      <c r="FQY1004" s="17"/>
      <c r="FQZ1004" s="17"/>
      <c r="FRA1004" s="17"/>
      <c r="FRB1004" s="17"/>
      <c r="FRC1004" s="17"/>
      <c r="FRD1004" s="17"/>
      <c r="FRE1004" s="17"/>
      <c r="FRF1004" s="17"/>
      <c r="FRG1004" s="17"/>
      <c r="FRH1004" s="17"/>
      <c r="FRI1004" s="17"/>
      <c r="FRJ1004" s="17"/>
      <c r="FRK1004" s="17"/>
      <c r="FRL1004" s="17"/>
      <c r="FRM1004" s="17"/>
      <c r="FRN1004" s="17"/>
      <c r="FRO1004" s="17"/>
      <c r="FRP1004" s="17"/>
      <c r="FRQ1004" s="17"/>
      <c r="FRR1004" s="17"/>
      <c r="FRS1004" s="17"/>
      <c r="FRT1004" s="17"/>
      <c r="FRU1004" s="17"/>
      <c r="FRV1004" s="17"/>
      <c r="FRW1004" s="17"/>
      <c r="FRX1004" s="17"/>
      <c r="FRY1004" s="17"/>
      <c r="FRZ1004" s="17"/>
      <c r="FSA1004" s="17"/>
      <c r="FSB1004" s="17"/>
      <c r="FSC1004" s="17"/>
      <c r="FSD1004" s="17"/>
      <c r="FSE1004" s="17"/>
      <c r="FSF1004" s="17"/>
      <c r="FSG1004" s="17"/>
      <c r="FSH1004" s="17"/>
      <c r="FSI1004" s="17"/>
      <c r="FSJ1004" s="17"/>
      <c r="FSK1004" s="17"/>
      <c r="FSL1004" s="17"/>
      <c r="FSM1004" s="17"/>
      <c r="FSN1004" s="17"/>
      <c r="FSO1004" s="17"/>
      <c r="FSP1004" s="17"/>
      <c r="FSQ1004" s="17"/>
      <c r="FSR1004" s="17"/>
      <c r="FSS1004" s="17"/>
      <c r="FST1004" s="17"/>
      <c r="FSU1004" s="17"/>
      <c r="FSV1004" s="17"/>
      <c r="FSW1004" s="17"/>
      <c r="FSX1004" s="17"/>
      <c r="FSY1004" s="17"/>
      <c r="FSZ1004" s="17"/>
      <c r="FTA1004" s="17"/>
      <c r="FTB1004" s="17"/>
      <c r="FTC1004" s="17"/>
      <c r="FTD1004" s="17"/>
      <c r="FTE1004" s="17"/>
      <c r="FTF1004" s="17"/>
      <c r="FTG1004" s="17"/>
      <c r="FTH1004" s="17"/>
      <c r="FTI1004" s="17"/>
      <c r="FTJ1004" s="17"/>
      <c r="FTK1004" s="17"/>
      <c r="FTL1004" s="17"/>
      <c r="FTM1004" s="17"/>
      <c r="FTN1004" s="17"/>
      <c r="FTO1004" s="17"/>
      <c r="FTP1004" s="17"/>
      <c r="FTQ1004" s="17"/>
      <c r="FTR1004" s="17"/>
      <c r="FTS1004" s="17"/>
      <c r="FTT1004" s="17"/>
      <c r="FTU1004" s="17"/>
      <c r="FTV1004" s="17"/>
      <c r="FTW1004" s="17"/>
      <c r="FTX1004" s="17"/>
      <c r="FTY1004" s="17"/>
      <c r="FTZ1004" s="17"/>
      <c r="FUA1004" s="17"/>
      <c r="FUB1004" s="17"/>
      <c r="FUC1004" s="17"/>
      <c r="FUD1004" s="17"/>
      <c r="FUE1004" s="17"/>
      <c r="FUF1004" s="17"/>
      <c r="FUG1004" s="17"/>
      <c r="FUH1004" s="17"/>
      <c r="FUI1004" s="17"/>
      <c r="FUJ1004" s="17"/>
      <c r="FUK1004" s="17"/>
      <c r="FUL1004" s="17"/>
      <c r="FUM1004" s="17"/>
      <c r="FUN1004" s="17"/>
      <c r="FUO1004" s="17"/>
      <c r="FUP1004" s="17"/>
      <c r="FUQ1004" s="17"/>
      <c r="FUR1004" s="17"/>
      <c r="FUS1004" s="17"/>
      <c r="FUT1004" s="17"/>
      <c r="FUU1004" s="17"/>
      <c r="FUV1004" s="17"/>
      <c r="FUW1004" s="17"/>
      <c r="FUX1004" s="17"/>
      <c r="FUY1004" s="17"/>
      <c r="FUZ1004" s="17"/>
      <c r="FVA1004" s="17"/>
      <c r="FVB1004" s="17"/>
      <c r="FVC1004" s="17"/>
      <c r="FVD1004" s="17"/>
      <c r="FVE1004" s="17"/>
      <c r="FVF1004" s="17"/>
      <c r="FVG1004" s="17"/>
      <c r="FVH1004" s="17"/>
      <c r="FVI1004" s="17"/>
      <c r="FVJ1004" s="17"/>
      <c r="FVK1004" s="17"/>
      <c r="FVL1004" s="17"/>
      <c r="FVM1004" s="17"/>
      <c r="FVN1004" s="17"/>
      <c r="FVO1004" s="17"/>
      <c r="FVP1004" s="17"/>
      <c r="FVQ1004" s="17"/>
      <c r="FVR1004" s="17"/>
      <c r="FVS1004" s="17"/>
      <c r="FVT1004" s="17"/>
      <c r="FVU1004" s="17"/>
      <c r="FVV1004" s="17"/>
      <c r="FVW1004" s="17"/>
      <c r="FVX1004" s="17"/>
      <c r="FVY1004" s="17"/>
      <c r="FVZ1004" s="17"/>
      <c r="FWA1004" s="17"/>
      <c r="FWB1004" s="17"/>
      <c r="FWC1004" s="17"/>
      <c r="FWD1004" s="17"/>
      <c r="FWE1004" s="17"/>
      <c r="FWF1004" s="17"/>
      <c r="FWG1004" s="17"/>
      <c r="FWH1004" s="17"/>
      <c r="FWI1004" s="17"/>
      <c r="FWJ1004" s="17"/>
      <c r="FWK1004" s="17"/>
      <c r="FWL1004" s="17"/>
      <c r="FWM1004" s="17"/>
      <c r="FWN1004" s="17"/>
      <c r="FWO1004" s="17"/>
      <c r="FWP1004" s="17"/>
      <c r="FWQ1004" s="17"/>
      <c r="FWR1004" s="17"/>
      <c r="FWS1004" s="17"/>
      <c r="FWT1004" s="17"/>
      <c r="FWU1004" s="17"/>
      <c r="FWV1004" s="17"/>
      <c r="FWW1004" s="17"/>
      <c r="FWX1004" s="17"/>
      <c r="FWY1004" s="17"/>
      <c r="FWZ1004" s="17"/>
      <c r="FXA1004" s="17"/>
      <c r="FXB1004" s="17"/>
      <c r="FXC1004" s="17"/>
      <c r="FXD1004" s="17"/>
      <c r="FXE1004" s="17"/>
      <c r="FXF1004" s="17"/>
      <c r="FXG1004" s="17"/>
      <c r="FXH1004" s="17"/>
      <c r="FXI1004" s="17"/>
      <c r="FXJ1004" s="17"/>
      <c r="FXK1004" s="17"/>
      <c r="FXL1004" s="17"/>
      <c r="FXM1004" s="17"/>
      <c r="FXN1004" s="17"/>
      <c r="FXO1004" s="17"/>
      <c r="FXP1004" s="17"/>
      <c r="FXQ1004" s="17"/>
      <c r="FXR1004" s="17"/>
      <c r="FXS1004" s="17"/>
      <c r="FXT1004" s="17"/>
      <c r="FXU1004" s="17"/>
      <c r="FXV1004" s="17"/>
      <c r="FXW1004" s="17"/>
      <c r="FXX1004" s="17"/>
      <c r="FXY1004" s="17"/>
      <c r="FXZ1004" s="17"/>
      <c r="FYA1004" s="17"/>
      <c r="FYB1004" s="17"/>
      <c r="FYC1004" s="17"/>
      <c r="FYD1004" s="17"/>
      <c r="FYE1004" s="17"/>
      <c r="FYF1004" s="17"/>
      <c r="FYG1004" s="17"/>
      <c r="FYH1004" s="17"/>
      <c r="FYI1004" s="17"/>
      <c r="FYJ1004" s="17"/>
      <c r="FYK1004" s="17"/>
      <c r="FYL1004" s="17"/>
      <c r="FYM1004" s="17"/>
      <c r="FYN1004" s="17"/>
      <c r="FYO1004" s="17"/>
      <c r="FYP1004" s="17"/>
      <c r="FYQ1004" s="17"/>
      <c r="FYR1004" s="17"/>
      <c r="FYS1004" s="17"/>
      <c r="FYT1004" s="17"/>
      <c r="FYU1004" s="17"/>
      <c r="FYV1004" s="17"/>
      <c r="FYW1004" s="17"/>
      <c r="FYX1004" s="17"/>
      <c r="FYY1004" s="17"/>
      <c r="FYZ1004" s="17"/>
      <c r="FZA1004" s="17"/>
      <c r="FZB1004" s="17"/>
      <c r="FZC1004" s="17"/>
      <c r="FZD1004" s="17"/>
      <c r="FZE1004" s="17"/>
      <c r="FZF1004" s="17"/>
      <c r="FZG1004" s="17"/>
      <c r="FZH1004" s="17"/>
      <c r="FZI1004" s="17"/>
      <c r="FZJ1004" s="17"/>
      <c r="FZK1004" s="17"/>
      <c r="FZL1004" s="17"/>
      <c r="FZM1004" s="17"/>
      <c r="FZN1004" s="17"/>
      <c r="FZO1004" s="17"/>
      <c r="FZP1004" s="17"/>
      <c r="FZQ1004" s="17"/>
      <c r="FZR1004" s="17"/>
      <c r="FZS1004" s="17"/>
      <c r="FZT1004" s="17"/>
      <c r="FZU1004" s="17"/>
      <c r="FZV1004" s="17"/>
      <c r="FZW1004" s="17"/>
      <c r="FZX1004" s="17"/>
      <c r="FZY1004" s="17"/>
      <c r="FZZ1004" s="17"/>
      <c r="GAA1004" s="17"/>
      <c r="GAB1004" s="17"/>
      <c r="GAC1004" s="17"/>
      <c r="GAD1004" s="17"/>
      <c r="GAE1004" s="17"/>
      <c r="GAF1004" s="17"/>
      <c r="GAG1004" s="17"/>
      <c r="GAH1004" s="17"/>
      <c r="GAI1004" s="17"/>
      <c r="GAJ1004" s="17"/>
      <c r="GAK1004" s="17"/>
      <c r="GAL1004" s="17"/>
      <c r="GAM1004" s="17"/>
      <c r="GAN1004" s="17"/>
      <c r="GAO1004" s="17"/>
      <c r="GAP1004" s="17"/>
      <c r="GAQ1004" s="17"/>
      <c r="GAR1004" s="17"/>
      <c r="GAS1004" s="17"/>
      <c r="GAT1004" s="17"/>
      <c r="GAU1004" s="17"/>
      <c r="GAV1004" s="17"/>
      <c r="GAW1004" s="17"/>
      <c r="GAX1004" s="17"/>
      <c r="GAY1004" s="17"/>
      <c r="GAZ1004" s="17"/>
      <c r="GBA1004" s="17"/>
      <c r="GBB1004" s="17"/>
      <c r="GBC1004" s="17"/>
      <c r="GBD1004" s="17"/>
      <c r="GBE1004" s="17"/>
      <c r="GBF1004" s="17"/>
      <c r="GBG1004" s="17"/>
      <c r="GBH1004" s="17"/>
      <c r="GBI1004" s="17"/>
      <c r="GBJ1004" s="17"/>
      <c r="GBK1004" s="17"/>
      <c r="GBL1004" s="17"/>
      <c r="GBM1004" s="17"/>
      <c r="GBN1004" s="17"/>
      <c r="GBO1004" s="17"/>
      <c r="GBP1004" s="17"/>
      <c r="GBQ1004" s="17"/>
      <c r="GBR1004" s="17"/>
      <c r="GBS1004" s="17"/>
      <c r="GBT1004" s="17"/>
      <c r="GBU1004" s="17"/>
      <c r="GBV1004" s="17"/>
      <c r="GBW1004" s="17"/>
      <c r="GBX1004" s="17"/>
      <c r="GBY1004" s="17"/>
      <c r="GBZ1004" s="17"/>
      <c r="GCA1004" s="17"/>
      <c r="GCB1004" s="17"/>
      <c r="GCC1004" s="17"/>
      <c r="GCD1004" s="17"/>
      <c r="GCE1004" s="17"/>
      <c r="GCF1004" s="17"/>
      <c r="GCG1004" s="17"/>
      <c r="GCH1004" s="17"/>
      <c r="GCI1004" s="17"/>
      <c r="GCJ1004" s="17"/>
      <c r="GCK1004" s="17"/>
      <c r="GCL1004" s="17"/>
      <c r="GCM1004" s="17"/>
      <c r="GCN1004" s="17"/>
      <c r="GCO1004" s="17"/>
      <c r="GCP1004" s="17"/>
      <c r="GCQ1004" s="17"/>
      <c r="GCR1004" s="17"/>
      <c r="GCS1004" s="17"/>
      <c r="GCT1004" s="17"/>
      <c r="GCU1004" s="17"/>
      <c r="GCV1004" s="17"/>
      <c r="GCW1004" s="17"/>
      <c r="GCX1004" s="17"/>
      <c r="GCY1004" s="17"/>
      <c r="GCZ1004" s="17"/>
      <c r="GDA1004" s="17"/>
      <c r="GDB1004" s="17"/>
      <c r="GDC1004" s="17"/>
      <c r="GDD1004" s="17"/>
      <c r="GDE1004" s="17"/>
      <c r="GDF1004" s="17"/>
      <c r="GDG1004" s="17"/>
      <c r="GDH1004" s="17"/>
      <c r="GDI1004" s="17"/>
      <c r="GDJ1004" s="17"/>
      <c r="GDK1004" s="17"/>
      <c r="GDL1004" s="17"/>
      <c r="GDM1004" s="17"/>
      <c r="GDN1004" s="17"/>
      <c r="GDO1004" s="17"/>
      <c r="GDP1004" s="17"/>
      <c r="GDQ1004" s="17"/>
      <c r="GDR1004" s="17"/>
      <c r="GDS1004" s="17"/>
      <c r="GDT1004" s="17"/>
      <c r="GDU1004" s="17"/>
      <c r="GDV1004" s="17"/>
      <c r="GDW1004" s="17"/>
      <c r="GDX1004" s="17"/>
      <c r="GDY1004" s="17"/>
      <c r="GDZ1004" s="17"/>
      <c r="GEA1004" s="17"/>
      <c r="GEB1004" s="17"/>
      <c r="GEC1004" s="17"/>
      <c r="GED1004" s="17"/>
      <c r="GEE1004" s="17"/>
      <c r="GEF1004" s="17"/>
      <c r="GEG1004" s="17"/>
      <c r="GEH1004" s="17"/>
      <c r="GEI1004" s="17"/>
      <c r="GEJ1004" s="17"/>
      <c r="GEK1004" s="17"/>
      <c r="GEL1004" s="17"/>
      <c r="GEM1004" s="17"/>
      <c r="GEN1004" s="17"/>
      <c r="GEO1004" s="17"/>
      <c r="GEP1004" s="17"/>
      <c r="GEQ1004" s="17"/>
      <c r="GER1004" s="17"/>
      <c r="GES1004" s="17"/>
      <c r="GET1004" s="17"/>
      <c r="GEU1004" s="17"/>
      <c r="GEV1004" s="17"/>
      <c r="GEW1004" s="17"/>
      <c r="GEX1004" s="17"/>
      <c r="GEY1004" s="17"/>
      <c r="GEZ1004" s="17"/>
      <c r="GFA1004" s="17"/>
      <c r="GFB1004" s="17"/>
      <c r="GFC1004" s="17"/>
      <c r="GFD1004" s="17"/>
      <c r="GFE1004" s="17"/>
      <c r="GFF1004" s="17"/>
      <c r="GFG1004" s="17"/>
      <c r="GFH1004" s="17"/>
      <c r="GFI1004" s="17"/>
      <c r="GFJ1004" s="17"/>
      <c r="GFK1004" s="17"/>
      <c r="GFL1004" s="17"/>
      <c r="GFM1004" s="17"/>
      <c r="GFN1004" s="17"/>
      <c r="GFO1004" s="17"/>
      <c r="GFP1004" s="17"/>
      <c r="GFQ1004" s="17"/>
      <c r="GFR1004" s="17"/>
      <c r="GFS1004" s="17"/>
      <c r="GFT1004" s="17"/>
      <c r="GFU1004" s="17"/>
      <c r="GFV1004" s="17"/>
      <c r="GFW1004" s="17"/>
      <c r="GFX1004" s="17"/>
      <c r="GFY1004" s="17"/>
      <c r="GFZ1004" s="17"/>
      <c r="GGA1004" s="17"/>
      <c r="GGB1004" s="17"/>
      <c r="GGC1004" s="17"/>
      <c r="GGD1004" s="17"/>
      <c r="GGE1004" s="17"/>
      <c r="GGF1004" s="17"/>
      <c r="GGG1004" s="17"/>
      <c r="GGH1004" s="17"/>
      <c r="GGI1004" s="17"/>
      <c r="GGJ1004" s="17"/>
      <c r="GGK1004" s="17"/>
      <c r="GGL1004" s="17"/>
      <c r="GGM1004" s="17"/>
      <c r="GGN1004" s="17"/>
      <c r="GGO1004" s="17"/>
      <c r="GGP1004" s="17"/>
      <c r="GGQ1004" s="17"/>
      <c r="GGR1004" s="17"/>
      <c r="GGS1004" s="17"/>
      <c r="GGT1004" s="17"/>
      <c r="GGU1004" s="17"/>
      <c r="GGV1004" s="17"/>
      <c r="GGW1004" s="17"/>
      <c r="GGX1004" s="17"/>
      <c r="GGY1004" s="17"/>
      <c r="GGZ1004" s="17"/>
      <c r="GHA1004" s="17"/>
      <c r="GHB1004" s="17"/>
      <c r="GHC1004" s="17"/>
      <c r="GHD1004" s="17"/>
      <c r="GHE1004" s="17"/>
      <c r="GHF1004" s="17"/>
      <c r="GHG1004" s="17"/>
      <c r="GHH1004" s="17"/>
      <c r="GHI1004" s="17"/>
      <c r="GHJ1004" s="17"/>
      <c r="GHK1004" s="17"/>
      <c r="GHL1004" s="17"/>
      <c r="GHM1004" s="17"/>
      <c r="GHN1004" s="17"/>
      <c r="GHO1004" s="17"/>
      <c r="GHP1004" s="17"/>
      <c r="GHQ1004" s="17"/>
      <c r="GHR1004" s="17"/>
      <c r="GHS1004" s="17"/>
      <c r="GHT1004" s="17"/>
      <c r="GHU1004" s="17"/>
      <c r="GHV1004" s="17"/>
      <c r="GHW1004" s="17"/>
      <c r="GHX1004" s="17"/>
      <c r="GHY1004" s="17"/>
      <c r="GHZ1004" s="17"/>
      <c r="GIA1004" s="17"/>
      <c r="GIB1004" s="17"/>
      <c r="GIC1004" s="17"/>
      <c r="GID1004" s="17"/>
      <c r="GIE1004" s="17"/>
      <c r="GIF1004" s="17"/>
      <c r="GIG1004" s="17"/>
      <c r="GIH1004" s="17"/>
      <c r="GII1004" s="17"/>
      <c r="GIJ1004" s="17"/>
      <c r="GIK1004" s="17"/>
      <c r="GIL1004" s="17"/>
      <c r="GIM1004" s="17"/>
      <c r="GIN1004" s="17"/>
      <c r="GIO1004" s="17"/>
      <c r="GIP1004" s="17"/>
      <c r="GIQ1004" s="17"/>
      <c r="GIR1004" s="17"/>
      <c r="GIS1004" s="17"/>
      <c r="GIT1004" s="17"/>
      <c r="GIU1004" s="17"/>
      <c r="GIV1004" s="17"/>
      <c r="GIW1004" s="17"/>
      <c r="GIX1004" s="17"/>
      <c r="GIY1004" s="17"/>
      <c r="GIZ1004" s="17"/>
      <c r="GJA1004" s="17"/>
      <c r="GJB1004" s="17"/>
      <c r="GJC1004" s="17"/>
      <c r="GJD1004" s="17"/>
      <c r="GJE1004" s="17"/>
      <c r="GJF1004" s="17"/>
      <c r="GJG1004" s="17"/>
      <c r="GJH1004" s="17"/>
      <c r="GJI1004" s="17"/>
      <c r="GJJ1004" s="17"/>
      <c r="GJK1004" s="17"/>
      <c r="GJL1004" s="17"/>
      <c r="GJM1004" s="17"/>
      <c r="GJN1004" s="17"/>
      <c r="GJO1004" s="17"/>
      <c r="GJP1004" s="17"/>
      <c r="GJQ1004" s="17"/>
      <c r="GJR1004" s="17"/>
      <c r="GJS1004" s="17"/>
      <c r="GJT1004" s="17"/>
      <c r="GJU1004" s="17"/>
      <c r="GJV1004" s="17"/>
      <c r="GJW1004" s="17"/>
      <c r="GJX1004" s="17"/>
      <c r="GJY1004" s="17"/>
      <c r="GJZ1004" s="17"/>
      <c r="GKA1004" s="17"/>
      <c r="GKB1004" s="17"/>
      <c r="GKC1004" s="17"/>
      <c r="GKD1004" s="17"/>
      <c r="GKE1004" s="17"/>
      <c r="GKF1004" s="17"/>
      <c r="GKG1004" s="17"/>
      <c r="GKH1004" s="17"/>
      <c r="GKI1004" s="17"/>
      <c r="GKJ1004" s="17"/>
      <c r="GKK1004" s="17"/>
      <c r="GKL1004" s="17"/>
      <c r="GKM1004" s="17"/>
      <c r="GKN1004" s="17"/>
      <c r="GKO1004" s="17"/>
      <c r="GKP1004" s="17"/>
      <c r="GKQ1004" s="17"/>
      <c r="GKR1004" s="17"/>
      <c r="GKS1004" s="17"/>
      <c r="GKT1004" s="17"/>
      <c r="GKU1004" s="17"/>
      <c r="GKV1004" s="17"/>
      <c r="GKW1004" s="17"/>
      <c r="GKX1004" s="17"/>
      <c r="GKY1004" s="17"/>
      <c r="GKZ1004" s="17"/>
      <c r="GLA1004" s="17"/>
      <c r="GLB1004" s="17"/>
      <c r="GLC1004" s="17"/>
      <c r="GLD1004" s="17"/>
      <c r="GLE1004" s="17"/>
      <c r="GLF1004" s="17"/>
      <c r="GLG1004" s="17"/>
      <c r="GLH1004" s="17"/>
      <c r="GLI1004" s="17"/>
      <c r="GLJ1004" s="17"/>
      <c r="GLK1004" s="17"/>
      <c r="GLL1004" s="17"/>
      <c r="GLM1004" s="17"/>
      <c r="GLN1004" s="17"/>
      <c r="GLO1004" s="17"/>
      <c r="GLP1004" s="17"/>
      <c r="GLQ1004" s="17"/>
      <c r="GLR1004" s="17"/>
      <c r="GLS1004" s="17"/>
      <c r="GLT1004" s="17"/>
      <c r="GLU1004" s="17"/>
      <c r="GLV1004" s="17"/>
      <c r="GLW1004" s="17"/>
      <c r="GLX1004" s="17"/>
      <c r="GLY1004" s="17"/>
      <c r="GLZ1004" s="17"/>
      <c r="GMA1004" s="17"/>
      <c r="GMB1004" s="17"/>
      <c r="GMC1004" s="17"/>
      <c r="GMD1004" s="17"/>
      <c r="GME1004" s="17"/>
      <c r="GMF1004" s="17"/>
      <c r="GMG1004" s="17"/>
      <c r="GMH1004" s="17"/>
      <c r="GMI1004" s="17"/>
      <c r="GMJ1004" s="17"/>
      <c r="GMK1004" s="17"/>
      <c r="GML1004" s="17"/>
      <c r="GMM1004" s="17"/>
      <c r="GMN1004" s="17"/>
      <c r="GMO1004" s="17"/>
      <c r="GMP1004" s="17"/>
      <c r="GMQ1004" s="17"/>
      <c r="GMR1004" s="17"/>
      <c r="GMS1004" s="17"/>
      <c r="GMT1004" s="17"/>
      <c r="GMU1004" s="17"/>
      <c r="GMV1004" s="17"/>
      <c r="GMW1004" s="17"/>
      <c r="GMX1004" s="17"/>
      <c r="GMY1004" s="17"/>
      <c r="GMZ1004" s="17"/>
      <c r="GNA1004" s="17"/>
      <c r="GNB1004" s="17"/>
      <c r="GNC1004" s="17"/>
      <c r="GND1004" s="17"/>
      <c r="GNE1004" s="17"/>
      <c r="GNF1004" s="17"/>
      <c r="GNG1004" s="17"/>
      <c r="GNH1004" s="17"/>
      <c r="GNI1004" s="17"/>
      <c r="GNJ1004" s="17"/>
      <c r="GNK1004" s="17"/>
      <c r="GNL1004" s="17"/>
      <c r="GNM1004" s="17"/>
      <c r="GNN1004" s="17"/>
      <c r="GNO1004" s="17"/>
      <c r="GNP1004" s="17"/>
      <c r="GNQ1004" s="17"/>
      <c r="GNR1004" s="17"/>
      <c r="GNS1004" s="17"/>
      <c r="GNT1004" s="17"/>
      <c r="GNU1004" s="17"/>
      <c r="GNV1004" s="17"/>
      <c r="GNW1004" s="17"/>
      <c r="GNX1004" s="17"/>
      <c r="GNY1004" s="17"/>
      <c r="GNZ1004" s="17"/>
      <c r="GOA1004" s="17"/>
      <c r="GOB1004" s="17"/>
      <c r="GOC1004" s="17"/>
      <c r="GOD1004" s="17"/>
      <c r="GOE1004" s="17"/>
      <c r="GOF1004" s="17"/>
      <c r="GOG1004" s="17"/>
      <c r="GOH1004" s="17"/>
      <c r="GOI1004" s="17"/>
      <c r="GOJ1004" s="17"/>
      <c r="GOK1004" s="17"/>
      <c r="GOL1004" s="17"/>
      <c r="GOM1004" s="17"/>
      <c r="GON1004" s="17"/>
      <c r="GOO1004" s="17"/>
      <c r="GOP1004" s="17"/>
      <c r="GOQ1004" s="17"/>
      <c r="GOR1004" s="17"/>
      <c r="GOS1004" s="17"/>
      <c r="GOT1004" s="17"/>
      <c r="GOU1004" s="17"/>
      <c r="GOV1004" s="17"/>
      <c r="GOW1004" s="17"/>
      <c r="GOX1004" s="17"/>
      <c r="GOY1004" s="17"/>
      <c r="GOZ1004" s="17"/>
      <c r="GPA1004" s="17"/>
      <c r="GPB1004" s="17"/>
      <c r="GPC1004" s="17"/>
      <c r="GPD1004" s="17"/>
      <c r="GPE1004" s="17"/>
      <c r="GPF1004" s="17"/>
      <c r="GPG1004" s="17"/>
      <c r="GPH1004" s="17"/>
      <c r="GPI1004" s="17"/>
      <c r="GPJ1004" s="17"/>
      <c r="GPK1004" s="17"/>
      <c r="GPL1004" s="17"/>
      <c r="GPM1004" s="17"/>
      <c r="GPN1004" s="17"/>
      <c r="GPO1004" s="17"/>
      <c r="GPP1004" s="17"/>
      <c r="GPQ1004" s="17"/>
      <c r="GPR1004" s="17"/>
      <c r="GPS1004" s="17"/>
      <c r="GPT1004" s="17"/>
      <c r="GPU1004" s="17"/>
      <c r="GPV1004" s="17"/>
      <c r="GPW1004" s="17"/>
      <c r="GPX1004" s="17"/>
      <c r="GPY1004" s="17"/>
      <c r="GPZ1004" s="17"/>
      <c r="GQA1004" s="17"/>
      <c r="GQB1004" s="17"/>
      <c r="GQC1004" s="17"/>
      <c r="GQD1004" s="17"/>
      <c r="GQE1004" s="17"/>
      <c r="GQF1004" s="17"/>
      <c r="GQG1004" s="17"/>
      <c r="GQH1004" s="17"/>
      <c r="GQI1004" s="17"/>
      <c r="GQJ1004" s="17"/>
      <c r="GQK1004" s="17"/>
      <c r="GQL1004" s="17"/>
      <c r="GQM1004" s="17"/>
      <c r="GQN1004" s="17"/>
      <c r="GQO1004" s="17"/>
      <c r="GQP1004" s="17"/>
      <c r="GQQ1004" s="17"/>
      <c r="GQR1004" s="17"/>
      <c r="GQS1004" s="17"/>
      <c r="GQT1004" s="17"/>
      <c r="GQU1004" s="17"/>
      <c r="GQV1004" s="17"/>
      <c r="GQW1004" s="17"/>
      <c r="GQX1004" s="17"/>
      <c r="GQY1004" s="17"/>
      <c r="GQZ1004" s="17"/>
      <c r="GRA1004" s="17"/>
      <c r="GRB1004" s="17"/>
      <c r="GRC1004" s="17"/>
      <c r="GRD1004" s="17"/>
      <c r="GRE1004" s="17"/>
      <c r="GRF1004" s="17"/>
      <c r="GRG1004" s="17"/>
      <c r="GRH1004" s="17"/>
      <c r="GRI1004" s="17"/>
      <c r="GRJ1004" s="17"/>
      <c r="GRK1004" s="17"/>
      <c r="GRL1004" s="17"/>
      <c r="GRM1004" s="17"/>
      <c r="GRN1004" s="17"/>
      <c r="GRO1004" s="17"/>
      <c r="GRP1004" s="17"/>
      <c r="GRQ1004" s="17"/>
      <c r="GRR1004" s="17"/>
      <c r="GRS1004" s="17"/>
      <c r="GRT1004" s="17"/>
      <c r="GRU1004" s="17"/>
      <c r="GRV1004" s="17"/>
      <c r="GRW1004" s="17"/>
      <c r="GRX1004" s="17"/>
      <c r="GRY1004" s="17"/>
      <c r="GRZ1004" s="17"/>
      <c r="GSA1004" s="17"/>
      <c r="GSB1004" s="17"/>
      <c r="GSC1004" s="17"/>
      <c r="GSD1004" s="17"/>
      <c r="GSE1004" s="17"/>
      <c r="GSF1004" s="17"/>
      <c r="GSG1004" s="17"/>
      <c r="GSH1004" s="17"/>
      <c r="GSI1004" s="17"/>
      <c r="GSJ1004" s="17"/>
      <c r="GSK1004" s="17"/>
      <c r="GSL1004" s="17"/>
      <c r="GSM1004" s="17"/>
      <c r="GSN1004" s="17"/>
      <c r="GSO1004" s="17"/>
      <c r="GSP1004" s="17"/>
      <c r="GSQ1004" s="17"/>
      <c r="GSR1004" s="17"/>
      <c r="GSS1004" s="17"/>
      <c r="GST1004" s="17"/>
      <c r="GSU1004" s="17"/>
      <c r="GSV1004" s="17"/>
      <c r="GSW1004" s="17"/>
      <c r="GSX1004" s="17"/>
      <c r="GSY1004" s="17"/>
      <c r="GSZ1004" s="17"/>
      <c r="GTA1004" s="17"/>
      <c r="GTB1004" s="17"/>
      <c r="GTC1004" s="17"/>
      <c r="GTD1004" s="17"/>
      <c r="GTE1004" s="17"/>
      <c r="GTF1004" s="17"/>
      <c r="GTG1004" s="17"/>
      <c r="GTH1004" s="17"/>
      <c r="GTI1004" s="17"/>
      <c r="GTJ1004" s="17"/>
      <c r="GTK1004" s="17"/>
      <c r="GTL1004" s="17"/>
      <c r="GTM1004" s="17"/>
      <c r="GTN1004" s="17"/>
      <c r="GTO1004" s="17"/>
      <c r="GTP1004" s="17"/>
      <c r="GTQ1004" s="17"/>
      <c r="GTR1004" s="17"/>
      <c r="GTS1004" s="17"/>
      <c r="GTT1004" s="17"/>
      <c r="GTU1004" s="17"/>
      <c r="GTV1004" s="17"/>
      <c r="GTW1004" s="17"/>
      <c r="GTX1004" s="17"/>
      <c r="GTY1004" s="17"/>
      <c r="GTZ1004" s="17"/>
      <c r="GUA1004" s="17"/>
      <c r="GUB1004" s="17"/>
      <c r="GUC1004" s="17"/>
      <c r="GUD1004" s="17"/>
      <c r="GUE1004" s="17"/>
      <c r="GUF1004" s="17"/>
      <c r="GUG1004" s="17"/>
      <c r="GUH1004" s="17"/>
      <c r="GUI1004" s="17"/>
      <c r="GUJ1004" s="17"/>
      <c r="GUK1004" s="17"/>
      <c r="GUL1004" s="17"/>
      <c r="GUM1004" s="17"/>
      <c r="GUN1004" s="17"/>
      <c r="GUO1004" s="17"/>
      <c r="GUP1004" s="17"/>
      <c r="GUQ1004" s="17"/>
      <c r="GUR1004" s="17"/>
      <c r="GUS1004" s="17"/>
      <c r="GUT1004" s="17"/>
      <c r="GUU1004" s="17"/>
      <c r="GUV1004" s="17"/>
      <c r="GUW1004" s="17"/>
      <c r="GUX1004" s="17"/>
      <c r="GUY1004" s="17"/>
      <c r="GUZ1004" s="17"/>
      <c r="GVA1004" s="17"/>
      <c r="GVB1004" s="17"/>
      <c r="GVC1004" s="17"/>
      <c r="GVD1004" s="17"/>
      <c r="GVE1004" s="17"/>
      <c r="GVF1004" s="17"/>
      <c r="GVG1004" s="17"/>
      <c r="GVH1004" s="17"/>
      <c r="GVI1004" s="17"/>
      <c r="GVJ1004" s="17"/>
      <c r="GVK1004" s="17"/>
      <c r="GVL1004" s="17"/>
      <c r="GVM1004" s="17"/>
      <c r="GVN1004" s="17"/>
      <c r="GVO1004" s="17"/>
      <c r="GVP1004" s="17"/>
      <c r="GVQ1004" s="17"/>
      <c r="GVR1004" s="17"/>
      <c r="GVS1004" s="17"/>
      <c r="GVT1004" s="17"/>
      <c r="GVU1004" s="17"/>
      <c r="GVV1004" s="17"/>
      <c r="GVW1004" s="17"/>
      <c r="GVX1004" s="17"/>
      <c r="GVY1004" s="17"/>
      <c r="GVZ1004" s="17"/>
      <c r="GWA1004" s="17"/>
      <c r="GWB1004" s="17"/>
      <c r="GWC1004" s="17"/>
      <c r="GWD1004" s="17"/>
      <c r="GWE1004" s="17"/>
      <c r="GWF1004" s="17"/>
      <c r="GWG1004" s="17"/>
      <c r="GWH1004" s="17"/>
      <c r="GWI1004" s="17"/>
      <c r="GWJ1004" s="17"/>
      <c r="GWK1004" s="17"/>
      <c r="GWL1004" s="17"/>
      <c r="GWM1004" s="17"/>
      <c r="GWN1004" s="17"/>
      <c r="GWO1004" s="17"/>
      <c r="GWP1004" s="17"/>
      <c r="GWQ1004" s="17"/>
      <c r="GWR1004" s="17"/>
      <c r="GWS1004" s="17"/>
      <c r="GWT1004" s="17"/>
      <c r="GWU1004" s="17"/>
      <c r="GWV1004" s="17"/>
      <c r="GWW1004" s="17"/>
      <c r="GWX1004" s="17"/>
      <c r="GWY1004" s="17"/>
      <c r="GWZ1004" s="17"/>
      <c r="GXA1004" s="17"/>
      <c r="GXB1004" s="17"/>
      <c r="GXC1004" s="17"/>
      <c r="GXD1004" s="17"/>
      <c r="GXE1004" s="17"/>
      <c r="GXF1004" s="17"/>
      <c r="GXG1004" s="17"/>
      <c r="GXH1004" s="17"/>
      <c r="GXI1004" s="17"/>
      <c r="GXJ1004" s="17"/>
      <c r="GXK1004" s="17"/>
      <c r="GXL1004" s="17"/>
      <c r="GXM1004" s="17"/>
      <c r="GXN1004" s="17"/>
      <c r="GXO1004" s="17"/>
      <c r="GXP1004" s="17"/>
      <c r="GXQ1004" s="17"/>
      <c r="GXR1004" s="17"/>
      <c r="GXS1004" s="17"/>
      <c r="GXT1004" s="17"/>
      <c r="GXU1004" s="17"/>
      <c r="GXV1004" s="17"/>
      <c r="GXW1004" s="17"/>
      <c r="GXX1004" s="17"/>
      <c r="GXY1004" s="17"/>
      <c r="GXZ1004" s="17"/>
      <c r="GYA1004" s="17"/>
      <c r="GYB1004" s="17"/>
      <c r="GYC1004" s="17"/>
      <c r="GYD1004" s="17"/>
      <c r="GYE1004" s="17"/>
      <c r="GYF1004" s="17"/>
      <c r="GYG1004" s="17"/>
      <c r="GYH1004" s="17"/>
      <c r="GYI1004" s="17"/>
      <c r="GYJ1004" s="17"/>
      <c r="GYK1004" s="17"/>
      <c r="GYL1004" s="17"/>
      <c r="GYM1004" s="17"/>
      <c r="GYN1004" s="17"/>
      <c r="GYO1004" s="17"/>
      <c r="GYP1004" s="17"/>
      <c r="GYQ1004" s="17"/>
      <c r="GYR1004" s="17"/>
      <c r="GYS1004" s="17"/>
      <c r="GYT1004" s="17"/>
      <c r="GYU1004" s="17"/>
      <c r="GYV1004" s="17"/>
      <c r="GYW1004" s="17"/>
      <c r="GYX1004" s="17"/>
      <c r="GYY1004" s="17"/>
      <c r="GYZ1004" s="17"/>
      <c r="GZA1004" s="17"/>
      <c r="GZB1004" s="17"/>
      <c r="GZC1004" s="17"/>
      <c r="GZD1004" s="17"/>
      <c r="GZE1004" s="17"/>
      <c r="GZF1004" s="17"/>
      <c r="GZG1004" s="17"/>
      <c r="GZH1004" s="17"/>
      <c r="GZI1004" s="17"/>
      <c r="GZJ1004" s="17"/>
      <c r="GZK1004" s="17"/>
      <c r="GZL1004" s="17"/>
      <c r="GZM1004" s="17"/>
      <c r="GZN1004" s="17"/>
      <c r="GZO1004" s="17"/>
      <c r="GZP1004" s="17"/>
      <c r="GZQ1004" s="17"/>
      <c r="GZR1004" s="17"/>
      <c r="GZS1004" s="17"/>
      <c r="GZT1004" s="17"/>
      <c r="GZU1004" s="17"/>
      <c r="GZV1004" s="17"/>
      <c r="GZW1004" s="17"/>
      <c r="GZX1004" s="17"/>
      <c r="GZY1004" s="17"/>
      <c r="GZZ1004" s="17"/>
      <c r="HAA1004" s="17"/>
      <c r="HAB1004" s="17"/>
      <c r="HAC1004" s="17"/>
      <c r="HAD1004" s="17"/>
      <c r="HAE1004" s="17"/>
      <c r="HAF1004" s="17"/>
      <c r="HAG1004" s="17"/>
      <c r="HAH1004" s="17"/>
      <c r="HAI1004" s="17"/>
      <c r="HAJ1004" s="17"/>
      <c r="HAK1004" s="17"/>
      <c r="HAL1004" s="17"/>
      <c r="HAM1004" s="17"/>
      <c r="HAN1004" s="17"/>
      <c r="HAO1004" s="17"/>
      <c r="HAP1004" s="17"/>
      <c r="HAQ1004" s="17"/>
      <c r="HAR1004" s="17"/>
      <c r="HAS1004" s="17"/>
      <c r="HAT1004" s="17"/>
      <c r="HAU1004" s="17"/>
      <c r="HAV1004" s="17"/>
      <c r="HAW1004" s="17"/>
      <c r="HAX1004" s="17"/>
      <c r="HAY1004" s="17"/>
      <c r="HAZ1004" s="17"/>
      <c r="HBA1004" s="17"/>
      <c r="HBB1004" s="17"/>
      <c r="HBC1004" s="17"/>
      <c r="HBD1004" s="17"/>
      <c r="HBE1004" s="17"/>
      <c r="HBF1004" s="17"/>
      <c r="HBG1004" s="17"/>
      <c r="HBH1004" s="17"/>
      <c r="HBI1004" s="17"/>
      <c r="HBJ1004" s="17"/>
      <c r="HBK1004" s="17"/>
      <c r="HBL1004" s="17"/>
      <c r="HBM1004" s="17"/>
      <c r="HBN1004" s="17"/>
      <c r="HBO1004" s="17"/>
      <c r="HBP1004" s="17"/>
      <c r="HBQ1004" s="17"/>
      <c r="HBR1004" s="17"/>
      <c r="HBS1004" s="17"/>
      <c r="HBT1004" s="17"/>
      <c r="HBU1004" s="17"/>
      <c r="HBV1004" s="17"/>
      <c r="HBW1004" s="17"/>
      <c r="HBX1004" s="17"/>
      <c r="HBY1004" s="17"/>
      <c r="HBZ1004" s="17"/>
      <c r="HCA1004" s="17"/>
      <c r="HCB1004" s="17"/>
      <c r="HCC1004" s="17"/>
      <c r="HCD1004" s="17"/>
      <c r="HCE1004" s="17"/>
      <c r="HCF1004" s="17"/>
      <c r="HCG1004" s="17"/>
      <c r="HCH1004" s="17"/>
      <c r="HCI1004" s="17"/>
      <c r="HCJ1004" s="17"/>
      <c r="HCK1004" s="17"/>
      <c r="HCL1004" s="17"/>
      <c r="HCM1004" s="17"/>
      <c r="HCN1004" s="17"/>
      <c r="HCO1004" s="17"/>
      <c r="HCP1004" s="17"/>
      <c r="HCQ1004" s="17"/>
      <c r="HCR1004" s="17"/>
      <c r="HCS1004" s="17"/>
      <c r="HCT1004" s="17"/>
      <c r="HCU1004" s="17"/>
      <c r="HCV1004" s="17"/>
      <c r="HCW1004" s="17"/>
      <c r="HCX1004" s="17"/>
      <c r="HCY1004" s="17"/>
      <c r="HCZ1004" s="17"/>
      <c r="HDA1004" s="17"/>
      <c r="HDB1004" s="17"/>
      <c r="HDC1004" s="17"/>
      <c r="HDD1004" s="17"/>
      <c r="HDE1004" s="17"/>
      <c r="HDF1004" s="17"/>
      <c r="HDG1004" s="17"/>
      <c r="HDH1004" s="17"/>
      <c r="HDI1004" s="17"/>
      <c r="HDJ1004" s="17"/>
      <c r="HDK1004" s="17"/>
      <c r="HDL1004" s="17"/>
      <c r="HDM1004" s="17"/>
      <c r="HDN1004" s="17"/>
      <c r="HDO1004" s="17"/>
      <c r="HDP1004" s="17"/>
      <c r="HDQ1004" s="17"/>
      <c r="HDR1004" s="17"/>
      <c r="HDS1004" s="17"/>
      <c r="HDT1004" s="17"/>
      <c r="HDU1004" s="17"/>
      <c r="HDV1004" s="17"/>
      <c r="HDW1004" s="17"/>
      <c r="HDX1004" s="17"/>
      <c r="HDY1004" s="17"/>
      <c r="HDZ1004" s="17"/>
      <c r="HEA1004" s="17"/>
      <c r="HEB1004" s="17"/>
      <c r="HEC1004" s="17"/>
      <c r="HED1004" s="17"/>
      <c r="HEE1004" s="17"/>
      <c r="HEF1004" s="17"/>
      <c r="HEG1004" s="17"/>
      <c r="HEH1004" s="17"/>
      <c r="HEI1004" s="17"/>
      <c r="HEJ1004" s="17"/>
      <c r="HEK1004" s="17"/>
      <c r="HEL1004" s="17"/>
      <c r="HEM1004" s="17"/>
      <c r="HEN1004" s="17"/>
      <c r="HEO1004" s="17"/>
      <c r="HEP1004" s="17"/>
      <c r="HEQ1004" s="17"/>
      <c r="HER1004" s="17"/>
      <c r="HES1004" s="17"/>
      <c r="HET1004" s="17"/>
      <c r="HEU1004" s="17"/>
      <c r="HEV1004" s="17"/>
      <c r="HEW1004" s="17"/>
      <c r="HEX1004" s="17"/>
      <c r="HEY1004" s="17"/>
      <c r="HEZ1004" s="17"/>
      <c r="HFA1004" s="17"/>
      <c r="HFB1004" s="17"/>
      <c r="HFC1004" s="17"/>
      <c r="HFD1004" s="17"/>
      <c r="HFE1004" s="17"/>
      <c r="HFF1004" s="17"/>
      <c r="HFG1004" s="17"/>
      <c r="HFH1004" s="17"/>
      <c r="HFI1004" s="17"/>
      <c r="HFJ1004" s="17"/>
      <c r="HFK1004" s="17"/>
      <c r="HFL1004" s="17"/>
      <c r="HFM1004" s="17"/>
      <c r="HFN1004" s="17"/>
      <c r="HFO1004" s="17"/>
      <c r="HFP1004" s="17"/>
      <c r="HFQ1004" s="17"/>
      <c r="HFR1004" s="17"/>
      <c r="HFS1004" s="17"/>
      <c r="HFT1004" s="17"/>
      <c r="HFU1004" s="17"/>
      <c r="HFV1004" s="17"/>
      <c r="HFW1004" s="17"/>
      <c r="HFX1004" s="17"/>
      <c r="HFY1004" s="17"/>
      <c r="HFZ1004" s="17"/>
      <c r="HGA1004" s="17"/>
      <c r="HGB1004" s="17"/>
      <c r="HGC1004" s="17"/>
      <c r="HGD1004" s="17"/>
      <c r="HGE1004" s="17"/>
      <c r="HGF1004" s="17"/>
      <c r="HGG1004" s="17"/>
      <c r="HGH1004" s="17"/>
      <c r="HGI1004" s="17"/>
      <c r="HGJ1004" s="17"/>
      <c r="HGK1004" s="17"/>
      <c r="HGL1004" s="17"/>
      <c r="HGM1004" s="17"/>
      <c r="HGN1004" s="17"/>
      <c r="HGO1004" s="17"/>
      <c r="HGP1004" s="17"/>
      <c r="HGQ1004" s="17"/>
      <c r="HGR1004" s="17"/>
      <c r="HGS1004" s="17"/>
      <c r="HGT1004" s="17"/>
      <c r="HGU1004" s="17"/>
      <c r="HGV1004" s="17"/>
      <c r="HGW1004" s="17"/>
      <c r="HGX1004" s="17"/>
      <c r="HGY1004" s="17"/>
      <c r="HGZ1004" s="17"/>
      <c r="HHA1004" s="17"/>
      <c r="HHB1004" s="17"/>
      <c r="HHC1004" s="17"/>
      <c r="HHD1004" s="17"/>
      <c r="HHE1004" s="17"/>
      <c r="HHF1004" s="17"/>
      <c r="HHG1004" s="17"/>
      <c r="HHH1004" s="17"/>
      <c r="HHI1004" s="17"/>
      <c r="HHJ1004" s="17"/>
      <c r="HHK1004" s="17"/>
      <c r="HHL1004" s="17"/>
      <c r="HHM1004" s="17"/>
      <c r="HHN1004" s="17"/>
      <c r="HHO1004" s="17"/>
      <c r="HHP1004" s="17"/>
      <c r="HHQ1004" s="17"/>
      <c r="HHR1004" s="17"/>
      <c r="HHS1004" s="17"/>
      <c r="HHT1004" s="17"/>
      <c r="HHU1004" s="17"/>
      <c r="HHV1004" s="17"/>
      <c r="HHW1004" s="17"/>
      <c r="HHX1004" s="17"/>
      <c r="HHY1004" s="17"/>
      <c r="HHZ1004" s="17"/>
      <c r="HIA1004" s="17"/>
      <c r="HIB1004" s="17"/>
      <c r="HIC1004" s="17"/>
      <c r="HID1004" s="17"/>
      <c r="HIE1004" s="17"/>
      <c r="HIF1004" s="17"/>
      <c r="HIG1004" s="17"/>
      <c r="HIH1004" s="17"/>
      <c r="HII1004" s="17"/>
      <c r="HIJ1004" s="17"/>
      <c r="HIK1004" s="17"/>
      <c r="HIL1004" s="17"/>
      <c r="HIM1004" s="17"/>
      <c r="HIN1004" s="17"/>
      <c r="HIO1004" s="17"/>
      <c r="HIP1004" s="17"/>
      <c r="HIQ1004" s="17"/>
      <c r="HIR1004" s="17"/>
      <c r="HIS1004" s="17"/>
      <c r="HIT1004" s="17"/>
      <c r="HIU1004" s="17"/>
      <c r="HIV1004" s="17"/>
      <c r="HIW1004" s="17"/>
      <c r="HIX1004" s="17"/>
      <c r="HIY1004" s="17"/>
      <c r="HIZ1004" s="17"/>
      <c r="HJA1004" s="17"/>
      <c r="HJB1004" s="17"/>
      <c r="HJC1004" s="17"/>
      <c r="HJD1004" s="17"/>
      <c r="HJE1004" s="17"/>
      <c r="HJF1004" s="17"/>
      <c r="HJG1004" s="17"/>
      <c r="HJH1004" s="17"/>
      <c r="HJI1004" s="17"/>
      <c r="HJJ1004" s="17"/>
      <c r="HJK1004" s="17"/>
      <c r="HJL1004" s="17"/>
      <c r="HJM1004" s="17"/>
      <c r="HJN1004" s="17"/>
      <c r="HJO1004" s="17"/>
      <c r="HJP1004" s="17"/>
      <c r="HJQ1004" s="17"/>
      <c r="HJR1004" s="17"/>
      <c r="HJS1004" s="17"/>
      <c r="HJT1004" s="17"/>
      <c r="HJU1004" s="17"/>
      <c r="HJV1004" s="17"/>
      <c r="HJW1004" s="17"/>
      <c r="HJX1004" s="17"/>
      <c r="HJY1004" s="17"/>
      <c r="HJZ1004" s="17"/>
      <c r="HKA1004" s="17"/>
      <c r="HKB1004" s="17"/>
      <c r="HKC1004" s="17"/>
      <c r="HKD1004" s="17"/>
      <c r="HKE1004" s="17"/>
      <c r="HKF1004" s="17"/>
      <c r="HKG1004" s="17"/>
      <c r="HKH1004" s="17"/>
      <c r="HKI1004" s="17"/>
      <c r="HKJ1004" s="17"/>
      <c r="HKK1004" s="17"/>
      <c r="HKL1004" s="17"/>
      <c r="HKM1004" s="17"/>
      <c r="HKN1004" s="17"/>
      <c r="HKO1004" s="17"/>
      <c r="HKP1004" s="17"/>
      <c r="HKQ1004" s="17"/>
      <c r="HKR1004" s="17"/>
      <c r="HKS1004" s="17"/>
      <c r="HKT1004" s="17"/>
      <c r="HKU1004" s="17"/>
      <c r="HKV1004" s="17"/>
      <c r="HKW1004" s="17"/>
      <c r="HKX1004" s="17"/>
      <c r="HKY1004" s="17"/>
      <c r="HKZ1004" s="17"/>
      <c r="HLA1004" s="17"/>
      <c r="HLB1004" s="17"/>
      <c r="HLC1004" s="17"/>
      <c r="HLD1004" s="17"/>
      <c r="HLE1004" s="17"/>
      <c r="HLF1004" s="17"/>
      <c r="HLG1004" s="17"/>
      <c r="HLH1004" s="17"/>
      <c r="HLI1004" s="17"/>
      <c r="HLJ1004" s="17"/>
      <c r="HLK1004" s="17"/>
      <c r="HLL1004" s="17"/>
      <c r="HLM1004" s="17"/>
      <c r="HLN1004" s="17"/>
      <c r="HLO1004" s="17"/>
      <c r="HLP1004" s="17"/>
      <c r="HLQ1004" s="17"/>
      <c r="HLR1004" s="17"/>
      <c r="HLS1004" s="17"/>
      <c r="HLT1004" s="17"/>
      <c r="HLU1004" s="17"/>
      <c r="HLV1004" s="17"/>
      <c r="HLW1004" s="17"/>
      <c r="HLX1004" s="17"/>
      <c r="HLY1004" s="17"/>
      <c r="HLZ1004" s="17"/>
      <c r="HMA1004" s="17"/>
      <c r="HMB1004" s="17"/>
      <c r="HMC1004" s="17"/>
      <c r="HMD1004" s="17"/>
      <c r="HME1004" s="17"/>
      <c r="HMF1004" s="17"/>
      <c r="HMG1004" s="17"/>
      <c r="HMH1004" s="17"/>
      <c r="HMI1004" s="17"/>
      <c r="HMJ1004" s="17"/>
      <c r="HMK1004" s="17"/>
      <c r="HML1004" s="17"/>
      <c r="HMM1004" s="17"/>
      <c r="HMN1004" s="17"/>
      <c r="HMO1004" s="17"/>
      <c r="HMP1004" s="17"/>
      <c r="HMQ1004" s="17"/>
      <c r="HMR1004" s="17"/>
      <c r="HMS1004" s="17"/>
      <c r="HMT1004" s="17"/>
      <c r="HMU1004" s="17"/>
      <c r="HMV1004" s="17"/>
      <c r="HMW1004" s="17"/>
      <c r="HMX1004" s="17"/>
      <c r="HMY1004" s="17"/>
      <c r="HMZ1004" s="17"/>
      <c r="HNA1004" s="17"/>
      <c r="HNB1004" s="17"/>
      <c r="HNC1004" s="17"/>
      <c r="HND1004" s="17"/>
      <c r="HNE1004" s="17"/>
      <c r="HNF1004" s="17"/>
      <c r="HNG1004" s="17"/>
      <c r="HNH1004" s="17"/>
      <c r="HNI1004" s="17"/>
      <c r="HNJ1004" s="17"/>
      <c r="HNK1004" s="17"/>
      <c r="HNL1004" s="17"/>
      <c r="HNM1004" s="17"/>
      <c r="HNN1004" s="17"/>
      <c r="HNO1004" s="17"/>
      <c r="HNP1004" s="17"/>
      <c r="HNQ1004" s="17"/>
      <c r="HNR1004" s="17"/>
      <c r="HNS1004" s="17"/>
      <c r="HNT1004" s="17"/>
      <c r="HNU1004" s="17"/>
      <c r="HNV1004" s="17"/>
      <c r="HNW1004" s="17"/>
      <c r="HNX1004" s="17"/>
      <c r="HNY1004" s="17"/>
      <c r="HNZ1004" s="17"/>
      <c r="HOA1004" s="17"/>
      <c r="HOB1004" s="17"/>
      <c r="HOC1004" s="17"/>
      <c r="HOD1004" s="17"/>
      <c r="HOE1004" s="17"/>
      <c r="HOF1004" s="17"/>
      <c r="HOG1004" s="17"/>
      <c r="HOH1004" s="17"/>
      <c r="HOI1004" s="17"/>
      <c r="HOJ1004" s="17"/>
      <c r="HOK1004" s="17"/>
      <c r="HOL1004" s="17"/>
      <c r="HOM1004" s="17"/>
      <c r="HON1004" s="17"/>
      <c r="HOO1004" s="17"/>
      <c r="HOP1004" s="17"/>
      <c r="HOQ1004" s="17"/>
      <c r="HOR1004" s="17"/>
      <c r="HOS1004" s="17"/>
      <c r="HOT1004" s="17"/>
      <c r="HOU1004" s="17"/>
      <c r="HOV1004" s="17"/>
      <c r="HOW1004" s="17"/>
      <c r="HOX1004" s="17"/>
      <c r="HOY1004" s="17"/>
      <c r="HOZ1004" s="17"/>
      <c r="HPA1004" s="17"/>
      <c r="HPB1004" s="17"/>
      <c r="HPC1004" s="17"/>
      <c r="HPD1004" s="17"/>
      <c r="HPE1004" s="17"/>
      <c r="HPF1004" s="17"/>
      <c r="HPG1004" s="17"/>
      <c r="HPH1004" s="17"/>
      <c r="HPI1004" s="17"/>
      <c r="HPJ1004" s="17"/>
      <c r="HPK1004" s="17"/>
      <c r="HPL1004" s="17"/>
      <c r="HPM1004" s="17"/>
      <c r="HPN1004" s="17"/>
      <c r="HPO1004" s="17"/>
      <c r="HPP1004" s="17"/>
      <c r="HPQ1004" s="17"/>
      <c r="HPR1004" s="17"/>
      <c r="HPS1004" s="17"/>
      <c r="HPT1004" s="17"/>
      <c r="HPU1004" s="17"/>
      <c r="HPV1004" s="17"/>
      <c r="HPW1004" s="17"/>
      <c r="HPX1004" s="17"/>
      <c r="HPY1004" s="17"/>
      <c r="HPZ1004" s="17"/>
      <c r="HQA1004" s="17"/>
      <c r="HQB1004" s="17"/>
      <c r="HQC1004" s="17"/>
      <c r="HQD1004" s="17"/>
      <c r="HQE1004" s="17"/>
      <c r="HQF1004" s="17"/>
      <c r="HQG1004" s="17"/>
      <c r="HQH1004" s="17"/>
      <c r="HQI1004" s="17"/>
      <c r="HQJ1004" s="17"/>
      <c r="HQK1004" s="17"/>
      <c r="HQL1004" s="17"/>
      <c r="HQM1004" s="17"/>
      <c r="HQN1004" s="17"/>
      <c r="HQO1004" s="17"/>
      <c r="HQP1004" s="17"/>
      <c r="HQQ1004" s="17"/>
      <c r="HQR1004" s="17"/>
      <c r="HQS1004" s="17"/>
      <c r="HQT1004" s="17"/>
      <c r="HQU1004" s="17"/>
      <c r="HQV1004" s="17"/>
      <c r="HQW1004" s="17"/>
      <c r="HQX1004" s="17"/>
      <c r="HQY1004" s="17"/>
      <c r="HQZ1004" s="17"/>
      <c r="HRA1004" s="17"/>
      <c r="HRB1004" s="17"/>
      <c r="HRC1004" s="17"/>
      <c r="HRD1004" s="17"/>
      <c r="HRE1004" s="17"/>
      <c r="HRF1004" s="17"/>
      <c r="HRG1004" s="17"/>
      <c r="HRH1004" s="17"/>
      <c r="HRI1004" s="17"/>
      <c r="HRJ1004" s="17"/>
      <c r="HRK1004" s="17"/>
      <c r="HRL1004" s="17"/>
      <c r="HRM1004" s="17"/>
      <c r="HRN1004" s="17"/>
      <c r="HRO1004" s="17"/>
      <c r="HRP1004" s="17"/>
      <c r="HRQ1004" s="17"/>
      <c r="HRR1004" s="17"/>
      <c r="HRS1004" s="17"/>
      <c r="HRT1004" s="17"/>
      <c r="HRU1004" s="17"/>
      <c r="HRV1004" s="17"/>
      <c r="HRW1004" s="17"/>
      <c r="HRX1004" s="17"/>
      <c r="HRY1004" s="17"/>
      <c r="HRZ1004" s="17"/>
      <c r="HSA1004" s="17"/>
      <c r="HSB1004" s="17"/>
      <c r="HSC1004" s="17"/>
      <c r="HSD1004" s="17"/>
      <c r="HSE1004" s="17"/>
      <c r="HSF1004" s="17"/>
      <c r="HSG1004" s="17"/>
      <c r="HSH1004" s="17"/>
      <c r="HSI1004" s="17"/>
      <c r="HSJ1004" s="17"/>
      <c r="HSK1004" s="17"/>
      <c r="HSL1004" s="17"/>
      <c r="HSM1004" s="17"/>
      <c r="HSN1004" s="17"/>
      <c r="HSO1004" s="17"/>
      <c r="HSP1004" s="17"/>
      <c r="HSQ1004" s="17"/>
      <c r="HSR1004" s="17"/>
      <c r="HSS1004" s="17"/>
      <c r="HST1004" s="17"/>
      <c r="HSU1004" s="17"/>
      <c r="HSV1004" s="17"/>
      <c r="HSW1004" s="17"/>
      <c r="HSX1004" s="17"/>
      <c r="HSY1004" s="17"/>
      <c r="HSZ1004" s="17"/>
      <c r="HTA1004" s="17"/>
      <c r="HTB1004" s="17"/>
      <c r="HTC1004" s="17"/>
      <c r="HTD1004" s="17"/>
      <c r="HTE1004" s="17"/>
      <c r="HTF1004" s="17"/>
      <c r="HTG1004" s="17"/>
      <c r="HTH1004" s="17"/>
      <c r="HTI1004" s="17"/>
      <c r="HTJ1004" s="17"/>
      <c r="HTK1004" s="17"/>
      <c r="HTL1004" s="17"/>
      <c r="HTM1004" s="17"/>
      <c r="HTN1004" s="17"/>
      <c r="HTO1004" s="17"/>
      <c r="HTP1004" s="17"/>
      <c r="HTQ1004" s="17"/>
      <c r="HTR1004" s="17"/>
      <c r="HTS1004" s="17"/>
      <c r="HTT1004" s="17"/>
      <c r="HTU1004" s="17"/>
      <c r="HTV1004" s="17"/>
      <c r="HTW1004" s="17"/>
      <c r="HTX1004" s="17"/>
      <c r="HTY1004" s="17"/>
      <c r="HTZ1004" s="17"/>
      <c r="HUA1004" s="17"/>
      <c r="HUB1004" s="17"/>
      <c r="HUC1004" s="17"/>
      <c r="HUD1004" s="17"/>
      <c r="HUE1004" s="17"/>
      <c r="HUF1004" s="17"/>
      <c r="HUG1004" s="17"/>
      <c r="HUH1004" s="17"/>
      <c r="HUI1004" s="17"/>
      <c r="HUJ1004" s="17"/>
      <c r="HUK1004" s="17"/>
      <c r="HUL1004" s="17"/>
      <c r="HUM1004" s="17"/>
      <c r="HUN1004" s="17"/>
      <c r="HUO1004" s="17"/>
      <c r="HUP1004" s="17"/>
      <c r="HUQ1004" s="17"/>
      <c r="HUR1004" s="17"/>
      <c r="HUS1004" s="17"/>
      <c r="HUT1004" s="17"/>
      <c r="HUU1004" s="17"/>
      <c r="HUV1004" s="17"/>
      <c r="HUW1004" s="17"/>
      <c r="HUX1004" s="17"/>
      <c r="HUY1004" s="17"/>
      <c r="HUZ1004" s="17"/>
      <c r="HVA1004" s="17"/>
      <c r="HVB1004" s="17"/>
      <c r="HVC1004" s="17"/>
      <c r="HVD1004" s="17"/>
      <c r="HVE1004" s="17"/>
      <c r="HVF1004" s="17"/>
      <c r="HVG1004" s="17"/>
      <c r="HVH1004" s="17"/>
      <c r="HVI1004" s="17"/>
      <c r="HVJ1004" s="17"/>
      <c r="HVK1004" s="17"/>
      <c r="HVL1004" s="17"/>
      <c r="HVM1004" s="17"/>
      <c r="HVN1004" s="17"/>
      <c r="HVO1004" s="17"/>
      <c r="HVP1004" s="17"/>
      <c r="HVQ1004" s="17"/>
      <c r="HVR1004" s="17"/>
      <c r="HVS1004" s="17"/>
      <c r="HVT1004" s="17"/>
      <c r="HVU1004" s="17"/>
      <c r="HVV1004" s="17"/>
      <c r="HVW1004" s="17"/>
      <c r="HVX1004" s="17"/>
      <c r="HVY1004" s="17"/>
      <c r="HVZ1004" s="17"/>
      <c r="HWA1004" s="17"/>
      <c r="HWB1004" s="17"/>
      <c r="HWC1004" s="17"/>
      <c r="HWD1004" s="17"/>
      <c r="HWE1004" s="17"/>
      <c r="HWF1004" s="17"/>
      <c r="HWG1004" s="17"/>
      <c r="HWH1004" s="17"/>
      <c r="HWI1004" s="17"/>
      <c r="HWJ1004" s="17"/>
      <c r="HWK1004" s="17"/>
      <c r="HWL1004" s="17"/>
      <c r="HWM1004" s="17"/>
      <c r="HWN1004" s="17"/>
      <c r="HWO1004" s="17"/>
      <c r="HWP1004" s="17"/>
      <c r="HWQ1004" s="17"/>
      <c r="HWR1004" s="17"/>
      <c r="HWS1004" s="17"/>
      <c r="HWT1004" s="17"/>
      <c r="HWU1004" s="17"/>
      <c r="HWV1004" s="17"/>
      <c r="HWW1004" s="17"/>
      <c r="HWX1004" s="17"/>
      <c r="HWY1004" s="17"/>
      <c r="HWZ1004" s="17"/>
      <c r="HXA1004" s="17"/>
      <c r="HXB1004" s="17"/>
      <c r="HXC1004" s="17"/>
      <c r="HXD1004" s="17"/>
      <c r="HXE1004" s="17"/>
      <c r="HXF1004" s="17"/>
      <c r="HXG1004" s="17"/>
      <c r="HXH1004" s="17"/>
      <c r="HXI1004" s="17"/>
      <c r="HXJ1004" s="17"/>
      <c r="HXK1004" s="17"/>
      <c r="HXL1004" s="17"/>
      <c r="HXM1004" s="17"/>
      <c r="HXN1004" s="17"/>
      <c r="HXO1004" s="17"/>
      <c r="HXP1004" s="17"/>
      <c r="HXQ1004" s="17"/>
      <c r="HXR1004" s="17"/>
      <c r="HXS1004" s="17"/>
      <c r="HXT1004" s="17"/>
      <c r="HXU1004" s="17"/>
      <c r="HXV1004" s="17"/>
      <c r="HXW1004" s="17"/>
      <c r="HXX1004" s="17"/>
      <c r="HXY1004" s="17"/>
      <c r="HXZ1004" s="17"/>
      <c r="HYA1004" s="17"/>
      <c r="HYB1004" s="17"/>
      <c r="HYC1004" s="17"/>
      <c r="HYD1004" s="17"/>
      <c r="HYE1004" s="17"/>
      <c r="HYF1004" s="17"/>
      <c r="HYG1004" s="17"/>
      <c r="HYH1004" s="17"/>
      <c r="HYI1004" s="17"/>
      <c r="HYJ1004" s="17"/>
      <c r="HYK1004" s="17"/>
      <c r="HYL1004" s="17"/>
      <c r="HYM1004" s="17"/>
      <c r="HYN1004" s="17"/>
      <c r="HYO1004" s="17"/>
      <c r="HYP1004" s="17"/>
      <c r="HYQ1004" s="17"/>
      <c r="HYR1004" s="17"/>
      <c r="HYS1004" s="17"/>
      <c r="HYT1004" s="17"/>
      <c r="HYU1004" s="17"/>
      <c r="HYV1004" s="17"/>
      <c r="HYW1004" s="17"/>
      <c r="HYX1004" s="17"/>
      <c r="HYY1004" s="17"/>
      <c r="HYZ1004" s="17"/>
      <c r="HZA1004" s="17"/>
      <c r="HZB1004" s="17"/>
      <c r="HZC1004" s="17"/>
      <c r="HZD1004" s="17"/>
      <c r="HZE1004" s="17"/>
      <c r="HZF1004" s="17"/>
      <c r="HZG1004" s="17"/>
      <c r="HZH1004" s="17"/>
      <c r="HZI1004" s="17"/>
      <c r="HZJ1004" s="17"/>
      <c r="HZK1004" s="17"/>
      <c r="HZL1004" s="17"/>
      <c r="HZM1004" s="17"/>
      <c r="HZN1004" s="17"/>
      <c r="HZO1004" s="17"/>
      <c r="HZP1004" s="17"/>
      <c r="HZQ1004" s="17"/>
      <c r="HZR1004" s="17"/>
      <c r="HZS1004" s="17"/>
      <c r="HZT1004" s="17"/>
      <c r="HZU1004" s="17"/>
      <c r="HZV1004" s="17"/>
      <c r="HZW1004" s="17"/>
      <c r="HZX1004" s="17"/>
      <c r="HZY1004" s="17"/>
      <c r="HZZ1004" s="17"/>
      <c r="IAA1004" s="17"/>
      <c r="IAB1004" s="17"/>
      <c r="IAC1004" s="17"/>
      <c r="IAD1004" s="17"/>
      <c r="IAE1004" s="17"/>
      <c r="IAF1004" s="17"/>
      <c r="IAG1004" s="17"/>
      <c r="IAH1004" s="17"/>
      <c r="IAI1004" s="17"/>
      <c r="IAJ1004" s="17"/>
      <c r="IAK1004" s="17"/>
      <c r="IAL1004" s="17"/>
      <c r="IAM1004" s="17"/>
      <c r="IAN1004" s="17"/>
      <c r="IAO1004" s="17"/>
      <c r="IAP1004" s="17"/>
      <c r="IAQ1004" s="17"/>
      <c r="IAR1004" s="17"/>
      <c r="IAS1004" s="17"/>
      <c r="IAT1004" s="17"/>
      <c r="IAU1004" s="17"/>
      <c r="IAV1004" s="17"/>
      <c r="IAW1004" s="17"/>
      <c r="IAX1004" s="17"/>
      <c r="IAY1004" s="17"/>
      <c r="IAZ1004" s="17"/>
      <c r="IBA1004" s="17"/>
      <c r="IBB1004" s="17"/>
      <c r="IBC1004" s="17"/>
      <c r="IBD1004" s="17"/>
      <c r="IBE1004" s="17"/>
      <c r="IBF1004" s="17"/>
      <c r="IBG1004" s="17"/>
      <c r="IBH1004" s="17"/>
      <c r="IBI1004" s="17"/>
      <c r="IBJ1004" s="17"/>
      <c r="IBK1004" s="17"/>
      <c r="IBL1004" s="17"/>
      <c r="IBM1004" s="17"/>
      <c r="IBN1004" s="17"/>
      <c r="IBO1004" s="17"/>
      <c r="IBP1004" s="17"/>
      <c r="IBQ1004" s="17"/>
      <c r="IBR1004" s="17"/>
      <c r="IBS1004" s="17"/>
      <c r="IBT1004" s="17"/>
      <c r="IBU1004" s="17"/>
      <c r="IBV1004" s="17"/>
      <c r="IBW1004" s="17"/>
      <c r="IBX1004" s="17"/>
      <c r="IBY1004" s="17"/>
      <c r="IBZ1004" s="17"/>
      <c r="ICA1004" s="17"/>
      <c r="ICB1004" s="17"/>
      <c r="ICC1004" s="17"/>
      <c r="ICD1004" s="17"/>
      <c r="ICE1004" s="17"/>
      <c r="ICF1004" s="17"/>
      <c r="ICG1004" s="17"/>
      <c r="ICH1004" s="17"/>
      <c r="ICI1004" s="17"/>
      <c r="ICJ1004" s="17"/>
      <c r="ICK1004" s="17"/>
      <c r="ICL1004" s="17"/>
      <c r="ICM1004" s="17"/>
      <c r="ICN1004" s="17"/>
      <c r="ICO1004" s="17"/>
      <c r="ICP1004" s="17"/>
      <c r="ICQ1004" s="17"/>
      <c r="ICR1004" s="17"/>
      <c r="ICS1004" s="17"/>
      <c r="ICT1004" s="17"/>
      <c r="ICU1004" s="17"/>
      <c r="ICV1004" s="17"/>
      <c r="ICW1004" s="17"/>
      <c r="ICX1004" s="17"/>
      <c r="ICY1004" s="17"/>
      <c r="ICZ1004" s="17"/>
      <c r="IDA1004" s="17"/>
      <c r="IDB1004" s="17"/>
      <c r="IDC1004" s="17"/>
      <c r="IDD1004" s="17"/>
      <c r="IDE1004" s="17"/>
      <c r="IDF1004" s="17"/>
      <c r="IDG1004" s="17"/>
      <c r="IDH1004" s="17"/>
      <c r="IDI1004" s="17"/>
      <c r="IDJ1004" s="17"/>
      <c r="IDK1004" s="17"/>
      <c r="IDL1004" s="17"/>
      <c r="IDM1004" s="17"/>
      <c r="IDN1004" s="17"/>
      <c r="IDO1004" s="17"/>
      <c r="IDP1004" s="17"/>
      <c r="IDQ1004" s="17"/>
      <c r="IDR1004" s="17"/>
      <c r="IDS1004" s="17"/>
      <c r="IDT1004" s="17"/>
      <c r="IDU1004" s="17"/>
      <c r="IDV1004" s="17"/>
      <c r="IDW1004" s="17"/>
      <c r="IDX1004" s="17"/>
      <c r="IDY1004" s="17"/>
      <c r="IDZ1004" s="17"/>
      <c r="IEA1004" s="17"/>
      <c r="IEB1004" s="17"/>
      <c r="IEC1004" s="17"/>
      <c r="IED1004" s="17"/>
      <c r="IEE1004" s="17"/>
      <c r="IEF1004" s="17"/>
      <c r="IEG1004" s="17"/>
      <c r="IEH1004" s="17"/>
      <c r="IEI1004" s="17"/>
      <c r="IEJ1004" s="17"/>
      <c r="IEK1004" s="17"/>
      <c r="IEL1004" s="17"/>
      <c r="IEM1004" s="17"/>
      <c r="IEN1004" s="17"/>
      <c r="IEO1004" s="17"/>
      <c r="IEP1004" s="17"/>
      <c r="IEQ1004" s="17"/>
      <c r="IER1004" s="17"/>
      <c r="IES1004" s="17"/>
      <c r="IET1004" s="17"/>
      <c r="IEU1004" s="17"/>
      <c r="IEV1004" s="17"/>
      <c r="IEW1004" s="17"/>
      <c r="IEX1004" s="17"/>
      <c r="IEY1004" s="17"/>
      <c r="IEZ1004" s="17"/>
      <c r="IFA1004" s="17"/>
      <c r="IFB1004" s="17"/>
      <c r="IFC1004" s="17"/>
      <c r="IFD1004" s="17"/>
      <c r="IFE1004" s="17"/>
      <c r="IFF1004" s="17"/>
      <c r="IFG1004" s="17"/>
      <c r="IFH1004" s="17"/>
      <c r="IFI1004" s="17"/>
      <c r="IFJ1004" s="17"/>
      <c r="IFK1004" s="17"/>
      <c r="IFL1004" s="17"/>
      <c r="IFM1004" s="17"/>
      <c r="IFN1004" s="17"/>
      <c r="IFO1004" s="17"/>
      <c r="IFP1004" s="17"/>
      <c r="IFQ1004" s="17"/>
      <c r="IFR1004" s="17"/>
      <c r="IFS1004" s="17"/>
      <c r="IFT1004" s="17"/>
      <c r="IFU1004" s="17"/>
      <c r="IFV1004" s="17"/>
      <c r="IFW1004" s="17"/>
      <c r="IFX1004" s="17"/>
      <c r="IFY1004" s="17"/>
      <c r="IFZ1004" s="17"/>
      <c r="IGA1004" s="17"/>
      <c r="IGB1004" s="17"/>
      <c r="IGC1004" s="17"/>
      <c r="IGD1004" s="17"/>
      <c r="IGE1004" s="17"/>
      <c r="IGF1004" s="17"/>
      <c r="IGG1004" s="17"/>
      <c r="IGH1004" s="17"/>
      <c r="IGI1004" s="17"/>
      <c r="IGJ1004" s="17"/>
      <c r="IGK1004" s="17"/>
      <c r="IGL1004" s="17"/>
      <c r="IGM1004" s="17"/>
      <c r="IGN1004" s="17"/>
      <c r="IGO1004" s="17"/>
      <c r="IGP1004" s="17"/>
      <c r="IGQ1004" s="17"/>
      <c r="IGR1004" s="17"/>
      <c r="IGS1004" s="17"/>
      <c r="IGT1004" s="17"/>
      <c r="IGU1004" s="17"/>
      <c r="IGV1004" s="17"/>
      <c r="IGW1004" s="17"/>
      <c r="IGX1004" s="17"/>
      <c r="IGY1004" s="17"/>
      <c r="IGZ1004" s="17"/>
      <c r="IHA1004" s="17"/>
      <c r="IHB1004" s="17"/>
      <c r="IHC1004" s="17"/>
      <c r="IHD1004" s="17"/>
      <c r="IHE1004" s="17"/>
      <c r="IHF1004" s="17"/>
      <c r="IHG1004" s="17"/>
      <c r="IHH1004" s="17"/>
      <c r="IHI1004" s="17"/>
      <c r="IHJ1004" s="17"/>
      <c r="IHK1004" s="17"/>
      <c r="IHL1004" s="17"/>
      <c r="IHM1004" s="17"/>
      <c r="IHN1004" s="17"/>
      <c r="IHO1004" s="17"/>
      <c r="IHP1004" s="17"/>
      <c r="IHQ1004" s="17"/>
      <c r="IHR1004" s="17"/>
      <c r="IHS1004" s="17"/>
      <c r="IHT1004" s="17"/>
      <c r="IHU1004" s="17"/>
      <c r="IHV1004" s="17"/>
      <c r="IHW1004" s="17"/>
      <c r="IHX1004" s="17"/>
      <c r="IHY1004" s="17"/>
      <c r="IHZ1004" s="17"/>
      <c r="IIA1004" s="17"/>
      <c r="IIB1004" s="17"/>
      <c r="IIC1004" s="17"/>
      <c r="IID1004" s="17"/>
      <c r="IIE1004" s="17"/>
      <c r="IIF1004" s="17"/>
      <c r="IIG1004" s="17"/>
      <c r="IIH1004" s="17"/>
      <c r="III1004" s="17"/>
      <c r="IIJ1004" s="17"/>
      <c r="IIK1004" s="17"/>
      <c r="IIL1004" s="17"/>
      <c r="IIM1004" s="17"/>
      <c r="IIN1004" s="17"/>
      <c r="IIO1004" s="17"/>
      <c r="IIP1004" s="17"/>
      <c r="IIQ1004" s="17"/>
      <c r="IIR1004" s="17"/>
      <c r="IIS1004" s="17"/>
      <c r="IIT1004" s="17"/>
      <c r="IIU1004" s="17"/>
      <c r="IIV1004" s="17"/>
      <c r="IIW1004" s="17"/>
      <c r="IIX1004" s="17"/>
      <c r="IIY1004" s="17"/>
      <c r="IIZ1004" s="17"/>
      <c r="IJA1004" s="17"/>
      <c r="IJB1004" s="17"/>
      <c r="IJC1004" s="17"/>
      <c r="IJD1004" s="17"/>
      <c r="IJE1004" s="17"/>
      <c r="IJF1004" s="17"/>
      <c r="IJG1004" s="17"/>
      <c r="IJH1004" s="17"/>
      <c r="IJI1004" s="17"/>
      <c r="IJJ1004" s="17"/>
      <c r="IJK1004" s="17"/>
      <c r="IJL1004" s="17"/>
      <c r="IJM1004" s="17"/>
      <c r="IJN1004" s="17"/>
      <c r="IJO1004" s="17"/>
      <c r="IJP1004" s="17"/>
      <c r="IJQ1004" s="17"/>
      <c r="IJR1004" s="17"/>
      <c r="IJS1004" s="17"/>
      <c r="IJT1004" s="17"/>
      <c r="IJU1004" s="17"/>
      <c r="IJV1004" s="17"/>
      <c r="IJW1004" s="17"/>
      <c r="IJX1004" s="17"/>
      <c r="IJY1004" s="17"/>
      <c r="IJZ1004" s="17"/>
      <c r="IKA1004" s="17"/>
      <c r="IKB1004" s="17"/>
      <c r="IKC1004" s="17"/>
      <c r="IKD1004" s="17"/>
      <c r="IKE1004" s="17"/>
      <c r="IKF1004" s="17"/>
      <c r="IKG1004" s="17"/>
      <c r="IKH1004" s="17"/>
      <c r="IKI1004" s="17"/>
      <c r="IKJ1004" s="17"/>
      <c r="IKK1004" s="17"/>
      <c r="IKL1004" s="17"/>
      <c r="IKM1004" s="17"/>
      <c r="IKN1004" s="17"/>
      <c r="IKO1004" s="17"/>
      <c r="IKP1004" s="17"/>
      <c r="IKQ1004" s="17"/>
      <c r="IKR1004" s="17"/>
      <c r="IKS1004" s="17"/>
      <c r="IKT1004" s="17"/>
      <c r="IKU1004" s="17"/>
      <c r="IKV1004" s="17"/>
      <c r="IKW1004" s="17"/>
      <c r="IKX1004" s="17"/>
      <c r="IKY1004" s="17"/>
      <c r="IKZ1004" s="17"/>
      <c r="ILA1004" s="17"/>
      <c r="ILB1004" s="17"/>
      <c r="ILC1004" s="17"/>
      <c r="ILD1004" s="17"/>
      <c r="ILE1004" s="17"/>
      <c r="ILF1004" s="17"/>
      <c r="ILG1004" s="17"/>
      <c r="ILH1004" s="17"/>
      <c r="ILI1004" s="17"/>
      <c r="ILJ1004" s="17"/>
      <c r="ILK1004" s="17"/>
      <c r="ILL1004" s="17"/>
      <c r="ILM1004" s="17"/>
      <c r="ILN1004" s="17"/>
      <c r="ILO1004" s="17"/>
      <c r="ILP1004" s="17"/>
      <c r="ILQ1004" s="17"/>
      <c r="ILR1004" s="17"/>
      <c r="ILS1004" s="17"/>
      <c r="ILT1004" s="17"/>
      <c r="ILU1004" s="17"/>
      <c r="ILV1004" s="17"/>
      <c r="ILW1004" s="17"/>
      <c r="ILX1004" s="17"/>
      <c r="ILY1004" s="17"/>
      <c r="ILZ1004" s="17"/>
      <c r="IMA1004" s="17"/>
      <c r="IMB1004" s="17"/>
      <c r="IMC1004" s="17"/>
      <c r="IMD1004" s="17"/>
      <c r="IME1004" s="17"/>
      <c r="IMF1004" s="17"/>
      <c r="IMG1004" s="17"/>
      <c r="IMH1004" s="17"/>
      <c r="IMI1004" s="17"/>
      <c r="IMJ1004" s="17"/>
      <c r="IMK1004" s="17"/>
      <c r="IML1004" s="17"/>
      <c r="IMM1004" s="17"/>
      <c r="IMN1004" s="17"/>
      <c r="IMO1004" s="17"/>
      <c r="IMP1004" s="17"/>
      <c r="IMQ1004" s="17"/>
      <c r="IMR1004" s="17"/>
      <c r="IMS1004" s="17"/>
      <c r="IMT1004" s="17"/>
      <c r="IMU1004" s="17"/>
      <c r="IMV1004" s="17"/>
      <c r="IMW1004" s="17"/>
      <c r="IMX1004" s="17"/>
      <c r="IMY1004" s="17"/>
      <c r="IMZ1004" s="17"/>
      <c r="INA1004" s="17"/>
      <c r="INB1004" s="17"/>
      <c r="INC1004" s="17"/>
      <c r="IND1004" s="17"/>
      <c r="INE1004" s="17"/>
      <c r="INF1004" s="17"/>
      <c r="ING1004" s="17"/>
      <c r="INH1004" s="17"/>
      <c r="INI1004" s="17"/>
      <c r="INJ1004" s="17"/>
      <c r="INK1004" s="17"/>
      <c r="INL1004" s="17"/>
      <c r="INM1004" s="17"/>
      <c r="INN1004" s="17"/>
      <c r="INO1004" s="17"/>
      <c r="INP1004" s="17"/>
      <c r="INQ1004" s="17"/>
      <c r="INR1004" s="17"/>
      <c r="INS1004" s="17"/>
      <c r="INT1004" s="17"/>
      <c r="INU1004" s="17"/>
      <c r="INV1004" s="17"/>
      <c r="INW1004" s="17"/>
      <c r="INX1004" s="17"/>
      <c r="INY1004" s="17"/>
      <c r="INZ1004" s="17"/>
      <c r="IOA1004" s="17"/>
      <c r="IOB1004" s="17"/>
      <c r="IOC1004" s="17"/>
      <c r="IOD1004" s="17"/>
      <c r="IOE1004" s="17"/>
      <c r="IOF1004" s="17"/>
      <c r="IOG1004" s="17"/>
      <c r="IOH1004" s="17"/>
      <c r="IOI1004" s="17"/>
      <c r="IOJ1004" s="17"/>
      <c r="IOK1004" s="17"/>
      <c r="IOL1004" s="17"/>
      <c r="IOM1004" s="17"/>
      <c r="ION1004" s="17"/>
      <c r="IOO1004" s="17"/>
      <c r="IOP1004" s="17"/>
      <c r="IOQ1004" s="17"/>
      <c r="IOR1004" s="17"/>
      <c r="IOS1004" s="17"/>
      <c r="IOT1004" s="17"/>
      <c r="IOU1004" s="17"/>
      <c r="IOV1004" s="17"/>
      <c r="IOW1004" s="17"/>
      <c r="IOX1004" s="17"/>
      <c r="IOY1004" s="17"/>
      <c r="IOZ1004" s="17"/>
      <c r="IPA1004" s="17"/>
      <c r="IPB1004" s="17"/>
      <c r="IPC1004" s="17"/>
      <c r="IPD1004" s="17"/>
      <c r="IPE1004" s="17"/>
      <c r="IPF1004" s="17"/>
      <c r="IPG1004" s="17"/>
      <c r="IPH1004" s="17"/>
      <c r="IPI1004" s="17"/>
      <c r="IPJ1004" s="17"/>
      <c r="IPK1004" s="17"/>
      <c r="IPL1004" s="17"/>
      <c r="IPM1004" s="17"/>
      <c r="IPN1004" s="17"/>
      <c r="IPO1004" s="17"/>
      <c r="IPP1004" s="17"/>
      <c r="IPQ1004" s="17"/>
      <c r="IPR1004" s="17"/>
      <c r="IPS1004" s="17"/>
      <c r="IPT1004" s="17"/>
      <c r="IPU1004" s="17"/>
      <c r="IPV1004" s="17"/>
      <c r="IPW1004" s="17"/>
      <c r="IPX1004" s="17"/>
      <c r="IPY1004" s="17"/>
      <c r="IPZ1004" s="17"/>
      <c r="IQA1004" s="17"/>
      <c r="IQB1004" s="17"/>
      <c r="IQC1004" s="17"/>
      <c r="IQD1004" s="17"/>
      <c r="IQE1004" s="17"/>
      <c r="IQF1004" s="17"/>
      <c r="IQG1004" s="17"/>
      <c r="IQH1004" s="17"/>
      <c r="IQI1004" s="17"/>
      <c r="IQJ1004" s="17"/>
      <c r="IQK1004" s="17"/>
      <c r="IQL1004" s="17"/>
      <c r="IQM1004" s="17"/>
      <c r="IQN1004" s="17"/>
      <c r="IQO1004" s="17"/>
      <c r="IQP1004" s="17"/>
      <c r="IQQ1004" s="17"/>
      <c r="IQR1004" s="17"/>
      <c r="IQS1004" s="17"/>
      <c r="IQT1004" s="17"/>
      <c r="IQU1004" s="17"/>
      <c r="IQV1004" s="17"/>
      <c r="IQW1004" s="17"/>
      <c r="IQX1004" s="17"/>
      <c r="IQY1004" s="17"/>
      <c r="IQZ1004" s="17"/>
      <c r="IRA1004" s="17"/>
      <c r="IRB1004" s="17"/>
      <c r="IRC1004" s="17"/>
      <c r="IRD1004" s="17"/>
      <c r="IRE1004" s="17"/>
      <c r="IRF1004" s="17"/>
      <c r="IRG1004" s="17"/>
      <c r="IRH1004" s="17"/>
      <c r="IRI1004" s="17"/>
      <c r="IRJ1004" s="17"/>
      <c r="IRK1004" s="17"/>
      <c r="IRL1004" s="17"/>
      <c r="IRM1004" s="17"/>
      <c r="IRN1004" s="17"/>
      <c r="IRO1004" s="17"/>
      <c r="IRP1004" s="17"/>
      <c r="IRQ1004" s="17"/>
      <c r="IRR1004" s="17"/>
      <c r="IRS1004" s="17"/>
      <c r="IRT1004" s="17"/>
      <c r="IRU1004" s="17"/>
      <c r="IRV1004" s="17"/>
      <c r="IRW1004" s="17"/>
      <c r="IRX1004" s="17"/>
      <c r="IRY1004" s="17"/>
      <c r="IRZ1004" s="17"/>
      <c r="ISA1004" s="17"/>
      <c r="ISB1004" s="17"/>
      <c r="ISC1004" s="17"/>
      <c r="ISD1004" s="17"/>
      <c r="ISE1004" s="17"/>
      <c r="ISF1004" s="17"/>
      <c r="ISG1004" s="17"/>
      <c r="ISH1004" s="17"/>
      <c r="ISI1004" s="17"/>
      <c r="ISJ1004" s="17"/>
      <c r="ISK1004" s="17"/>
      <c r="ISL1004" s="17"/>
      <c r="ISM1004" s="17"/>
      <c r="ISN1004" s="17"/>
      <c r="ISO1004" s="17"/>
      <c r="ISP1004" s="17"/>
      <c r="ISQ1004" s="17"/>
      <c r="ISR1004" s="17"/>
      <c r="ISS1004" s="17"/>
      <c r="IST1004" s="17"/>
      <c r="ISU1004" s="17"/>
      <c r="ISV1004" s="17"/>
      <c r="ISW1004" s="17"/>
      <c r="ISX1004" s="17"/>
      <c r="ISY1004" s="17"/>
      <c r="ISZ1004" s="17"/>
      <c r="ITA1004" s="17"/>
      <c r="ITB1004" s="17"/>
      <c r="ITC1004" s="17"/>
      <c r="ITD1004" s="17"/>
      <c r="ITE1004" s="17"/>
      <c r="ITF1004" s="17"/>
      <c r="ITG1004" s="17"/>
      <c r="ITH1004" s="17"/>
      <c r="ITI1004" s="17"/>
      <c r="ITJ1004" s="17"/>
      <c r="ITK1004" s="17"/>
      <c r="ITL1004" s="17"/>
      <c r="ITM1004" s="17"/>
      <c r="ITN1004" s="17"/>
      <c r="ITO1004" s="17"/>
      <c r="ITP1004" s="17"/>
      <c r="ITQ1004" s="17"/>
      <c r="ITR1004" s="17"/>
      <c r="ITS1004" s="17"/>
      <c r="ITT1004" s="17"/>
      <c r="ITU1004" s="17"/>
      <c r="ITV1004" s="17"/>
      <c r="ITW1004" s="17"/>
      <c r="ITX1004" s="17"/>
      <c r="ITY1004" s="17"/>
      <c r="ITZ1004" s="17"/>
      <c r="IUA1004" s="17"/>
      <c r="IUB1004" s="17"/>
      <c r="IUC1004" s="17"/>
      <c r="IUD1004" s="17"/>
      <c r="IUE1004" s="17"/>
      <c r="IUF1004" s="17"/>
      <c r="IUG1004" s="17"/>
      <c r="IUH1004" s="17"/>
      <c r="IUI1004" s="17"/>
      <c r="IUJ1004" s="17"/>
      <c r="IUK1004" s="17"/>
      <c r="IUL1004" s="17"/>
      <c r="IUM1004" s="17"/>
      <c r="IUN1004" s="17"/>
      <c r="IUO1004" s="17"/>
      <c r="IUP1004" s="17"/>
      <c r="IUQ1004" s="17"/>
      <c r="IUR1004" s="17"/>
      <c r="IUS1004" s="17"/>
      <c r="IUT1004" s="17"/>
      <c r="IUU1004" s="17"/>
      <c r="IUV1004" s="17"/>
      <c r="IUW1004" s="17"/>
      <c r="IUX1004" s="17"/>
      <c r="IUY1004" s="17"/>
      <c r="IUZ1004" s="17"/>
      <c r="IVA1004" s="17"/>
      <c r="IVB1004" s="17"/>
      <c r="IVC1004" s="17"/>
      <c r="IVD1004" s="17"/>
      <c r="IVE1004" s="17"/>
      <c r="IVF1004" s="17"/>
      <c r="IVG1004" s="17"/>
      <c r="IVH1004" s="17"/>
      <c r="IVI1004" s="17"/>
      <c r="IVJ1004" s="17"/>
      <c r="IVK1004" s="17"/>
      <c r="IVL1004" s="17"/>
      <c r="IVM1004" s="17"/>
      <c r="IVN1004" s="17"/>
      <c r="IVO1004" s="17"/>
      <c r="IVP1004" s="17"/>
      <c r="IVQ1004" s="17"/>
      <c r="IVR1004" s="17"/>
      <c r="IVS1004" s="17"/>
      <c r="IVT1004" s="17"/>
      <c r="IVU1004" s="17"/>
      <c r="IVV1004" s="17"/>
      <c r="IVW1004" s="17"/>
      <c r="IVX1004" s="17"/>
      <c r="IVY1004" s="17"/>
      <c r="IVZ1004" s="17"/>
      <c r="IWA1004" s="17"/>
      <c r="IWB1004" s="17"/>
      <c r="IWC1004" s="17"/>
      <c r="IWD1004" s="17"/>
      <c r="IWE1004" s="17"/>
      <c r="IWF1004" s="17"/>
      <c r="IWG1004" s="17"/>
      <c r="IWH1004" s="17"/>
      <c r="IWI1004" s="17"/>
      <c r="IWJ1004" s="17"/>
      <c r="IWK1004" s="17"/>
      <c r="IWL1004" s="17"/>
      <c r="IWM1004" s="17"/>
      <c r="IWN1004" s="17"/>
      <c r="IWO1004" s="17"/>
      <c r="IWP1004" s="17"/>
      <c r="IWQ1004" s="17"/>
      <c r="IWR1004" s="17"/>
      <c r="IWS1004" s="17"/>
      <c r="IWT1004" s="17"/>
      <c r="IWU1004" s="17"/>
      <c r="IWV1004" s="17"/>
      <c r="IWW1004" s="17"/>
      <c r="IWX1004" s="17"/>
      <c r="IWY1004" s="17"/>
      <c r="IWZ1004" s="17"/>
      <c r="IXA1004" s="17"/>
      <c r="IXB1004" s="17"/>
      <c r="IXC1004" s="17"/>
      <c r="IXD1004" s="17"/>
      <c r="IXE1004" s="17"/>
      <c r="IXF1004" s="17"/>
      <c r="IXG1004" s="17"/>
      <c r="IXH1004" s="17"/>
      <c r="IXI1004" s="17"/>
      <c r="IXJ1004" s="17"/>
      <c r="IXK1004" s="17"/>
      <c r="IXL1004" s="17"/>
      <c r="IXM1004" s="17"/>
      <c r="IXN1004" s="17"/>
      <c r="IXO1004" s="17"/>
      <c r="IXP1004" s="17"/>
      <c r="IXQ1004" s="17"/>
      <c r="IXR1004" s="17"/>
      <c r="IXS1004" s="17"/>
      <c r="IXT1004" s="17"/>
      <c r="IXU1004" s="17"/>
      <c r="IXV1004" s="17"/>
      <c r="IXW1004" s="17"/>
      <c r="IXX1004" s="17"/>
      <c r="IXY1004" s="17"/>
      <c r="IXZ1004" s="17"/>
      <c r="IYA1004" s="17"/>
      <c r="IYB1004" s="17"/>
      <c r="IYC1004" s="17"/>
      <c r="IYD1004" s="17"/>
      <c r="IYE1004" s="17"/>
      <c r="IYF1004" s="17"/>
      <c r="IYG1004" s="17"/>
      <c r="IYH1004" s="17"/>
      <c r="IYI1004" s="17"/>
      <c r="IYJ1004" s="17"/>
      <c r="IYK1004" s="17"/>
      <c r="IYL1004" s="17"/>
      <c r="IYM1004" s="17"/>
      <c r="IYN1004" s="17"/>
      <c r="IYO1004" s="17"/>
      <c r="IYP1004" s="17"/>
      <c r="IYQ1004" s="17"/>
      <c r="IYR1004" s="17"/>
      <c r="IYS1004" s="17"/>
      <c r="IYT1004" s="17"/>
      <c r="IYU1004" s="17"/>
      <c r="IYV1004" s="17"/>
      <c r="IYW1004" s="17"/>
      <c r="IYX1004" s="17"/>
      <c r="IYY1004" s="17"/>
      <c r="IYZ1004" s="17"/>
      <c r="IZA1004" s="17"/>
      <c r="IZB1004" s="17"/>
      <c r="IZC1004" s="17"/>
      <c r="IZD1004" s="17"/>
      <c r="IZE1004" s="17"/>
      <c r="IZF1004" s="17"/>
      <c r="IZG1004" s="17"/>
      <c r="IZH1004" s="17"/>
      <c r="IZI1004" s="17"/>
      <c r="IZJ1004" s="17"/>
      <c r="IZK1004" s="17"/>
      <c r="IZL1004" s="17"/>
      <c r="IZM1004" s="17"/>
      <c r="IZN1004" s="17"/>
      <c r="IZO1004" s="17"/>
      <c r="IZP1004" s="17"/>
      <c r="IZQ1004" s="17"/>
      <c r="IZR1004" s="17"/>
      <c r="IZS1004" s="17"/>
      <c r="IZT1004" s="17"/>
      <c r="IZU1004" s="17"/>
      <c r="IZV1004" s="17"/>
      <c r="IZW1004" s="17"/>
      <c r="IZX1004" s="17"/>
      <c r="IZY1004" s="17"/>
      <c r="IZZ1004" s="17"/>
      <c r="JAA1004" s="17"/>
      <c r="JAB1004" s="17"/>
      <c r="JAC1004" s="17"/>
      <c r="JAD1004" s="17"/>
      <c r="JAE1004" s="17"/>
      <c r="JAF1004" s="17"/>
      <c r="JAG1004" s="17"/>
      <c r="JAH1004" s="17"/>
      <c r="JAI1004" s="17"/>
      <c r="JAJ1004" s="17"/>
      <c r="JAK1004" s="17"/>
      <c r="JAL1004" s="17"/>
      <c r="JAM1004" s="17"/>
      <c r="JAN1004" s="17"/>
      <c r="JAO1004" s="17"/>
      <c r="JAP1004" s="17"/>
      <c r="JAQ1004" s="17"/>
      <c r="JAR1004" s="17"/>
      <c r="JAS1004" s="17"/>
      <c r="JAT1004" s="17"/>
      <c r="JAU1004" s="17"/>
      <c r="JAV1004" s="17"/>
      <c r="JAW1004" s="17"/>
      <c r="JAX1004" s="17"/>
      <c r="JAY1004" s="17"/>
      <c r="JAZ1004" s="17"/>
      <c r="JBA1004" s="17"/>
      <c r="JBB1004" s="17"/>
      <c r="JBC1004" s="17"/>
      <c r="JBD1004" s="17"/>
      <c r="JBE1004" s="17"/>
      <c r="JBF1004" s="17"/>
      <c r="JBG1004" s="17"/>
      <c r="JBH1004" s="17"/>
      <c r="JBI1004" s="17"/>
      <c r="JBJ1004" s="17"/>
      <c r="JBK1004" s="17"/>
      <c r="JBL1004" s="17"/>
      <c r="JBM1004" s="17"/>
      <c r="JBN1004" s="17"/>
      <c r="JBO1004" s="17"/>
      <c r="JBP1004" s="17"/>
      <c r="JBQ1004" s="17"/>
      <c r="JBR1004" s="17"/>
      <c r="JBS1004" s="17"/>
      <c r="JBT1004" s="17"/>
      <c r="JBU1004" s="17"/>
      <c r="JBV1004" s="17"/>
      <c r="JBW1004" s="17"/>
      <c r="JBX1004" s="17"/>
      <c r="JBY1004" s="17"/>
      <c r="JBZ1004" s="17"/>
      <c r="JCA1004" s="17"/>
      <c r="JCB1004" s="17"/>
      <c r="JCC1004" s="17"/>
      <c r="JCD1004" s="17"/>
      <c r="JCE1004" s="17"/>
      <c r="JCF1004" s="17"/>
      <c r="JCG1004" s="17"/>
      <c r="JCH1004" s="17"/>
      <c r="JCI1004" s="17"/>
      <c r="JCJ1004" s="17"/>
      <c r="JCK1004" s="17"/>
      <c r="JCL1004" s="17"/>
      <c r="JCM1004" s="17"/>
      <c r="JCN1004" s="17"/>
      <c r="JCO1004" s="17"/>
      <c r="JCP1004" s="17"/>
      <c r="JCQ1004" s="17"/>
      <c r="JCR1004" s="17"/>
      <c r="JCS1004" s="17"/>
      <c r="JCT1004" s="17"/>
      <c r="JCU1004" s="17"/>
      <c r="JCV1004" s="17"/>
      <c r="JCW1004" s="17"/>
      <c r="JCX1004" s="17"/>
      <c r="JCY1004" s="17"/>
      <c r="JCZ1004" s="17"/>
      <c r="JDA1004" s="17"/>
      <c r="JDB1004" s="17"/>
      <c r="JDC1004" s="17"/>
      <c r="JDD1004" s="17"/>
      <c r="JDE1004" s="17"/>
      <c r="JDF1004" s="17"/>
      <c r="JDG1004" s="17"/>
      <c r="JDH1004" s="17"/>
      <c r="JDI1004" s="17"/>
      <c r="JDJ1004" s="17"/>
      <c r="JDK1004" s="17"/>
      <c r="JDL1004" s="17"/>
      <c r="JDM1004" s="17"/>
      <c r="JDN1004" s="17"/>
      <c r="JDO1004" s="17"/>
      <c r="JDP1004" s="17"/>
      <c r="JDQ1004" s="17"/>
      <c r="JDR1004" s="17"/>
      <c r="JDS1004" s="17"/>
      <c r="JDT1004" s="17"/>
      <c r="JDU1004" s="17"/>
      <c r="JDV1004" s="17"/>
      <c r="JDW1004" s="17"/>
      <c r="JDX1004" s="17"/>
      <c r="JDY1004" s="17"/>
      <c r="JDZ1004" s="17"/>
      <c r="JEA1004" s="17"/>
      <c r="JEB1004" s="17"/>
      <c r="JEC1004" s="17"/>
      <c r="JED1004" s="17"/>
      <c r="JEE1004" s="17"/>
      <c r="JEF1004" s="17"/>
      <c r="JEG1004" s="17"/>
      <c r="JEH1004" s="17"/>
      <c r="JEI1004" s="17"/>
      <c r="JEJ1004" s="17"/>
      <c r="JEK1004" s="17"/>
      <c r="JEL1004" s="17"/>
      <c r="JEM1004" s="17"/>
      <c r="JEN1004" s="17"/>
      <c r="JEO1004" s="17"/>
      <c r="JEP1004" s="17"/>
      <c r="JEQ1004" s="17"/>
      <c r="JER1004" s="17"/>
      <c r="JES1004" s="17"/>
      <c r="JET1004" s="17"/>
      <c r="JEU1004" s="17"/>
      <c r="JEV1004" s="17"/>
      <c r="JEW1004" s="17"/>
      <c r="JEX1004" s="17"/>
      <c r="JEY1004" s="17"/>
      <c r="JEZ1004" s="17"/>
      <c r="JFA1004" s="17"/>
      <c r="JFB1004" s="17"/>
      <c r="JFC1004" s="17"/>
      <c r="JFD1004" s="17"/>
      <c r="JFE1004" s="17"/>
      <c r="JFF1004" s="17"/>
      <c r="JFG1004" s="17"/>
      <c r="JFH1004" s="17"/>
      <c r="JFI1004" s="17"/>
      <c r="JFJ1004" s="17"/>
      <c r="JFK1004" s="17"/>
      <c r="JFL1004" s="17"/>
      <c r="JFM1004" s="17"/>
      <c r="JFN1004" s="17"/>
      <c r="JFO1004" s="17"/>
      <c r="JFP1004" s="17"/>
      <c r="JFQ1004" s="17"/>
      <c r="JFR1004" s="17"/>
      <c r="JFS1004" s="17"/>
      <c r="JFT1004" s="17"/>
      <c r="JFU1004" s="17"/>
      <c r="JFV1004" s="17"/>
      <c r="JFW1004" s="17"/>
      <c r="JFX1004" s="17"/>
      <c r="JFY1004" s="17"/>
      <c r="JFZ1004" s="17"/>
      <c r="JGA1004" s="17"/>
      <c r="JGB1004" s="17"/>
      <c r="JGC1004" s="17"/>
      <c r="JGD1004" s="17"/>
      <c r="JGE1004" s="17"/>
      <c r="JGF1004" s="17"/>
      <c r="JGG1004" s="17"/>
      <c r="JGH1004" s="17"/>
      <c r="JGI1004" s="17"/>
      <c r="JGJ1004" s="17"/>
      <c r="JGK1004" s="17"/>
      <c r="JGL1004" s="17"/>
      <c r="JGM1004" s="17"/>
      <c r="JGN1004" s="17"/>
      <c r="JGO1004" s="17"/>
      <c r="JGP1004" s="17"/>
      <c r="JGQ1004" s="17"/>
      <c r="JGR1004" s="17"/>
      <c r="JGS1004" s="17"/>
      <c r="JGT1004" s="17"/>
      <c r="JGU1004" s="17"/>
      <c r="JGV1004" s="17"/>
      <c r="JGW1004" s="17"/>
      <c r="JGX1004" s="17"/>
      <c r="JGY1004" s="17"/>
      <c r="JGZ1004" s="17"/>
      <c r="JHA1004" s="17"/>
      <c r="JHB1004" s="17"/>
      <c r="JHC1004" s="17"/>
      <c r="JHD1004" s="17"/>
      <c r="JHE1004" s="17"/>
      <c r="JHF1004" s="17"/>
      <c r="JHG1004" s="17"/>
      <c r="JHH1004" s="17"/>
      <c r="JHI1004" s="17"/>
      <c r="JHJ1004" s="17"/>
      <c r="JHK1004" s="17"/>
      <c r="JHL1004" s="17"/>
      <c r="JHM1004" s="17"/>
      <c r="JHN1004" s="17"/>
      <c r="JHO1004" s="17"/>
      <c r="JHP1004" s="17"/>
      <c r="JHQ1004" s="17"/>
      <c r="JHR1004" s="17"/>
      <c r="JHS1004" s="17"/>
      <c r="JHT1004" s="17"/>
      <c r="JHU1004" s="17"/>
      <c r="JHV1004" s="17"/>
      <c r="JHW1004" s="17"/>
      <c r="JHX1004" s="17"/>
      <c r="JHY1004" s="17"/>
      <c r="JHZ1004" s="17"/>
      <c r="JIA1004" s="17"/>
      <c r="JIB1004" s="17"/>
      <c r="JIC1004" s="17"/>
      <c r="JID1004" s="17"/>
      <c r="JIE1004" s="17"/>
      <c r="JIF1004" s="17"/>
      <c r="JIG1004" s="17"/>
      <c r="JIH1004" s="17"/>
      <c r="JII1004" s="17"/>
      <c r="JIJ1004" s="17"/>
      <c r="JIK1004" s="17"/>
      <c r="JIL1004" s="17"/>
      <c r="JIM1004" s="17"/>
      <c r="JIN1004" s="17"/>
      <c r="JIO1004" s="17"/>
      <c r="JIP1004" s="17"/>
      <c r="JIQ1004" s="17"/>
      <c r="JIR1004" s="17"/>
      <c r="JIS1004" s="17"/>
      <c r="JIT1004" s="17"/>
      <c r="JIU1004" s="17"/>
      <c r="JIV1004" s="17"/>
      <c r="JIW1004" s="17"/>
      <c r="JIX1004" s="17"/>
      <c r="JIY1004" s="17"/>
      <c r="JIZ1004" s="17"/>
      <c r="JJA1004" s="17"/>
      <c r="JJB1004" s="17"/>
      <c r="JJC1004" s="17"/>
      <c r="JJD1004" s="17"/>
      <c r="JJE1004" s="17"/>
      <c r="JJF1004" s="17"/>
      <c r="JJG1004" s="17"/>
      <c r="JJH1004" s="17"/>
      <c r="JJI1004" s="17"/>
      <c r="JJJ1004" s="17"/>
      <c r="JJK1004" s="17"/>
      <c r="JJL1004" s="17"/>
      <c r="JJM1004" s="17"/>
      <c r="JJN1004" s="17"/>
      <c r="JJO1004" s="17"/>
      <c r="JJP1004" s="17"/>
      <c r="JJQ1004" s="17"/>
      <c r="JJR1004" s="17"/>
      <c r="JJS1004" s="17"/>
      <c r="JJT1004" s="17"/>
      <c r="JJU1004" s="17"/>
      <c r="JJV1004" s="17"/>
      <c r="JJW1004" s="17"/>
      <c r="JJX1004" s="17"/>
      <c r="JJY1004" s="17"/>
      <c r="JJZ1004" s="17"/>
      <c r="JKA1004" s="17"/>
      <c r="JKB1004" s="17"/>
      <c r="JKC1004" s="17"/>
      <c r="JKD1004" s="17"/>
      <c r="JKE1004" s="17"/>
      <c r="JKF1004" s="17"/>
      <c r="JKG1004" s="17"/>
      <c r="JKH1004" s="17"/>
      <c r="JKI1004" s="17"/>
      <c r="JKJ1004" s="17"/>
      <c r="JKK1004" s="17"/>
      <c r="JKL1004" s="17"/>
      <c r="JKM1004" s="17"/>
      <c r="JKN1004" s="17"/>
      <c r="JKO1004" s="17"/>
      <c r="JKP1004" s="17"/>
      <c r="JKQ1004" s="17"/>
      <c r="JKR1004" s="17"/>
      <c r="JKS1004" s="17"/>
      <c r="JKT1004" s="17"/>
      <c r="JKU1004" s="17"/>
      <c r="JKV1004" s="17"/>
      <c r="JKW1004" s="17"/>
      <c r="JKX1004" s="17"/>
      <c r="JKY1004" s="17"/>
      <c r="JKZ1004" s="17"/>
      <c r="JLA1004" s="17"/>
      <c r="JLB1004" s="17"/>
      <c r="JLC1004" s="17"/>
      <c r="JLD1004" s="17"/>
      <c r="JLE1004" s="17"/>
      <c r="JLF1004" s="17"/>
      <c r="JLG1004" s="17"/>
      <c r="JLH1004" s="17"/>
      <c r="JLI1004" s="17"/>
      <c r="JLJ1004" s="17"/>
      <c r="JLK1004" s="17"/>
      <c r="JLL1004" s="17"/>
      <c r="JLM1004" s="17"/>
      <c r="JLN1004" s="17"/>
      <c r="JLO1004" s="17"/>
      <c r="JLP1004" s="17"/>
      <c r="JLQ1004" s="17"/>
      <c r="JLR1004" s="17"/>
      <c r="JLS1004" s="17"/>
      <c r="JLT1004" s="17"/>
      <c r="JLU1004" s="17"/>
      <c r="JLV1004" s="17"/>
      <c r="JLW1004" s="17"/>
      <c r="JLX1004" s="17"/>
      <c r="JLY1004" s="17"/>
      <c r="JLZ1004" s="17"/>
      <c r="JMA1004" s="17"/>
      <c r="JMB1004" s="17"/>
      <c r="JMC1004" s="17"/>
      <c r="JMD1004" s="17"/>
      <c r="JME1004" s="17"/>
      <c r="JMF1004" s="17"/>
      <c r="JMG1004" s="17"/>
      <c r="JMH1004" s="17"/>
      <c r="JMI1004" s="17"/>
      <c r="JMJ1004" s="17"/>
      <c r="JMK1004" s="17"/>
      <c r="JML1004" s="17"/>
      <c r="JMM1004" s="17"/>
      <c r="JMN1004" s="17"/>
      <c r="JMO1004" s="17"/>
      <c r="JMP1004" s="17"/>
      <c r="JMQ1004" s="17"/>
      <c r="JMR1004" s="17"/>
      <c r="JMS1004" s="17"/>
      <c r="JMT1004" s="17"/>
      <c r="JMU1004" s="17"/>
      <c r="JMV1004" s="17"/>
      <c r="JMW1004" s="17"/>
      <c r="JMX1004" s="17"/>
      <c r="JMY1004" s="17"/>
      <c r="JMZ1004" s="17"/>
      <c r="JNA1004" s="17"/>
      <c r="JNB1004" s="17"/>
      <c r="JNC1004" s="17"/>
      <c r="JND1004" s="17"/>
      <c r="JNE1004" s="17"/>
      <c r="JNF1004" s="17"/>
      <c r="JNG1004" s="17"/>
      <c r="JNH1004" s="17"/>
      <c r="JNI1004" s="17"/>
      <c r="JNJ1004" s="17"/>
      <c r="JNK1004" s="17"/>
      <c r="JNL1004" s="17"/>
      <c r="JNM1004" s="17"/>
      <c r="JNN1004" s="17"/>
      <c r="JNO1004" s="17"/>
      <c r="JNP1004" s="17"/>
      <c r="JNQ1004" s="17"/>
      <c r="JNR1004" s="17"/>
      <c r="JNS1004" s="17"/>
      <c r="JNT1004" s="17"/>
      <c r="JNU1004" s="17"/>
      <c r="JNV1004" s="17"/>
      <c r="JNW1004" s="17"/>
      <c r="JNX1004" s="17"/>
      <c r="JNY1004" s="17"/>
      <c r="JNZ1004" s="17"/>
      <c r="JOA1004" s="17"/>
      <c r="JOB1004" s="17"/>
      <c r="JOC1004" s="17"/>
      <c r="JOD1004" s="17"/>
      <c r="JOE1004" s="17"/>
      <c r="JOF1004" s="17"/>
      <c r="JOG1004" s="17"/>
      <c r="JOH1004" s="17"/>
      <c r="JOI1004" s="17"/>
      <c r="JOJ1004" s="17"/>
      <c r="JOK1004" s="17"/>
      <c r="JOL1004" s="17"/>
      <c r="JOM1004" s="17"/>
      <c r="JON1004" s="17"/>
      <c r="JOO1004" s="17"/>
      <c r="JOP1004" s="17"/>
      <c r="JOQ1004" s="17"/>
      <c r="JOR1004" s="17"/>
      <c r="JOS1004" s="17"/>
      <c r="JOT1004" s="17"/>
      <c r="JOU1004" s="17"/>
      <c r="JOV1004" s="17"/>
      <c r="JOW1004" s="17"/>
      <c r="JOX1004" s="17"/>
      <c r="JOY1004" s="17"/>
      <c r="JOZ1004" s="17"/>
      <c r="JPA1004" s="17"/>
      <c r="JPB1004" s="17"/>
      <c r="JPC1004" s="17"/>
      <c r="JPD1004" s="17"/>
      <c r="JPE1004" s="17"/>
      <c r="JPF1004" s="17"/>
      <c r="JPG1004" s="17"/>
      <c r="JPH1004" s="17"/>
      <c r="JPI1004" s="17"/>
      <c r="JPJ1004" s="17"/>
      <c r="JPK1004" s="17"/>
      <c r="JPL1004" s="17"/>
      <c r="JPM1004" s="17"/>
      <c r="JPN1004" s="17"/>
      <c r="JPO1004" s="17"/>
      <c r="JPP1004" s="17"/>
      <c r="JPQ1004" s="17"/>
      <c r="JPR1004" s="17"/>
      <c r="JPS1004" s="17"/>
      <c r="JPT1004" s="17"/>
      <c r="JPU1004" s="17"/>
      <c r="JPV1004" s="17"/>
      <c r="JPW1004" s="17"/>
      <c r="JPX1004" s="17"/>
      <c r="JPY1004" s="17"/>
      <c r="JPZ1004" s="17"/>
      <c r="JQA1004" s="17"/>
      <c r="JQB1004" s="17"/>
      <c r="JQC1004" s="17"/>
      <c r="JQD1004" s="17"/>
      <c r="JQE1004" s="17"/>
      <c r="JQF1004" s="17"/>
      <c r="JQG1004" s="17"/>
      <c r="JQH1004" s="17"/>
      <c r="JQI1004" s="17"/>
      <c r="JQJ1004" s="17"/>
      <c r="JQK1004" s="17"/>
      <c r="JQL1004" s="17"/>
      <c r="JQM1004" s="17"/>
      <c r="JQN1004" s="17"/>
      <c r="JQO1004" s="17"/>
      <c r="JQP1004" s="17"/>
      <c r="JQQ1004" s="17"/>
      <c r="JQR1004" s="17"/>
      <c r="JQS1004" s="17"/>
      <c r="JQT1004" s="17"/>
      <c r="JQU1004" s="17"/>
      <c r="JQV1004" s="17"/>
      <c r="JQW1004" s="17"/>
      <c r="JQX1004" s="17"/>
      <c r="JQY1004" s="17"/>
      <c r="JQZ1004" s="17"/>
      <c r="JRA1004" s="17"/>
      <c r="JRB1004" s="17"/>
      <c r="JRC1004" s="17"/>
      <c r="JRD1004" s="17"/>
      <c r="JRE1004" s="17"/>
      <c r="JRF1004" s="17"/>
      <c r="JRG1004" s="17"/>
      <c r="JRH1004" s="17"/>
      <c r="JRI1004" s="17"/>
      <c r="JRJ1004" s="17"/>
      <c r="JRK1004" s="17"/>
      <c r="JRL1004" s="17"/>
      <c r="JRM1004" s="17"/>
      <c r="JRN1004" s="17"/>
      <c r="JRO1004" s="17"/>
      <c r="JRP1004" s="17"/>
      <c r="JRQ1004" s="17"/>
      <c r="JRR1004" s="17"/>
      <c r="JRS1004" s="17"/>
      <c r="JRT1004" s="17"/>
      <c r="JRU1004" s="17"/>
      <c r="JRV1004" s="17"/>
      <c r="JRW1004" s="17"/>
      <c r="JRX1004" s="17"/>
      <c r="JRY1004" s="17"/>
      <c r="JRZ1004" s="17"/>
      <c r="JSA1004" s="17"/>
      <c r="JSB1004" s="17"/>
      <c r="JSC1004" s="17"/>
      <c r="JSD1004" s="17"/>
      <c r="JSE1004" s="17"/>
      <c r="JSF1004" s="17"/>
      <c r="JSG1004" s="17"/>
      <c r="JSH1004" s="17"/>
      <c r="JSI1004" s="17"/>
      <c r="JSJ1004" s="17"/>
      <c r="JSK1004" s="17"/>
      <c r="JSL1004" s="17"/>
      <c r="JSM1004" s="17"/>
      <c r="JSN1004" s="17"/>
      <c r="JSO1004" s="17"/>
      <c r="JSP1004" s="17"/>
      <c r="JSQ1004" s="17"/>
      <c r="JSR1004" s="17"/>
      <c r="JSS1004" s="17"/>
      <c r="JST1004" s="17"/>
      <c r="JSU1004" s="17"/>
      <c r="JSV1004" s="17"/>
      <c r="JSW1004" s="17"/>
      <c r="JSX1004" s="17"/>
      <c r="JSY1004" s="17"/>
      <c r="JSZ1004" s="17"/>
      <c r="JTA1004" s="17"/>
      <c r="JTB1004" s="17"/>
      <c r="JTC1004" s="17"/>
      <c r="JTD1004" s="17"/>
      <c r="JTE1004" s="17"/>
      <c r="JTF1004" s="17"/>
      <c r="JTG1004" s="17"/>
      <c r="JTH1004" s="17"/>
      <c r="JTI1004" s="17"/>
      <c r="JTJ1004" s="17"/>
      <c r="JTK1004" s="17"/>
      <c r="JTL1004" s="17"/>
      <c r="JTM1004" s="17"/>
      <c r="JTN1004" s="17"/>
      <c r="JTO1004" s="17"/>
      <c r="JTP1004" s="17"/>
      <c r="JTQ1004" s="17"/>
      <c r="JTR1004" s="17"/>
      <c r="JTS1004" s="17"/>
      <c r="JTT1004" s="17"/>
      <c r="JTU1004" s="17"/>
      <c r="JTV1004" s="17"/>
      <c r="JTW1004" s="17"/>
      <c r="JTX1004" s="17"/>
      <c r="JTY1004" s="17"/>
      <c r="JTZ1004" s="17"/>
      <c r="JUA1004" s="17"/>
      <c r="JUB1004" s="17"/>
      <c r="JUC1004" s="17"/>
      <c r="JUD1004" s="17"/>
      <c r="JUE1004" s="17"/>
      <c r="JUF1004" s="17"/>
      <c r="JUG1004" s="17"/>
      <c r="JUH1004" s="17"/>
      <c r="JUI1004" s="17"/>
      <c r="JUJ1004" s="17"/>
      <c r="JUK1004" s="17"/>
      <c r="JUL1004" s="17"/>
      <c r="JUM1004" s="17"/>
      <c r="JUN1004" s="17"/>
      <c r="JUO1004" s="17"/>
      <c r="JUP1004" s="17"/>
      <c r="JUQ1004" s="17"/>
      <c r="JUR1004" s="17"/>
      <c r="JUS1004" s="17"/>
      <c r="JUT1004" s="17"/>
      <c r="JUU1004" s="17"/>
      <c r="JUV1004" s="17"/>
      <c r="JUW1004" s="17"/>
      <c r="JUX1004" s="17"/>
      <c r="JUY1004" s="17"/>
      <c r="JUZ1004" s="17"/>
      <c r="JVA1004" s="17"/>
      <c r="JVB1004" s="17"/>
      <c r="JVC1004" s="17"/>
      <c r="JVD1004" s="17"/>
      <c r="JVE1004" s="17"/>
      <c r="JVF1004" s="17"/>
      <c r="JVG1004" s="17"/>
      <c r="JVH1004" s="17"/>
      <c r="JVI1004" s="17"/>
      <c r="JVJ1004" s="17"/>
      <c r="JVK1004" s="17"/>
      <c r="JVL1004" s="17"/>
      <c r="JVM1004" s="17"/>
      <c r="JVN1004" s="17"/>
      <c r="JVO1004" s="17"/>
      <c r="JVP1004" s="17"/>
      <c r="JVQ1004" s="17"/>
      <c r="JVR1004" s="17"/>
      <c r="JVS1004" s="17"/>
      <c r="JVT1004" s="17"/>
      <c r="JVU1004" s="17"/>
      <c r="JVV1004" s="17"/>
      <c r="JVW1004" s="17"/>
      <c r="JVX1004" s="17"/>
      <c r="JVY1004" s="17"/>
      <c r="JVZ1004" s="17"/>
      <c r="JWA1004" s="17"/>
      <c r="JWB1004" s="17"/>
      <c r="JWC1004" s="17"/>
      <c r="JWD1004" s="17"/>
      <c r="JWE1004" s="17"/>
      <c r="JWF1004" s="17"/>
      <c r="JWG1004" s="17"/>
      <c r="JWH1004" s="17"/>
      <c r="JWI1004" s="17"/>
      <c r="JWJ1004" s="17"/>
      <c r="JWK1004" s="17"/>
      <c r="JWL1004" s="17"/>
      <c r="JWM1004" s="17"/>
      <c r="JWN1004" s="17"/>
      <c r="JWO1004" s="17"/>
      <c r="JWP1004" s="17"/>
      <c r="JWQ1004" s="17"/>
      <c r="JWR1004" s="17"/>
      <c r="JWS1004" s="17"/>
      <c r="JWT1004" s="17"/>
      <c r="JWU1004" s="17"/>
      <c r="JWV1004" s="17"/>
      <c r="JWW1004" s="17"/>
      <c r="JWX1004" s="17"/>
      <c r="JWY1004" s="17"/>
      <c r="JWZ1004" s="17"/>
      <c r="JXA1004" s="17"/>
      <c r="JXB1004" s="17"/>
      <c r="JXC1004" s="17"/>
      <c r="JXD1004" s="17"/>
      <c r="JXE1004" s="17"/>
      <c r="JXF1004" s="17"/>
      <c r="JXG1004" s="17"/>
      <c r="JXH1004" s="17"/>
      <c r="JXI1004" s="17"/>
      <c r="JXJ1004" s="17"/>
      <c r="JXK1004" s="17"/>
      <c r="JXL1004" s="17"/>
      <c r="JXM1004" s="17"/>
      <c r="JXN1004" s="17"/>
      <c r="JXO1004" s="17"/>
      <c r="JXP1004" s="17"/>
      <c r="JXQ1004" s="17"/>
      <c r="JXR1004" s="17"/>
      <c r="JXS1004" s="17"/>
      <c r="JXT1004" s="17"/>
      <c r="JXU1004" s="17"/>
      <c r="JXV1004" s="17"/>
      <c r="JXW1004" s="17"/>
      <c r="JXX1004" s="17"/>
      <c r="JXY1004" s="17"/>
      <c r="JXZ1004" s="17"/>
      <c r="JYA1004" s="17"/>
      <c r="JYB1004" s="17"/>
      <c r="JYC1004" s="17"/>
      <c r="JYD1004" s="17"/>
      <c r="JYE1004" s="17"/>
      <c r="JYF1004" s="17"/>
      <c r="JYG1004" s="17"/>
      <c r="JYH1004" s="17"/>
      <c r="JYI1004" s="17"/>
      <c r="JYJ1004" s="17"/>
      <c r="JYK1004" s="17"/>
      <c r="JYL1004" s="17"/>
      <c r="JYM1004" s="17"/>
      <c r="JYN1004" s="17"/>
      <c r="JYO1004" s="17"/>
      <c r="JYP1004" s="17"/>
      <c r="JYQ1004" s="17"/>
      <c r="JYR1004" s="17"/>
      <c r="JYS1004" s="17"/>
      <c r="JYT1004" s="17"/>
      <c r="JYU1004" s="17"/>
      <c r="JYV1004" s="17"/>
      <c r="JYW1004" s="17"/>
      <c r="JYX1004" s="17"/>
      <c r="JYY1004" s="17"/>
      <c r="JYZ1004" s="17"/>
      <c r="JZA1004" s="17"/>
      <c r="JZB1004" s="17"/>
      <c r="JZC1004" s="17"/>
      <c r="JZD1004" s="17"/>
      <c r="JZE1004" s="17"/>
      <c r="JZF1004" s="17"/>
      <c r="JZG1004" s="17"/>
      <c r="JZH1004" s="17"/>
      <c r="JZI1004" s="17"/>
      <c r="JZJ1004" s="17"/>
      <c r="JZK1004" s="17"/>
      <c r="JZL1004" s="17"/>
      <c r="JZM1004" s="17"/>
      <c r="JZN1004" s="17"/>
      <c r="JZO1004" s="17"/>
      <c r="JZP1004" s="17"/>
      <c r="JZQ1004" s="17"/>
      <c r="JZR1004" s="17"/>
      <c r="JZS1004" s="17"/>
      <c r="JZT1004" s="17"/>
      <c r="JZU1004" s="17"/>
      <c r="JZV1004" s="17"/>
      <c r="JZW1004" s="17"/>
      <c r="JZX1004" s="17"/>
      <c r="JZY1004" s="17"/>
      <c r="JZZ1004" s="17"/>
      <c r="KAA1004" s="17"/>
      <c r="KAB1004" s="17"/>
      <c r="KAC1004" s="17"/>
      <c r="KAD1004" s="17"/>
      <c r="KAE1004" s="17"/>
      <c r="KAF1004" s="17"/>
      <c r="KAG1004" s="17"/>
      <c r="KAH1004" s="17"/>
      <c r="KAI1004" s="17"/>
      <c r="KAJ1004" s="17"/>
      <c r="KAK1004" s="17"/>
      <c r="KAL1004" s="17"/>
      <c r="KAM1004" s="17"/>
      <c r="KAN1004" s="17"/>
      <c r="KAO1004" s="17"/>
      <c r="KAP1004" s="17"/>
      <c r="KAQ1004" s="17"/>
      <c r="KAR1004" s="17"/>
      <c r="KAS1004" s="17"/>
      <c r="KAT1004" s="17"/>
      <c r="KAU1004" s="17"/>
      <c r="KAV1004" s="17"/>
      <c r="KAW1004" s="17"/>
      <c r="KAX1004" s="17"/>
      <c r="KAY1004" s="17"/>
      <c r="KAZ1004" s="17"/>
      <c r="KBA1004" s="17"/>
      <c r="KBB1004" s="17"/>
      <c r="KBC1004" s="17"/>
      <c r="KBD1004" s="17"/>
      <c r="KBE1004" s="17"/>
      <c r="KBF1004" s="17"/>
      <c r="KBG1004" s="17"/>
      <c r="KBH1004" s="17"/>
      <c r="KBI1004" s="17"/>
      <c r="KBJ1004" s="17"/>
      <c r="KBK1004" s="17"/>
      <c r="KBL1004" s="17"/>
      <c r="KBM1004" s="17"/>
      <c r="KBN1004" s="17"/>
      <c r="KBO1004" s="17"/>
      <c r="KBP1004" s="17"/>
      <c r="KBQ1004" s="17"/>
      <c r="KBR1004" s="17"/>
      <c r="KBS1004" s="17"/>
      <c r="KBT1004" s="17"/>
      <c r="KBU1004" s="17"/>
      <c r="KBV1004" s="17"/>
      <c r="KBW1004" s="17"/>
      <c r="KBX1004" s="17"/>
      <c r="KBY1004" s="17"/>
      <c r="KBZ1004" s="17"/>
      <c r="KCA1004" s="17"/>
      <c r="KCB1004" s="17"/>
      <c r="KCC1004" s="17"/>
      <c r="KCD1004" s="17"/>
      <c r="KCE1004" s="17"/>
      <c r="KCF1004" s="17"/>
      <c r="KCG1004" s="17"/>
      <c r="KCH1004" s="17"/>
      <c r="KCI1004" s="17"/>
      <c r="KCJ1004" s="17"/>
      <c r="KCK1004" s="17"/>
      <c r="KCL1004" s="17"/>
      <c r="KCM1004" s="17"/>
      <c r="KCN1004" s="17"/>
      <c r="KCO1004" s="17"/>
      <c r="KCP1004" s="17"/>
      <c r="KCQ1004" s="17"/>
      <c r="KCR1004" s="17"/>
      <c r="KCS1004" s="17"/>
      <c r="KCT1004" s="17"/>
      <c r="KCU1004" s="17"/>
      <c r="KCV1004" s="17"/>
      <c r="KCW1004" s="17"/>
      <c r="KCX1004" s="17"/>
      <c r="KCY1004" s="17"/>
      <c r="KCZ1004" s="17"/>
      <c r="KDA1004" s="17"/>
      <c r="KDB1004" s="17"/>
      <c r="KDC1004" s="17"/>
      <c r="KDD1004" s="17"/>
      <c r="KDE1004" s="17"/>
      <c r="KDF1004" s="17"/>
      <c r="KDG1004" s="17"/>
      <c r="KDH1004" s="17"/>
      <c r="KDI1004" s="17"/>
      <c r="KDJ1004" s="17"/>
      <c r="KDK1004" s="17"/>
      <c r="KDL1004" s="17"/>
      <c r="KDM1004" s="17"/>
      <c r="KDN1004" s="17"/>
      <c r="KDO1004" s="17"/>
      <c r="KDP1004" s="17"/>
      <c r="KDQ1004" s="17"/>
      <c r="KDR1004" s="17"/>
      <c r="KDS1004" s="17"/>
      <c r="KDT1004" s="17"/>
      <c r="KDU1004" s="17"/>
      <c r="KDV1004" s="17"/>
      <c r="KDW1004" s="17"/>
      <c r="KDX1004" s="17"/>
      <c r="KDY1004" s="17"/>
      <c r="KDZ1004" s="17"/>
      <c r="KEA1004" s="17"/>
      <c r="KEB1004" s="17"/>
      <c r="KEC1004" s="17"/>
      <c r="KED1004" s="17"/>
      <c r="KEE1004" s="17"/>
      <c r="KEF1004" s="17"/>
      <c r="KEG1004" s="17"/>
      <c r="KEH1004" s="17"/>
      <c r="KEI1004" s="17"/>
      <c r="KEJ1004" s="17"/>
      <c r="KEK1004" s="17"/>
      <c r="KEL1004" s="17"/>
      <c r="KEM1004" s="17"/>
      <c r="KEN1004" s="17"/>
      <c r="KEO1004" s="17"/>
      <c r="KEP1004" s="17"/>
      <c r="KEQ1004" s="17"/>
      <c r="KER1004" s="17"/>
      <c r="KES1004" s="17"/>
      <c r="KET1004" s="17"/>
      <c r="KEU1004" s="17"/>
      <c r="KEV1004" s="17"/>
      <c r="KEW1004" s="17"/>
      <c r="KEX1004" s="17"/>
      <c r="KEY1004" s="17"/>
      <c r="KEZ1004" s="17"/>
      <c r="KFA1004" s="17"/>
      <c r="KFB1004" s="17"/>
      <c r="KFC1004" s="17"/>
      <c r="KFD1004" s="17"/>
      <c r="KFE1004" s="17"/>
      <c r="KFF1004" s="17"/>
      <c r="KFG1004" s="17"/>
      <c r="KFH1004" s="17"/>
      <c r="KFI1004" s="17"/>
      <c r="KFJ1004" s="17"/>
      <c r="KFK1004" s="17"/>
      <c r="KFL1004" s="17"/>
      <c r="KFM1004" s="17"/>
      <c r="KFN1004" s="17"/>
      <c r="KFO1004" s="17"/>
      <c r="KFP1004" s="17"/>
      <c r="KFQ1004" s="17"/>
      <c r="KFR1004" s="17"/>
      <c r="KFS1004" s="17"/>
      <c r="KFT1004" s="17"/>
      <c r="KFU1004" s="17"/>
      <c r="KFV1004" s="17"/>
      <c r="KFW1004" s="17"/>
      <c r="KFX1004" s="17"/>
      <c r="KFY1004" s="17"/>
      <c r="KFZ1004" s="17"/>
      <c r="KGA1004" s="17"/>
      <c r="KGB1004" s="17"/>
      <c r="KGC1004" s="17"/>
      <c r="KGD1004" s="17"/>
      <c r="KGE1004" s="17"/>
      <c r="KGF1004" s="17"/>
      <c r="KGG1004" s="17"/>
      <c r="KGH1004" s="17"/>
      <c r="KGI1004" s="17"/>
      <c r="KGJ1004" s="17"/>
      <c r="KGK1004" s="17"/>
      <c r="KGL1004" s="17"/>
      <c r="KGM1004" s="17"/>
      <c r="KGN1004" s="17"/>
      <c r="KGO1004" s="17"/>
      <c r="KGP1004" s="17"/>
      <c r="KGQ1004" s="17"/>
      <c r="KGR1004" s="17"/>
      <c r="KGS1004" s="17"/>
      <c r="KGT1004" s="17"/>
      <c r="KGU1004" s="17"/>
      <c r="KGV1004" s="17"/>
      <c r="KGW1004" s="17"/>
      <c r="KGX1004" s="17"/>
      <c r="KGY1004" s="17"/>
      <c r="KGZ1004" s="17"/>
      <c r="KHA1004" s="17"/>
      <c r="KHB1004" s="17"/>
      <c r="KHC1004" s="17"/>
      <c r="KHD1004" s="17"/>
      <c r="KHE1004" s="17"/>
      <c r="KHF1004" s="17"/>
      <c r="KHG1004" s="17"/>
      <c r="KHH1004" s="17"/>
      <c r="KHI1004" s="17"/>
      <c r="KHJ1004" s="17"/>
      <c r="KHK1004" s="17"/>
      <c r="KHL1004" s="17"/>
      <c r="KHM1004" s="17"/>
      <c r="KHN1004" s="17"/>
      <c r="KHO1004" s="17"/>
      <c r="KHP1004" s="17"/>
      <c r="KHQ1004" s="17"/>
      <c r="KHR1004" s="17"/>
      <c r="KHS1004" s="17"/>
      <c r="KHT1004" s="17"/>
      <c r="KHU1004" s="17"/>
      <c r="KHV1004" s="17"/>
      <c r="KHW1004" s="17"/>
      <c r="KHX1004" s="17"/>
      <c r="KHY1004" s="17"/>
      <c r="KHZ1004" s="17"/>
      <c r="KIA1004" s="17"/>
      <c r="KIB1004" s="17"/>
      <c r="KIC1004" s="17"/>
      <c r="KID1004" s="17"/>
      <c r="KIE1004" s="17"/>
      <c r="KIF1004" s="17"/>
      <c r="KIG1004" s="17"/>
      <c r="KIH1004" s="17"/>
      <c r="KII1004" s="17"/>
      <c r="KIJ1004" s="17"/>
      <c r="KIK1004" s="17"/>
      <c r="KIL1004" s="17"/>
      <c r="KIM1004" s="17"/>
      <c r="KIN1004" s="17"/>
      <c r="KIO1004" s="17"/>
      <c r="KIP1004" s="17"/>
      <c r="KIQ1004" s="17"/>
      <c r="KIR1004" s="17"/>
      <c r="KIS1004" s="17"/>
      <c r="KIT1004" s="17"/>
      <c r="KIU1004" s="17"/>
      <c r="KIV1004" s="17"/>
      <c r="KIW1004" s="17"/>
      <c r="KIX1004" s="17"/>
      <c r="KIY1004" s="17"/>
      <c r="KIZ1004" s="17"/>
      <c r="KJA1004" s="17"/>
      <c r="KJB1004" s="17"/>
      <c r="KJC1004" s="17"/>
      <c r="KJD1004" s="17"/>
      <c r="KJE1004" s="17"/>
      <c r="KJF1004" s="17"/>
      <c r="KJG1004" s="17"/>
      <c r="KJH1004" s="17"/>
      <c r="KJI1004" s="17"/>
      <c r="KJJ1004" s="17"/>
      <c r="KJK1004" s="17"/>
      <c r="KJL1004" s="17"/>
      <c r="KJM1004" s="17"/>
      <c r="KJN1004" s="17"/>
      <c r="KJO1004" s="17"/>
      <c r="KJP1004" s="17"/>
      <c r="KJQ1004" s="17"/>
      <c r="KJR1004" s="17"/>
      <c r="KJS1004" s="17"/>
      <c r="KJT1004" s="17"/>
      <c r="KJU1004" s="17"/>
      <c r="KJV1004" s="17"/>
      <c r="KJW1004" s="17"/>
      <c r="KJX1004" s="17"/>
      <c r="KJY1004" s="17"/>
      <c r="KJZ1004" s="17"/>
      <c r="KKA1004" s="17"/>
      <c r="KKB1004" s="17"/>
      <c r="KKC1004" s="17"/>
      <c r="KKD1004" s="17"/>
      <c r="KKE1004" s="17"/>
      <c r="KKF1004" s="17"/>
      <c r="KKG1004" s="17"/>
      <c r="KKH1004" s="17"/>
      <c r="KKI1004" s="17"/>
      <c r="KKJ1004" s="17"/>
      <c r="KKK1004" s="17"/>
      <c r="KKL1004" s="17"/>
      <c r="KKM1004" s="17"/>
      <c r="KKN1004" s="17"/>
      <c r="KKO1004" s="17"/>
      <c r="KKP1004" s="17"/>
      <c r="KKQ1004" s="17"/>
      <c r="KKR1004" s="17"/>
      <c r="KKS1004" s="17"/>
      <c r="KKT1004" s="17"/>
      <c r="KKU1004" s="17"/>
      <c r="KKV1004" s="17"/>
      <c r="KKW1004" s="17"/>
      <c r="KKX1004" s="17"/>
      <c r="KKY1004" s="17"/>
      <c r="KKZ1004" s="17"/>
      <c r="KLA1004" s="17"/>
      <c r="KLB1004" s="17"/>
      <c r="KLC1004" s="17"/>
      <c r="KLD1004" s="17"/>
      <c r="KLE1004" s="17"/>
      <c r="KLF1004" s="17"/>
      <c r="KLG1004" s="17"/>
      <c r="KLH1004" s="17"/>
      <c r="KLI1004" s="17"/>
      <c r="KLJ1004" s="17"/>
      <c r="KLK1004" s="17"/>
      <c r="KLL1004" s="17"/>
      <c r="KLM1004" s="17"/>
      <c r="KLN1004" s="17"/>
      <c r="KLO1004" s="17"/>
      <c r="KLP1004" s="17"/>
      <c r="KLQ1004" s="17"/>
      <c r="KLR1004" s="17"/>
      <c r="KLS1004" s="17"/>
      <c r="KLT1004" s="17"/>
      <c r="KLU1004" s="17"/>
      <c r="KLV1004" s="17"/>
      <c r="KLW1004" s="17"/>
      <c r="KLX1004" s="17"/>
      <c r="KLY1004" s="17"/>
      <c r="KLZ1004" s="17"/>
      <c r="KMA1004" s="17"/>
      <c r="KMB1004" s="17"/>
      <c r="KMC1004" s="17"/>
      <c r="KMD1004" s="17"/>
      <c r="KME1004" s="17"/>
      <c r="KMF1004" s="17"/>
      <c r="KMG1004" s="17"/>
      <c r="KMH1004" s="17"/>
      <c r="KMI1004" s="17"/>
      <c r="KMJ1004" s="17"/>
      <c r="KMK1004" s="17"/>
      <c r="KML1004" s="17"/>
      <c r="KMM1004" s="17"/>
      <c r="KMN1004" s="17"/>
      <c r="KMO1004" s="17"/>
      <c r="KMP1004" s="17"/>
      <c r="KMQ1004" s="17"/>
      <c r="KMR1004" s="17"/>
      <c r="KMS1004" s="17"/>
      <c r="KMT1004" s="17"/>
      <c r="KMU1004" s="17"/>
      <c r="KMV1004" s="17"/>
      <c r="KMW1004" s="17"/>
      <c r="KMX1004" s="17"/>
      <c r="KMY1004" s="17"/>
      <c r="KMZ1004" s="17"/>
      <c r="KNA1004" s="17"/>
      <c r="KNB1004" s="17"/>
      <c r="KNC1004" s="17"/>
      <c r="KND1004" s="17"/>
      <c r="KNE1004" s="17"/>
      <c r="KNF1004" s="17"/>
      <c r="KNG1004" s="17"/>
      <c r="KNH1004" s="17"/>
      <c r="KNI1004" s="17"/>
      <c r="KNJ1004" s="17"/>
      <c r="KNK1004" s="17"/>
      <c r="KNL1004" s="17"/>
      <c r="KNM1004" s="17"/>
      <c r="KNN1004" s="17"/>
      <c r="KNO1004" s="17"/>
      <c r="KNP1004" s="17"/>
      <c r="KNQ1004" s="17"/>
      <c r="KNR1004" s="17"/>
      <c r="KNS1004" s="17"/>
      <c r="KNT1004" s="17"/>
      <c r="KNU1004" s="17"/>
      <c r="KNV1004" s="17"/>
      <c r="KNW1004" s="17"/>
      <c r="KNX1004" s="17"/>
      <c r="KNY1004" s="17"/>
      <c r="KNZ1004" s="17"/>
      <c r="KOA1004" s="17"/>
      <c r="KOB1004" s="17"/>
      <c r="KOC1004" s="17"/>
      <c r="KOD1004" s="17"/>
      <c r="KOE1004" s="17"/>
      <c r="KOF1004" s="17"/>
      <c r="KOG1004" s="17"/>
      <c r="KOH1004" s="17"/>
      <c r="KOI1004" s="17"/>
      <c r="KOJ1004" s="17"/>
      <c r="KOK1004" s="17"/>
      <c r="KOL1004" s="17"/>
      <c r="KOM1004" s="17"/>
      <c r="KON1004" s="17"/>
      <c r="KOO1004" s="17"/>
      <c r="KOP1004" s="17"/>
      <c r="KOQ1004" s="17"/>
      <c r="KOR1004" s="17"/>
      <c r="KOS1004" s="17"/>
      <c r="KOT1004" s="17"/>
      <c r="KOU1004" s="17"/>
      <c r="KOV1004" s="17"/>
      <c r="KOW1004" s="17"/>
      <c r="KOX1004" s="17"/>
      <c r="KOY1004" s="17"/>
      <c r="KOZ1004" s="17"/>
      <c r="KPA1004" s="17"/>
      <c r="KPB1004" s="17"/>
      <c r="KPC1004" s="17"/>
      <c r="KPD1004" s="17"/>
      <c r="KPE1004" s="17"/>
      <c r="KPF1004" s="17"/>
      <c r="KPG1004" s="17"/>
      <c r="KPH1004" s="17"/>
      <c r="KPI1004" s="17"/>
      <c r="KPJ1004" s="17"/>
      <c r="KPK1004" s="17"/>
      <c r="KPL1004" s="17"/>
      <c r="KPM1004" s="17"/>
      <c r="KPN1004" s="17"/>
      <c r="KPO1004" s="17"/>
      <c r="KPP1004" s="17"/>
      <c r="KPQ1004" s="17"/>
      <c r="KPR1004" s="17"/>
      <c r="KPS1004" s="17"/>
      <c r="KPT1004" s="17"/>
      <c r="KPU1004" s="17"/>
      <c r="KPV1004" s="17"/>
      <c r="KPW1004" s="17"/>
      <c r="KPX1004" s="17"/>
      <c r="KPY1004" s="17"/>
      <c r="KPZ1004" s="17"/>
      <c r="KQA1004" s="17"/>
      <c r="KQB1004" s="17"/>
      <c r="KQC1004" s="17"/>
      <c r="KQD1004" s="17"/>
      <c r="KQE1004" s="17"/>
      <c r="KQF1004" s="17"/>
      <c r="KQG1004" s="17"/>
      <c r="KQH1004" s="17"/>
      <c r="KQI1004" s="17"/>
      <c r="KQJ1004" s="17"/>
      <c r="KQK1004" s="17"/>
      <c r="KQL1004" s="17"/>
      <c r="KQM1004" s="17"/>
      <c r="KQN1004" s="17"/>
      <c r="KQO1004" s="17"/>
      <c r="KQP1004" s="17"/>
      <c r="KQQ1004" s="17"/>
      <c r="KQR1004" s="17"/>
      <c r="KQS1004" s="17"/>
      <c r="KQT1004" s="17"/>
      <c r="KQU1004" s="17"/>
      <c r="KQV1004" s="17"/>
      <c r="KQW1004" s="17"/>
      <c r="KQX1004" s="17"/>
      <c r="KQY1004" s="17"/>
      <c r="KQZ1004" s="17"/>
      <c r="KRA1004" s="17"/>
      <c r="KRB1004" s="17"/>
      <c r="KRC1004" s="17"/>
      <c r="KRD1004" s="17"/>
      <c r="KRE1004" s="17"/>
      <c r="KRF1004" s="17"/>
      <c r="KRG1004" s="17"/>
      <c r="KRH1004" s="17"/>
      <c r="KRI1004" s="17"/>
      <c r="KRJ1004" s="17"/>
      <c r="KRK1004" s="17"/>
      <c r="KRL1004" s="17"/>
      <c r="KRM1004" s="17"/>
      <c r="KRN1004" s="17"/>
      <c r="KRO1004" s="17"/>
      <c r="KRP1004" s="17"/>
      <c r="KRQ1004" s="17"/>
      <c r="KRR1004" s="17"/>
      <c r="KRS1004" s="17"/>
      <c r="KRT1004" s="17"/>
      <c r="KRU1004" s="17"/>
      <c r="KRV1004" s="17"/>
      <c r="KRW1004" s="17"/>
      <c r="KRX1004" s="17"/>
      <c r="KRY1004" s="17"/>
      <c r="KRZ1004" s="17"/>
      <c r="KSA1004" s="17"/>
      <c r="KSB1004" s="17"/>
      <c r="KSC1004" s="17"/>
      <c r="KSD1004" s="17"/>
      <c r="KSE1004" s="17"/>
      <c r="KSF1004" s="17"/>
      <c r="KSG1004" s="17"/>
      <c r="KSH1004" s="17"/>
      <c r="KSI1004" s="17"/>
      <c r="KSJ1004" s="17"/>
      <c r="KSK1004" s="17"/>
      <c r="KSL1004" s="17"/>
      <c r="KSM1004" s="17"/>
      <c r="KSN1004" s="17"/>
      <c r="KSO1004" s="17"/>
      <c r="KSP1004" s="17"/>
      <c r="KSQ1004" s="17"/>
      <c r="KSR1004" s="17"/>
      <c r="KSS1004" s="17"/>
      <c r="KST1004" s="17"/>
      <c r="KSU1004" s="17"/>
      <c r="KSV1004" s="17"/>
      <c r="KSW1004" s="17"/>
      <c r="KSX1004" s="17"/>
      <c r="KSY1004" s="17"/>
      <c r="KSZ1004" s="17"/>
      <c r="KTA1004" s="17"/>
      <c r="KTB1004" s="17"/>
      <c r="KTC1004" s="17"/>
      <c r="KTD1004" s="17"/>
      <c r="KTE1004" s="17"/>
      <c r="KTF1004" s="17"/>
      <c r="KTG1004" s="17"/>
      <c r="KTH1004" s="17"/>
      <c r="KTI1004" s="17"/>
      <c r="KTJ1004" s="17"/>
      <c r="KTK1004" s="17"/>
      <c r="KTL1004" s="17"/>
      <c r="KTM1004" s="17"/>
      <c r="KTN1004" s="17"/>
      <c r="KTO1004" s="17"/>
      <c r="KTP1004" s="17"/>
      <c r="KTQ1004" s="17"/>
      <c r="KTR1004" s="17"/>
      <c r="KTS1004" s="17"/>
      <c r="KTT1004" s="17"/>
      <c r="KTU1004" s="17"/>
      <c r="KTV1004" s="17"/>
      <c r="KTW1004" s="17"/>
      <c r="KTX1004" s="17"/>
      <c r="KTY1004" s="17"/>
      <c r="KTZ1004" s="17"/>
      <c r="KUA1004" s="17"/>
      <c r="KUB1004" s="17"/>
      <c r="KUC1004" s="17"/>
      <c r="KUD1004" s="17"/>
      <c r="KUE1004" s="17"/>
      <c r="KUF1004" s="17"/>
      <c r="KUG1004" s="17"/>
      <c r="KUH1004" s="17"/>
      <c r="KUI1004" s="17"/>
      <c r="KUJ1004" s="17"/>
      <c r="KUK1004" s="17"/>
      <c r="KUL1004" s="17"/>
      <c r="KUM1004" s="17"/>
      <c r="KUN1004" s="17"/>
      <c r="KUO1004" s="17"/>
      <c r="KUP1004" s="17"/>
      <c r="KUQ1004" s="17"/>
      <c r="KUR1004" s="17"/>
      <c r="KUS1004" s="17"/>
      <c r="KUT1004" s="17"/>
      <c r="KUU1004" s="17"/>
      <c r="KUV1004" s="17"/>
      <c r="KUW1004" s="17"/>
      <c r="KUX1004" s="17"/>
      <c r="KUY1004" s="17"/>
      <c r="KUZ1004" s="17"/>
      <c r="KVA1004" s="17"/>
      <c r="KVB1004" s="17"/>
      <c r="KVC1004" s="17"/>
      <c r="KVD1004" s="17"/>
      <c r="KVE1004" s="17"/>
      <c r="KVF1004" s="17"/>
      <c r="KVG1004" s="17"/>
      <c r="KVH1004" s="17"/>
      <c r="KVI1004" s="17"/>
      <c r="KVJ1004" s="17"/>
      <c r="KVK1004" s="17"/>
      <c r="KVL1004" s="17"/>
      <c r="KVM1004" s="17"/>
      <c r="KVN1004" s="17"/>
      <c r="KVO1004" s="17"/>
      <c r="KVP1004" s="17"/>
      <c r="KVQ1004" s="17"/>
      <c r="KVR1004" s="17"/>
      <c r="KVS1004" s="17"/>
      <c r="KVT1004" s="17"/>
      <c r="KVU1004" s="17"/>
      <c r="KVV1004" s="17"/>
      <c r="KVW1004" s="17"/>
      <c r="KVX1004" s="17"/>
      <c r="KVY1004" s="17"/>
      <c r="KVZ1004" s="17"/>
      <c r="KWA1004" s="17"/>
      <c r="KWB1004" s="17"/>
      <c r="KWC1004" s="17"/>
      <c r="KWD1004" s="17"/>
      <c r="KWE1004" s="17"/>
      <c r="KWF1004" s="17"/>
      <c r="KWG1004" s="17"/>
      <c r="KWH1004" s="17"/>
      <c r="KWI1004" s="17"/>
      <c r="KWJ1004" s="17"/>
      <c r="KWK1004" s="17"/>
      <c r="KWL1004" s="17"/>
      <c r="KWM1004" s="17"/>
      <c r="KWN1004" s="17"/>
      <c r="KWO1004" s="17"/>
      <c r="KWP1004" s="17"/>
      <c r="KWQ1004" s="17"/>
      <c r="KWR1004" s="17"/>
      <c r="KWS1004" s="17"/>
      <c r="KWT1004" s="17"/>
      <c r="KWU1004" s="17"/>
      <c r="KWV1004" s="17"/>
      <c r="KWW1004" s="17"/>
      <c r="KWX1004" s="17"/>
      <c r="KWY1004" s="17"/>
      <c r="KWZ1004" s="17"/>
      <c r="KXA1004" s="17"/>
      <c r="KXB1004" s="17"/>
      <c r="KXC1004" s="17"/>
      <c r="KXD1004" s="17"/>
      <c r="KXE1004" s="17"/>
      <c r="KXF1004" s="17"/>
      <c r="KXG1004" s="17"/>
      <c r="KXH1004" s="17"/>
      <c r="KXI1004" s="17"/>
      <c r="KXJ1004" s="17"/>
      <c r="KXK1004" s="17"/>
      <c r="KXL1004" s="17"/>
      <c r="KXM1004" s="17"/>
      <c r="KXN1004" s="17"/>
      <c r="KXO1004" s="17"/>
      <c r="KXP1004" s="17"/>
      <c r="KXQ1004" s="17"/>
      <c r="KXR1004" s="17"/>
      <c r="KXS1004" s="17"/>
      <c r="KXT1004" s="17"/>
      <c r="KXU1004" s="17"/>
      <c r="KXV1004" s="17"/>
      <c r="KXW1004" s="17"/>
      <c r="KXX1004" s="17"/>
      <c r="KXY1004" s="17"/>
      <c r="KXZ1004" s="17"/>
      <c r="KYA1004" s="17"/>
      <c r="KYB1004" s="17"/>
      <c r="KYC1004" s="17"/>
      <c r="KYD1004" s="17"/>
      <c r="KYE1004" s="17"/>
      <c r="KYF1004" s="17"/>
      <c r="KYG1004" s="17"/>
      <c r="KYH1004" s="17"/>
      <c r="KYI1004" s="17"/>
      <c r="KYJ1004" s="17"/>
      <c r="KYK1004" s="17"/>
      <c r="KYL1004" s="17"/>
      <c r="KYM1004" s="17"/>
      <c r="KYN1004" s="17"/>
      <c r="KYO1004" s="17"/>
      <c r="KYP1004" s="17"/>
      <c r="KYQ1004" s="17"/>
      <c r="KYR1004" s="17"/>
      <c r="KYS1004" s="17"/>
      <c r="KYT1004" s="17"/>
      <c r="KYU1004" s="17"/>
      <c r="KYV1004" s="17"/>
      <c r="KYW1004" s="17"/>
      <c r="KYX1004" s="17"/>
      <c r="KYY1004" s="17"/>
      <c r="KYZ1004" s="17"/>
      <c r="KZA1004" s="17"/>
      <c r="KZB1004" s="17"/>
      <c r="KZC1004" s="17"/>
      <c r="KZD1004" s="17"/>
      <c r="KZE1004" s="17"/>
      <c r="KZF1004" s="17"/>
      <c r="KZG1004" s="17"/>
      <c r="KZH1004" s="17"/>
      <c r="KZI1004" s="17"/>
      <c r="KZJ1004" s="17"/>
      <c r="KZK1004" s="17"/>
      <c r="KZL1004" s="17"/>
      <c r="KZM1004" s="17"/>
      <c r="KZN1004" s="17"/>
      <c r="KZO1004" s="17"/>
      <c r="KZP1004" s="17"/>
      <c r="KZQ1004" s="17"/>
      <c r="KZR1004" s="17"/>
      <c r="KZS1004" s="17"/>
      <c r="KZT1004" s="17"/>
      <c r="KZU1004" s="17"/>
      <c r="KZV1004" s="17"/>
      <c r="KZW1004" s="17"/>
      <c r="KZX1004" s="17"/>
      <c r="KZY1004" s="17"/>
      <c r="KZZ1004" s="17"/>
      <c r="LAA1004" s="17"/>
      <c r="LAB1004" s="17"/>
      <c r="LAC1004" s="17"/>
      <c r="LAD1004" s="17"/>
      <c r="LAE1004" s="17"/>
      <c r="LAF1004" s="17"/>
      <c r="LAG1004" s="17"/>
      <c r="LAH1004" s="17"/>
      <c r="LAI1004" s="17"/>
      <c r="LAJ1004" s="17"/>
      <c r="LAK1004" s="17"/>
      <c r="LAL1004" s="17"/>
      <c r="LAM1004" s="17"/>
      <c r="LAN1004" s="17"/>
      <c r="LAO1004" s="17"/>
      <c r="LAP1004" s="17"/>
      <c r="LAQ1004" s="17"/>
      <c r="LAR1004" s="17"/>
      <c r="LAS1004" s="17"/>
      <c r="LAT1004" s="17"/>
      <c r="LAU1004" s="17"/>
      <c r="LAV1004" s="17"/>
      <c r="LAW1004" s="17"/>
      <c r="LAX1004" s="17"/>
      <c r="LAY1004" s="17"/>
      <c r="LAZ1004" s="17"/>
      <c r="LBA1004" s="17"/>
      <c r="LBB1004" s="17"/>
      <c r="LBC1004" s="17"/>
      <c r="LBD1004" s="17"/>
      <c r="LBE1004" s="17"/>
      <c r="LBF1004" s="17"/>
      <c r="LBG1004" s="17"/>
      <c r="LBH1004" s="17"/>
      <c r="LBI1004" s="17"/>
      <c r="LBJ1004" s="17"/>
      <c r="LBK1004" s="17"/>
      <c r="LBL1004" s="17"/>
      <c r="LBM1004" s="17"/>
      <c r="LBN1004" s="17"/>
      <c r="LBO1004" s="17"/>
      <c r="LBP1004" s="17"/>
      <c r="LBQ1004" s="17"/>
      <c r="LBR1004" s="17"/>
      <c r="LBS1004" s="17"/>
      <c r="LBT1004" s="17"/>
      <c r="LBU1004" s="17"/>
      <c r="LBV1004" s="17"/>
      <c r="LBW1004" s="17"/>
      <c r="LBX1004" s="17"/>
      <c r="LBY1004" s="17"/>
      <c r="LBZ1004" s="17"/>
      <c r="LCA1004" s="17"/>
      <c r="LCB1004" s="17"/>
      <c r="LCC1004" s="17"/>
      <c r="LCD1004" s="17"/>
      <c r="LCE1004" s="17"/>
      <c r="LCF1004" s="17"/>
      <c r="LCG1004" s="17"/>
      <c r="LCH1004" s="17"/>
      <c r="LCI1004" s="17"/>
      <c r="LCJ1004" s="17"/>
      <c r="LCK1004" s="17"/>
      <c r="LCL1004" s="17"/>
      <c r="LCM1004" s="17"/>
      <c r="LCN1004" s="17"/>
      <c r="LCO1004" s="17"/>
      <c r="LCP1004" s="17"/>
      <c r="LCQ1004" s="17"/>
      <c r="LCR1004" s="17"/>
      <c r="LCS1004" s="17"/>
      <c r="LCT1004" s="17"/>
      <c r="LCU1004" s="17"/>
      <c r="LCV1004" s="17"/>
      <c r="LCW1004" s="17"/>
      <c r="LCX1004" s="17"/>
      <c r="LCY1004" s="17"/>
      <c r="LCZ1004" s="17"/>
      <c r="LDA1004" s="17"/>
      <c r="LDB1004" s="17"/>
      <c r="LDC1004" s="17"/>
      <c r="LDD1004" s="17"/>
      <c r="LDE1004" s="17"/>
      <c r="LDF1004" s="17"/>
      <c r="LDG1004" s="17"/>
      <c r="LDH1004" s="17"/>
      <c r="LDI1004" s="17"/>
      <c r="LDJ1004" s="17"/>
      <c r="LDK1004" s="17"/>
      <c r="LDL1004" s="17"/>
      <c r="LDM1004" s="17"/>
      <c r="LDN1004" s="17"/>
      <c r="LDO1004" s="17"/>
      <c r="LDP1004" s="17"/>
      <c r="LDQ1004" s="17"/>
      <c r="LDR1004" s="17"/>
      <c r="LDS1004" s="17"/>
      <c r="LDT1004" s="17"/>
      <c r="LDU1004" s="17"/>
      <c r="LDV1004" s="17"/>
      <c r="LDW1004" s="17"/>
      <c r="LDX1004" s="17"/>
      <c r="LDY1004" s="17"/>
      <c r="LDZ1004" s="17"/>
      <c r="LEA1004" s="17"/>
      <c r="LEB1004" s="17"/>
      <c r="LEC1004" s="17"/>
      <c r="LED1004" s="17"/>
      <c r="LEE1004" s="17"/>
      <c r="LEF1004" s="17"/>
      <c r="LEG1004" s="17"/>
      <c r="LEH1004" s="17"/>
      <c r="LEI1004" s="17"/>
      <c r="LEJ1004" s="17"/>
      <c r="LEK1004" s="17"/>
      <c r="LEL1004" s="17"/>
      <c r="LEM1004" s="17"/>
      <c r="LEN1004" s="17"/>
      <c r="LEO1004" s="17"/>
      <c r="LEP1004" s="17"/>
      <c r="LEQ1004" s="17"/>
      <c r="LER1004" s="17"/>
      <c r="LES1004" s="17"/>
      <c r="LET1004" s="17"/>
      <c r="LEU1004" s="17"/>
      <c r="LEV1004" s="17"/>
      <c r="LEW1004" s="17"/>
      <c r="LEX1004" s="17"/>
      <c r="LEY1004" s="17"/>
      <c r="LEZ1004" s="17"/>
      <c r="LFA1004" s="17"/>
      <c r="LFB1004" s="17"/>
      <c r="LFC1004" s="17"/>
      <c r="LFD1004" s="17"/>
      <c r="LFE1004" s="17"/>
      <c r="LFF1004" s="17"/>
      <c r="LFG1004" s="17"/>
      <c r="LFH1004" s="17"/>
      <c r="LFI1004" s="17"/>
      <c r="LFJ1004" s="17"/>
      <c r="LFK1004" s="17"/>
      <c r="LFL1004" s="17"/>
      <c r="LFM1004" s="17"/>
      <c r="LFN1004" s="17"/>
      <c r="LFO1004" s="17"/>
      <c r="LFP1004" s="17"/>
      <c r="LFQ1004" s="17"/>
      <c r="LFR1004" s="17"/>
      <c r="LFS1004" s="17"/>
      <c r="LFT1004" s="17"/>
      <c r="LFU1004" s="17"/>
      <c r="LFV1004" s="17"/>
      <c r="LFW1004" s="17"/>
      <c r="LFX1004" s="17"/>
      <c r="LFY1004" s="17"/>
      <c r="LFZ1004" s="17"/>
      <c r="LGA1004" s="17"/>
      <c r="LGB1004" s="17"/>
      <c r="LGC1004" s="17"/>
      <c r="LGD1004" s="17"/>
      <c r="LGE1004" s="17"/>
      <c r="LGF1004" s="17"/>
      <c r="LGG1004" s="17"/>
      <c r="LGH1004" s="17"/>
      <c r="LGI1004" s="17"/>
      <c r="LGJ1004" s="17"/>
      <c r="LGK1004" s="17"/>
      <c r="LGL1004" s="17"/>
      <c r="LGM1004" s="17"/>
      <c r="LGN1004" s="17"/>
      <c r="LGO1004" s="17"/>
      <c r="LGP1004" s="17"/>
      <c r="LGQ1004" s="17"/>
      <c r="LGR1004" s="17"/>
      <c r="LGS1004" s="17"/>
      <c r="LGT1004" s="17"/>
      <c r="LGU1004" s="17"/>
      <c r="LGV1004" s="17"/>
      <c r="LGW1004" s="17"/>
      <c r="LGX1004" s="17"/>
      <c r="LGY1004" s="17"/>
      <c r="LGZ1004" s="17"/>
      <c r="LHA1004" s="17"/>
      <c r="LHB1004" s="17"/>
      <c r="LHC1004" s="17"/>
      <c r="LHD1004" s="17"/>
      <c r="LHE1004" s="17"/>
      <c r="LHF1004" s="17"/>
      <c r="LHG1004" s="17"/>
      <c r="LHH1004" s="17"/>
      <c r="LHI1004" s="17"/>
      <c r="LHJ1004" s="17"/>
      <c r="LHK1004" s="17"/>
      <c r="LHL1004" s="17"/>
      <c r="LHM1004" s="17"/>
      <c r="LHN1004" s="17"/>
      <c r="LHO1004" s="17"/>
      <c r="LHP1004" s="17"/>
      <c r="LHQ1004" s="17"/>
      <c r="LHR1004" s="17"/>
      <c r="LHS1004" s="17"/>
      <c r="LHT1004" s="17"/>
      <c r="LHU1004" s="17"/>
      <c r="LHV1004" s="17"/>
      <c r="LHW1004" s="17"/>
      <c r="LHX1004" s="17"/>
      <c r="LHY1004" s="17"/>
      <c r="LHZ1004" s="17"/>
      <c r="LIA1004" s="17"/>
      <c r="LIB1004" s="17"/>
      <c r="LIC1004" s="17"/>
      <c r="LID1004" s="17"/>
      <c r="LIE1004" s="17"/>
      <c r="LIF1004" s="17"/>
      <c r="LIG1004" s="17"/>
      <c r="LIH1004" s="17"/>
      <c r="LII1004" s="17"/>
      <c r="LIJ1004" s="17"/>
      <c r="LIK1004" s="17"/>
      <c r="LIL1004" s="17"/>
      <c r="LIM1004" s="17"/>
      <c r="LIN1004" s="17"/>
      <c r="LIO1004" s="17"/>
      <c r="LIP1004" s="17"/>
      <c r="LIQ1004" s="17"/>
      <c r="LIR1004" s="17"/>
      <c r="LIS1004" s="17"/>
      <c r="LIT1004" s="17"/>
      <c r="LIU1004" s="17"/>
      <c r="LIV1004" s="17"/>
      <c r="LIW1004" s="17"/>
      <c r="LIX1004" s="17"/>
      <c r="LIY1004" s="17"/>
      <c r="LIZ1004" s="17"/>
      <c r="LJA1004" s="17"/>
      <c r="LJB1004" s="17"/>
      <c r="LJC1004" s="17"/>
      <c r="LJD1004" s="17"/>
      <c r="LJE1004" s="17"/>
      <c r="LJF1004" s="17"/>
      <c r="LJG1004" s="17"/>
      <c r="LJH1004" s="17"/>
      <c r="LJI1004" s="17"/>
      <c r="LJJ1004" s="17"/>
      <c r="LJK1004" s="17"/>
      <c r="LJL1004" s="17"/>
      <c r="LJM1004" s="17"/>
      <c r="LJN1004" s="17"/>
      <c r="LJO1004" s="17"/>
      <c r="LJP1004" s="17"/>
      <c r="LJQ1004" s="17"/>
      <c r="LJR1004" s="17"/>
      <c r="LJS1004" s="17"/>
      <c r="LJT1004" s="17"/>
      <c r="LJU1004" s="17"/>
      <c r="LJV1004" s="17"/>
      <c r="LJW1004" s="17"/>
      <c r="LJX1004" s="17"/>
      <c r="LJY1004" s="17"/>
      <c r="LJZ1004" s="17"/>
      <c r="LKA1004" s="17"/>
      <c r="LKB1004" s="17"/>
      <c r="LKC1004" s="17"/>
      <c r="LKD1004" s="17"/>
      <c r="LKE1004" s="17"/>
      <c r="LKF1004" s="17"/>
      <c r="LKG1004" s="17"/>
      <c r="LKH1004" s="17"/>
      <c r="LKI1004" s="17"/>
      <c r="LKJ1004" s="17"/>
      <c r="LKK1004" s="17"/>
      <c r="LKL1004" s="17"/>
      <c r="LKM1004" s="17"/>
      <c r="LKN1004" s="17"/>
      <c r="LKO1004" s="17"/>
      <c r="LKP1004" s="17"/>
      <c r="LKQ1004" s="17"/>
      <c r="LKR1004" s="17"/>
      <c r="LKS1004" s="17"/>
      <c r="LKT1004" s="17"/>
      <c r="LKU1004" s="17"/>
      <c r="LKV1004" s="17"/>
      <c r="LKW1004" s="17"/>
      <c r="LKX1004" s="17"/>
      <c r="LKY1004" s="17"/>
      <c r="LKZ1004" s="17"/>
      <c r="LLA1004" s="17"/>
      <c r="LLB1004" s="17"/>
      <c r="LLC1004" s="17"/>
      <c r="LLD1004" s="17"/>
      <c r="LLE1004" s="17"/>
      <c r="LLF1004" s="17"/>
      <c r="LLG1004" s="17"/>
      <c r="LLH1004" s="17"/>
      <c r="LLI1004" s="17"/>
      <c r="LLJ1004" s="17"/>
      <c r="LLK1004" s="17"/>
      <c r="LLL1004" s="17"/>
      <c r="LLM1004" s="17"/>
      <c r="LLN1004" s="17"/>
      <c r="LLO1004" s="17"/>
      <c r="LLP1004" s="17"/>
      <c r="LLQ1004" s="17"/>
      <c r="LLR1004" s="17"/>
      <c r="LLS1004" s="17"/>
      <c r="LLT1004" s="17"/>
      <c r="LLU1004" s="17"/>
      <c r="LLV1004" s="17"/>
      <c r="LLW1004" s="17"/>
      <c r="LLX1004" s="17"/>
      <c r="LLY1004" s="17"/>
      <c r="LLZ1004" s="17"/>
      <c r="LMA1004" s="17"/>
      <c r="LMB1004" s="17"/>
      <c r="LMC1004" s="17"/>
      <c r="LMD1004" s="17"/>
      <c r="LME1004" s="17"/>
      <c r="LMF1004" s="17"/>
      <c r="LMG1004" s="17"/>
      <c r="LMH1004" s="17"/>
      <c r="LMI1004" s="17"/>
      <c r="LMJ1004" s="17"/>
      <c r="LMK1004" s="17"/>
      <c r="LML1004" s="17"/>
      <c r="LMM1004" s="17"/>
      <c r="LMN1004" s="17"/>
      <c r="LMO1004" s="17"/>
      <c r="LMP1004" s="17"/>
      <c r="LMQ1004" s="17"/>
      <c r="LMR1004" s="17"/>
      <c r="LMS1004" s="17"/>
      <c r="LMT1004" s="17"/>
      <c r="LMU1004" s="17"/>
      <c r="LMV1004" s="17"/>
      <c r="LMW1004" s="17"/>
      <c r="LMX1004" s="17"/>
      <c r="LMY1004" s="17"/>
      <c r="LMZ1004" s="17"/>
      <c r="LNA1004" s="17"/>
      <c r="LNB1004" s="17"/>
      <c r="LNC1004" s="17"/>
      <c r="LND1004" s="17"/>
      <c r="LNE1004" s="17"/>
      <c r="LNF1004" s="17"/>
      <c r="LNG1004" s="17"/>
      <c r="LNH1004" s="17"/>
      <c r="LNI1004" s="17"/>
      <c r="LNJ1004" s="17"/>
      <c r="LNK1004" s="17"/>
      <c r="LNL1004" s="17"/>
      <c r="LNM1004" s="17"/>
      <c r="LNN1004" s="17"/>
      <c r="LNO1004" s="17"/>
      <c r="LNP1004" s="17"/>
      <c r="LNQ1004" s="17"/>
      <c r="LNR1004" s="17"/>
      <c r="LNS1004" s="17"/>
      <c r="LNT1004" s="17"/>
      <c r="LNU1004" s="17"/>
      <c r="LNV1004" s="17"/>
      <c r="LNW1004" s="17"/>
      <c r="LNX1004" s="17"/>
      <c r="LNY1004" s="17"/>
      <c r="LNZ1004" s="17"/>
      <c r="LOA1004" s="17"/>
      <c r="LOB1004" s="17"/>
      <c r="LOC1004" s="17"/>
      <c r="LOD1004" s="17"/>
      <c r="LOE1004" s="17"/>
      <c r="LOF1004" s="17"/>
      <c r="LOG1004" s="17"/>
      <c r="LOH1004" s="17"/>
      <c r="LOI1004" s="17"/>
      <c r="LOJ1004" s="17"/>
      <c r="LOK1004" s="17"/>
      <c r="LOL1004" s="17"/>
      <c r="LOM1004" s="17"/>
      <c r="LON1004" s="17"/>
      <c r="LOO1004" s="17"/>
      <c r="LOP1004" s="17"/>
      <c r="LOQ1004" s="17"/>
      <c r="LOR1004" s="17"/>
      <c r="LOS1004" s="17"/>
      <c r="LOT1004" s="17"/>
      <c r="LOU1004" s="17"/>
      <c r="LOV1004" s="17"/>
      <c r="LOW1004" s="17"/>
      <c r="LOX1004" s="17"/>
      <c r="LOY1004" s="17"/>
      <c r="LOZ1004" s="17"/>
      <c r="LPA1004" s="17"/>
      <c r="LPB1004" s="17"/>
      <c r="LPC1004" s="17"/>
      <c r="LPD1004" s="17"/>
      <c r="LPE1004" s="17"/>
      <c r="LPF1004" s="17"/>
      <c r="LPG1004" s="17"/>
      <c r="LPH1004" s="17"/>
      <c r="LPI1004" s="17"/>
      <c r="LPJ1004" s="17"/>
      <c r="LPK1004" s="17"/>
      <c r="LPL1004" s="17"/>
      <c r="LPM1004" s="17"/>
      <c r="LPN1004" s="17"/>
      <c r="LPO1004" s="17"/>
      <c r="LPP1004" s="17"/>
      <c r="LPQ1004" s="17"/>
      <c r="LPR1004" s="17"/>
      <c r="LPS1004" s="17"/>
      <c r="LPT1004" s="17"/>
      <c r="LPU1004" s="17"/>
      <c r="LPV1004" s="17"/>
      <c r="LPW1004" s="17"/>
      <c r="LPX1004" s="17"/>
      <c r="LPY1004" s="17"/>
      <c r="LPZ1004" s="17"/>
      <c r="LQA1004" s="17"/>
      <c r="LQB1004" s="17"/>
      <c r="LQC1004" s="17"/>
      <c r="LQD1004" s="17"/>
      <c r="LQE1004" s="17"/>
      <c r="LQF1004" s="17"/>
      <c r="LQG1004" s="17"/>
      <c r="LQH1004" s="17"/>
      <c r="LQI1004" s="17"/>
      <c r="LQJ1004" s="17"/>
      <c r="LQK1004" s="17"/>
      <c r="LQL1004" s="17"/>
      <c r="LQM1004" s="17"/>
      <c r="LQN1004" s="17"/>
      <c r="LQO1004" s="17"/>
      <c r="LQP1004" s="17"/>
      <c r="LQQ1004" s="17"/>
      <c r="LQR1004" s="17"/>
      <c r="LQS1004" s="17"/>
      <c r="LQT1004" s="17"/>
      <c r="LQU1004" s="17"/>
      <c r="LQV1004" s="17"/>
      <c r="LQW1004" s="17"/>
      <c r="LQX1004" s="17"/>
      <c r="LQY1004" s="17"/>
      <c r="LQZ1004" s="17"/>
      <c r="LRA1004" s="17"/>
      <c r="LRB1004" s="17"/>
      <c r="LRC1004" s="17"/>
      <c r="LRD1004" s="17"/>
      <c r="LRE1004" s="17"/>
      <c r="LRF1004" s="17"/>
      <c r="LRG1004" s="17"/>
      <c r="LRH1004" s="17"/>
      <c r="LRI1004" s="17"/>
      <c r="LRJ1004" s="17"/>
      <c r="LRK1004" s="17"/>
      <c r="LRL1004" s="17"/>
      <c r="LRM1004" s="17"/>
      <c r="LRN1004" s="17"/>
      <c r="LRO1004" s="17"/>
      <c r="LRP1004" s="17"/>
      <c r="LRQ1004" s="17"/>
      <c r="LRR1004" s="17"/>
      <c r="LRS1004" s="17"/>
      <c r="LRT1004" s="17"/>
      <c r="LRU1004" s="17"/>
      <c r="LRV1004" s="17"/>
      <c r="LRW1004" s="17"/>
      <c r="LRX1004" s="17"/>
      <c r="LRY1004" s="17"/>
      <c r="LRZ1004" s="17"/>
      <c r="LSA1004" s="17"/>
      <c r="LSB1004" s="17"/>
      <c r="LSC1004" s="17"/>
      <c r="LSD1004" s="17"/>
      <c r="LSE1004" s="17"/>
      <c r="LSF1004" s="17"/>
      <c r="LSG1004" s="17"/>
      <c r="LSH1004" s="17"/>
      <c r="LSI1004" s="17"/>
      <c r="LSJ1004" s="17"/>
      <c r="LSK1004" s="17"/>
      <c r="LSL1004" s="17"/>
      <c r="LSM1004" s="17"/>
      <c r="LSN1004" s="17"/>
      <c r="LSO1004" s="17"/>
      <c r="LSP1004" s="17"/>
      <c r="LSQ1004" s="17"/>
      <c r="LSR1004" s="17"/>
      <c r="LSS1004" s="17"/>
      <c r="LST1004" s="17"/>
      <c r="LSU1004" s="17"/>
      <c r="LSV1004" s="17"/>
      <c r="LSW1004" s="17"/>
      <c r="LSX1004" s="17"/>
      <c r="LSY1004" s="17"/>
      <c r="LSZ1004" s="17"/>
      <c r="LTA1004" s="17"/>
      <c r="LTB1004" s="17"/>
      <c r="LTC1004" s="17"/>
      <c r="LTD1004" s="17"/>
      <c r="LTE1004" s="17"/>
      <c r="LTF1004" s="17"/>
      <c r="LTG1004" s="17"/>
      <c r="LTH1004" s="17"/>
      <c r="LTI1004" s="17"/>
      <c r="LTJ1004" s="17"/>
      <c r="LTK1004" s="17"/>
      <c r="LTL1004" s="17"/>
      <c r="LTM1004" s="17"/>
      <c r="LTN1004" s="17"/>
      <c r="LTO1004" s="17"/>
      <c r="LTP1004" s="17"/>
      <c r="LTQ1004" s="17"/>
      <c r="LTR1004" s="17"/>
      <c r="LTS1004" s="17"/>
      <c r="LTT1004" s="17"/>
      <c r="LTU1004" s="17"/>
      <c r="LTV1004" s="17"/>
      <c r="LTW1004" s="17"/>
      <c r="LTX1004" s="17"/>
      <c r="LTY1004" s="17"/>
      <c r="LTZ1004" s="17"/>
      <c r="LUA1004" s="17"/>
      <c r="LUB1004" s="17"/>
      <c r="LUC1004" s="17"/>
      <c r="LUD1004" s="17"/>
      <c r="LUE1004" s="17"/>
      <c r="LUF1004" s="17"/>
      <c r="LUG1004" s="17"/>
      <c r="LUH1004" s="17"/>
      <c r="LUI1004" s="17"/>
      <c r="LUJ1004" s="17"/>
      <c r="LUK1004" s="17"/>
      <c r="LUL1004" s="17"/>
      <c r="LUM1004" s="17"/>
      <c r="LUN1004" s="17"/>
      <c r="LUO1004" s="17"/>
      <c r="LUP1004" s="17"/>
      <c r="LUQ1004" s="17"/>
      <c r="LUR1004" s="17"/>
      <c r="LUS1004" s="17"/>
      <c r="LUT1004" s="17"/>
      <c r="LUU1004" s="17"/>
      <c r="LUV1004" s="17"/>
      <c r="LUW1004" s="17"/>
      <c r="LUX1004" s="17"/>
      <c r="LUY1004" s="17"/>
      <c r="LUZ1004" s="17"/>
      <c r="LVA1004" s="17"/>
      <c r="LVB1004" s="17"/>
      <c r="LVC1004" s="17"/>
      <c r="LVD1004" s="17"/>
      <c r="LVE1004" s="17"/>
      <c r="LVF1004" s="17"/>
      <c r="LVG1004" s="17"/>
      <c r="LVH1004" s="17"/>
      <c r="LVI1004" s="17"/>
      <c r="LVJ1004" s="17"/>
      <c r="LVK1004" s="17"/>
      <c r="LVL1004" s="17"/>
      <c r="LVM1004" s="17"/>
      <c r="LVN1004" s="17"/>
      <c r="LVO1004" s="17"/>
      <c r="LVP1004" s="17"/>
      <c r="LVQ1004" s="17"/>
      <c r="LVR1004" s="17"/>
      <c r="LVS1004" s="17"/>
      <c r="LVT1004" s="17"/>
      <c r="LVU1004" s="17"/>
      <c r="LVV1004" s="17"/>
      <c r="LVW1004" s="17"/>
      <c r="LVX1004" s="17"/>
      <c r="LVY1004" s="17"/>
      <c r="LVZ1004" s="17"/>
      <c r="LWA1004" s="17"/>
      <c r="LWB1004" s="17"/>
      <c r="LWC1004" s="17"/>
      <c r="LWD1004" s="17"/>
      <c r="LWE1004" s="17"/>
      <c r="LWF1004" s="17"/>
      <c r="LWG1004" s="17"/>
      <c r="LWH1004" s="17"/>
      <c r="LWI1004" s="17"/>
      <c r="LWJ1004" s="17"/>
      <c r="LWK1004" s="17"/>
      <c r="LWL1004" s="17"/>
      <c r="LWM1004" s="17"/>
      <c r="LWN1004" s="17"/>
      <c r="LWO1004" s="17"/>
      <c r="LWP1004" s="17"/>
      <c r="LWQ1004" s="17"/>
      <c r="LWR1004" s="17"/>
      <c r="LWS1004" s="17"/>
      <c r="LWT1004" s="17"/>
      <c r="LWU1004" s="17"/>
      <c r="LWV1004" s="17"/>
      <c r="LWW1004" s="17"/>
      <c r="LWX1004" s="17"/>
      <c r="LWY1004" s="17"/>
      <c r="LWZ1004" s="17"/>
      <c r="LXA1004" s="17"/>
      <c r="LXB1004" s="17"/>
      <c r="LXC1004" s="17"/>
      <c r="LXD1004" s="17"/>
      <c r="LXE1004" s="17"/>
      <c r="LXF1004" s="17"/>
      <c r="LXG1004" s="17"/>
      <c r="LXH1004" s="17"/>
      <c r="LXI1004" s="17"/>
      <c r="LXJ1004" s="17"/>
      <c r="LXK1004" s="17"/>
      <c r="LXL1004" s="17"/>
      <c r="LXM1004" s="17"/>
      <c r="LXN1004" s="17"/>
      <c r="LXO1004" s="17"/>
      <c r="LXP1004" s="17"/>
      <c r="LXQ1004" s="17"/>
      <c r="LXR1004" s="17"/>
      <c r="LXS1004" s="17"/>
      <c r="LXT1004" s="17"/>
      <c r="LXU1004" s="17"/>
      <c r="LXV1004" s="17"/>
      <c r="LXW1004" s="17"/>
      <c r="LXX1004" s="17"/>
      <c r="LXY1004" s="17"/>
      <c r="LXZ1004" s="17"/>
      <c r="LYA1004" s="17"/>
      <c r="LYB1004" s="17"/>
      <c r="LYC1004" s="17"/>
      <c r="LYD1004" s="17"/>
      <c r="LYE1004" s="17"/>
      <c r="LYF1004" s="17"/>
      <c r="LYG1004" s="17"/>
      <c r="LYH1004" s="17"/>
      <c r="LYI1004" s="17"/>
      <c r="LYJ1004" s="17"/>
      <c r="LYK1004" s="17"/>
      <c r="LYL1004" s="17"/>
      <c r="LYM1004" s="17"/>
      <c r="LYN1004" s="17"/>
      <c r="LYO1004" s="17"/>
      <c r="LYP1004" s="17"/>
      <c r="LYQ1004" s="17"/>
      <c r="LYR1004" s="17"/>
      <c r="LYS1004" s="17"/>
      <c r="LYT1004" s="17"/>
      <c r="LYU1004" s="17"/>
      <c r="LYV1004" s="17"/>
      <c r="LYW1004" s="17"/>
      <c r="LYX1004" s="17"/>
      <c r="LYY1004" s="17"/>
      <c r="LYZ1004" s="17"/>
      <c r="LZA1004" s="17"/>
      <c r="LZB1004" s="17"/>
      <c r="LZC1004" s="17"/>
      <c r="LZD1004" s="17"/>
      <c r="LZE1004" s="17"/>
      <c r="LZF1004" s="17"/>
      <c r="LZG1004" s="17"/>
      <c r="LZH1004" s="17"/>
      <c r="LZI1004" s="17"/>
      <c r="LZJ1004" s="17"/>
      <c r="LZK1004" s="17"/>
      <c r="LZL1004" s="17"/>
      <c r="LZM1004" s="17"/>
      <c r="LZN1004" s="17"/>
      <c r="LZO1004" s="17"/>
      <c r="LZP1004" s="17"/>
      <c r="LZQ1004" s="17"/>
      <c r="LZR1004" s="17"/>
      <c r="LZS1004" s="17"/>
      <c r="LZT1004" s="17"/>
      <c r="LZU1004" s="17"/>
      <c r="LZV1004" s="17"/>
      <c r="LZW1004" s="17"/>
      <c r="LZX1004" s="17"/>
      <c r="LZY1004" s="17"/>
      <c r="LZZ1004" s="17"/>
      <c r="MAA1004" s="17"/>
      <c r="MAB1004" s="17"/>
      <c r="MAC1004" s="17"/>
      <c r="MAD1004" s="17"/>
      <c r="MAE1004" s="17"/>
      <c r="MAF1004" s="17"/>
      <c r="MAG1004" s="17"/>
      <c r="MAH1004" s="17"/>
      <c r="MAI1004" s="17"/>
      <c r="MAJ1004" s="17"/>
      <c r="MAK1004" s="17"/>
      <c r="MAL1004" s="17"/>
      <c r="MAM1004" s="17"/>
      <c r="MAN1004" s="17"/>
      <c r="MAO1004" s="17"/>
      <c r="MAP1004" s="17"/>
      <c r="MAQ1004" s="17"/>
      <c r="MAR1004" s="17"/>
      <c r="MAS1004" s="17"/>
      <c r="MAT1004" s="17"/>
      <c r="MAU1004" s="17"/>
      <c r="MAV1004" s="17"/>
      <c r="MAW1004" s="17"/>
      <c r="MAX1004" s="17"/>
      <c r="MAY1004" s="17"/>
      <c r="MAZ1004" s="17"/>
      <c r="MBA1004" s="17"/>
      <c r="MBB1004" s="17"/>
      <c r="MBC1004" s="17"/>
      <c r="MBD1004" s="17"/>
      <c r="MBE1004" s="17"/>
      <c r="MBF1004" s="17"/>
      <c r="MBG1004" s="17"/>
      <c r="MBH1004" s="17"/>
      <c r="MBI1004" s="17"/>
      <c r="MBJ1004" s="17"/>
      <c r="MBK1004" s="17"/>
      <c r="MBL1004" s="17"/>
      <c r="MBM1004" s="17"/>
      <c r="MBN1004" s="17"/>
      <c r="MBO1004" s="17"/>
      <c r="MBP1004" s="17"/>
      <c r="MBQ1004" s="17"/>
      <c r="MBR1004" s="17"/>
      <c r="MBS1004" s="17"/>
      <c r="MBT1004" s="17"/>
      <c r="MBU1004" s="17"/>
      <c r="MBV1004" s="17"/>
      <c r="MBW1004" s="17"/>
      <c r="MBX1004" s="17"/>
      <c r="MBY1004" s="17"/>
      <c r="MBZ1004" s="17"/>
      <c r="MCA1004" s="17"/>
      <c r="MCB1004" s="17"/>
      <c r="MCC1004" s="17"/>
      <c r="MCD1004" s="17"/>
      <c r="MCE1004" s="17"/>
      <c r="MCF1004" s="17"/>
      <c r="MCG1004" s="17"/>
      <c r="MCH1004" s="17"/>
      <c r="MCI1004" s="17"/>
      <c r="MCJ1004" s="17"/>
      <c r="MCK1004" s="17"/>
      <c r="MCL1004" s="17"/>
      <c r="MCM1004" s="17"/>
      <c r="MCN1004" s="17"/>
      <c r="MCO1004" s="17"/>
      <c r="MCP1004" s="17"/>
      <c r="MCQ1004" s="17"/>
      <c r="MCR1004" s="17"/>
      <c r="MCS1004" s="17"/>
      <c r="MCT1004" s="17"/>
      <c r="MCU1004" s="17"/>
      <c r="MCV1004" s="17"/>
      <c r="MCW1004" s="17"/>
      <c r="MCX1004" s="17"/>
      <c r="MCY1004" s="17"/>
      <c r="MCZ1004" s="17"/>
      <c r="MDA1004" s="17"/>
      <c r="MDB1004" s="17"/>
      <c r="MDC1004" s="17"/>
      <c r="MDD1004" s="17"/>
      <c r="MDE1004" s="17"/>
      <c r="MDF1004" s="17"/>
      <c r="MDG1004" s="17"/>
      <c r="MDH1004" s="17"/>
      <c r="MDI1004" s="17"/>
      <c r="MDJ1004" s="17"/>
      <c r="MDK1004" s="17"/>
      <c r="MDL1004" s="17"/>
      <c r="MDM1004" s="17"/>
      <c r="MDN1004" s="17"/>
      <c r="MDO1004" s="17"/>
      <c r="MDP1004" s="17"/>
      <c r="MDQ1004" s="17"/>
      <c r="MDR1004" s="17"/>
      <c r="MDS1004" s="17"/>
      <c r="MDT1004" s="17"/>
      <c r="MDU1004" s="17"/>
      <c r="MDV1004" s="17"/>
      <c r="MDW1004" s="17"/>
      <c r="MDX1004" s="17"/>
      <c r="MDY1004" s="17"/>
      <c r="MDZ1004" s="17"/>
      <c r="MEA1004" s="17"/>
      <c r="MEB1004" s="17"/>
      <c r="MEC1004" s="17"/>
      <c r="MED1004" s="17"/>
      <c r="MEE1004" s="17"/>
      <c r="MEF1004" s="17"/>
      <c r="MEG1004" s="17"/>
      <c r="MEH1004" s="17"/>
      <c r="MEI1004" s="17"/>
      <c r="MEJ1004" s="17"/>
      <c r="MEK1004" s="17"/>
      <c r="MEL1004" s="17"/>
      <c r="MEM1004" s="17"/>
      <c r="MEN1004" s="17"/>
      <c r="MEO1004" s="17"/>
      <c r="MEP1004" s="17"/>
      <c r="MEQ1004" s="17"/>
      <c r="MER1004" s="17"/>
      <c r="MES1004" s="17"/>
      <c r="MET1004" s="17"/>
      <c r="MEU1004" s="17"/>
      <c r="MEV1004" s="17"/>
      <c r="MEW1004" s="17"/>
      <c r="MEX1004" s="17"/>
      <c r="MEY1004" s="17"/>
      <c r="MEZ1004" s="17"/>
      <c r="MFA1004" s="17"/>
      <c r="MFB1004" s="17"/>
      <c r="MFC1004" s="17"/>
      <c r="MFD1004" s="17"/>
      <c r="MFE1004" s="17"/>
      <c r="MFF1004" s="17"/>
      <c r="MFG1004" s="17"/>
      <c r="MFH1004" s="17"/>
      <c r="MFI1004" s="17"/>
      <c r="MFJ1004" s="17"/>
      <c r="MFK1004" s="17"/>
      <c r="MFL1004" s="17"/>
      <c r="MFM1004" s="17"/>
      <c r="MFN1004" s="17"/>
      <c r="MFO1004" s="17"/>
      <c r="MFP1004" s="17"/>
      <c r="MFQ1004" s="17"/>
      <c r="MFR1004" s="17"/>
      <c r="MFS1004" s="17"/>
      <c r="MFT1004" s="17"/>
      <c r="MFU1004" s="17"/>
      <c r="MFV1004" s="17"/>
      <c r="MFW1004" s="17"/>
      <c r="MFX1004" s="17"/>
      <c r="MFY1004" s="17"/>
      <c r="MFZ1004" s="17"/>
      <c r="MGA1004" s="17"/>
      <c r="MGB1004" s="17"/>
      <c r="MGC1004" s="17"/>
      <c r="MGD1004" s="17"/>
      <c r="MGE1004" s="17"/>
      <c r="MGF1004" s="17"/>
      <c r="MGG1004" s="17"/>
      <c r="MGH1004" s="17"/>
      <c r="MGI1004" s="17"/>
      <c r="MGJ1004" s="17"/>
      <c r="MGK1004" s="17"/>
      <c r="MGL1004" s="17"/>
      <c r="MGM1004" s="17"/>
      <c r="MGN1004" s="17"/>
      <c r="MGO1004" s="17"/>
      <c r="MGP1004" s="17"/>
      <c r="MGQ1004" s="17"/>
      <c r="MGR1004" s="17"/>
      <c r="MGS1004" s="17"/>
      <c r="MGT1004" s="17"/>
      <c r="MGU1004" s="17"/>
      <c r="MGV1004" s="17"/>
      <c r="MGW1004" s="17"/>
      <c r="MGX1004" s="17"/>
      <c r="MGY1004" s="17"/>
      <c r="MGZ1004" s="17"/>
      <c r="MHA1004" s="17"/>
      <c r="MHB1004" s="17"/>
      <c r="MHC1004" s="17"/>
      <c r="MHD1004" s="17"/>
      <c r="MHE1004" s="17"/>
      <c r="MHF1004" s="17"/>
      <c r="MHG1004" s="17"/>
      <c r="MHH1004" s="17"/>
      <c r="MHI1004" s="17"/>
      <c r="MHJ1004" s="17"/>
      <c r="MHK1004" s="17"/>
      <c r="MHL1004" s="17"/>
      <c r="MHM1004" s="17"/>
      <c r="MHN1004" s="17"/>
      <c r="MHO1004" s="17"/>
      <c r="MHP1004" s="17"/>
      <c r="MHQ1004" s="17"/>
      <c r="MHR1004" s="17"/>
      <c r="MHS1004" s="17"/>
      <c r="MHT1004" s="17"/>
      <c r="MHU1004" s="17"/>
      <c r="MHV1004" s="17"/>
      <c r="MHW1004" s="17"/>
      <c r="MHX1004" s="17"/>
      <c r="MHY1004" s="17"/>
      <c r="MHZ1004" s="17"/>
      <c r="MIA1004" s="17"/>
      <c r="MIB1004" s="17"/>
      <c r="MIC1004" s="17"/>
      <c r="MID1004" s="17"/>
      <c r="MIE1004" s="17"/>
      <c r="MIF1004" s="17"/>
      <c r="MIG1004" s="17"/>
      <c r="MIH1004" s="17"/>
      <c r="MII1004" s="17"/>
      <c r="MIJ1004" s="17"/>
      <c r="MIK1004" s="17"/>
      <c r="MIL1004" s="17"/>
      <c r="MIM1004" s="17"/>
      <c r="MIN1004" s="17"/>
      <c r="MIO1004" s="17"/>
      <c r="MIP1004" s="17"/>
      <c r="MIQ1004" s="17"/>
      <c r="MIR1004" s="17"/>
      <c r="MIS1004" s="17"/>
      <c r="MIT1004" s="17"/>
      <c r="MIU1004" s="17"/>
      <c r="MIV1004" s="17"/>
      <c r="MIW1004" s="17"/>
      <c r="MIX1004" s="17"/>
      <c r="MIY1004" s="17"/>
      <c r="MIZ1004" s="17"/>
      <c r="MJA1004" s="17"/>
      <c r="MJB1004" s="17"/>
      <c r="MJC1004" s="17"/>
      <c r="MJD1004" s="17"/>
      <c r="MJE1004" s="17"/>
      <c r="MJF1004" s="17"/>
      <c r="MJG1004" s="17"/>
      <c r="MJH1004" s="17"/>
      <c r="MJI1004" s="17"/>
      <c r="MJJ1004" s="17"/>
      <c r="MJK1004" s="17"/>
      <c r="MJL1004" s="17"/>
      <c r="MJM1004" s="17"/>
      <c r="MJN1004" s="17"/>
      <c r="MJO1004" s="17"/>
      <c r="MJP1004" s="17"/>
      <c r="MJQ1004" s="17"/>
      <c r="MJR1004" s="17"/>
      <c r="MJS1004" s="17"/>
      <c r="MJT1004" s="17"/>
      <c r="MJU1004" s="17"/>
      <c r="MJV1004" s="17"/>
      <c r="MJW1004" s="17"/>
      <c r="MJX1004" s="17"/>
      <c r="MJY1004" s="17"/>
      <c r="MJZ1004" s="17"/>
      <c r="MKA1004" s="17"/>
      <c r="MKB1004" s="17"/>
      <c r="MKC1004" s="17"/>
      <c r="MKD1004" s="17"/>
      <c r="MKE1004" s="17"/>
      <c r="MKF1004" s="17"/>
      <c r="MKG1004" s="17"/>
      <c r="MKH1004" s="17"/>
      <c r="MKI1004" s="17"/>
      <c r="MKJ1004" s="17"/>
      <c r="MKK1004" s="17"/>
      <c r="MKL1004" s="17"/>
      <c r="MKM1004" s="17"/>
      <c r="MKN1004" s="17"/>
      <c r="MKO1004" s="17"/>
      <c r="MKP1004" s="17"/>
      <c r="MKQ1004" s="17"/>
      <c r="MKR1004" s="17"/>
      <c r="MKS1004" s="17"/>
      <c r="MKT1004" s="17"/>
      <c r="MKU1004" s="17"/>
      <c r="MKV1004" s="17"/>
      <c r="MKW1004" s="17"/>
      <c r="MKX1004" s="17"/>
      <c r="MKY1004" s="17"/>
      <c r="MKZ1004" s="17"/>
      <c r="MLA1004" s="17"/>
      <c r="MLB1004" s="17"/>
      <c r="MLC1004" s="17"/>
      <c r="MLD1004" s="17"/>
      <c r="MLE1004" s="17"/>
      <c r="MLF1004" s="17"/>
      <c r="MLG1004" s="17"/>
      <c r="MLH1004" s="17"/>
      <c r="MLI1004" s="17"/>
      <c r="MLJ1004" s="17"/>
      <c r="MLK1004" s="17"/>
      <c r="MLL1004" s="17"/>
      <c r="MLM1004" s="17"/>
      <c r="MLN1004" s="17"/>
      <c r="MLO1004" s="17"/>
      <c r="MLP1004" s="17"/>
      <c r="MLQ1004" s="17"/>
      <c r="MLR1004" s="17"/>
      <c r="MLS1004" s="17"/>
      <c r="MLT1004" s="17"/>
      <c r="MLU1004" s="17"/>
      <c r="MLV1004" s="17"/>
      <c r="MLW1004" s="17"/>
      <c r="MLX1004" s="17"/>
      <c r="MLY1004" s="17"/>
      <c r="MLZ1004" s="17"/>
      <c r="MMA1004" s="17"/>
      <c r="MMB1004" s="17"/>
      <c r="MMC1004" s="17"/>
      <c r="MMD1004" s="17"/>
      <c r="MME1004" s="17"/>
      <c r="MMF1004" s="17"/>
      <c r="MMG1004" s="17"/>
      <c r="MMH1004" s="17"/>
      <c r="MMI1004" s="17"/>
      <c r="MMJ1004" s="17"/>
      <c r="MMK1004" s="17"/>
      <c r="MML1004" s="17"/>
      <c r="MMM1004" s="17"/>
      <c r="MMN1004" s="17"/>
      <c r="MMO1004" s="17"/>
      <c r="MMP1004" s="17"/>
      <c r="MMQ1004" s="17"/>
      <c r="MMR1004" s="17"/>
      <c r="MMS1004" s="17"/>
      <c r="MMT1004" s="17"/>
      <c r="MMU1004" s="17"/>
      <c r="MMV1004" s="17"/>
      <c r="MMW1004" s="17"/>
      <c r="MMX1004" s="17"/>
      <c r="MMY1004" s="17"/>
      <c r="MMZ1004" s="17"/>
      <c r="MNA1004" s="17"/>
      <c r="MNB1004" s="17"/>
      <c r="MNC1004" s="17"/>
      <c r="MND1004" s="17"/>
      <c r="MNE1004" s="17"/>
      <c r="MNF1004" s="17"/>
      <c r="MNG1004" s="17"/>
      <c r="MNH1004" s="17"/>
      <c r="MNI1004" s="17"/>
      <c r="MNJ1004" s="17"/>
      <c r="MNK1004" s="17"/>
      <c r="MNL1004" s="17"/>
      <c r="MNM1004" s="17"/>
      <c r="MNN1004" s="17"/>
      <c r="MNO1004" s="17"/>
      <c r="MNP1004" s="17"/>
      <c r="MNQ1004" s="17"/>
      <c r="MNR1004" s="17"/>
      <c r="MNS1004" s="17"/>
      <c r="MNT1004" s="17"/>
      <c r="MNU1004" s="17"/>
      <c r="MNV1004" s="17"/>
      <c r="MNW1004" s="17"/>
      <c r="MNX1004" s="17"/>
      <c r="MNY1004" s="17"/>
      <c r="MNZ1004" s="17"/>
      <c r="MOA1004" s="17"/>
      <c r="MOB1004" s="17"/>
      <c r="MOC1004" s="17"/>
      <c r="MOD1004" s="17"/>
      <c r="MOE1004" s="17"/>
      <c r="MOF1004" s="17"/>
      <c r="MOG1004" s="17"/>
      <c r="MOH1004" s="17"/>
      <c r="MOI1004" s="17"/>
      <c r="MOJ1004" s="17"/>
      <c r="MOK1004" s="17"/>
      <c r="MOL1004" s="17"/>
      <c r="MOM1004" s="17"/>
      <c r="MON1004" s="17"/>
      <c r="MOO1004" s="17"/>
      <c r="MOP1004" s="17"/>
      <c r="MOQ1004" s="17"/>
      <c r="MOR1004" s="17"/>
      <c r="MOS1004" s="17"/>
      <c r="MOT1004" s="17"/>
      <c r="MOU1004" s="17"/>
      <c r="MOV1004" s="17"/>
      <c r="MOW1004" s="17"/>
      <c r="MOX1004" s="17"/>
      <c r="MOY1004" s="17"/>
      <c r="MOZ1004" s="17"/>
      <c r="MPA1004" s="17"/>
      <c r="MPB1004" s="17"/>
      <c r="MPC1004" s="17"/>
      <c r="MPD1004" s="17"/>
      <c r="MPE1004" s="17"/>
      <c r="MPF1004" s="17"/>
      <c r="MPG1004" s="17"/>
      <c r="MPH1004" s="17"/>
      <c r="MPI1004" s="17"/>
      <c r="MPJ1004" s="17"/>
      <c r="MPK1004" s="17"/>
      <c r="MPL1004" s="17"/>
      <c r="MPM1004" s="17"/>
      <c r="MPN1004" s="17"/>
      <c r="MPO1004" s="17"/>
      <c r="MPP1004" s="17"/>
      <c r="MPQ1004" s="17"/>
      <c r="MPR1004" s="17"/>
      <c r="MPS1004" s="17"/>
      <c r="MPT1004" s="17"/>
      <c r="MPU1004" s="17"/>
      <c r="MPV1004" s="17"/>
      <c r="MPW1004" s="17"/>
      <c r="MPX1004" s="17"/>
      <c r="MPY1004" s="17"/>
      <c r="MPZ1004" s="17"/>
      <c r="MQA1004" s="17"/>
      <c r="MQB1004" s="17"/>
      <c r="MQC1004" s="17"/>
      <c r="MQD1004" s="17"/>
      <c r="MQE1004" s="17"/>
      <c r="MQF1004" s="17"/>
      <c r="MQG1004" s="17"/>
      <c r="MQH1004" s="17"/>
      <c r="MQI1004" s="17"/>
      <c r="MQJ1004" s="17"/>
      <c r="MQK1004" s="17"/>
      <c r="MQL1004" s="17"/>
      <c r="MQM1004" s="17"/>
      <c r="MQN1004" s="17"/>
      <c r="MQO1004" s="17"/>
      <c r="MQP1004" s="17"/>
      <c r="MQQ1004" s="17"/>
      <c r="MQR1004" s="17"/>
      <c r="MQS1004" s="17"/>
      <c r="MQT1004" s="17"/>
      <c r="MQU1004" s="17"/>
      <c r="MQV1004" s="17"/>
      <c r="MQW1004" s="17"/>
      <c r="MQX1004" s="17"/>
      <c r="MQY1004" s="17"/>
      <c r="MQZ1004" s="17"/>
      <c r="MRA1004" s="17"/>
      <c r="MRB1004" s="17"/>
      <c r="MRC1004" s="17"/>
      <c r="MRD1004" s="17"/>
      <c r="MRE1004" s="17"/>
      <c r="MRF1004" s="17"/>
      <c r="MRG1004" s="17"/>
      <c r="MRH1004" s="17"/>
      <c r="MRI1004" s="17"/>
      <c r="MRJ1004" s="17"/>
      <c r="MRK1004" s="17"/>
      <c r="MRL1004" s="17"/>
      <c r="MRM1004" s="17"/>
      <c r="MRN1004" s="17"/>
      <c r="MRO1004" s="17"/>
      <c r="MRP1004" s="17"/>
      <c r="MRQ1004" s="17"/>
      <c r="MRR1004" s="17"/>
      <c r="MRS1004" s="17"/>
      <c r="MRT1004" s="17"/>
      <c r="MRU1004" s="17"/>
      <c r="MRV1004" s="17"/>
      <c r="MRW1004" s="17"/>
      <c r="MRX1004" s="17"/>
      <c r="MRY1004" s="17"/>
      <c r="MRZ1004" s="17"/>
      <c r="MSA1004" s="17"/>
      <c r="MSB1004" s="17"/>
      <c r="MSC1004" s="17"/>
      <c r="MSD1004" s="17"/>
      <c r="MSE1004" s="17"/>
      <c r="MSF1004" s="17"/>
      <c r="MSG1004" s="17"/>
      <c r="MSH1004" s="17"/>
      <c r="MSI1004" s="17"/>
      <c r="MSJ1004" s="17"/>
      <c r="MSK1004" s="17"/>
      <c r="MSL1004" s="17"/>
      <c r="MSM1004" s="17"/>
      <c r="MSN1004" s="17"/>
      <c r="MSO1004" s="17"/>
      <c r="MSP1004" s="17"/>
      <c r="MSQ1004" s="17"/>
      <c r="MSR1004" s="17"/>
      <c r="MSS1004" s="17"/>
      <c r="MST1004" s="17"/>
      <c r="MSU1004" s="17"/>
      <c r="MSV1004" s="17"/>
      <c r="MSW1004" s="17"/>
      <c r="MSX1004" s="17"/>
      <c r="MSY1004" s="17"/>
      <c r="MSZ1004" s="17"/>
      <c r="MTA1004" s="17"/>
      <c r="MTB1004" s="17"/>
      <c r="MTC1004" s="17"/>
      <c r="MTD1004" s="17"/>
      <c r="MTE1004" s="17"/>
      <c r="MTF1004" s="17"/>
      <c r="MTG1004" s="17"/>
      <c r="MTH1004" s="17"/>
      <c r="MTI1004" s="17"/>
      <c r="MTJ1004" s="17"/>
      <c r="MTK1004" s="17"/>
      <c r="MTL1004" s="17"/>
      <c r="MTM1004" s="17"/>
      <c r="MTN1004" s="17"/>
      <c r="MTO1004" s="17"/>
      <c r="MTP1004" s="17"/>
      <c r="MTQ1004" s="17"/>
      <c r="MTR1004" s="17"/>
      <c r="MTS1004" s="17"/>
      <c r="MTT1004" s="17"/>
      <c r="MTU1004" s="17"/>
      <c r="MTV1004" s="17"/>
      <c r="MTW1004" s="17"/>
      <c r="MTX1004" s="17"/>
      <c r="MTY1004" s="17"/>
      <c r="MTZ1004" s="17"/>
      <c r="MUA1004" s="17"/>
      <c r="MUB1004" s="17"/>
      <c r="MUC1004" s="17"/>
      <c r="MUD1004" s="17"/>
      <c r="MUE1004" s="17"/>
      <c r="MUF1004" s="17"/>
      <c r="MUG1004" s="17"/>
      <c r="MUH1004" s="17"/>
      <c r="MUI1004" s="17"/>
      <c r="MUJ1004" s="17"/>
      <c r="MUK1004" s="17"/>
      <c r="MUL1004" s="17"/>
      <c r="MUM1004" s="17"/>
      <c r="MUN1004" s="17"/>
      <c r="MUO1004" s="17"/>
      <c r="MUP1004" s="17"/>
      <c r="MUQ1004" s="17"/>
      <c r="MUR1004" s="17"/>
      <c r="MUS1004" s="17"/>
      <c r="MUT1004" s="17"/>
      <c r="MUU1004" s="17"/>
      <c r="MUV1004" s="17"/>
      <c r="MUW1004" s="17"/>
      <c r="MUX1004" s="17"/>
      <c r="MUY1004" s="17"/>
      <c r="MUZ1004" s="17"/>
      <c r="MVA1004" s="17"/>
      <c r="MVB1004" s="17"/>
      <c r="MVC1004" s="17"/>
      <c r="MVD1004" s="17"/>
      <c r="MVE1004" s="17"/>
      <c r="MVF1004" s="17"/>
      <c r="MVG1004" s="17"/>
      <c r="MVH1004" s="17"/>
      <c r="MVI1004" s="17"/>
      <c r="MVJ1004" s="17"/>
      <c r="MVK1004" s="17"/>
      <c r="MVL1004" s="17"/>
      <c r="MVM1004" s="17"/>
      <c r="MVN1004" s="17"/>
      <c r="MVO1004" s="17"/>
      <c r="MVP1004" s="17"/>
      <c r="MVQ1004" s="17"/>
      <c r="MVR1004" s="17"/>
      <c r="MVS1004" s="17"/>
      <c r="MVT1004" s="17"/>
      <c r="MVU1004" s="17"/>
      <c r="MVV1004" s="17"/>
      <c r="MVW1004" s="17"/>
      <c r="MVX1004" s="17"/>
      <c r="MVY1004" s="17"/>
      <c r="MVZ1004" s="17"/>
      <c r="MWA1004" s="17"/>
      <c r="MWB1004" s="17"/>
      <c r="MWC1004" s="17"/>
      <c r="MWD1004" s="17"/>
      <c r="MWE1004" s="17"/>
      <c r="MWF1004" s="17"/>
      <c r="MWG1004" s="17"/>
      <c r="MWH1004" s="17"/>
      <c r="MWI1004" s="17"/>
      <c r="MWJ1004" s="17"/>
      <c r="MWK1004" s="17"/>
      <c r="MWL1004" s="17"/>
      <c r="MWM1004" s="17"/>
      <c r="MWN1004" s="17"/>
      <c r="MWO1004" s="17"/>
      <c r="MWP1004" s="17"/>
      <c r="MWQ1004" s="17"/>
      <c r="MWR1004" s="17"/>
      <c r="MWS1004" s="17"/>
      <c r="MWT1004" s="17"/>
      <c r="MWU1004" s="17"/>
      <c r="MWV1004" s="17"/>
      <c r="MWW1004" s="17"/>
      <c r="MWX1004" s="17"/>
      <c r="MWY1004" s="17"/>
      <c r="MWZ1004" s="17"/>
      <c r="MXA1004" s="17"/>
      <c r="MXB1004" s="17"/>
      <c r="MXC1004" s="17"/>
      <c r="MXD1004" s="17"/>
      <c r="MXE1004" s="17"/>
      <c r="MXF1004" s="17"/>
      <c r="MXG1004" s="17"/>
      <c r="MXH1004" s="17"/>
      <c r="MXI1004" s="17"/>
      <c r="MXJ1004" s="17"/>
      <c r="MXK1004" s="17"/>
      <c r="MXL1004" s="17"/>
      <c r="MXM1004" s="17"/>
      <c r="MXN1004" s="17"/>
      <c r="MXO1004" s="17"/>
      <c r="MXP1004" s="17"/>
      <c r="MXQ1004" s="17"/>
      <c r="MXR1004" s="17"/>
      <c r="MXS1004" s="17"/>
      <c r="MXT1004" s="17"/>
      <c r="MXU1004" s="17"/>
      <c r="MXV1004" s="17"/>
      <c r="MXW1004" s="17"/>
      <c r="MXX1004" s="17"/>
      <c r="MXY1004" s="17"/>
      <c r="MXZ1004" s="17"/>
      <c r="MYA1004" s="17"/>
      <c r="MYB1004" s="17"/>
      <c r="MYC1004" s="17"/>
      <c r="MYD1004" s="17"/>
      <c r="MYE1004" s="17"/>
      <c r="MYF1004" s="17"/>
      <c r="MYG1004" s="17"/>
      <c r="MYH1004" s="17"/>
      <c r="MYI1004" s="17"/>
      <c r="MYJ1004" s="17"/>
      <c r="MYK1004" s="17"/>
      <c r="MYL1004" s="17"/>
      <c r="MYM1004" s="17"/>
      <c r="MYN1004" s="17"/>
      <c r="MYO1004" s="17"/>
      <c r="MYP1004" s="17"/>
      <c r="MYQ1004" s="17"/>
      <c r="MYR1004" s="17"/>
      <c r="MYS1004" s="17"/>
      <c r="MYT1004" s="17"/>
      <c r="MYU1004" s="17"/>
      <c r="MYV1004" s="17"/>
      <c r="MYW1004" s="17"/>
      <c r="MYX1004" s="17"/>
      <c r="MYY1004" s="17"/>
      <c r="MYZ1004" s="17"/>
      <c r="MZA1004" s="17"/>
      <c r="MZB1004" s="17"/>
      <c r="MZC1004" s="17"/>
      <c r="MZD1004" s="17"/>
      <c r="MZE1004" s="17"/>
      <c r="MZF1004" s="17"/>
      <c r="MZG1004" s="17"/>
      <c r="MZH1004" s="17"/>
      <c r="MZI1004" s="17"/>
      <c r="MZJ1004" s="17"/>
      <c r="MZK1004" s="17"/>
      <c r="MZL1004" s="17"/>
      <c r="MZM1004" s="17"/>
      <c r="MZN1004" s="17"/>
      <c r="MZO1004" s="17"/>
      <c r="MZP1004" s="17"/>
      <c r="MZQ1004" s="17"/>
      <c r="MZR1004" s="17"/>
      <c r="MZS1004" s="17"/>
      <c r="MZT1004" s="17"/>
      <c r="MZU1004" s="17"/>
      <c r="MZV1004" s="17"/>
      <c r="MZW1004" s="17"/>
      <c r="MZX1004" s="17"/>
      <c r="MZY1004" s="17"/>
      <c r="MZZ1004" s="17"/>
      <c r="NAA1004" s="17"/>
      <c r="NAB1004" s="17"/>
      <c r="NAC1004" s="17"/>
      <c r="NAD1004" s="17"/>
      <c r="NAE1004" s="17"/>
      <c r="NAF1004" s="17"/>
      <c r="NAG1004" s="17"/>
      <c r="NAH1004" s="17"/>
      <c r="NAI1004" s="17"/>
      <c r="NAJ1004" s="17"/>
      <c r="NAK1004" s="17"/>
      <c r="NAL1004" s="17"/>
      <c r="NAM1004" s="17"/>
      <c r="NAN1004" s="17"/>
      <c r="NAO1004" s="17"/>
      <c r="NAP1004" s="17"/>
      <c r="NAQ1004" s="17"/>
      <c r="NAR1004" s="17"/>
      <c r="NAS1004" s="17"/>
      <c r="NAT1004" s="17"/>
      <c r="NAU1004" s="17"/>
      <c r="NAV1004" s="17"/>
      <c r="NAW1004" s="17"/>
      <c r="NAX1004" s="17"/>
      <c r="NAY1004" s="17"/>
      <c r="NAZ1004" s="17"/>
      <c r="NBA1004" s="17"/>
      <c r="NBB1004" s="17"/>
      <c r="NBC1004" s="17"/>
      <c r="NBD1004" s="17"/>
      <c r="NBE1004" s="17"/>
      <c r="NBF1004" s="17"/>
      <c r="NBG1004" s="17"/>
      <c r="NBH1004" s="17"/>
      <c r="NBI1004" s="17"/>
      <c r="NBJ1004" s="17"/>
      <c r="NBK1004" s="17"/>
      <c r="NBL1004" s="17"/>
      <c r="NBM1004" s="17"/>
      <c r="NBN1004" s="17"/>
      <c r="NBO1004" s="17"/>
      <c r="NBP1004" s="17"/>
      <c r="NBQ1004" s="17"/>
      <c r="NBR1004" s="17"/>
      <c r="NBS1004" s="17"/>
      <c r="NBT1004" s="17"/>
      <c r="NBU1004" s="17"/>
      <c r="NBV1004" s="17"/>
      <c r="NBW1004" s="17"/>
      <c r="NBX1004" s="17"/>
      <c r="NBY1004" s="17"/>
      <c r="NBZ1004" s="17"/>
      <c r="NCA1004" s="17"/>
      <c r="NCB1004" s="17"/>
      <c r="NCC1004" s="17"/>
      <c r="NCD1004" s="17"/>
      <c r="NCE1004" s="17"/>
      <c r="NCF1004" s="17"/>
      <c r="NCG1004" s="17"/>
      <c r="NCH1004" s="17"/>
      <c r="NCI1004" s="17"/>
      <c r="NCJ1004" s="17"/>
      <c r="NCK1004" s="17"/>
      <c r="NCL1004" s="17"/>
      <c r="NCM1004" s="17"/>
      <c r="NCN1004" s="17"/>
      <c r="NCO1004" s="17"/>
      <c r="NCP1004" s="17"/>
      <c r="NCQ1004" s="17"/>
      <c r="NCR1004" s="17"/>
      <c r="NCS1004" s="17"/>
      <c r="NCT1004" s="17"/>
      <c r="NCU1004" s="17"/>
      <c r="NCV1004" s="17"/>
      <c r="NCW1004" s="17"/>
      <c r="NCX1004" s="17"/>
      <c r="NCY1004" s="17"/>
      <c r="NCZ1004" s="17"/>
      <c r="NDA1004" s="17"/>
      <c r="NDB1004" s="17"/>
      <c r="NDC1004" s="17"/>
      <c r="NDD1004" s="17"/>
      <c r="NDE1004" s="17"/>
      <c r="NDF1004" s="17"/>
      <c r="NDG1004" s="17"/>
      <c r="NDH1004" s="17"/>
      <c r="NDI1004" s="17"/>
      <c r="NDJ1004" s="17"/>
      <c r="NDK1004" s="17"/>
      <c r="NDL1004" s="17"/>
      <c r="NDM1004" s="17"/>
      <c r="NDN1004" s="17"/>
      <c r="NDO1004" s="17"/>
      <c r="NDP1004" s="17"/>
      <c r="NDQ1004" s="17"/>
      <c r="NDR1004" s="17"/>
      <c r="NDS1004" s="17"/>
      <c r="NDT1004" s="17"/>
      <c r="NDU1004" s="17"/>
      <c r="NDV1004" s="17"/>
      <c r="NDW1004" s="17"/>
      <c r="NDX1004" s="17"/>
      <c r="NDY1004" s="17"/>
      <c r="NDZ1004" s="17"/>
      <c r="NEA1004" s="17"/>
      <c r="NEB1004" s="17"/>
      <c r="NEC1004" s="17"/>
      <c r="NED1004" s="17"/>
      <c r="NEE1004" s="17"/>
      <c r="NEF1004" s="17"/>
      <c r="NEG1004" s="17"/>
      <c r="NEH1004" s="17"/>
      <c r="NEI1004" s="17"/>
      <c r="NEJ1004" s="17"/>
      <c r="NEK1004" s="17"/>
      <c r="NEL1004" s="17"/>
      <c r="NEM1004" s="17"/>
      <c r="NEN1004" s="17"/>
      <c r="NEO1004" s="17"/>
      <c r="NEP1004" s="17"/>
      <c r="NEQ1004" s="17"/>
      <c r="NER1004" s="17"/>
      <c r="NES1004" s="17"/>
      <c r="NET1004" s="17"/>
      <c r="NEU1004" s="17"/>
      <c r="NEV1004" s="17"/>
      <c r="NEW1004" s="17"/>
      <c r="NEX1004" s="17"/>
      <c r="NEY1004" s="17"/>
      <c r="NEZ1004" s="17"/>
      <c r="NFA1004" s="17"/>
      <c r="NFB1004" s="17"/>
      <c r="NFC1004" s="17"/>
      <c r="NFD1004" s="17"/>
      <c r="NFE1004" s="17"/>
      <c r="NFF1004" s="17"/>
      <c r="NFG1004" s="17"/>
      <c r="NFH1004" s="17"/>
      <c r="NFI1004" s="17"/>
      <c r="NFJ1004" s="17"/>
      <c r="NFK1004" s="17"/>
      <c r="NFL1004" s="17"/>
      <c r="NFM1004" s="17"/>
      <c r="NFN1004" s="17"/>
      <c r="NFO1004" s="17"/>
      <c r="NFP1004" s="17"/>
      <c r="NFQ1004" s="17"/>
      <c r="NFR1004" s="17"/>
      <c r="NFS1004" s="17"/>
      <c r="NFT1004" s="17"/>
      <c r="NFU1004" s="17"/>
      <c r="NFV1004" s="17"/>
      <c r="NFW1004" s="17"/>
      <c r="NFX1004" s="17"/>
      <c r="NFY1004" s="17"/>
      <c r="NFZ1004" s="17"/>
      <c r="NGA1004" s="17"/>
      <c r="NGB1004" s="17"/>
      <c r="NGC1004" s="17"/>
      <c r="NGD1004" s="17"/>
      <c r="NGE1004" s="17"/>
      <c r="NGF1004" s="17"/>
      <c r="NGG1004" s="17"/>
      <c r="NGH1004" s="17"/>
      <c r="NGI1004" s="17"/>
      <c r="NGJ1004" s="17"/>
      <c r="NGK1004" s="17"/>
      <c r="NGL1004" s="17"/>
      <c r="NGM1004" s="17"/>
      <c r="NGN1004" s="17"/>
      <c r="NGO1004" s="17"/>
      <c r="NGP1004" s="17"/>
      <c r="NGQ1004" s="17"/>
      <c r="NGR1004" s="17"/>
      <c r="NGS1004" s="17"/>
      <c r="NGT1004" s="17"/>
      <c r="NGU1004" s="17"/>
      <c r="NGV1004" s="17"/>
      <c r="NGW1004" s="17"/>
      <c r="NGX1004" s="17"/>
      <c r="NGY1004" s="17"/>
      <c r="NGZ1004" s="17"/>
      <c r="NHA1004" s="17"/>
      <c r="NHB1004" s="17"/>
      <c r="NHC1004" s="17"/>
      <c r="NHD1004" s="17"/>
      <c r="NHE1004" s="17"/>
      <c r="NHF1004" s="17"/>
      <c r="NHG1004" s="17"/>
      <c r="NHH1004" s="17"/>
      <c r="NHI1004" s="17"/>
      <c r="NHJ1004" s="17"/>
      <c r="NHK1004" s="17"/>
      <c r="NHL1004" s="17"/>
      <c r="NHM1004" s="17"/>
      <c r="NHN1004" s="17"/>
      <c r="NHO1004" s="17"/>
      <c r="NHP1004" s="17"/>
      <c r="NHQ1004" s="17"/>
      <c r="NHR1004" s="17"/>
      <c r="NHS1004" s="17"/>
      <c r="NHT1004" s="17"/>
      <c r="NHU1004" s="17"/>
      <c r="NHV1004" s="17"/>
      <c r="NHW1004" s="17"/>
      <c r="NHX1004" s="17"/>
      <c r="NHY1004" s="17"/>
      <c r="NHZ1004" s="17"/>
      <c r="NIA1004" s="17"/>
      <c r="NIB1004" s="17"/>
      <c r="NIC1004" s="17"/>
      <c r="NID1004" s="17"/>
      <c r="NIE1004" s="17"/>
      <c r="NIF1004" s="17"/>
      <c r="NIG1004" s="17"/>
      <c r="NIH1004" s="17"/>
      <c r="NII1004" s="17"/>
      <c r="NIJ1004" s="17"/>
      <c r="NIK1004" s="17"/>
      <c r="NIL1004" s="17"/>
      <c r="NIM1004" s="17"/>
      <c r="NIN1004" s="17"/>
      <c r="NIO1004" s="17"/>
      <c r="NIP1004" s="17"/>
      <c r="NIQ1004" s="17"/>
      <c r="NIR1004" s="17"/>
      <c r="NIS1004" s="17"/>
      <c r="NIT1004" s="17"/>
      <c r="NIU1004" s="17"/>
      <c r="NIV1004" s="17"/>
      <c r="NIW1004" s="17"/>
      <c r="NIX1004" s="17"/>
      <c r="NIY1004" s="17"/>
      <c r="NIZ1004" s="17"/>
      <c r="NJA1004" s="17"/>
      <c r="NJB1004" s="17"/>
      <c r="NJC1004" s="17"/>
      <c r="NJD1004" s="17"/>
      <c r="NJE1004" s="17"/>
      <c r="NJF1004" s="17"/>
      <c r="NJG1004" s="17"/>
      <c r="NJH1004" s="17"/>
      <c r="NJI1004" s="17"/>
      <c r="NJJ1004" s="17"/>
      <c r="NJK1004" s="17"/>
      <c r="NJL1004" s="17"/>
      <c r="NJM1004" s="17"/>
      <c r="NJN1004" s="17"/>
      <c r="NJO1004" s="17"/>
      <c r="NJP1004" s="17"/>
      <c r="NJQ1004" s="17"/>
      <c r="NJR1004" s="17"/>
      <c r="NJS1004" s="17"/>
      <c r="NJT1004" s="17"/>
      <c r="NJU1004" s="17"/>
      <c r="NJV1004" s="17"/>
      <c r="NJW1004" s="17"/>
      <c r="NJX1004" s="17"/>
      <c r="NJY1004" s="17"/>
      <c r="NJZ1004" s="17"/>
      <c r="NKA1004" s="17"/>
      <c r="NKB1004" s="17"/>
      <c r="NKC1004" s="17"/>
      <c r="NKD1004" s="17"/>
      <c r="NKE1004" s="17"/>
      <c r="NKF1004" s="17"/>
      <c r="NKG1004" s="17"/>
      <c r="NKH1004" s="17"/>
      <c r="NKI1004" s="17"/>
      <c r="NKJ1004" s="17"/>
      <c r="NKK1004" s="17"/>
      <c r="NKL1004" s="17"/>
      <c r="NKM1004" s="17"/>
      <c r="NKN1004" s="17"/>
      <c r="NKO1004" s="17"/>
      <c r="NKP1004" s="17"/>
      <c r="NKQ1004" s="17"/>
      <c r="NKR1004" s="17"/>
      <c r="NKS1004" s="17"/>
      <c r="NKT1004" s="17"/>
      <c r="NKU1004" s="17"/>
      <c r="NKV1004" s="17"/>
      <c r="NKW1004" s="17"/>
      <c r="NKX1004" s="17"/>
      <c r="NKY1004" s="17"/>
      <c r="NKZ1004" s="17"/>
      <c r="NLA1004" s="17"/>
      <c r="NLB1004" s="17"/>
      <c r="NLC1004" s="17"/>
      <c r="NLD1004" s="17"/>
      <c r="NLE1004" s="17"/>
      <c r="NLF1004" s="17"/>
      <c r="NLG1004" s="17"/>
      <c r="NLH1004" s="17"/>
      <c r="NLI1004" s="17"/>
      <c r="NLJ1004" s="17"/>
      <c r="NLK1004" s="17"/>
      <c r="NLL1004" s="17"/>
      <c r="NLM1004" s="17"/>
      <c r="NLN1004" s="17"/>
      <c r="NLO1004" s="17"/>
      <c r="NLP1004" s="17"/>
      <c r="NLQ1004" s="17"/>
      <c r="NLR1004" s="17"/>
      <c r="NLS1004" s="17"/>
      <c r="NLT1004" s="17"/>
      <c r="NLU1004" s="17"/>
      <c r="NLV1004" s="17"/>
      <c r="NLW1004" s="17"/>
      <c r="NLX1004" s="17"/>
      <c r="NLY1004" s="17"/>
      <c r="NLZ1004" s="17"/>
      <c r="NMA1004" s="17"/>
      <c r="NMB1004" s="17"/>
      <c r="NMC1004" s="17"/>
      <c r="NMD1004" s="17"/>
      <c r="NME1004" s="17"/>
      <c r="NMF1004" s="17"/>
      <c r="NMG1004" s="17"/>
      <c r="NMH1004" s="17"/>
      <c r="NMI1004" s="17"/>
      <c r="NMJ1004" s="17"/>
      <c r="NMK1004" s="17"/>
      <c r="NML1004" s="17"/>
      <c r="NMM1004" s="17"/>
      <c r="NMN1004" s="17"/>
      <c r="NMO1004" s="17"/>
      <c r="NMP1004" s="17"/>
      <c r="NMQ1004" s="17"/>
      <c r="NMR1004" s="17"/>
      <c r="NMS1004" s="17"/>
      <c r="NMT1004" s="17"/>
      <c r="NMU1004" s="17"/>
      <c r="NMV1004" s="17"/>
      <c r="NMW1004" s="17"/>
      <c r="NMX1004" s="17"/>
      <c r="NMY1004" s="17"/>
      <c r="NMZ1004" s="17"/>
      <c r="NNA1004" s="17"/>
      <c r="NNB1004" s="17"/>
      <c r="NNC1004" s="17"/>
      <c r="NND1004" s="17"/>
      <c r="NNE1004" s="17"/>
      <c r="NNF1004" s="17"/>
      <c r="NNG1004" s="17"/>
      <c r="NNH1004" s="17"/>
      <c r="NNI1004" s="17"/>
      <c r="NNJ1004" s="17"/>
      <c r="NNK1004" s="17"/>
      <c r="NNL1004" s="17"/>
      <c r="NNM1004" s="17"/>
      <c r="NNN1004" s="17"/>
      <c r="NNO1004" s="17"/>
      <c r="NNP1004" s="17"/>
      <c r="NNQ1004" s="17"/>
      <c r="NNR1004" s="17"/>
      <c r="NNS1004" s="17"/>
      <c r="NNT1004" s="17"/>
      <c r="NNU1004" s="17"/>
      <c r="NNV1004" s="17"/>
      <c r="NNW1004" s="17"/>
      <c r="NNX1004" s="17"/>
      <c r="NNY1004" s="17"/>
      <c r="NNZ1004" s="17"/>
      <c r="NOA1004" s="17"/>
      <c r="NOB1004" s="17"/>
      <c r="NOC1004" s="17"/>
      <c r="NOD1004" s="17"/>
      <c r="NOE1004" s="17"/>
      <c r="NOF1004" s="17"/>
      <c r="NOG1004" s="17"/>
      <c r="NOH1004" s="17"/>
      <c r="NOI1004" s="17"/>
      <c r="NOJ1004" s="17"/>
      <c r="NOK1004" s="17"/>
      <c r="NOL1004" s="17"/>
      <c r="NOM1004" s="17"/>
      <c r="NON1004" s="17"/>
      <c r="NOO1004" s="17"/>
      <c r="NOP1004" s="17"/>
      <c r="NOQ1004" s="17"/>
      <c r="NOR1004" s="17"/>
      <c r="NOS1004" s="17"/>
      <c r="NOT1004" s="17"/>
      <c r="NOU1004" s="17"/>
      <c r="NOV1004" s="17"/>
      <c r="NOW1004" s="17"/>
      <c r="NOX1004" s="17"/>
      <c r="NOY1004" s="17"/>
      <c r="NOZ1004" s="17"/>
      <c r="NPA1004" s="17"/>
      <c r="NPB1004" s="17"/>
      <c r="NPC1004" s="17"/>
      <c r="NPD1004" s="17"/>
      <c r="NPE1004" s="17"/>
      <c r="NPF1004" s="17"/>
      <c r="NPG1004" s="17"/>
      <c r="NPH1004" s="17"/>
      <c r="NPI1004" s="17"/>
      <c r="NPJ1004" s="17"/>
      <c r="NPK1004" s="17"/>
      <c r="NPL1004" s="17"/>
      <c r="NPM1004" s="17"/>
      <c r="NPN1004" s="17"/>
      <c r="NPO1004" s="17"/>
      <c r="NPP1004" s="17"/>
      <c r="NPQ1004" s="17"/>
      <c r="NPR1004" s="17"/>
      <c r="NPS1004" s="17"/>
      <c r="NPT1004" s="17"/>
      <c r="NPU1004" s="17"/>
      <c r="NPV1004" s="17"/>
      <c r="NPW1004" s="17"/>
      <c r="NPX1004" s="17"/>
      <c r="NPY1004" s="17"/>
      <c r="NPZ1004" s="17"/>
      <c r="NQA1004" s="17"/>
      <c r="NQB1004" s="17"/>
      <c r="NQC1004" s="17"/>
      <c r="NQD1004" s="17"/>
      <c r="NQE1004" s="17"/>
      <c r="NQF1004" s="17"/>
      <c r="NQG1004" s="17"/>
      <c r="NQH1004" s="17"/>
      <c r="NQI1004" s="17"/>
      <c r="NQJ1004" s="17"/>
      <c r="NQK1004" s="17"/>
      <c r="NQL1004" s="17"/>
      <c r="NQM1004" s="17"/>
      <c r="NQN1004" s="17"/>
      <c r="NQO1004" s="17"/>
      <c r="NQP1004" s="17"/>
      <c r="NQQ1004" s="17"/>
      <c r="NQR1004" s="17"/>
      <c r="NQS1004" s="17"/>
      <c r="NQT1004" s="17"/>
      <c r="NQU1004" s="17"/>
      <c r="NQV1004" s="17"/>
      <c r="NQW1004" s="17"/>
      <c r="NQX1004" s="17"/>
      <c r="NQY1004" s="17"/>
      <c r="NQZ1004" s="17"/>
      <c r="NRA1004" s="17"/>
      <c r="NRB1004" s="17"/>
      <c r="NRC1004" s="17"/>
      <c r="NRD1004" s="17"/>
      <c r="NRE1004" s="17"/>
      <c r="NRF1004" s="17"/>
      <c r="NRG1004" s="17"/>
      <c r="NRH1004" s="17"/>
      <c r="NRI1004" s="17"/>
      <c r="NRJ1004" s="17"/>
      <c r="NRK1004" s="17"/>
      <c r="NRL1004" s="17"/>
      <c r="NRM1004" s="17"/>
      <c r="NRN1004" s="17"/>
      <c r="NRO1004" s="17"/>
      <c r="NRP1004" s="17"/>
      <c r="NRQ1004" s="17"/>
      <c r="NRR1004" s="17"/>
      <c r="NRS1004" s="17"/>
      <c r="NRT1004" s="17"/>
      <c r="NRU1004" s="17"/>
      <c r="NRV1004" s="17"/>
      <c r="NRW1004" s="17"/>
      <c r="NRX1004" s="17"/>
      <c r="NRY1004" s="17"/>
      <c r="NRZ1004" s="17"/>
      <c r="NSA1004" s="17"/>
      <c r="NSB1004" s="17"/>
      <c r="NSC1004" s="17"/>
      <c r="NSD1004" s="17"/>
      <c r="NSE1004" s="17"/>
      <c r="NSF1004" s="17"/>
      <c r="NSG1004" s="17"/>
      <c r="NSH1004" s="17"/>
      <c r="NSI1004" s="17"/>
      <c r="NSJ1004" s="17"/>
      <c r="NSK1004" s="17"/>
      <c r="NSL1004" s="17"/>
      <c r="NSM1004" s="17"/>
      <c r="NSN1004" s="17"/>
      <c r="NSO1004" s="17"/>
      <c r="NSP1004" s="17"/>
      <c r="NSQ1004" s="17"/>
      <c r="NSR1004" s="17"/>
      <c r="NSS1004" s="17"/>
      <c r="NST1004" s="17"/>
      <c r="NSU1004" s="17"/>
      <c r="NSV1004" s="17"/>
      <c r="NSW1004" s="17"/>
      <c r="NSX1004" s="17"/>
      <c r="NSY1004" s="17"/>
      <c r="NSZ1004" s="17"/>
      <c r="NTA1004" s="17"/>
      <c r="NTB1004" s="17"/>
      <c r="NTC1004" s="17"/>
      <c r="NTD1004" s="17"/>
      <c r="NTE1004" s="17"/>
      <c r="NTF1004" s="17"/>
      <c r="NTG1004" s="17"/>
      <c r="NTH1004" s="17"/>
      <c r="NTI1004" s="17"/>
      <c r="NTJ1004" s="17"/>
      <c r="NTK1004" s="17"/>
      <c r="NTL1004" s="17"/>
      <c r="NTM1004" s="17"/>
      <c r="NTN1004" s="17"/>
      <c r="NTO1004" s="17"/>
      <c r="NTP1004" s="17"/>
      <c r="NTQ1004" s="17"/>
      <c r="NTR1004" s="17"/>
      <c r="NTS1004" s="17"/>
      <c r="NTT1004" s="17"/>
      <c r="NTU1004" s="17"/>
      <c r="NTV1004" s="17"/>
      <c r="NTW1004" s="17"/>
      <c r="NTX1004" s="17"/>
      <c r="NTY1004" s="17"/>
      <c r="NTZ1004" s="17"/>
      <c r="NUA1004" s="17"/>
      <c r="NUB1004" s="17"/>
      <c r="NUC1004" s="17"/>
      <c r="NUD1004" s="17"/>
      <c r="NUE1004" s="17"/>
      <c r="NUF1004" s="17"/>
      <c r="NUG1004" s="17"/>
      <c r="NUH1004" s="17"/>
      <c r="NUI1004" s="17"/>
      <c r="NUJ1004" s="17"/>
      <c r="NUK1004" s="17"/>
      <c r="NUL1004" s="17"/>
      <c r="NUM1004" s="17"/>
      <c r="NUN1004" s="17"/>
      <c r="NUO1004" s="17"/>
      <c r="NUP1004" s="17"/>
      <c r="NUQ1004" s="17"/>
      <c r="NUR1004" s="17"/>
      <c r="NUS1004" s="17"/>
      <c r="NUT1004" s="17"/>
      <c r="NUU1004" s="17"/>
      <c r="NUV1004" s="17"/>
      <c r="NUW1004" s="17"/>
      <c r="NUX1004" s="17"/>
      <c r="NUY1004" s="17"/>
      <c r="NUZ1004" s="17"/>
      <c r="NVA1004" s="17"/>
      <c r="NVB1004" s="17"/>
      <c r="NVC1004" s="17"/>
      <c r="NVD1004" s="17"/>
      <c r="NVE1004" s="17"/>
      <c r="NVF1004" s="17"/>
      <c r="NVG1004" s="17"/>
      <c r="NVH1004" s="17"/>
      <c r="NVI1004" s="17"/>
      <c r="NVJ1004" s="17"/>
      <c r="NVK1004" s="17"/>
      <c r="NVL1004" s="17"/>
      <c r="NVM1004" s="17"/>
      <c r="NVN1004" s="17"/>
      <c r="NVO1004" s="17"/>
      <c r="NVP1004" s="17"/>
      <c r="NVQ1004" s="17"/>
      <c r="NVR1004" s="17"/>
      <c r="NVS1004" s="17"/>
      <c r="NVT1004" s="17"/>
      <c r="NVU1004" s="17"/>
      <c r="NVV1004" s="17"/>
      <c r="NVW1004" s="17"/>
      <c r="NVX1004" s="17"/>
      <c r="NVY1004" s="17"/>
      <c r="NVZ1004" s="17"/>
      <c r="NWA1004" s="17"/>
      <c r="NWB1004" s="17"/>
      <c r="NWC1004" s="17"/>
      <c r="NWD1004" s="17"/>
      <c r="NWE1004" s="17"/>
      <c r="NWF1004" s="17"/>
      <c r="NWG1004" s="17"/>
      <c r="NWH1004" s="17"/>
      <c r="NWI1004" s="17"/>
      <c r="NWJ1004" s="17"/>
      <c r="NWK1004" s="17"/>
      <c r="NWL1004" s="17"/>
      <c r="NWM1004" s="17"/>
      <c r="NWN1004" s="17"/>
      <c r="NWO1004" s="17"/>
      <c r="NWP1004" s="17"/>
      <c r="NWQ1004" s="17"/>
      <c r="NWR1004" s="17"/>
      <c r="NWS1004" s="17"/>
      <c r="NWT1004" s="17"/>
      <c r="NWU1004" s="17"/>
      <c r="NWV1004" s="17"/>
      <c r="NWW1004" s="17"/>
      <c r="NWX1004" s="17"/>
      <c r="NWY1004" s="17"/>
      <c r="NWZ1004" s="17"/>
      <c r="NXA1004" s="17"/>
      <c r="NXB1004" s="17"/>
      <c r="NXC1004" s="17"/>
      <c r="NXD1004" s="17"/>
      <c r="NXE1004" s="17"/>
      <c r="NXF1004" s="17"/>
      <c r="NXG1004" s="17"/>
      <c r="NXH1004" s="17"/>
      <c r="NXI1004" s="17"/>
      <c r="NXJ1004" s="17"/>
      <c r="NXK1004" s="17"/>
      <c r="NXL1004" s="17"/>
      <c r="NXM1004" s="17"/>
      <c r="NXN1004" s="17"/>
      <c r="NXO1004" s="17"/>
      <c r="NXP1004" s="17"/>
      <c r="NXQ1004" s="17"/>
      <c r="NXR1004" s="17"/>
      <c r="NXS1004" s="17"/>
      <c r="NXT1004" s="17"/>
      <c r="NXU1004" s="17"/>
      <c r="NXV1004" s="17"/>
      <c r="NXW1004" s="17"/>
      <c r="NXX1004" s="17"/>
      <c r="NXY1004" s="17"/>
      <c r="NXZ1004" s="17"/>
      <c r="NYA1004" s="17"/>
      <c r="NYB1004" s="17"/>
      <c r="NYC1004" s="17"/>
      <c r="NYD1004" s="17"/>
      <c r="NYE1004" s="17"/>
      <c r="NYF1004" s="17"/>
      <c r="NYG1004" s="17"/>
      <c r="NYH1004" s="17"/>
      <c r="NYI1004" s="17"/>
      <c r="NYJ1004" s="17"/>
      <c r="NYK1004" s="17"/>
      <c r="NYL1004" s="17"/>
      <c r="NYM1004" s="17"/>
      <c r="NYN1004" s="17"/>
      <c r="NYO1004" s="17"/>
      <c r="NYP1004" s="17"/>
      <c r="NYQ1004" s="17"/>
      <c r="NYR1004" s="17"/>
      <c r="NYS1004" s="17"/>
      <c r="NYT1004" s="17"/>
      <c r="NYU1004" s="17"/>
      <c r="NYV1004" s="17"/>
      <c r="NYW1004" s="17"/>
      <c r="NYX1004" s="17"/>
      <c r="NYY1004" s="17"/>
      <c r="NYZ1004" s="17"/>
      <c r="NZA1004" s="17"/>
      <c r="NZB1004" s="17"/>
      <c r="NZC1004" s="17"/>
      <c r="NZD1004" s="17"/>
      <c r="NZE1004" s="17"/>
      <c r="NZF1004" s="17"/>
      <c r="NZG1004" s="17"/>
      <c r="NZH1004" s="17"/>
      <c r="NZI1004" s="17"/>
      <c r="NZJ1004" s="17"/>
      <c r="NZK1004" s="17"/>
      <c r="NZL1004" s="17"/>
      <c r="NZM1004" s="17"/>
      <c r="NZN1004" s="17"/>
      <c r="NZO1004" s="17"/>
      <c r="NZP1004" s="17"/>
      <c r="NZQ1004" s="17"/>
      <c r="NZR1004" s="17"/>
      <c r="NZS1004" s="17"/>
      <c r="NZT1004" s="17"/>
      <c r="NZU1004" s="17"/>
      <c r="NZV1004" s="17"/>
      <c r="NZW1004" s="17"/>
      <c r="NZX1004" s="17"/>
      <c r="NZY1004" s="17"/>
      <c r="NZZ1004" s="17"/>
      <c r="OAA1004" s="17"/>
      <c r="OAB1004" s="17"/>
      <c r="OAC1004" s="17"/>
      <c r="OAD1004" s="17"/>
      <c r="OAE1004" s="17"/>
      <c r="OAF1004" s="17"/>
      <c r="OAG1004" s="17"/>
      <c r="OAH1004" s="17"/>
      <c r="OAI1004" s="17"/>
      <c r="OAJ1004" s="17"/>
      <c r="OAK1004" s="17"/>
      <c r="OAL1004" s="17"/>
      <c r="OAM1004" s="17"/>
      <c r="OAN1004" s="17"/>
      <c r="OAO1004" s="17"/>
      <c r="OAP1004" s="17"/>
      <c r="OAQ1004" s="17"/>
      <c r="OAR1004" s="17"/>
      <c r="OAS1004" s="17"/>
      <c r="OAT1004" s="17"/>
      <c r="OAU1004" s="17"/>
      <c r="OAV1004" s="17"/>
      <c r="OAW1004" s="17"/>
      <c r="OAX1004" s="17"/>
      <c r="OAY1004" s="17"/>
      <c r="OAZ1004" s="17"/>
      <c r="OBA1004" s="17"/>
      <c r="OBB1004" s="17"/>
      <c r="OBC1004" s="17"/>
      <c r="OBD1004" s="17"/>
      <c r="OBE1004" s="17"/>
      <c r="OBF1004" s="17"/>
      <c r="OBG1004" s="17"/>
      <c r="OBH1004" s="17"/>
      <c r="OBI1004" s="17"/>
      <c r="OBJ1004" s="17"/>
      <c r="OBK1004" s="17"/>
      <c r="OBL1004" s="17"/>
      <c r="OBM1004" s="17"/>
      <c r="OBN1004" s="17"/>
      <c r="OBO1004" s="17"/>
      <c r="OBP1004" s="17"/>
      <c r="OBQ1004" s="17"/>
      <c r="OBR1004" s="17"/>
      <c r="OBS1004" s="17"/>
      <c r="OBT1004" s="17"/>
      <c r="OBU1004" s="17"/>
      <c r="OBV1004" s="17"/>
      <c r="OBW1004" s="17"/>
      <c r="OBX1004" s="17"/>
      <c r="OBY1004" s="17"/>
      <c r="OBZ1004" s="17"/>
      <c r="OCA1004" s="17"/>
      <c r="OCB1004" s="17"/>
      <c r="OCC1004" s="17"/>
      <c r="OCD1004" s="17"/>
      <c r="OCE1004" s="17"/>
      <c r="OCF1004" s="17"/>
      <c r="OCG1004" s="17"/>
      <c r="OCH1004" s="17"/>
      <c r="OCI1004" s="17"/>
      <c r="OCJ1004" s="17"/>
      <c r="OCK1004" s="17"/>
      <c r="OCL1004" s="17"/>
      <c r="OCM1004" s="17"/>
      <c r="OCN1004" s="17"/>
      <c r="OCO1004" s="17"/>
      <c r="OCP1004" s="17"/>
      <c r="OCQ1004" s="17"/>
      <c r="OCR1004" s="17"/>
      <c r="OCS1004" s="17"/>
      <c r="OCT1004" s="17"/>
      <c r="OCU1004" s="17"/>
      <c r="OCV1004" s="17"/>
      <c r="OCW1004" s="17"/>
      <c r="OCX1004" s="17"/>
      <c r="OCY1004" s="17"/>
      <c r="OCZ1004" s="17"/>
      <c r="ODA1004" s="17"/>
      <c r="ODB1004" s="17"/>
      <c r="ODC1004" s="17"/>
      <c r="ODD1004" s="17"/>
      <c r="ODE1004" s="17"/>
      <c r="ODF1004" s="17"/>
      <c r="ODG1004" s="17"/>
      <c r="ODH1004" s="17"/>
      <c r="ODI1004" s="17"/>
      <c r="ODJ1004" s="17"/>
      <c r="ODK1004" s="17"/>
      <c r="ODL1004" s="17"/>
      <c r="ODM1004" s="17"/>
      <c r="ODN1004" s="17"/>
      <c r="ODO1004" s="17"/>
      <c r="ODP1004" s="17"/>
      <c r="ODQ1004" s="17"/>
      <c r="ODR1004" s="17"/>
      <c r="ODS1004" s="17"/>
      <c r="ODT1004" s="17"/>
      <c r="ODU1004" s="17"/>
      <c r="ODV1004" s="17"/>
      <c r="ODW1004" s="17"/>
      <c r="ODX1004" s="17"/>
      <c r="ODY1004" s="17"/>
      <c r="ODZ1004" s="17"/>
      <c r="OEA1004" s="17"/>
      <c r="OEB1004" s="17"/>
      <c r="OEC1004" s="17"/>
      <c r="OED1004" s="17"/>
      <c r="OEE1004" s="17"/>
      <c r="OEF1004" s="17"/>
      <c r="OEG1004" s="17"/>
      <c r="OEH1004" s="17"/>
      <c r="OEI1004" s="17"/>
      <c r="OEJ1004" s="17"/>
      <c r="OEK1004" s="17"/>
      <c r="OEL1004" s="17"/>
      <c r="OEM1004" s="17"/>
      <c r="OEN1004" s="17"/>
      <c r="OEO1004" s="17"/>
      <c r="OEP1004" s="17"/>
      <c r="OEQ1004" s="17"/>
      <c r="OER1004" s="17"/>
      <c r="OES1004" s="17"/>
      <c r="OET1004" s="17"/>
      <c r="OEU1004" s="17"/>
      <c r="OEV1004" s="17"/>
      <c r="OEW1004" s="17"/>
      <c r="OEX1004" s="17"/>
      <c r="OEY1004" s="17"/>
      <c r="OEZ1004" s="17"/>
      <c r="OFA1004" s="17"/>
      <c r="OFB1004" s="17"/>
      <c r="OFC1004" s="17"/>
      <c r="OFD1004" s="17"/>
      <c r="OFE1004" s="17"/>
      <c r="OFF1004" s="17"/>
      <c r="OFG1004" s="17"/>
      <c r="OFH1004" s="17"/>
      <c r="OFI1004" s="17"/>
      <c r="OFJ1004" s="17"/>
      <c r="OFK1004" s="17"/>
      <c r="OFL1004" s="17"/>
      <c r="OFM1004" s="17"/>
      <c r="OFN1004" s="17"/>
      <c r="OFO1004" s="17"/>
      <c r="OFP1004" s="17"/>
      <c r="OFQ1004" s="17"/>
      <c r="OFR1004" s="17"/>
      <c r="OFS1004" s="17"/>
      <c r="OFT1004" s="17"/>
      <c r="OFU1004" s="17"/>
      <c r="OFV1004" s="17"/>
      <c r="OFW1004" s="17"/>
      <c r="OFX1004" s="17"/>
      <c r="OFY1004" s="17"/>
      <c r="OFZ1004" s="17"/>
      <c r="OGA1004" s="17"/>
      <c r="OGB1004" s="17"/>
      <c r="OGC1004" s="17"/>
      <c r="OGD1004" s="17"/>
      <c r="OGE1004" s="17"/>
      <c r="OGF1004" s="17"/>
      <c r="OGG1004" s="17"/>
      <c r="OGH1004" s="17"/>
      <c r="OGI1004" s="17"/>
      <c r="OGJ1004" s="17"/>
      <c r="OGK1004" s="17"/>
      <c r="OGL1004" s="17"/>
      <c r="OGM1004" s="17"/>
      <c r="OGN1004" s="17"/>
      <c r="OGO1004" s="17"/>
      <c r="OGP1004" s="17"/>
      <c r="OGQ1004" s="17"/>
      <c r="OGR1004" s="17"/>
      <c r="OGS1004" s="17"/>
      <c r="OGT1004" s="17"/>
      <c r="OGU1004" s="17"/>
      <c r="OGV1004" s="17"/>
      <c r="OGW1004" s="17"/>
      <c r="OGX1004" s="17"/>
      <c r="OGY1004" s="17"/>
      <c r="OGZ1004" s="17"/>
      <c r="OHA1004" s="17"/>
      <c r="OHB1004" s="17"/>
      <c r="OHC1004" s="17"/>
      <c r="OHD1004" s="17"/>
      <c r="OHE1004" s="17"/>
      <c r="OHF1004" s="17"/>
      <c r="OHG1004" s="17"/>
      <c r="OHH1004" s="17"/>
      <c r="OHI1004" s="17"/>
      <c r="OHJ1004" s="17"/>
      <c r="OHK1004" s="17"/>
      <c r="OHL1004" s="17"/>
      <c r="OHM1004" s="17"/>
      <c r="OHN1004" s="17"/>
      <c r="OHO1004" s="17"/>
      <c r="OHP1004" s="17"/>
      <c r="OHQ1004" s="17"/>
      <c r="OHR1004" s="17"/>
      <c r="OHS1004" s="17"/>
      <c r="OHT1004" s="17"/>
      <c r="OHU1004" s="17"/>
      <c r="OHV1004" s="17"/>
      <c r="OHW1004" s="17"/>
      <c r="OHX1004" s="17"/>
      <c r="OHY1004" s="17"/>
      <c r="OHZ1004" s="17"/>
      <c r="OIA1004" s="17"/>
      <c r="OIB1004" s="17"/>
      <c r="OIC1004" s="17"/>
      <c r="OID1004" s="17"/>
      <c r="OIE1004" s="17"/>
      <c r="OIF1004" s="17"/>
      <c r="OIG1004" s="17"/>
      <c r="OIH1004" s="17"/>
      <c r="OII1004" s="17"/>
      <c r="OIJ1004" s="17"/>
      <c r="OIK1004" s="17"/>
      <c r="OIL1004" s="17"/>
      <c r="OIM1004" s="17"/>
      <c r="OIN1004" s="17"/>
      <c r="OIO1004" s="17"/>
      <c r="OIP1004" s="17"/>
      <c r="OIQ1004" s="17"/>
      <c r="OIR1004" s="17"/>
      <c r="OIS1004" s="17"/>
      <c r="OIT1004" s="17"/>
      <c r="OIU1004" s="17"/>
      <c r="OIV1004" s="17"/>
      <c r="OIW1004" s="17"/>
      <c r="OIX1004" s="17"/>
      <c r="OIY1004" s="17"/>
      <c r="OIZ1004" s="17"/>
      <c r="OJA1004" s="17"/>
      <c r="OJB1004" s="17"/>
      <c r="OJC1004" s="17"/>
      <c r="OJD1004" s="17"/>
      <c r="OJE1004" s="17"/>
      <c r="OJF1004" s="17"/>
      <c r="OJG1004" s="17"/>
      <c r="OJH1004" s="17"/>
      <c r="OJI1004" s="17"/>
      <c r="OJJ1004" s="17"/>
      <c r="OJK1004" s="17"/>
      <c r="OJL1004" s="17"/>
      <c r="OJM1004" s="17"/>
      <c r="OJN1004" s="17"/>
      <c r="OJO1004" s="17"/>
      <c r="OJP1004" s="17"/>
      <c r="OJQ1004" s="17"/>
      <c r="OJR1004" s="17"/>
      <c r="OJS1004" s="17"/>
      <c r="OJT1004" s="17"/>
      <c r="OJU1004" s="17"/>
      <c r="OJV1004" s="17"/>
      <c r="OJW1004" s="17"/>
      <c r="OJX1004" s="17"/>
      <c r="OJY1004" s="17"/>
      <c r="OJZ1004" s="17"/>
      <c r="OKA1004" s="17"/>
      <c r="OKB1004" s="17"/>
      <c r="OKC1004" s="17"/>
      <c r="OKD1004" s="17"/>
      <c r="OKE1004" s="17"/>
      <c r="OKF1004" s="17"/>
      <c r="OKG1004" s="17"/>
      <c r="OKH1004" s="17"/>
      <c r="OKI1004" s="17"/>
      <c r="OKJ1004" s="17"/>
      <c r="OKK1004" s="17"/>
      <c r="OKL1004" s="17"/>
      <c r="OKM1004" s="17"/>
      <c r="OKN1004" s="17"/>
      <c r="OKO1004" s="17"/>
      <c r="OKP1004" s="17"/>
      <c r="OKQ1004" s="17"/>
      <c r="OKR1004" s="17"/>
      <c r="OKS1004" s="17"/>
      <c r="OKT1004" s="17"/>
      <c r="OKU1004" s="17"/>
      <c r="OKV1004" s="17"/>
      <c r="OKW1004" s="17"/>
      <c r="OKX1004" s="17"/>
      <c r="OKY1004" s="17"/>
      <c r="OKZ1004" s="17"/>
      <c r="OLA1004" s="17"/>
      <c r="OLB1004" s="17"/>
      <c r="OLC1004" s="17"/>
      <c r="OLD1004" s="17"/>
      <c r="OLE1004" s="17"/>
      <c r="OLF1004" s="17"/>
      <c r="OLG1004" s="17"/>
      <c r="OLH1004" s="17"/>
      <c r="OLI1004" s="17"/>
      <c r="OLJ1004" s="17"/>
      <c r="OLK1004" s="17"/>
      <c r="OLL1004" s="17"/>
      <c r="OLM1004" s="17"/>
      <c r="OLN1004" s="17"/>
      <c r="OLO1004" s="17"/>
      <c r="OLP1004" s="17"/>
      <c r="OLQ1004" s="17"/>
      <c r="OLR1004" s="17"/>
      <c r="OLS1004" s="17"/>
      <c r="OLT1004" s="17"/>
      <c r="OLU1004" s="17"/>
      <c r="OLV1004" s="17"/>
      <c r="OLW1004" s="17"/>
      <c r="OLX1004" s="17"/>
      <c r="OLY1004" s="17"/>
      <c r="OLZ1004" s="17"/>
      <c r="OMA1004" s="17"/>
      <c r="OMB1004" s="17"/>
      <c r="OMC1004" s="17"/>
      <c r="OMD1004" s="17"/>
      <c r="OME1004" s="17"/>
      <c r="OMF1004" s="17"/>
      <c r="OMG1004" s="17"/>
      <c r="OMH1004" s="17"/>
      <c r="OMI1004" s="17"/>
      <c r="OMJ1004" s="17"/>
      <c r="OMK1004" s="17"/>
      <c r="OML1004" s="17"/>
      <c r="OMM1004" s="17"/>
      <c r="OMN1004" s="17"/>
      <c r="OMO1004" s="17"/>
      <c r="OMP1004" s="17"/>
      <c r="OMQ1004" s="17"/>
      <c r="OMR1004" s="17"/>
      <c r="OMS1004" s="17"/>
      <c r="OMT1004" s="17"/>
      <c r="OMU1004" s="17"/>
      <c r="OMV1004" s="17"/>
      <c r="OMW1004" s="17"/>
      <c r="OMX1004" s="17"/>
      <c r="OMY1004" s="17"/>
      <c r="OMZ1004" s="17"/>
      <c r="ONA1004" s="17"/>
      <c r="ONB1004" s="17"/>
      <c r="ONC1004" s="17"/>
      <c r="OND1004" s="17"/>
      <c r="ONE1004" s="17"/>
      <c r="ONF1004" s="17"/>
      <c r="ONG1004" s="17"/>
      <c r="ONH1004" s="17"/>
      <c r="ONI1004" s="17"/>
      <c r="ONJ1004" s="17"/>
      <c r="ONK1004" s="17"/>
      <c r="ONL1004" s="17"/>
      <c r="ONM1004" s="17"/>
      <c r="ONN1004" s="17"/>
      <c r="ONO1004" s="17"/>
      <c r="ONP1004" s="17"/>
      <c r="ONQ1004" s="17"/>
      <c r="ONR1004" s="17"/>
      <c r="ONS1004" s="17"/>
      <c r="ONT1004" s="17"/>
      <c r="ONU1004" s="17"/>
      <c r="ONV1004" s="17"/>
      <c r="ONW1004" s="17"/>
      <c r="ONX1004" s="17"/>
      <c r="ONY1004" s="17"/>
      <c r="ONZ1004" s="17"/>
      <c r="OOA1004" s="17"/>
      <c r="OOB1004" s="17"/>
      <c r="OOC1004" s="17"/>
      <c r="OOD1004" s="17"/>
      <c r="OOE1004" s="17"/>
      <c r="OOF1004" s="17"/>
      <c r="OOG1004" s="17"/>
      <c r="OOH1004" s="17"/>
      <c r="OOI1004" s="17"/>
      <c r="OOJ1004" s="17"/>
      <c r="OOK1004" s="17"/>
      <c r="OOL1004" s="17"/>
      <c r="OOM1004" s="17"/>
      <c r="OON1004" s="17"/>
      <c r="OOO1004" s="17"/>
      <c r="OOP1004" s="17"/>
      <c r="OOQ1004" s="17"/>
      <c r="OOR1004" s="17"/>
      <c r="OOS1004" s="17"/>
      <c r="OOT1004" s="17"/>
      <c r="OOU1004" s="17"/>
      <c r="OOV1004" s="17"/>
      <c r="OOW1004" s="17"/>
      <c r="OOX1004" s="17"/>
      <c r="OOY1004" s="17"/>
      <c r="OOZ1004" s="17"/>
      <c r="OPA1004" s="17"/>
      <c r="OPB1004" s="17"/>
      <c r="OPC1004" s="17"/>
      <c r="OPD1004" s="17"/>
      <c r="OPE1004" s="17"/>
      <c r="OPF1004" s="17"/>
      <c r="OPG1004" s="17"/>
      <c r="OPH1004" s="17"/>
      <c r="OPI1004" s="17"/>
      <c r="OPJ1004" s="17"/>
      <c r="OPK1004" s="17"/>
      <c r="OPL1004" s="17"/>
      <c r="OPM1004" s="17"/>
      <c r="OPN1004" s="17"/>
      <c r="OPO1004" s="17"/>
      <c r="OPP1004" s="17"/>
      <c r="OPQ1004" s="17"/>
      <c r="OPR1004" s="17"/>
      <c r="OPS1004" s="17"/>
      <c r="OPT1004" s="17"/>
      <c r="OPU1004" s="17"/>
      <c r="OPV1004" s="17"/>
      <c r="OPW1004" s="17"/>
      <c r="OPX1004" s="17"/>
      <c r="OPY1004" s="17"/>
      <c r="OPZ1004" s="17"/>
      <c r="OQA1004" s="17"/>
      <c r="OQB1004" s="17"/>
      <c r="OQC1004" s="17"/>
      <c r="OQD1004" s="17"/>
      <c r="OQE1004" s="17"/>
      <c r="OQF1004" s="17"/>
      <c r="OQG1004" s="17"/>
      <c r="OQH1004" s="17"/>
      <c r="OQI1004" s="17"/>
      <c r="OQJ1004" s="17"/>
      <c r="OQK1004" s="17"/>
      <c r="OQL1004" s="17"/>
      <c r="OQM1004" s="17"/>
      <c r="OQN1004" s="17"/>
      <c r="OQO1004" s="17"/>
      <c r="OQP1004" s="17"/>
      <c r="OQQ1004" s="17"/>
      <c r="OQR1004" s="17"/>
      <c r="OQS1004" s="17"/>
      <c r="OQT1004" s="17"/>
      <c r="OQU1004" s="17"/>
      <c r="OQV1004" s="17"/>
      <c r="OQW1004" s="17"/>
      <c r="OQX1004" s="17"/>
      <c r="OQY1004" s="17"/>
      <c r="OQZ1004" s="17"/>
      <c r="ORA1004" s="17"/>
      <c r="ORB1004" s="17"/>
      <c r="ORC1004" s="17"/>
      <c r="ORD1004" s="17"/>
      <c r="ORE1004" s="17"/>
      <c r="ORF1004" s="17"/>
      <c r="ORG1004" s="17"/>
      <c r="ORH1004" s="17"/>
      <c r="ORI1004" s="17"/>
      <c r="ORJ1004" s="17"/>
      <c r="ORK1004" s="17"/>
      <c r="ORL1004" s="17"/>
      <c r="ORM1004" s="17"/>
      <c r="ORN1004" s="17"/>
      <c r="ORO1004" s="17"/>
      <c r="ORP1004" s="17"/>
      <c r="ORQ1004" s="17"/>
      <c r="ORR1004" s="17"/>
      <c r="ORS1004" s="17"/>
      <c r="ORT1004" s="17"/>
      <c r="ORU1004" s="17"/>
      <c r="ORV1004" s="17"/>
      <c r="ORW1004" s="17"/>
      <c r="ORX1004" s="17"/>
      <c r="ORY1004" s="17"/>
      <c r="ORZ1004" s="17"/>
      <c r="OSA1004" s="17"/>
      <c r="OSB1004" s="17"/>
      <c r="OSC1004" s="17"/>
      <c r="OSD1004" s="17"/>
      <c r="OSE1004" s="17"/>
      <c r="OSF1004" s="17"/>
      <c r="OSG1004" s="17"/>
      <c r="OSH1004" s="17"/>
      <c r="OSI1004" s="17"/>
      <c r="OSJ1004" s="17"/>
      <c r="OSK1004" s="17"/>
      <c r="OSL1004" s="17"/>
      <c r="OSM1004" s="17"/>
      <c r="OSN1004" s="17"/>
      <c r="OSO1004" s="17"/>
      <c r="OSP1004" s="17"/>
      <c r="OSQ1004" s="17"/>
      <c r="OSR1004" s="17"/>
      <c r="OSS1004" s="17"/>
      <c r="OST1004" s="17"/>
      <c r="OSU1004" s="17"/>
      <c r="OSV1004" s="17"/>
      <c r="OSW1004" s="17"/>
      <c r="OSX1004" s="17"/>
      <c r="OSY1004" s="17"/>
      <c r="OSZ1004" s="17"/>
      <c r="OTA1004" s="17"/>
      <c r="OTB1004" s="17"/>
      <c r="OTC1004" s="17"/>
      <c r="OTD1004" s="17"/>
      <c r="OTE1004" s="17"/>
      <c r="OTF1004" s="17"/>
      <c r="OTG1004" s="17"/>
      <c r="OTH1004" s="17"/>
      <c r="OTI1004" s="17"/>
      <c r="OTJ1004" s="17"/>
      <c r="OTK1004" s="17"/>
      <c r="OTL1004" s="17"/>
      <c r="OTM1004" s="17"/>
      <c r="OTN1004" s="17"/>
      <c r="OTO1004" s="17"/>
      <c r="OTP1004" s="17"/>
      <c r="OTQ1004" s="17"/>
      <c r="OTR1004" s="17"/>
      <c r="OTS1004" s="17"/>
      <c r="OTT1004" s="17"/>
      <c r="OTU1004" s="17"/>
      <c r="OTV1004" s="17"/>
      <c r="OTW1004" s="17"/>
      <c r="OTX1004" s="17"/>
      <c r="OTY1004" s="17"/>
      <c r="OTZ1004" s="17"/>
      <c r="OUA1004" s="17"/>
      <c r="OUB1004" s="17"/>
      <c r="OUC1004" s="17"/>
      <c r="OUD1004" s="17"/>
      <c r="OUE1004" s="17"/>
      <c r="OUF1004" s="17"/>
      <c r="OUG1004" s="17"/>
      <c r="OUH1004" s="17"/>
      <c r="OUI1004" s="17"/>
      <c r="OUJ1004" s="17"/>
      <c r="OUK1004" s="17"/>
      <c r="OUL1004" s="17"/>
      <c r="OUM1004" s="17"/>
      <c r="OUN1004" s="17"/>
      <c r="OUO1004" s="17"/>
      <c r="OUP1004" s="17"/>
      <c r="OUQ1004" s="17"/>
      <c r="OUR1004" s="17"/>
      <c r="OUS1004" s="17"/>
      <c r="OUT1004" s="17"/>
      <c r="OUU1004" s="17"/>
      <c r="OUV1004" s="17"/>
      <c r="OUW1004" s="17"/>
      <c r="OUX1004" s="17"/>
      <c r="OUY1004" s="17"/>
      <c r="OUZ1004" s="17"/>
      <c r="OVA1004" s="17"/>
      <c r="OVB1004" s="17"/>
      <c r="OVC1004" s="17"/>
      <c r="OVD1004" s="17"/>
      <c r="OVE1004" s="17"/>
      <c r="OVF1004" s="17"/>
      <c r="OVG1004" s="17"/>
      <c r="OVH1004" s="17"/>
      <c r="OVI1004" s="17"/>
      <c r="OVJ1004" s="17"/>
      <c r="OVK1004" s="17"/>
      <c r="OVL1004" s="17"/>
      <c r="OVM1004" s="17"/>
      <c r="OVN1004" s="17"/>
      <c r="OVO1004" s="17"/>
      <c r="OVP1004" s="17"/>
      <c r="OVQ1004" s="17"/>
      <c r="OVR1004" s="17"/>
      <c r="OVS1004" s="17"/>
      <c r="OVT1004" s="17"/>
      <c r="OVU1004" s="17"/>
      <c r="OVV1004" s="17"/>
      <c r="OVW1004" s="17"/>
      <c r="OVX1004" s="17"/>
      <c r="OVY1004" s="17"/>
      <c r="OVZ1004" s="17"/>
      <c r="OWA1004" s="17"/>
      <c r="OWB1004" s="17"/>
      <c r="OWC1004" s="17"/>
      <c r="OWD1004" s="17"/>
      <c r="OWE1004" s="17"/>
      <c r="OWF1004" s="17"/>
      <c r="OWG1004" s="17"/>
      <c r="OWH1004" s="17"/>
      <c r="OWI1004" s="17"/>
      <c r="OWJ1004" s="17"/>
      <c r="OWK1004" s="17"/>
      <c r="OWL1004" s="17"/>
      <c r="OWM1004" s="17"/>
      <c r="OWN1004" s="17"/>
      <c r="OWO1004" s="17"/>
      <c r="OWP1004" s="17"/>
      <c r="OWQ1004" s="17"/>
      <c r="OWR1004" s="17"/>
      <c r="OWS1004" s="17"/>
      <c r="OWT1004" s="17"/>
      <c r="OWU1004" s="17"/>
      <c r="OWV1004" s="17"/>
      <c r="OWW1004" s="17"/>
      <c r="OWX1004" s="17"/>
      <c r="OWY1004" s="17"/>
      <c r="OWZ1004" s="17"/>
      <c r="OXA1004" s="17"/>
      <c r="OXB1004" s="17"/>
      <c r="OXC1004" s="17"/>
      <c r="OXD1004" s="17"/>
      <c r="OXE1004" s="17"/>
      <c r="OXF1004" s="17"/>
      <c r="OXG1004" s="17"/>
      <c r="OXH1004" s="17"/>
      <c r="OXI1004" s="17"/>
      <c r="OXJ1004" s="17"/>
      <c r="OXK1004" s="17"/>
      <c r="OXL1004" s="17"/>
      <c r="OXM1004" s="17"/>
      <c r="OXN1004" s="17"/>
      <c r="OXO1004" s="17"/>
      <c r="OXP1004" s="17"/>
      <c r="OXQ1004" s="17"/>
      <c r="OXR1004" s="17"/>
      <c r="OXS1004" s="17"/>
      <c r="OXT1004" s="17"/>
      <c r="OXU1004" s="17"/>
      <c r="OXV1004" s="17"/>
      <c r="OXW1004" s="17"/>
      <c r="OXX1004" s="17"/>
      <c r="OXY1004" s="17"/>
      <c r="OXZ1004" s="17"/>
      <c r="OYA1004" s="17"/>
      <c r="OYB1004" s="17"/>
      <c r="OYC1004" s="17"/>
      <c r="OYD1004" s="17"/>
      <c r="OYE1004" s="17"/>
      <c r="OYF1004" s="17"/>
      <c r="OYG1004" s="17"/>
      <c r="OYH1004" s="17"/>
      <c r="OYI1004" s="17"/>
      <c r="OYJ1004" s="17"/>
      <c r="OYK1004" s="17"/>
      <c r="OYL1004" s="17"/>
      <c r="OYM1004" s="17"/>
      <c r="OYN1004" s="17"/>
      <c r="OYO1004" s="17"/>
      <c r="OYP1004" s="17"/>
      <c r="OYQ1004" s="17"/>
      <c r="OYR1004" s="17"/>
      <c r="OYS1004" s="17"/>
      <c r="OYT1004" s="17"/>
      <c r="OYU1004" s="17"/>
      <c r="OYV1004" s="17"/>
      <c r="OYW1004" s="17"/>
      <c r="OYX1004" s="17"/>
      <c r="OYY1004" s="17"/>
      <c r="OYZ1004" s="17"/>
      <c r="OZA1004" s="17"/>
      <c r="OZB1004" s="17"/>
      <c r="OZC1004" s="17"/>
      <c r="OZD1004" s="17"/>
      <c r="OZE1004" s="17"/>
      <c r="OZF1004" s="17"/>
      <c r="OZG1004" s="17"/>
      <c r="OZH1004" s="17"/>
      <c r="OZI1004" s="17"/>
      <c r="OZJ1004" s="17"/>
      <c r="OZK1004" s="17"/>
      <c r="OZL1004" s="17"/>
      <c r="OZM1004" s="17"/>
      <c r="OZN1004" s="17"/>
      <c r="OZO1004" s="17"/>
      <c r="OZP1004" s="17"/>
      <c r="OZQ1004" s="17"/>
      <c r="OZR1004" s="17"/>
      <c r="OZS1004" s="17"/>
      <c r="OZT1004" s="17"/>
      <c r="OZU1004" s="17"/>
      <c r="OZV1004" s="17"/>
      <c r="OZW1004" s="17"/>
      <c r="OZX1004" s="17"/>
      <c r="OZY1004" s="17"/>
      <c r="OZZ1004" s="17"/>
      <c r="PAA1004" s="17"/>
      <c r="PAB1004" s="17"/>
      <c r="PAC1004" s="17"/>
      <c r="PAD1004" s="17"/>
      <c r="PAE1004" s="17"/>
      <c r="PAF1004" s="17"/>
      <c r="PAG1004" s="17"/>
      <c r="PAH1004" s="17"/>
      <c r="PAI1004" s="17"/>
      <c r="PAJ1004" s="17"/>
      <c r="PAK1004" s="17"/>
      <c r="PAL1004" s="17"/>
      <c r="PAM1004" s="17"/>
      <c r="PAN1004" s="17"/>
      <c r="PAO1004" s="17"/>
      <c r="PAP1004" s="17"/>
      <c r="PAQ1004" s="17"/>
      <c r="PAR1004" s="17"/>
      <c r="PAS1004" s="17"/>
      <c r="PAT1004" s="17"/>
      <c r="PAU1004" s="17"/>
      <c r="PAV1004" s="17"/>
      <c r="PAW1004" s="17"/>
      <c r="PAX1004" s="17"/>
      <c r="PAY1004" s="17"/>
      <c r="PAZ1004" s="17"/>
      <c r="PBA1004" s="17"/>
      <c r="PBB1004" s="17"/>
      <c r="PBC1004" s="17"/>
      <c r="PBD1004" s="17"/>
      <c r="PBE1004" s="17"/>
      <c r="PBF1004" s="17"/>
      <c r="PBG1004" s="17"/>
      <c r="PBH1004" s="17"/>
      <c r="PBI1004" s="17"/>
      <c r="PBJ1004" s="17"/>
      <c r="PBK1004" s="17"/>
      <c r="PBL1004" s="17"/>
      <c r="PBM1004" s="17"/>
      <c r="PBN1004" s="17"/>
      <c r="PBO1004" s="17"/>
      <c r="PBP1004" s="17"/>
      <c r="PBQ1004" s="17"/>
      <c r="PBR1004" s="17"/>
      <c r="PBS1004" s="17"/>
      <c r="PBT1004" s="17"/>
      <c r="PBU1004" s="17"/>
      <c r="PBV1004" s="17"/>
      <c r="PBW1004" s="17"/>
      <c r="PBX1004" s="17"/>
      <c r="PBY1004" s="17"/>
      <c r="PBZ1004" s="17"/>
      <c r="PCA1004" s="17"/>
      <c r="PCB1004" s="17"/>
      <c r="PCC1004" s="17"/>
      <c r="PCD1004" s="17"/>
      <c r="PCE1004" s="17"/>
      <c r="PCF1004" s="17"/>
      <c r="PCG1004" s="17"/>
      <c r="PCH1004" s="17"/>
      <c r="PCI1004" s="17"/>
      <c r="PCJ1004" s="17"/>
      <c r="PCK1004" s="17"/>
      <c r="PCL1004" s="17"/>
      <c r="PCM1004" s="17"/>
      <c r="PCN1004" s="17"/>
      <c r="PCO1004" s="17"/>
      <c r="PCP1004" s="17"/>
      <c r="PCQ1004" s="17"/>
      <c r="PCR1004" s="17"/>
      <c r="PCS1004" s="17"/>
      <c r="PCT1004" s="17"/>
      <c r="PCU1004" s="17"/>
      <c r="PCV1004" s="17"/>
      <c r="PCW1004" s="17"/>
      <c r="PCX1004" s="17"/>
      <c r="PCY1004" s="17"/>
      <c r="PCZ1004" s="17"/>
      <c r="PDA1004" s="17"/>
      <c r="PDB1004" s="17"/>
      <c r="PDC1004" s="17"/>
      <c r="PDD1004" s="17"/>
      <c r="PDE1004" s="17"/>
      <c r="PDF1004" s="17"/>
      <c r="PDG1004" s="17"/>
      <c r="PDH1004" s="17"/>
      <c r="PDI1004" s="17"/>
      <c r="PDJ1004" s="17"/>
      <c r="PDK1004" s="17"/>
      <c r="PDL1004" s="17"/>
      <c r="PDM1004" s="17"/>
      <c r="PDN1004" s="17"/>
      <c r="PDO1004" s="17"/>
      <c r="PDP1004" s="17"/>
      <c r="PDQ1004" s="17"/>
      <c r="PDR1004" s="17"/>
      <c r="PDS1004" s="17"/>
      <c r="PDT1004" s="17"/>
      <c r="PDU1004" s="17"/>
      <c r="PDV1004" s="17"/>
      <c r="PDW1004" s="17"/>
      <c r="PDX1004" s="17"/>
      <c r="PDY1004" s="17"/>
      <c r="PDZ1004" s="17"/>
      <c r="PEA1004" s="17"/>
      <c r="PEB1004" s="17"/>
      <c r="PEC1004" s="17"/>
      <c r="PED1004" s="17"/>
      <c r="PEE1004" s="17"/>
      <c r="PEF1004" s="17"/>
      <c r="PEG1004" s="17"/>
      <c r="PEH1004" s="17"/>
      <c r="PEI1004" s="17"/>
      <c r="PEJ1004" s="17"/>
      <c r="PEK1004" s="17"/>
      <c r="PEL1004" s="17"/>
      <c r="PEM1004" s="17"/>
      <c r="PEN1004" s="17"/>
      <c r="PEO1004" s="17"/>
      <c r="PEP1004" s="17"/>
      <c r="PEQ1004" s="17"/>
      <c r="PER1004" s="17"/>
      <c r="PES1004" s="17"/>
      <c r="PET1004" s="17"/>
      <c r="PEU1004" s="17"/>
      <c r="PEV1004" s="17"/>
      <c r="PEW1004" s="17"/>
      <c r="PEX1004" s="17"/>
      <c r="PEY1004" s="17"/>
      <c r="PEZ1004" s="17"/>
      <c r="PFA1004" s="17"/>
      <c r="PFB1004" s="17"/>
      <c r="PFC1004" s="17"/>
      <c r="PFD1004" s="17"/>
      <c r="PFE1004" s="17"/>
      <c r="PFF1004" s="17"/>
      <c r="PFG1004" s="17"/>
      <c r="PFH1004" s="17"/>
      <c r="PFI1004" s="17"/>
      <c r="PFJ1004" s="17"/>
      <c r="PFK1004" s="17"/>
      <c r="PFL1004" s="17"/>
      <c r="PFM1004" s="17"/>
      <c r="PFN1004" s="17"/>
      <c r="PFO1004" s="17"/>
      <c r="PFP1004" s="17"/>
      <c r="PFQ1004" s="17"/>
      <c r="PFR1004" s="17"/>
      <c r="PFS1004" s="17"/>
      <c r="PFT1004" s="17"/>
      <c r="PFU1004" s="17"/>
      <c r="PFV1004" s="17"/>
      <c r="PFW1004" s="17"/>
      <c r="PFX1004" s="17"/>
      <c r="PFY1004" s="17"/>
      <c r="PFZ1004" s="17"/>
      <c r="PGA1004" s="17"/>
      <c r="PGB1004" s="17"/>
      <c r="PGC1004" s="17"/>
      <c r="PGD1004" s="17"/>
      <c r="PGE1004" s="17"/>
      <c r="PGF1004" s="17"/>
      <c r="PGG1004" s="17"/>
      <c r="PGH1004" s="17"/>
      <c r="PGI1004" s="17"/>
      <c r="PGJ1004" s="17"/>
      <c r="PGK1004" s="17"/>
      <c r="PGL1004" s="17"/>
      <c r="PGM1004" s="17"/>
      <c r="PGN1004" s="17"/>
      <c r="PGO1004" s="17"/>
      <c r="PGP1004" s="17"/>
      <c r="PGQ1004" s="17"/>
      <c r="PGR1004" s="17"/>
      <c r="PGS1004" s="17"/>
      <c r="PGT1004" s="17"/>
      <c r="PGU1004" s="17"/>
      <c r="PGV1004" s="17"/>
      <c r="PGW1004" s="17"/>
      <c r="PGX1004" s="17"/>
      <c r="PGY1004" s="17"/>
      <c r="PGZ1004" s="17"/>
      <c r="PHA1004" s="17"/>
      <c r="PHB1004" s="17"/>
      <c r="PHC1004" s="17"/>
      <c r="PHD1004" s="17"/>
      <c r="PHE1004" s="17"/>
      <c r="PHF1004" s="17"/>
      <c r="PHG1004" s="17"/>
      <c r="PHH1004" s="17"/>
      <c r="PHI1004" s="17"/>
      <c r="PHJ1004" s="17"/>
      <c r="PHK1004" s="17"/>
      <c r="PHL1004" s="17"/>
      <c r="PHM1004" s="17"/>
      <c r="PHN1004" s="17"/>
      <c r="PHO1004" s="17"/>
      <c r="PHP1004" s="17"/>
      <c r="PHQ1004" s="17"/>
      <c r="PHR1004" s="17"/>
      <c r="PHS1004" s="17"/>
      <c r="PHT1004" s="17"/>
      <c r="PHU1004" s="17"/>
      <c r="PHV1004" s="17"/>
      <c r="PHW1004" s="17"/>
      <c r="PHX1004" s="17"/>
      <c r="PHY1004" s="17"/>
      <c r="PHZ1004" s="17"/>
      <c r="PIA1004" s="17"/>
      <c r="PIB1004" s="17"/>
      <c r="PIC1004" s="17"/>
      <c r="PID1004" s="17"/>
      <c r="PIE1004" s="17"/>
      <c r="PIF1004" s="17"/>
      <c r="PIG1004" s="17"/>
      <c r="PIH1004" s="17"/>
      <c r="PII1004" s="17"/>
      <c r="PIJ1004" s="17"/>
      <c r="PIK1004" s="17"/>
      <c r="PIL1004" s="17"/>
      <c r="PIM1004" s="17"/>
      <c r="PIN1004" s="17"/>
      <c r="PIO1004" s="17"/>
      <c r="PIP1004" s="17"/>
      <c r="PIQ1004" s="17"/>
      <c r="PIR1004" s="17"/>
      <c r="PIS1004" s="17"/>
      <c r="PIT1004" s="17"/>
      <c r="PIU1004" s="17"/>
      <c r="PIV1004" s="17"/>
      <c r="PIW1004" s="17"/>
      <c r="PIX1004" s="17"/>
      <c r="PIY1004" s="17"/>
      <c r="PIZ1004" s="17"/>
      <c r="PJA1004" s="17"/>
      <c r="PJB1004" s="17"/>
      <c r="PJC1004" s="17"/>
      <c r="PJD1004" s="17"/>
      <c r="PJE1004" s="17"/>
      <c r="PJF1004" s="17"/>
      <c r="PJG1004" s="17"/>
      <c r="PJH1004" s="17"/>
      <c r="PJI1004" s="17"/>
      <c r="PJJ1004" s="17"/>
      <c r="PJK1004" s="17"/>
      <c r="PJL1004" s="17"/>
      <c r="PJM1004" s="17"/>
      <c r="PJN1004" s="17"/>
      <c r="PJO1004" s="17"/>
      <c r="PJP1004" s="17"/>
      <c r="PJQ1004" s="17"/>
      <c r="PJR1004" s="17"/>
      <c r="PJS1004" s="17"/>
      <c r="PJT1004" s="17"/>
      <c r="PJU1004" s="17"/>
      <c r="PJV1004" s="17"/>
      <c r="PJW1004" s="17"/>
      <c r="PJX1004" s="17"/>
      <c r="PJY1004" s="17"/>
      <c r="PJZ1004" s="17"/>
      <c r="PKA1004" s="17"/>
      <c r="PKB1004" s="17"/>
      <c r="PKC1004" s="17"/>
      <c r="PKD1004" s="17"/>
      <c r="PKE1004" s="17"/>
      <c r="PKF1004" s="17"/>
      <c r="PKG1004" s="17"/>
      <c r="PKH1004" s="17"/>
      <c r="PKI1004" s="17"/>
      <c r="PKJ1004" s="17"/>
      <c r="PKK1004" s="17"/>
      <c r="PKL1004" s="17"/>
      <c r="PKM1004" s="17"/>
      <c r="PKN1004" s="17"/>
      <c r="PKO1004" s="17"/>
      <c r="PKP1004" s="17"/>
      <c r="PKQ1004" s="17"/>
      <c r="PKR1004" s="17"/>
      <c r="PKS1004" s="17"/>
      <c r="PKT1004" s="17"/>
      <c r="PKU1004" s="17"/>
      <c r="PKV1004" s="17"/>
      <c r="PKW1004" s="17"/>
      <c r="PKX1004" s="17"/>
      <c r="PKY1004" s="17"/>
      <c r="PKZ1004" s="17"/>
      <c r="PLA1004" s="17"/>
      <c r="PLB1004" s="17"/>
      <c r="PLC1004" s="17"/>
      <c r="PLD1004" s="17"/>
      <c r="PLE1004" s="17"/>
      <c r="PLF1004" s="17"/>
      <c r="PLG1004" s="17"/>
      <c r="PLH1004" s="17"/>
      <c r="PLI1004" s="17"/>
      <c r="PLJ1004" s="17"/>
      <c r="PLK1004" s="17"/>
      <c r="PLL1004" s="17"/>
      <c r="PLM1004" s="17"/>
      <c r="PLN1004" s="17"/>
      <c r="PLO1004" s="17"/>
      <c r="PLP1004" s="17"/>
      <c r="PLQ1004" s="17"/>
      <c r="PLR1004" s="17"/>
      <c r="PLS1004" s="17"/>
      <c r="PLT1004" s="17"/>
      <c r="PLU1004" s="17"/>
      <c r="PLV1004" s="17"/>
      <c r="PLW1004" s="17"/>
      <c r="PLX1004" s="17"/>
      <c r="PLY1004" s="17"/>
      <c r="PLZ1004" s="17"/>
      <c r="PMA1004" s="17"/>
      <c r="PMB1004" s="17"/>
      <c r="PMC1004" s="17"/>
      <c r="PMD1004" s="17"/>
      <c r="PME1004" s="17"/>
      <c r="PMF1004" s="17"/>
      <c r="PMG1004" s="17"/>
      <c r="PMH1004" s="17"/>
      <c r="PMI1004" s="17"/>
      <c r="PMJ1004" s="17"/>
      <c r="PMK1004" s="17"/>
      <c r="PML1004" s="17"/>
      <c r="PMM1004" s="17"/>
      <c r="PMN1004" s="17"/>
      <c r="PMO1004" s="17"/>
      <c r="PMP1004" s="17"/>
      <c r="PMQ1004" s="17"/>
      <c r="PMR1004" s="17"/>
      <c r="PMS1004" s="17"/>
      <c r="PMT1004" s="17"/>
      <c r="PMU1004" s="17"/>
      <c r="PMV1004" s="17"/>
      <c r="PMW1004" s="17"/>
      <c r="PMX1004" s="17"/>
      <c r="PMY1004" s="17"/>
      <c r="PMZ1004" s="17"/>
      <c r="PNA1004" s="17"/>
      <c r="PNB1004" s="17"/>
      <c r="PNC1004" s="17"/>
      <c r="PND1004" s="17"/>
      <c r="PNE1004" s="17"/>
      <c r="PNF1004" s="17"/>
      <c r="PNG1004" s="17"/>
      <c r="PNH1004" s="17"/>
      <c r="PNI1004" s="17"/>
      <c r="PNJ1004" s="17"/>
      <c r="PNK1004" s="17"/>
      <c r="PNL1004" s="17"/>
      <c r="PNM1004" s="17"/>
      <c r="PNN1004" s="17"/>
      <c r="PNO1004" s="17"/>
      <c r="PNP1004" s="17"/>
      <c r="PNQ1004" s="17"/>
      <c r="PNR1004" s="17"/>
      <c r="PNS1004" s="17"/>
      <c r="PNT1004" s="17"/>
      <c r="PNU1004" s="17"/>
      <c r="PNV1004" s="17"/>
      <c r="PNW1004" s="17"/>
      <c r="PNX1004" s="17"/>
      <c r="PNY1004" s="17"/>
      <c r="PNZ1004" s="17"/>
      <c r="POA1004" s="17"/>
      <c r="POB1004" s="17"/>
      <c r="POC1004" s="17"/>
      <c r="POD1004" s="17"/>
      <c r="POE1004" s="17"/>
      <c r="POF1004" s="17"/>
      <c r="POG1004" s="17"/>
      <c r="POH1004" s="17"/>
      <c r="POI1004" s="17"/>
      <c r="POJ1004" s="17"/>
      <c r="POK1004" s="17"/>
      <c r="POL1004" s="17"/>
      <c r="POM1004" s="17"/>
      <c r="PON1004" s="17"/>
      <c r="POO1004" s="17"/>
      <c r="POP1004" s="17"/>
      <c r="POQ1004" s="17"/>
      <c r="POR1004" s="17"/>
      <c r="POS1004" s="17"/>
      <c r="POT1004" s="17"/>
      <c r="POU1004" s="17"/>
      <c r="POV1004" s="17"/>
      <c r="POW1004" s="17"/>
      <c r="POX1004" s="17"/>
      <c r="POY1004" s="17"/>
      <c r="POZ1004" s="17"/>
      <c r="PPA1004" s="17"/>
      <c r="PPB1004" s="17"/>
      <c r="PPC1004" s="17"/>
      <c r="PPD1004" s="17"/>
      <c r="PPE1004" s="17"/>
      <c r="PPF1004" s="17"/>
      <c r="PPG1004" s="17"/>
      <c r="PPH1004" s="17"/>
      <c r="PPI1004" s="17"/>
      <c r="PPJ1004" s="17"/>
      <c r="PPK1004" s="17"/>
      <c r="PPL1004" s="17"/>
      <c r="PPM1004" s="17"/>
      <c r="PPN1004" s="17"/>
      <c r="PPO1004" s="17"/>
      <c r="PPP1004" s="17"/>
      <c r="PPQ1004" s="17"/>
      <c r="PPR1004" s="17"/>
      <c r="PPS1004" s="17"/>
      <c r="PPT1004" s="17"/>
      <c r="PPU1004" s="17"/>
      <c r="PPV1004" s="17"/>
      <c r="PPW1004" s="17"/>
      <c r="PPX1004" s="17"/>
      <c r="PPY1004" s="17"/>
      <c r="PPZ1004" s="17"/>
      <c r="PQA1004" s="17"/>
      <c r="PQB1004" s="17"/>
      <c r="PQC1004" s="17"/>
      <c r="PQD1004" s="17"/>
      <c r="PQE1004" s="17"/>
      <c r="PQF1004" s="17"/>
      <c r="PQG1004" s="17"/>
      <c r="PQH1004" s="17"/>
      <c r="PQI1004" s="17"/>
      <c r="PQJ1004" s="17"/>
      <c r="PQK1004" s="17"/>
      <c r="PQL1004" s="17"/>
      <c r="PQM1004" s="17"/>
      <c r="PQN1004" s="17"/>
      <c r="PQO1004" s="17"/>
      <c r="PQP1004" s="17"/>
      <c r="PQQ1004" s="17"/>
      <c r="PQR1004" s="17"/>
      <c r="PQS1004" s="17"/>
      <c r="PQT1004" s="17"/>
      <c r="PQU1004" s="17"/>
      <c r="PQV1004" s="17"/>
      <c r="PQW1004" s="17"/>
      <c r="PQX1004" s="17"/>
      <c r="PQY1004" s="17"/>
      <c r="PQZ1004" s="17"/>
      <c r="PRA1004" s="17"/>
      <c r="PRB1004" s="17"/>
      <c r="PRC1004" s="17"/>
      <c r="PRD1004" s="17"/>
      <c r="PRE1004" s="17"/>
      <c r="PRF1004" s="17"/>
      <c r="PRG1004" s="17"/>
      <c r="PRH1004" s="17"/>
      <c r="PRI1004" s="17"/>
      <c r="PRJ1004" s="17"/>
      <c r="PRK1004" s="17"/>
      <c r="PRL1004" s="17"/>
      <c r="PRM1004" s="17"/>
      <c r="PRN1004" s="17"/>
      <c r="PRO1004" s="17"/>
      <c r="PRP1004" s="17"/>
      <c r="PRQ1004" s="17"/>
      <c r="PRR1004" s="17"/>
      <c r="PRS1004" s="17"/>
      <c r="PRT1004" s="17"/>
      <c r="PRU1004" s="17"/>
      <c r="PRV1004" s="17"/>
      <c r="PRW1004" s="17"/>
      <c r="PRX1004" s="17"/>
      <c r="PRY1004" s="17"/>
      <c r="PRZ1004" s="17"/>
      <c r="PSA1004" s="17"/>
      <c r="PSB1004" s="17"/>
      <c r="PSC1004" s="17"/>
      <c r="PSD1004" s="17"/>
      <c r="PSE1004" s="17"/>
      <c r="PSF1004" s="17"/>
      <c r="PSG1004" s="17"/>
      <c r="PSH1004" s="17"/>
      <c r="PSI1004" s="17"/>
      <c r="PSJ1004" s="17"/>
      <c r="PSK1004" s="17"/>
      <c r="PSL1004" s="17"/>
      <c r="PSM1004" s="17"/>
      <c r="PSN1004" s="17"/>
      <c r="PSO1004" s="17"/>
      <c r="PSP1004" s="17"/>
      <c r="PSQ1004" s="17"/>
      <c r="PSR1004" s="17"/>
      <c r="PSS1004" s="17"/>
      <c r="PST1004" s="17"/>
      <c r="PSU1004" s="17"/>
      <c r="PSV1004" s="17"/>
      <c r="PSW1004" s="17"/>
      <c r="PSX1004" s="17"/>
      <c r="PSY1004" s="17"/>
      <c r="PSZ1004" s="17"/>
      <c r="PTA1004" s="17"/>
      <c r="PTB1004" s="17"/>
      <c r="PTC1004" s="17"/>
      <c r="PTD1004" s="17"/>
      <c r="PTE1004" s="17"/>
      <c r="PTF1004" s="17"/>
      <c r="PTG1004" s="17"/>
      <c r="PTH1004" s="17"/>
      <c r="PTI1004" s="17"/>
      <c r="PTJ1004" s="17"/>
      <c r="PTK1004" s="17"/>
      <c r="PTL1004" s="17"/>
      <c r="PTM1004" s="17"/>
      <c r="PTN1004" s="17"/>
      <c r="PTO1004" s="17"/>
      <c r="PTP1004" s="17"/>
      <c r="PTQ1004" s="17"/>
      <c r="PTR1004" s="17"/>
      <c r="PTS1004" s="17"/>
      <c r="PTT1004" s="17"/>
      <c r="PTU1004" s="17"/>
      <c r="PTV1004" s="17"/>
      <c r="PTW1004" s="17"/>
      <c r="PTX1004" s="17"/>
      <c r="PTY1004" s="17"/>
      <c r="PTZ1004" s="17"/>
      <c r="PUA1004" s="17"/>
      <c r="PUB1004" s="17"/>
      <c r="PUC1004" s="17"/>
      <c r="PUD1004" s="17"/>
      <c r="PUE1004" s="17"/>
      <c r="PUF1004" s="17"/>
      <c r="PUG1004" s="17"/>
      <c r="PUH1004" s="17"/>
      <c r="PUI1004" s="17"/>
      <c r="PUJ1004" s="17"/>
      <c r="PUK1004" s="17"/>
      <c r="PUL1004" s="17"/>
      <c r="PUM1004" s="17"/>
      <c r="PUN1004" s="17"/>
      <c r="PUO1004" s="17"/>
      <c r="PUP1004" s="17"/>
      <c r="PUQ1004" s="17"/>
      <c r="PUR1004" s="17"/>
      <c r="PUS1004" s="17"/>
      <c r="PUT1004" s="17"/>
      <c r="PUU1004" s="17"/>
      <c r="PUV1004" s="17"/>
      <c r="PUW1004" s="17"/>
      <c r="PUX1004" s="17"/>
      <c r="PUY1004" s="17"/>
      <c r="PUZ1004" s="17"/>
      <c r="PVA1004" s="17"/>
      <c r="PVB1004" s="17"/>
      <c r="PVC1004" s="17"/>
      <c r="PVD1004" s="17"/>
      <c r="PVE1004" s="17"/>
      <c r="PVF1004" s="17"/>
      <c r="PVG1004" s="17"/>
      <c r="PVH1004" s="17"/>
      <c r="PVI1004" s="17"/>
      <c r="PVJ1004" s="17"/>
      <c r="PVK1004" s="17"/>
      <c r="PVL1004" s="17"/>
      <c r="PVM1004" s="17"/>
      <c r="PVN1004" s="17"/>
      <c r="PVO1004" s="17"/>
      <c r="PVP1004" s="17"/>
      <c r="PVQ1004" s="17"/>
      <c r="PVR1004" s="17"/>
      <c r="PVS1004" s="17"/>
      <c r="PVT1004" s="17"/>
      <c r="PVU1004" s="17"/>
      <c r="PVV1004" s="17"/>
      <c r="PVW1004" s="17"/>
      <c r="PVX1004" s="17"/>
      <c r="PVY1004" s="17"/>
      <c r="PVZ1004" s="17"/>
      <c r="PWA1004" s="17"/>
      <c r="PWB1004" s="17"/>
      <c r="PWC1004" s="17"/>
      <c r="PWD1004" s="17"/>
      <c r="PWE1004" s="17"/>
      <c r="PWF1004" s="17"/>
      <c r="PWG1004" s="17"/>
      <c r="PWH1004" s="17"/>
      <c r="PWI1004" s="17"/>
      <c r="PWJ1004" s="17"/>
      <c r="PWK1004" s="17"/>
      <c r="PWL1004" s="17"/>
      <c r="PWM1004" s="17"/>
      <c r="PWN1004" s="17"/>
      <c r="PWO1004" s="17"/>
      <c r="PWP1004" s="17"/>
      <c r="PWQ1004" s="17"/>
      <c r="PWR1004" s="17"/>
      <c r="PWS1004" s="17"/>
      <c r="PWT1004" s="17"/>
      <c r="PWU1004" s="17"/>
      <c r="PWV1004" s="17"/>
      <c r="PWW1004" s="17"/>
      <c r="PWX1004" s="17"/>
      <c r="PWY1004" s="17"/>
      <c r="PWZ1004" s="17"/>
      <c r="PXA1004" s="17"/>
      <c r="PXB1004" s="17"/>
      <c r="PXC1004" s="17"/>
      <c r="PXD1004" s="17"/>
      <c r="PXE1004" s="17"/>
      <c r="PXF1004" s="17"/>
      <c r="PXG1004" s="17"/>
      <c r="PXH1004" s="17"/>
      <c r="PXI1004" s="17"/>
      <c r="PXJ1004" s="17"/>
      <c r="PXK1004" s="17"/>
      <c r="PXL1004" s="17"/>
      <c r="PXM1004" s="17"/>
      <c r="PXN1004" s="17"/>
      <c r="PXO1004" s="17"/>
      <c r="PXP1004" s="17"/>
      <c r="PXQ1004" s="17"/>
      <c r="PXR1004" s="17"/>
      <c r="PXS1004" s="17"/>
      <c r="PXT1004" s="17"/>
      <c r="PXU1004" s="17"/>
      <c r="PXV1004" s="17"/>
      <c r="PXW1004" s="17"/>
      <c r="PXX1004" s="17"/>
      <c r="PXY1004" s="17"/>
      <c r="PXZ1004" s="17"/>
      <c r="PYA1004" s="17"/>
      <c r="PYB1004" s="17"/>
      <c r="PYC1004" s="17"/>
      <c r="PYD1004" s="17"/>
      <c r="PYE1004" s="17"/>
      <c r="PYF1004" s="17"/>
      <c r="PYG1004" s="17"/>
      <c r="PYH1004" s="17"/>
      <c r="PYI1004" s="17"/>
      <c r="PYJ1004" s="17"/>
      <c r="PYK1004" s="17"/>
      <c r="PYL1004" s="17"/>
      <c r="PYM1004" s="17"/>
      <c r="PYN1004" s="17"/>
      <c r="PYO1004" s="17"/>
      <c r="PYP1004" s="17"/>
      <c r="PYQ1004" s="17"/>
      <c r="PYR1004" s="17"/>
      <c r="PYS1004" s="17"/>
      <c r="PYT1004" s="17"/>
      <c r="PYU1004" s="17"/>
      <c r="PYV1004" s="17"/>
      <c r="PYW1004" s="17"/>
      <c r="PYX1004" s="17"/>
      <c r="PYY1004" s="17"/>
      <c r="PYZ1004" s="17"/>
      <c r="PZA1004" s="17"/>
      <c r="PZB1004" s="17"/>
      <c r="PZC1004" s="17"/>
      <c r="PZD1004" s="17"/>
      <c r="PZE1004" s="17"/>
      <c r="PZF1004" s="17"/>
      <c r="PZG1004" s="17"/>
      <c r="PZH1004" s="17"/>
      <c r="PZI1004" s="17"/>
      <c r="PZJ1004" s="17"/>
      <c r="PZK1004" s="17"/>
      <c r="PZL1004" s="17"/>
      <c r="PZM1004" s="17"/>
      <c r="PZN1004" s="17"/>
      <c r="PZO1004" s="17"/>
      <c r="PZP1004" s="17"/>
      <c r="PZQ1004" s="17"/>
      <c r="PZR1004" s="17"/>
      <c r="PZS1004" s="17"/>
      <c r="PZT1004" s="17"/>
      <c r="PZU1004" s="17"/>
      <c r="PZV1004" s="17"/>
      <c r="PZW1004" s="17"/>
      <c r="PZX1004" s="17"/>
      <c r="PZY1004" s="17"/>
      <c r="PZZ1004" s="17"/>
      <c r="QAA1004" s="17"/>
      <c r="QAB1004" s="17"/>
      <c r="QAC1004" s="17"/>
      <c r="QAD1004" s="17"/>
      <c r="QAE1004" s="17"/>
      <c r="QAF1004" s="17"/>
      <c r="QAG1004" s="17"/>
      <c r="QAH1004" s="17"/>
      <c r="QAI1004" s="17"/>
      <c r="QAJ1004" s="17"/>
      <c r="QAK1004" s="17"/>
      <c r="QAL1004" s="17"/>
      <c r="QAM1004" s="17"/>
      <c r="QAN1004" s="17"/>
      <c r="QAO1004" s="17"/>
      <c r="QAP1004" s="17"/>
      <c r="QAQ1004" s="17"/>
      <c r="QAR1004" s="17"/>
      <c r="QAS1004" s="17"/>
      <c r="QAT1004" s="17"/>
      <c r="QAU1004" s="17"/>
      <c r="QAV1004" s="17"/>
      <c r="QAW1004" s="17"/>
      <c r="QAX1004" s="17"/>
      <c r="QAY1004" s="17"/>
      <c r="QAZ1004" s="17"/>
      <c r="QBA1004" s="17"/>
      <c r="QBB1004" s="17"/>
      <c r="QBC1004" s="17"/>
      <c r="QBD1004" s="17"/>
      <c r="QBE1004" s="17"/>
      <c r="QBF1004" s="17"/>
      <c r="QBG1004" s="17"/>
      <c r="QBH1004" s="17"/>
      <c r="QBI1004" s="17"/>
      <c r="QBJ1004" s="17"/>
      <c r="QBK1004" s="17"/>
      <c r="QBL1004" s="17"/>
      <c r="QBM1004" s="17"/>
      <c r="QBN1004" s="17"/>
      <c r="QBO1004" s="17"/>
      <c r="QBP1004" s="17"/>
      <c r="QBQ1004" s="17"/>
      <c r="QBR1004" s="17"/>
      <c r="QBS1004" s="17"/>
      <c r="QBT1004" s="17"/>
      <c r="QBU1004" s="17"/>
      <c r="QBV1004" s="17"/>
      <c r="QBW1004" s="17"/>
      <c r="QBX1004" s="17"/>
      <c r="QBY1004" s="17"/>
      <c r="QBZ1004" s="17"/>
      <c r="QCA1004" s="17"/>
      <c r="QCB1004" s="17"/>
      <c r="QCC1004" s="17"/>
      <c r="QCD1004" s="17"/>
      <c r="QCE1004" s="17"/>
      <c r="QCF1004" s="17"/>
      <c r="QCG1004" s="17"/>
      <c r="QCH1004" s="17"/>
      <c r="QCI1004" s="17"/>
      <c r="QCJ1004" s="17"/>
      <c r="QCK1004" s="17"/>
      <c r="QCL1004" s="17"/>
      <c r="QCM1004" s="17"/>
      <c r="QCN1004" s="17"/>
      <c r="QCO1004" s="17"/>
      <c r="QCP1004" s="17"/>
      <c r="QCQ1004" s="17"/>
      <c r="QCR1004" s="17"/>
      <c r="QCS1004" s="17"/>
      <c r="QCT1004" s="17"/>
      <c r="QCU1004" s="17"/>
      <c r="QCV1004" s="17"/>
      <c r="QCW1004" s="17"/>
      <c r="QCX1004" s="17"/>
      <c r="QCY1004" s="17"/>
      <c r="QCZ1004" s="17"/>
      <c r="QDA1004" s="17"/>
      <c r="QDB1004" s="17"/>
      <c r="QDC1004" s="17"/>
      <c r="QDD1004" s="17"/>
      <c r="QDE1004" s="17"/>
      <c r="QDF1004" s="17"/>
      <c r="QDG1004" s="17"/>
      <c r="QDH1004" s="17"/>
      <c r="QDI1004" s="17"/>
      <c r="QDJ1004" s="17"/>
      <c r="QDK1004" s="17"/>
      <c r="QDL1004" s="17"/>
      <c r="QDM1004" s="17"/>
      <c r="QDN1004" s="17"/>
      <c r="QDO1004" s="17"/>
      <c r="QDP1004" s="17"/>
      <c r="QDQ1004" s="17"/>
      <c r="QDR1004" s="17"/>
      <c r="QDS1004" s="17"/>
      <c r="QDT1004" s="17"/>
      <c r="QDU1004" s="17"/>
      <c r="QDV1004" s="17"/>
      <c r="QDW1004" s="17"/>
      <c r="QDX1004" s="17"/>
      <c r="QDY1004" s="17"/>
      <c r="QDZ1004" s="17"/>
      <c r="QEA1004" s="17"/>
      <c r="QEB1004" s="17"/>
      <c r="QEC1004" s="17"/>
      <c r="QED1004" s="17"/>
      <c r="QEE1004" s="17"/>
      <c r="QEF1004" s="17"/>
      <c r="QEG1004" s="17"/>
      <c r="QEH1004" s="17"/>
      <c r="QEI1004" s="17"/>
      <c r="QEJ1004" s="17"/>
      <c r="QEK1004" s="17"/>
      <c r="QEL1004" s="17"/>
      <c r="QEM1004" s="17"/>
      <c r="QEN1004" s="17"/>
      <c r="QEO1004" s="17"/>
      <c r="QEP1004" s="17"/>
      <c r="QEQ1004" s="17"/>
      <c r="QER1004" s="17"/>
      <c r="QES1004" s="17"/>
      <c r="QET1004" s="17"/>
      <c r="QEU1004" s="17"/>
      <c r="QEV1004" s="17"/>
      <c r="QEW1004" s="17"/>
      <c r="QEX1004" s="17"/>
      <c r="QEY1004" s="17"/>
      <c r="QEZ1004" s="17"/>
      <c r="QFA1004" s="17"/>
      <c r="QFB1004" s="17"/>
      <c r="QFC1004" s="17"/>
      <c r="QFD1004" s="17"/>
      <c r="QFE1004" s="17"/>
      <c r="QFF1004" s="17"/>
      <c r="QFG1004" s="17"/>
      <c r="QFH1004" s="17"/>
      <c r="QFI1004" s="17"/>
      <c r="QFJ1004" s="17"/>
      <c r="QFK1004" s="17"/>
      <c r="QFL1004" s="17"/>
      <c r="QFM1004" s="17"/>
      <c r="QFN1004" s="17"/>
      <c r="QFO1004" s="17"/>
      <c r="QFP1004" s="17"/>
      <c r="QFQ1004" s="17"/>
      <c r="QFR1004" s="17"/>
      <c r="QFS1004" s="17"/>
      <c r="QFT1004" s="17"/>
      <c r="QFU1004" s="17"/>
      <c r="QFV1004" s="17"/>
      <c r="QFW1004" s="17"/>
      <c r="QFX1004" s="17"/>
      <c r="QFY1004" s="17"/>
      <c r="QFZ1004" s="17"/>
      <c r="QGA1004" s="17"/>
      <c r="QGB1004" s="17"/>
      <c r="QGC1004" s="17"/>
      <c r="QGD1004" s="17"/>
      <c r="QGE1004" s="17"/>
      <c r="QGF1004" s="17"/>
      <c r="QGG1004" s="17"/>
      <c r="QGH1004" s="17"/>
      <c r="QGI1004" s="17"/>
      <c r="QGJ1004" s="17"/>
      <c r="QGK1004" s="17"/>
      <c r="QGL1004" s="17"/>
      <c r="QGM1004" s="17"/>
      <c r="QGN1004" s="17"/>
      <c r="QGO1004" s="17"/>
      <c r="QGP1004" s="17"/>
      <c r="QGQ1004" s="17"/>
      <c r="QGR1004" s="17"/>
      <c r="QGS1004" s="17"/>
      <c r="QGT1004" s="17"/>
      <c r="QGU1004" s="17"/>
      <c r="QGV1004" s="17"/>
      <c r="QGW1004" s="17"/>
      <c r="QGX1004" s="17"/>
      <c r="QGY1004" s="17"/>
      <c r="QGZ1004" s="17"/>
      <c r="QHA1004" s="17"/>
      <c r="QHB1004" s="17"/>
      <c r="QHC1004" s="17"/>
      <c r="QHD1004" s="17"/>
      <c r="QHE1004" s="17"/>
      <c r="QHF1004" s="17"/>
      <c r="QHG1004" s="17"/>
      <c r="QHH1004" s="17"/>
      <c r="QHI1004" s="17"/>
      <c r="QHJ1004" s="17"/>
      <c r="QHK1004" s="17"/>
      <c r="QHL1004" s="17"/>
      <c r="QHM1004" s="17"/>
      <c r="QHN1004" s="17"/>
      <c r="QHO1004" s="17"/>
      <c r="QHP1004" s="17"/>
      <c r="QHQ1004" s="17"/>
      <c r="QHR1004" s="17"/>
      <c r="QHS1004" s="17"/>
      <c r="QHT1004" s="17"/>
      <c r="QHU1004" s="17"/>
      <c r="QHV1004" s="17"/>
      <c r="QHW1004" s="17"/>
      <c r="QHX1004" s="17"/>
      <c r="QHY1004" s="17"/>
      <c r="QHZ1004" s="17"/>
      <c r="QIA1004" s="17"/>
      <c r="QIB1004" s="17"/>
      <c r="QIC1004" s="17"/>
      <c r="QID1004" s="17"/>
      <c r="QIE1004" s="17"/>
      <c r="QIF1004" s="17"/>
      <c r="QIG1004" s="17"/>
      <c r="QIH1004" s="17"/>
      <c r="QII1004" s="17"/>
      <c r="QIJ1004" s="17"/>
      <c r="QIK1004" s="17"/>
      <c r="QIL1004" s="17"/>
      <c r="QIM1004" s="17"/>
      <c r="QIN1004" s="17"/>
      <c r="QIO1004" s="17"/>
      <c r="QIP1004" s="17"/>
      <c r="QIQ1004" s="17"/>
      <c r="QIR1004" s="17"/>
      <c r="QIS1004" s="17"/>
      <c r="QIT1004" s="17"/>
      <c r="QIU1004" s="17"/>
      <c r="QIV1004" s="17"/>
      <c r="QIW1004" s="17"/>
      <c r="QIX1004" s="17"/>
      <c r="QIY1004" s="17"/>
      <c r="QIZ1004" s="17"/>
      <c r="QJA1004" s="17"/>
      <c r="QJB1004" s="17"/>
      <c r="QJC1004" s="17"/>
      <c r="QJD1004" s="17"/>
      <c r="QJE1004" s="17"/>
      <c r="QJF1004" s="17"/>
      <c r="QJG1004" s="17"/>
      <c r="QJH1004" s="17"/>
      <c r="QJI1004" s="17"/>
      <c r="QJJ1004" s="17"/>
      <c r="QJK1004" s="17"/>
      <c r="QJL1004" s="17"/>
      <c r="QJM1004" s="17"/>
      <c r="QJN1004" s="17"/>
      <c r="QJO1004" s="17"/>
      <c r="QJP1004" s="17"/>
      <c r="QJQ1004" s="17"/>
      <c r="QJR1004" s="17"/>
      <c r="QJS1004" s="17"/>
      <c r="QJT1004" s="17"/>
      <c r="QJU1004" s="17"/>
      <c r="QJV1004" s="17"/>
      <c r="QJW1004" s="17"/>
      <c r="QJX1004" s="17"/>
      <c r="QJY1004" s="17"/>
      <c r="QJZ1004" s="17"/>
      <c r="QKA1004" s="17"/>
      <c r="QKB1004" s="17"/>
      <c r="QKC1004" s="17"/>
      <c r="QKD1004" s="17"/>
      <c r="QKE1004" s="17"/>
      <c r="QKF1004" s="17"/>
      <c r="QKG1004" s="17"/>
      <c r="QKH1004" s="17"/>
      <c r="QKI1004" s="17"/>
      <c r="QKJ1004" s="17"/>
      <c r="QKK1004" s="17"/>
      <c r="QKL1004" s="17"/>
      <c r="QKM1004" s="17"/>
      <c r="QKN1004" s="17"/>
      <c r="QKO1004" s="17"/>
      <c r="QKP1004" s="17"/>
      <c r="QKQ1004" s="17"/>
      <c r="QKR1004" s="17"/>
      <c r="QKS1004" s="17"/>
      <c r="QKT1004" s="17"/>
      <c r="QKU1004" s="17"/>
      <c r="QKV1004" s="17"/>
      <c r="QKW1004" s="17"/>
      <c r="QKX1004" s="17"/>
      <c r="QKY1004" s="17"/>
      <c r="QKZ1004" s="17"/>
      <c r="QLA1004" s="17"/>
      <c r="QLB1004" s="17"/>
      <c r="QLC1004" s="17"/>
      <c r="QLD1004" s="17"/>
      <c r="QLE1004" s="17"/>
      <c r="QLF1004" s="17"/>
      <c r="QLG1004" s="17"/>
      <c r="QLH1004" s="17"/>
      <c r="QLI1004" s="17"/>
      <c r="QLJ1004" s="17"/>
      <c r="QLK1004" s="17"/>
      <c r="QLL1004" s="17"/>
      <c r="QLM1004" s="17"/>
      <c r="QLN1004" s="17"/>
      <c r="QLO1004" s="17"/>
      <c r="QLP1004" s="17"/>
      <c r="QLQ1004" s="17"/>
      <c r="QLR1004" s="17"/>
      <c r="QLS1004" s="17"/>
      <c r="QLT1004" s="17"/>
      <c r="QLU1004" s="17"/>
      <c r="QLV1004" s="17"/>
      <c r="QLW1004" s="17"/>
      <c r="QLX1004" s="17"/>
      <c r="QLY1004" s="17"/>
      <c r="QLZ1004" s="17"/>
      <c r="QMA1004" s="17"/>
      <c r="QMB1004" s="17"/>
      <c r="QMC1004" s="17"/>
      <c r="QMD1004" s="17"/>
      <c r="QME1004" s="17"/>
      <c r="QMF1004" s="17"/>
      <c r="QMG1004" s="17"/>
      <c r="QMH1004" s="17"/>
      <c r="QMI1004" s="17"/>
      <c r="QMJ1004" s="17"/>
      <c r="QMK1004" s="17"/>
      <c r="QML1004" s="17"/>
      <c r="QMM1004" s="17"/>
      <c r="QMN1004" s="17"/>
      <c r="QMO1004" s="17"/>
      <c r="QMP1004" s="17"/>
      <c r="QMQ1004" s="17"/>
      <c r="QMR1004" s="17"/>
      <c r="QMS1004" s="17"/>
      <c r="QMT1004" s="17"/>
      <c r="QMU1004" s="17"/>
      <c r="QMV1004" s="17"/>
      <c r="QMW1004" s="17"/>
      <c r="QMX1004" s="17"/>
      <c r="QMY1004" s="17"/>
      <c r="QMZ1004" s="17"/>
      <c r="QNA1004" s="17"/>
      <c r="QNB1004" s="17"/>
      <c r="QNC1004" s="17"/>
      <c r="QND1004" s="17"/>
      <c r="QNE1004" s="17"/>
      <c r="QNF1004" s="17"/>
      <c r="QNG1004" s="17"/>
      <c r="QNH1004" s="17"/>
      <c r="QNI1004" s="17"/>
      <c r="QNJ1004" s="17"/>
      <c r="QNK1004" s="17"/>
      <c r="QNL1004" s="17"/>
      <c r="QNM1004" s="17"/>
      <c r="QNN1004" s="17"/>
      <c r="QNO1004" s="17"/>
      <c r="QNP1004" s="17"/>
      <c r="QNQ1004" s="17"/>
      <c r="QNR1004" s="17"/>
      <c r="QNS1004" s="17"/>
      <c r="QNT1004" s="17"/>
      <c r="QNU1004" s="17"/>
      <c r="QNV1004" s="17"/>
      <c r="QNW1004" s="17"/>
      <c r="QNX1004" s="17"/>
      <c r="QNY1004" s="17"/>
      <c r="QNZ1004" s="17"/>
      <c r="QOA1004" s="17"/>
      <c r="QOB1004" s="17"/>
      <c r="QOC1004" s="17"/>
      <c r="QOD1004" s="17"/>
      <c r="QOE1004" s="17"/>
      <c r="QOF1004" s="17"/>
      <c r="QOG1004" s="17"/>
      <c r="QOH1004" s="17"/>
      <c r="QOI1004" s="17"/>
      <c r="QOJ1004" s="17"/>
      <c r="QOK1004" s="17"/>
      <c r="QOL1004" s="17"/>
      <c r="QOM1004" s="17"/>
      <c r="QON1004" s="17"/>
      <c r="QOO1004" s="17"/>
      <c r="QOP1004" s="17"/>
      <c r="QOQ1004" s="17"/>
      <c r="QOR1004" s="17"/>
      <c r="QOS1004" s="17"/>
      <c r="QOT1004" s="17"/>
      <c r="QOU1004" s="17"/>
      <c r="QOV1004" s="17"/>
      <c r="QOW1004" s="17"/>
      <c r="QOX1004" s="17"/>
      <c r="QOY1004" s="17"/>
      <c r="QOZ1004" s="17"/>
      <c r="QPA1004" s="17"/>
      <c r="QPB1004" s="17"/>
      <c r="QPC1004" s="17"/>
      <c r="QPD1004" s="17"/>
      <c r="QPE1004" s="17"/>
      <c r="QPF1004" s="17"/>
      <c r="QPG1004" s="17"/>
      <c r="QPH1004" s="17"/>
      <c r="QPI1004" s="17"/>
      <c r="QPJ1004" s="17"/>
      <c r="QPK1004" s="17"/>
      <c r="QPL1004" s="17"/>
      <c r="QPM1004" s="17"/>
      <c r="QPN1004" s="17"/>
      <c r="QPO1004" s="17"/>
      <c r="QPP1004" s="17"/>
      <c r="QPQ1004" s="17"/>
      <c r="QPR1004" s="17"/>
      <c r="QPS1004" s="17"/>
      <c r="QPT1004" s="17"/>
      <c r="QPU1004" s="17"/>
      <c r="QPV1004" s="17"/>
      <c r="QPW1004" s="17"/>
      <c r="QPX1004" s="17"/>
      <c r="QPY1004" s="17"/>
      <c r="QPZ1004" s="17"/>
      <c r="QQA1004" s="17"/>
      <c r="QQB1004" s="17"/>
      <c r="QQC1004" s="17"/>
      <c r="QQD1004" s="17"/>
      <c r="QQE1004" s="17"/>
      <c r="QQF1004" s="17"/>
      <c r="QQG1004" s="17"/>
      <c r="QQH1004" s="17"/>
      <c r="QQI1004" s="17"/>
      <c r="QQJ1004" s="17"/>
      <c r="QQK1004" s="17"/>
      <c r="QQL1004" s="17"/>
      <c r="QQM1004" s="17"/>
      <c r="QQN1004" s="17"/>
      <c r="QQO1004" s="17"/>
      <c r="QQP1004" s="17"/>
      <c r="QQQ1004" s="17"/>
      <c r="QQR1004" s="17"/>
      <c r="QQS1004" s="17"/>
      <c r="QQT1004" s="17"/>
      <c r="QQU1004" s="17"/>
      <c r="QQV1004" s="17"/>
      <c r="QQW1004" s="17"/>
      <c r="QQX1004" s="17"/>
      <c r="QQY1004" s="17"/>
      <c r="QQZ1004" s="17"/>
      <c r="QRA1004" s="17"/>
      <c r="QRB1004" s="17"/>
      <c r="QRC1004" s="17"/>
      <c r="QRD1004" s="17"/>
      <c r="QRE1004" s="17"/>
      <c r="QRF1004" s="17"/>
      <c r="QRG1004" s="17"/>
      <c r="QRH1004" s="17"/>
      <c r="QRI1004" s="17"/>
      <c r="QRJ1004" s="17"/>
      <c r="QRK1004" s="17"/>
      <c r="QRL1004" s="17"/>
      <c r="QRM1004" s="17"/>
      <c r="QRN1004" s="17"/>
      <c r="QRO1004" s="17"/>
      <c r="QRP1004" s="17"/>
      <c r="QRQ1004" s="17"/>
      <c r="QRR1004" s="17"/>
      <c r="QRS1004" s="17"/>
      <c r="QRT1004" s="17"/>
      <c r="QRU1004" s="17"/>
      <c r="QRV1004" s="17"/>
      <c r="QRW1004" s="17"/>
      <c r="QRX1004" s="17"/>
      <c r="QRY1004" s="17"/>
      <c r="QRZ1004" s="17"/>
      <c r="QSA1004" s="17"/>
      <c r="QSB1004" s="17"/>
      <c r="QSC1004" s="17"/>
      <c r="QSD1004" s="17"/>
      <c r="QSE1004" s="17"/>
      <c r="QSF1004" s="17"/>
      <c r="QSG1004" s="17"/>
      <c r="QSH1004" s="17"/>
      <c r="QSI1004" s="17"/>
      <c r="QSJ1004" s="17"/>
      <c r="QSK1004" s="17"/>
      <c r="QSL1004" s="17"/>
      <c r="QSM1004" s="17"/>
      <c r="QSN1004" s="17"/>
      <c r="QSO1004" s="17"/>
      <c r="QSP1004" s="17"/>
      <c r="QSQ1004" s="17"/>
      <c r="QSR1004" s="17"/>
      <c r="QSS1004" s="17"/>
      <c r="QST1004" s="17"/>
      <c r="QSU1004" s="17"/>
      <c r="QSV1004" s="17"/>
      <c r="QSW1004" s="17"/>
      <c r="QSX1004" s="17"/>
      <c r="QSY1004" s="17"/>
      <c r="QSZ1004" s="17"/>
      <c r="QTA1004" s="17"/>
      <c r="QTB1004" s="17"/>
      <c r="QTC1004" s="17"/>
      <c r="QTD1004" s="17"/>
      <c r="QTE1004" s="17"/>
      <c r="QTF1004" s="17"/>
      <c r="QTG1004" s="17"/>
      <c r="QTH1004" s="17"/>
      <c r="QTI1004" s="17"/>
      <c r="QTJ1004" s="17"/>
      <c r="QTK1004" s="17"/>
      <c r="QTL1004" s="17"/>
      <c r="QTM1004" s="17"/>
      <c r="QTN1004" s="17"/>
      <c r="QTO1004" s="17"/>
      <c r="QTP1004" s="17"/>
      <c r="QTQ1004" s="17"/>
      <c r="QTR1004" s="17"/>
      <c r="QTS1004" s="17"/>
      <c r="QTT1004" s="17"/>
      <c r="QTU1004" s="17"/>
      <c r="QTV1004" s="17"/>
      <c r="QTW1004" s="17"/>
      <c r="QTX1004" s="17"/>
      <c r="QTY1004" s="17"/>
      <c r="QTZ1004" s="17"/>
      <c r="QUA1004" s="17"/>
      <c r="QUB1004" s="17"/>
      <c r="QUC1004" s="17"/>
      <c r="QUD1004" s="17"/>
      <c r="QUE1004" s="17"/>
      <c r="QUF1004" s="17"/>
      <c r="QUG1004" s="17"/>
      <c r="QUH1004" s="17"/>
      <c r="QUI1004" s="17"/>
      <c r="QUJ1004" s="17"/>
      <c r="QUK1004" s="17"/>
      <c r="QUL1004" s="17"/>
      <c r="QUM1004" s="17"/>
      <c r="QUN1004" s="17"/>
      <c r="QUO1004" s="17"/>
      <c r="QUP1004" s="17"/>
      <c r="QUQ1004" s="17"/>
      <c r="QUR1004" s="17"/>
      <c r="QUS1004" s="17"/>
      <c r="QUT1004" s="17"/>
      <c r="QUU1004" s="17"/>
      <c r="QUV1004" s="17"/>
      <c r="QUW1004" s="17"/>
      <c r="QUX1004" s="17"/>
      <c r="QUY1004" s="17"/>
      <c r="QUZ1004" s="17"/>
      <c r="QVA1004" s="17"/>
      <c r="QVB1004" s="17"/>
      <c r="QVC1004" s="17"/>
      <c r="QVD1004" s="17"/>
      <c r="QVE1004" s="17"/>
      <c r="QVF1004" s="17"/>
      <c r="QVG1004" s="17"/>
      <c r="QVH1004" s="17"/>
      <c r="QVI1004" s="17"/>
      <c r="QVJ1004" s="17"/>
      <c r="QVK1004" s="17"/>
      <c r="QVL1004" s="17"/>
      <c r="QVM1004" s="17"/>
      <c r="QVN1004" s="17"/>
      <c r="QVO1004" s="17"/>
      <c r="QVP1004" s="17"/>
      <c r="QVQ1004" s="17"/>
      <c r="QVR1004" s="17"/>
      <c r="QVS1004" s="17"/>
      <c r="QVT1004" s="17"/>
      <c r="QVU1004" s="17"/>
      <c r="QVV1004" s="17"/>
      <c r="QVW1004" s="17"/>
      <c r="QVX1004" s="17"/>
      <c r="QVY1004" s="17"/>
      <c r="QVZ1004" s="17"/>
      <c r="QWA1004" s="17"/>
      <c r="QWB1004" s="17"/>
      <c r="QWC1004" s="17"/>
      <c r="QWD1004" s="17"/>
      <c r="QWE1004" s="17"/>
      <c r="QWF1004" s="17"/>
      <c r="QWG1004" s="17"/>
      <c r="QWH1004" s="17"/>
      <c r="QWI1004" s="17"/>
      <c r="QWJ1004" s="17"/>
      <c r="QWK1004" s="17"/>
      <c r="QWL1004" s="17"/>
      <c r="QWM1004" s="17"/>
      <c r="QWN1004" s="17"/>
      <c r="QWO1004" s="17"/>
      <c r="QWP1004" s="17"/>
      <c r="QWQ1004" s="17"/>
      <c r="QWR1004" s="17"/>
      <c r="QWS1004" s="17"/>
      <c r="QWT1004" s="17"/>
      <c r="QWU1004" s="17"/>
      <c r="QWV1004" s="17"/>
      <c r="QWW1004" s="17"/>
      <c r="QWX1004" s="17"/>
      <c r="QWY1004" s="17"/>
      <c r="QWZ1004" s="17"/>
      <c r="QXA1004" s="17"/>
      <c r="QXB1004" s="17"/>
      <c r="QXC1004" s="17"/>
      <c r="QXD1004" s="17"/>
      <c r="QXE1004" s="17"/>
      <c r="QXF1004" s="17"/>
      <c r="QXG1004" s="17"/>
      <c r="QXH1004" s="17"/>
      <c r="QXI1004" s="17"/>
      <c r="QXJ1004" s="17"/>
      <c r="QXK1004" s="17"/>
      <c r="QXL1004" s="17"/>
      <c r="QXM1004" s="17"/>
      <c r="QXN1004" s="17"/>
      <c r="QXO1004" s="17"/>
      <c r="QXP1004" s="17"/>
      <c r="QXQ1004" s="17"/>
      <c r="QXR1004" s="17"/>
      <c r="QXS1004" s="17"/>
      <c r="QXT1004" s="17"/>
      <c r="QXU1004" s="17"/>
      <c r="QXV1004" s="17"/>
      <c r="QXW1004" s="17"/>
      <c r="QXX1004" s="17"/>
      <c r="QXY1004" s="17"/>
      <c r="QXZ1004" s="17"/>
      <c r="QYA1004" s="17"/>
      <c r="QYB1004" s="17"/>
      <c r="QYC1004" s="17"/>
      <c r="QYD1004" s="17"/>
      <c r="QYE1004" s="17"/>
      <c r="QYF1004" s="17"/>
      <c r="QYG1004" s="17"/>
      <c r="QYH1004" s="17"/>
      <c r="QYI1004" s="17"/>
      <c r="QYJ1004" s="17"/>
      <c r="QYK1004" s="17"/>
      <c r="QYL1004" s="17"/>
      <c r="QYM1004" s="17"/>
      <c r="QYN1004" s="17"/>
      <c r="QYO1004" s="17"/>
      <c r="QYP1004" s="17"/>
      <c r="QYQ1004" s="17"/>
      <c r="QYR1004" s="17"/>
      <c r="QYS1004" s="17"/>
      <c r="QYT1004" s="17"/>
      <c r="QYU1004" s="17"/>
      <c r="QYV1004" s="17"/>
      <c r="QYW1004" s="17"/>
      <c r="QYX1004" s="17"/>
      <c r="QYY1004" s="17"/>
      <c r="QYZ1004" s="17"/>
      <c r="QZA1004" s="17"/>
      <c r="QZB1004" s="17"/>
      <c r="QZC1004" s="17"/>
      <c r="QZD1004" s="17"/>
      <c r="QZE1004" s="17"/>
      <c r="QZF1004" s="17"/>
      <c r="QZG1004" s="17"/>
      <c r="QZH1004" s="17"/>
      <c r="QZI1004" s="17"/>
      <c r="QZJ1004" s="17"/>
      <c r="QZK1004" s="17"/>
      <c r="QZL1004" s="17"/>
      <c r="QZM1004" s="17"/>
      <c r="QZN1004" s="17"/>
      <c r="QZO1004" s="17"/>
      <c r="QZP1004" s="17"/>
      <c r="QZQ1004" s="17"/>
      <c r="QZR1004" s="17"/>
      <c r="QZS1004" s="17"/>
      <c r="QZT1004" s="17"/>
      <c r="QZU1004" s="17"/>
      <c r="QZV1004" s="17"/>
      <c r="QZW1004" s="17"/>
      <c r="QZX1004" s="17"/>
      <c r="QZY1004" s="17"/>
      <c r="QZZ1004" s="17"/>
      <c r="RAA1004" s="17"/>
      <c r="RAB1004" s="17"/>
      <c r="RAC1004" s="17"/>
      <c r="RAD1004" s="17"/>
      <c r="RAE1004" s="17"/>
      <c r="RAF1004" s="17"/>
      <c r="RAG1004" s="17"/>
      <c r="RAH1004" s="17"/>
      <c r="RAI1004" s="17"/>
      <c r="RAJ1004" s="17"/>
      <c r="RAK1004" s="17"/>
      <c r="RAL1004" s="17"/>
      <c r="RAM1004" s="17"/>
      <c r="RAN1004" s="17"/>
      <c r="RAO1004" s="17"/>
      <c r="RAP1004" s="17"/>
      <c r="RAQ1004" s="17"/>
      <c r="RAR1004" s="17"/>
      <c r="RAS1004" s="17"/>
      <c r="RAT1004" s="17"/>
      <c r="RAU1004" s="17"/>
      <c r="RAV1004" s="17"/>
      <c r="RAW1004" s="17"/>
      <c r="RAX1004" s="17"/>
      <c r="RAY1004" s="17"/>
      <c r="RAZ1004" s="17"/>
      <c r="RBA1004" s="17"/>
      <c r="RBB1004" s="17"/>
      <c r="RBC1004" s="17"/>
      <c r="RBD1004" s="17"/>
      <c r="RBE1004" s="17"/>
      <c r="RBF1004" s="17"/>
      <c r="RBG1004" s="17"/>
      <c r="RBH1004" s="17"/>
      <c r="RBI1004" s="17"/>
      <c r="RBJ1004" s="17"/>
      <c r="RBK1004" s="17"/>
      <c r="RBL1004" s="17"/>
      <c r="RBM1004" s="17"/>
      <c r="RBN1004" s="17"/>
      <c r="RBO1004" s="17"/>
      <c r="RBP1004" s="17"/>
      <c r="RBQ1004" s="17"/>
      <c r="RBR1004" s="17"/>
      <c r="RBS1004" s="17"/>
      <c r="RBT1004" s="17"/>
      <c r="RBU1004" s="17"/>
      <c r="RBV1004" s="17"/>
      <c r="RBW1004" s="17"/>
      <c r="RBX1004" s="17"/>
      <c r="RBY1004" s="17"/>
      <c r="RBZ1004" s="17"/>
      <c r="RCA1004" s="17"/>
      <c r="RCB1004" s="17"/>
      <c r="RCC1004" s="17"/>
      <c r="RCD1004" s="17"/>
      <c r="RCE1004" s="17"/>
      <c r="RCF1004" s="17"/>
      <c r="RCG1004" s="17"/>
      <c r="RCH1004" s="17"/>
      <c r="RCI1004" s="17"/>
      <c r="RCJ1004" s="17"/>
      <c r="RCK1004" s="17"/>
      <c r="RCL1004" s="17"/>
      <c r="RCM1004" s="17"/>
      <c r="RCN1004" s="17"/>
      <c r="RCO1004" s="17"/>
      <c r="RCP1004" s="17"/>
      <c r="RCQ1004" s="17"/>
      <c r="RCR1004" s="17"/>
      <c r="RCS1004" s="17"/>
      <c r="RCT1004" s="17"/>
      <c r="RCU1004" s="17"/>
      <c r="RCV1004" s="17"/>
      <c r="RCW1004" s="17"/>
      <c r="RCX1004" s="17"/>
      <c r="RCY1004" s="17"/>
      <c r="RCZ1004" s="17"/>
      <c r="RDA1004" s="17"/>
      <c r="RDB1004" s="17"/>
      <c r="RDC1004" s="17"/>
      <c r="RDD1004" s="17"/>
      <c r="RDE1004" s="17"/>
      <c r="RDF1004" s="17"/>
      <c r="RDG1004" s="17"/>
      <c r="RDH1004" s="17"/>
      <c r="RDI1004" s="17"/>
      <c r="RDJ1004" s="17"/>
      <c r="RDK1004" s="17"/>
      <c r="RDL1004" s="17"/>
      <c r="RDM1004" s="17"/>
      <c r="RDN1004" s="17"/>
      <c r="RDO1004" s="17"/>
      <c r="RDP1004" s="17"/>
      <c r="RDQ1004" s="17"/>
      <c r="RDR1004" s="17"/>
      <c r="RDS1004" s="17"/>
      <c r="RDT1004" s="17"/>
      <c r="RDU1004" s="17"/>
      <c r="RDV1004" s="17"/>
      <c r="RDW1004" s="17"/>
      <c r="RDX1004" s="17"/>
      <c r="RDY1004" s="17"/>
      <c r="RDZ1004" s="17"/>
      <c r="REA1004" s="17"/>
      <c r="REB1004" s="17"/>
      <c r="REC1004" s="17"/>
      <c r="RED1004" s="17"/>
      <c r="REE1004" s="17"/>
      <c r="REF1004" s="17"/>
      <c r="REG1004" s="17"/>
      <c r="REH1004" s="17"/>
      <c r="REI1004" s="17"/>
      <c r="REJ1004" s="17"/>
      <c r="REK1004" s="17"/>
      <c r="REL1004" s="17"/>
      <c r="REM1004" s="17"/>
      <c r="REN1004" s="17"/>
      <c r="REO1004" s="17"/>
      <c r="REP1004" s="17"/>
      <c r="REQ1004" s="17"/>
      <c r="RER1004" s="17"/>
      <c r="RES1004" s="17"/>
      <c r="RET1004" s="17"/>
      <c r="REU1004" s="17"/>
      <c r="REV1004" s="17"/>
      <c r="REW1004" s="17"/>
      <c r="REX1004" s="17"/>
      <c r="REY1004" s="17"/>
      <c r="REZ1004" s="17"/>
      <c r="RFA1004" s="17"/>
      <c r="RFB1004" s="17"/>
      <c r="RFC1004" s="17"/>
      <c r="RFD1004" s="17"/>
      <c r="RFE1004" s="17"/>
      <c r="RFF1004" s="17"/>
      <c r="RFG1004" s="17"/>
      <c r="RFH1004" s="17"/>
      <c r="RFI1004" s="17"/>
      <c r="RFJ1004" s="17"/>
      <c r="RFK1004" s="17"/>
      <c r="RFL1004" s="17"/>
      <c r="RFM1004" s="17"/>
      <c r="RFN1004" s="17"/>
      <c r="RFO1004" s="17"/>
      <c r="RFP1004" s="17"/>
      <c r="RFQ1004" s="17"/>
      <c r="RFR1004" s="17"/>
      <c r="RFS1004" s="17"/>
      <c r="RFT1004" s="17"/>
      <c r="RFU1004" s="17"/>
      <c r="RFV1004" s="17"/>
      <c r="RFW1004" s="17"/>
      <c r="RFX1004" s="17"/>
      <c r="RFY1004" s="17"/>
      <c r="RFZ1004" s="17"/>
      <c r="RGA1004" s="17"/>
      <c r="RGB1004" s="17"/>
      <c r="RGC1004" s="17"/>
      <c r="RGD1004" s="17"/>
      <c r="RGE1004" s="17"/>
      <c r="RGF1004" s="17"/>
      <c r="RGG1004" s="17"/>
      <c r="RGH1004" s="17"/>
      <c r="RGI1004" s="17"/>
      <c r="RGJ1004" s="17"/>
      <c r="RGK1004" s="17"/>
      <c r="RGL1004" s="17"/>
      <c r="RGM1004" s="17"/>
      <c r="RGN1004" s="17"/>
      <c r="RGO1004" s="17"/>
      <c r="RGP1004" s="17"/>
      <c r="RGQ1004" s="17"/>
      <c r="RGR1004" s="17"/>
      <c r="RGS1004" s="17"/>
      <c r="RGT1004" s="17"/>
      <c r="RGU1004" s="17"/>
      <c r="RGV1004" s="17"/>
      <c r="RGW1004" s="17"/>
      <c r="RGX1004" s="17"/>
      <c r="RGY1004" s="17"/>
      <c r="RGZ1004" s="17"/>
      <c r="RHA1004" s="17"/>
      <c r="RHB1004" s="17"/>
      <c r="RHC1004" s="17"/>
      <c r="RHD1004" s="17"/>
      <c r="RHE1004" s="17"/>
      <c r="RHF1004" s="17"/>
      <c r="RHG1004" s="17"/>
      <c r="RHH1004" s="17"/>
      <c r="RHI1004" s="17"/>
      <c r="RHJ1004" s="17"/>
      <c r="RHK1004" s="17"/>
      <c r="RHL1004" s="17"/>
      <c r="RHM1004" s="17"/>
      <c r="RHN1004" s="17"/>
      <c r="RHO1004" s="17"/>
      <c r="RHP1004" s="17"/>
      <c r="RHQ1004" s="17"/>
      <c r="RHR1004" s="17"/>
      <c r="RHS1004" s="17"/>
      <c r="RHT1004" s="17"/>
      <c r="RHU1004" s="17"/>
      <c r="RHV1004" s="17"/>
      <c r="RHW1004" s="17"/>
      <c r="RHX1004" s="17"/>
      <c r="RHY1004" s="17"/>
      <c r="RHZ1004" s="17"/>
      <c r="RIA1004" s="17"/>
      <c r="RIB1004" s="17"/>
      <c r="RIC1004" s="17"/>
      <c r="RID1004" s="17"/>
      <c r="RIE1004" s="17"/>
      <c r="RIF1004" s="17"/>
      <c r="RIG1004" s="17"/>
      <c r="RIH1004" s="17"/>
      <c r="RII1004" s="17"/>
      <c r="RIJ1004" s="17"/>
      <c r="RIK1004" s="17"/>
      <c r="RIL1004" s="17"/>
      <c r="RIM1004" s="17"/>
      <c r="RIN1004" s="17"/>
      <c r="RIO1004" s="17"/>
      <c r="RIP1004" s="17"/>
      <c r="RIQ1004" s="17"/>
      <c r="RIR1004" s="17"/>
      <c r="RIS1004" s="17"/>
      <c r="RIT1004" s="17"/>
      <c r="RIU1004" s="17"/>
      <c r="RIV1004" s="17"/>
      <c r="RIW1004" s="17"/>
      <c r="RIX1004" s="17"/>
      <c r="RIY1004" s="17"/>
      <c r="RIZ1004" s="17"/>
      <c r="RJA1004" s="17"/>
      <c r="RJB1004" s="17"/>
      <c r="RJC1004" s="17"/>
      <c r="RJD1004" s="17"/>
      <c r="RJE1004" s="17"/>
      <c r="RJF1004" s="17"/>
      <c r="RJG1004" s="17"/>
      <c r="RJH1004" s="17"/>
      <c r="RJI1004" s="17"/>
      <c r="RJJ1004" s="17"/>
      <c r="RJK1004" s="17"/>
      <c r="RJL1004" s="17"/>
      <c r="RJM1004" s="17"/>
      <c r="RJN1004" s="17"/>
      <c r="RJO1004" s="17"/>
      <c r="RJP1004" s="17"/>
      <c r="RJQ1004" s="17"/>
      <c r="RJR1004" s="17"/>
      <c r="RJS1004" s="17"/>
      <c r="RJT1004" s="17"/>
      <c r="RJU1004" s="17"/>
      <c r="RJV1004" s="17"/>
      <c r="RJW1004" s="17"/>
      <c r="RJX1004" s="17"/>
      <c r="RJY1004" s="17"/>
      <c r="RJZ1004" s="17"/>
      <c r="RKA1004" s="17"/>
      <c r="RKB1004" s="17"/>
      <c r="RKC1004" s="17"/>
      <c r="RKD1004" s="17"/>
      <c r="RKE1004" s="17"/>
      <c r="RKF1004" s="17"/>
      <c r="RKG1004" s="17"/>
      <c r="RKH1004" s="17"/>
      <c r="RKI1004" s="17"/>
      <c r="RKJ1004" s="17"/>
      <c r="RKK1004" s="17"/>
      <c r="RKL1004" s="17"/>
      <c r="RKM1004" s="17"/>
      <c r="RKN1004" s="17"/>
      <c r="RKO1004" s="17"/>
      <c r="RKP1004" s="17"/>
      <c r="RKQ1004" s="17"/>
      <c r="RKR1004" s="17"/>
      <c r="RKS1004" s="17"/>
      <c r="RKT1004" s="17"/>
      <c r="RKU1004" s="17"/>
      <c r="RKV1004" s="17"/>
      <c r="RKW1004" s="17"/>
      <c r="RKX1004" s="17"/>
      <c r="RKY1004" s="17"/>
      <c r="RKZ1004" s="17"/>
      <c r="RLA1004" s="17"/>
      <c r="RLB1004" s="17"/>
      <c r="RLC1004" s="17"/>
      <c r="RLD1004" s="17"/>
      <c r="RLE1004" s="17"/>
      <c r="RLF1004" s="17"/>
      <c r="RLG1004" s="17"/>
      <c r="RLH1004" s="17"/>
      <c r="RLI1004" s="17"/>
      <c r="RLJ1004" s="17"/>
      <c r="RLK1004" s="17"/>
      <c r="RLL1004" s="17"/>
      <c r="RLM1004" s="17"/>
      <c r="RLN1004" s="17"/>
      <c r="RLO1004" s="17"/>
      <c r="RLP1004" s="17"/>
      <c r="RLQ1004" s="17"/>
      <c r="RLR1004" s="17"/>
      <c r="RLS1004" s="17"/>
      <c r="RLT1004" s="17"/>
      <c r="RLU1004" s="17"/>
      <c r="RLV1004" s="17"/>
      <c r="RLW1004" s="17"/>
      <c r="RLX1004" s="17"/>
      <c r="RLY1004" s="17"/>
      <c r="RLZ1004" s="17"/>
      <c r="RMA1004" s="17"/>
      <c r="RMB1004" s="17"/>
      <c r="RMC1004" s="17"/>
      <c r="RMD1004" s="17"/>
      <c r="RME1004" s="17"/>
      <c r="RMF1004" s="17"/>
      <c r="RMG1004" s="17"/>
      <c r="RMH1004" s="17"/>
      <c r="RMI1004" s="17"/>
      <c r="RMJ1004" s="17"/>
      <c r="RMK1004" s="17"/>
      <c r="RML1004" s="17"/>
      <c r="RMM1004" s="17"/>
      <c r="RMN1004" s="17"/>
      <c r="RMO1004" s="17"/>
      <c r="RMP1004" s="17"/>
      <c r="RMQ1004" s="17"/>
      <c r="RMR1004" s="17"/>
      <c r="RMS1004" s="17"/>
      <c r="RMT1004" s="17"/>
      <c r="RMU1004" s="17"/>
      <c r="RMV1004" s="17"/>
      <c r="RMW1004" s="17"/>
      <c r="RMX1004" s="17"/>
      <c r="RMY1004" s="17"/>
      <c r="RMZ1004" s="17"/>
      <c r="RNA1004" s="17"/>
      <c r="RNB1004" s="17"/>
      <c r="RNC1004" s="17"/>
      <c r="RND1004" s="17"/>
      <c r="RNE1004" s="17"/>
      <c r="RNF1004" s="17"/>
      <c r="RNG1004" s="17"/>
      <c r="RNH1004" s="17"/>
      <c r="RNI1004" s="17"/>
      <c r="RNJ1004" s="17"/>
      <c r="RNK1004" s="17"/>
      <c r="RNL1004" s="17"/>
      <c r="RNM1004" s="17"/>
      <c r="RNN1004" s="17"/>
      <c r="RNO1004" s="17"/>
      <c r="RNP1004" s="17"/>
      <c r="RNQ1004" s="17"/>
      <c r="RNR1004" s="17"/>
      <c r="RNS1004" s="17"/>
      <c r="RNT1004" s="17"/>
      <c r="RNU1004" s="17"/>
      <c r="RNV1004" s="17"/>
      <c r="RNW1004" s="17"/>
      <c r="RNX1004" s="17"/>
      <c r="RNY1004" s="17"/>
      <c r="RNZ1004" s="17"/>
      <c r="ROA1004" s="17"/>
      <c r="ROB1004" s="17"/>
      <c r="ROC1004" s="17"/>
      <c r="ROD1004" s="17"/>
      <c r="ROE1004" s="17"/>
      <c r="ROF1004" s="17"/>
      <c r="ROG1004" s="17"/>
      <c r="ROH1004" s="17"/>
      <c r="ROI1004" s="17"/>
      <c r="ROJ1004" s="17"/>
      <c r="ROK1004" s="17"/>
      <c r="ROL1004" s="17"/>
      <c r="ROM1004" s="17"/>
      <c r="RON1004" s="17"/>
      <c r="ROO1004" s="17"/>
      <c r="ROP1004" s="17"/>
      <c r="ROQ1004" s="17"/>
      <c r="ROR1004" s="17"/>
      <c r="ROS1004" s="17"/>
      <c r="ROT1004" s="17"/>
      <c r="ROU1004" s="17"/>
      <c r="ROV1004" s="17"/>
      <c r="ROW1004" s="17"/>
      <c r="ROX1004" s="17"/>
      <c r="ROY1004" s="17"/>
      <c r="ROZ1004" s="17"/>
      <c r="RPA1004" s="17"/>
      <c r="RPB1004" s="17"/>
      <c r="RPC1004" s="17"/>
      <c r="RPD1004" s="17"/>
      <c r="RPE1004" s="17"/>
      <c r="RPF1004" s="17"/>
      <c r="RPG1004" s="17"/>
      <c r="RPH1004" s="17"/>
      <c r="RPI1004" s="17"/>
      <c r="RPJ1004" s="17"/>
      <c r="RPK1004" s="17"/>
      <c r="RPL1004" s="17"/>
      <c r="RPM1004" s="17"/>
      <c r="RPN1004" s="17"/>
      <c r="RPO1004" s="17"/>
      <c r="RPP1004" s="17"/>
      <c r="RPQ1004" s="17"/>
      <c r="RPR1004" s="17"/>
      <c r="RPS1004" s="17"/>
      <c r="RPT1004" s="17"/>
      <c r="RPU1004" s="17"/>
      <c r="RPV1004" s="17"/>
      <c r="RPW1004" s="17"/>
      <c r="RPX1004" s="17"/>
      <c r="RPY1004" s="17"/>
      <c r="RPZ1004" s="17"/>
      <c r="RQA1004" s="17"/>
      <c r="RQB1004" s="17"/>
      <c r="RQC1004" s="17"/>
      <c r="RQD1004" s="17"/>
      <c r="RQE1004" s="17"/>
      <c r="RQF1004" s="17"/>
      <c r="RQG1004" s="17"/>
      <c r="RQH1004" s="17"/>
      <c r="RQI1004" s="17"/>
      <c r="RQJ1004" s="17"/>
      <c r="RQK1004" s="17"/>
      <c r="RQL1004" s="17"/>
      <c r="RQM1004" s="17"/>
      <c r="RQN1004" s="17"/>
      <c r="RQO1004" s="17"/>
      <c r="RQP1004" s="17"/>
      <c r="RQQ1004" s="17"/>
      <c r="RQR1004" s="17"/>
      <c r="RQS1004" s="17"/>
      <c r="RQT1004" s="17"/>
      <c r="RQU1004" s="17"/>
      <c r="RQV1004" s="17"/>
      <c r="RQW1004" s="17"/>
      <c r="RQX1004" s="17"/>
      <c r="RQY1004" s="17"/>
      <c r="RQZ1004" s="17"/>
      <c r="RRA1004" s="17"/>
      <c r="RRB1004" s="17"/>
      <c r="RRC1004" s="17"/>
      <c r="RRD1004" s="17"/>
      <c r="RRE1004" s="17"/>
      <c r="RRF1004" s="17"/>
      <c r="RRG1004" s="17"/>
      <c r="RRH1004" s="17"/>
      <c r="RRI1004" s="17"/>
      <c r="RRJ1004" s="17"/>
      <c r="RRK1004" s="17"/>
      <c r="RRL1004" s="17"/>
      <c r="RRM1004" s="17"/>
      <c r="RRN1004" s="17"/>
      <c r="RRO1004" s="17"/>
      <c r="RRP1004" s="17"/>
      <c r="RRQ1004" s="17"/>
      <c r="RRR1004" s="17"/>
      <c r="RRS1004" s="17"/>
      <c r="RRT1004" s="17"/>
      <c r="RRU1004" s="17"/>
      <c r="RRV1004" s="17"/>
      <c r="RRW1004" s="17"/>
      <c r="RRX1004" s="17"/>
      <c r="RRY1004" s="17"/>
      <c r="RRZ1004" s="17"/>
      <c r="RSA1004" s="17"/>
      <c r="RSB1004" s="17"/>
      <c r="RSC1004" s="17"/>
      <c r="RSD1004" s="17"/>
      <c r="RSE1004" s="17"/>
      <c r="RSF1004" s="17"/>
      <c r="RSG1004" s="17"/>
      <c r="RSH1004" s="17"/>
      <c r="RSI1004" s="17"/>
      <c r="RSJ1004" s="17"/>
      <c r="RSK1004" s="17"/>
      <c r="RSL1004" s="17"/>
      <c r="RSM1004" s="17"/>
      <c r="RSN1004" s="17"/>
      <c r="RSO1004" s="17"/>
      <c r="RSP1004" s="17"/>
      <c r="RSQ1004" s="17"/>
      <c r="RSR1004" s="17"/>
      <c r="RSS1004" s="17"/>
      <c r="RST1004" s="17"/>
      <c r="RSU1004" s="17"/>
      <c r="RSV1004" s="17"/>
      <c r="RSW1004" s="17"/>
      <c r="RSX1004" s="17"/>
      <c r="RSY1004" s="17"/>
      <c r="RSZ1004" s="17"/>
      <c r="RTA1004" s="17"/>
      <c r="RTB1004" s="17"/>
      <c r="RTC1004" s="17"/>
      <c r="RTD1004" s="17"/>
      <c r="RTE1004" s="17"/>
      <c r="RTF1004" s="17"/>
      <c r="RTG1004" s="17"/>
      <c r="RTH1004" s="17"/>
      <c r="RTI1004" s="17"/>
      <c r="RTJ1004" s="17"/>
      <c r="RTK1004" s="17"/>
      <c r="RTL1004" s="17"/>
      <c r="RTM1004" s="17"/>
      <c r="RTN1004" s="17"/>
      <c r="RTO1004" s="17"/>
      <c r="RTP1004" s="17"/>
      <c r="RTQ1004" s="17"/>
      <c r="RTR1004" s="17"/>
      <c r="RTS1004" s="17"/>
      <c r="RTT1004" s="17"/>
      <c r="RTU1004" s="17"/>
      <c r="RTV1004" s="17"/>
      <c r="RTW1004" s="17"/>
      <c r="RTX1004" s="17"/>
      <c r="RTY1004" s="17"/>
      <c r="RTZ1004" s="17"/>
      <c r="RUA1004" s="17"/>
      <c r="RUB1004" s="17"/>
      <c r="RUC1004" s="17"/>
      <c r="RUD1004" s="17"/>
      <c r="RUE1004" s="17"/>
      <c r="RUF1004" s="17"/>
      <c r="RUG1004" s="17"/>
      <c r="RUH1004" s="17"/>
      <c r="RUI1004" s="17"/>
      <c r="RUJ1004" s="17"/>
      <c r="RUK1004" s="17"/>
      <c r="RUL1004" s="17"/>
      <c r="RUM1004" s="17"/>
      <c r="RUN1004" s="17"/>
      <c r="RUO1004" s="17"/>
      <c r="RUP1004" s="17"/>
      <c r="RUQ1004" s="17"/>
      <c r="RUR1004" s="17"/>
      <c r="RUS1004" s="17"/>
      <c r="RUT1004" s="17"/>
      <c r="RUU1004" s="17"/>
      <c r="RUV1004" s="17"/>
      <c r="RUW1004" s="17"/>
      <c r="RUX1004" s="17"/>
      <c r="RUY1004" s="17"/>
      <c r="RUZ1004" s="17"/>
      <c r="RVA1004" s="17"/>
      <c r="RVB1004" s="17"/>
      <c r="RVC1004" s="17"/>
      <c r="RVD1004" s="17"/>
      <c r="RVE1004" s="17"/>
      <c r="RVF1004" s="17"/>
      <c r="RVG1004" s="17"/>
      <c r="RVH1004" s="17"/>
      <c r="RVI1004" s="17"/>
      <c r="RVJ1004" s="17"/>
      <c r="RVK1004" s="17"/>
      <c r="RVL1004" s="17"/>
      <c r="RVM1004" s="17"/>
      <c r="RVN1004" s="17"/>
      <c r="RVO1004" s="17"/>
      <c r="RVP1004" s="17"/>
      <c r="RVQ1004" s="17"/>
      <c r="RVR1004" s="17"/>
      <c r="RVS1004" s="17"/>
      <c r="RVT1004" s="17"/>
      <c r="RVU1004" s="17"/>
      <c r="RVV1004" s="17"/>
      <c r="RVW1004" s="17"/>
      <c r="RVX1004" s="17"/>
      <c r="RVY1004" s="17"/>
      <c r="RVZ1004" s="17"/>
      <c r="RWA1004" s="17"/>
      <c r="RWB1004" s="17"/>
      <c r="RWC1004" s="17"/>
      <c r="RWD1004" s="17"/>
      <c r="RWE1004" s="17"/>
      <c r="RWF1004" s="17"/>
      <c r="RWG1004" s="17"/>
      <c r="RWH1004" s="17"/>
      <c r="RWI1004" s="17"/>
      <c r="RWJ1004" s="17"/>
      <c r="RWK1004" s="17"/>
      <c r="RWL1004" s="17"/>
      <c r="RWM1004" s="17"/>
      <c r="RWN1004" s="17"/>
      <c r="RWO1004" s="17"/>
      <c r="RWP1004" s="17"/>
      <c r="RWQ1004" s="17"/>
      <c r="RWR1004" s="17"/>
      <c r="RWS1004" s="17"/>
      <c r="RWT1004" s="17"/>
      <c r="RWU1004" s="17"/>
      <c r="RWV1004" s="17"/>
      <c r="RWW1004" s="17"/>
      <c r="RWX1004" s="17"/>
      <c r="RWY1004" s="17"/>
      <c r="RWZ1004" s="17"/>
      <c r="RXA1004" s="17"/>
      <c r="RXB1004" s="17"/>
      <c r="RXC1004" s="17"/>
      <c r="RXD1004" s="17"/>
      <c r="RXE1004" s="17"/>
      <c r="RXF1004" s="17"/>
      <c r="RXG1004" s="17"/>
      <c r="RXH1004" s="17"/>
      <c r="RXI1004" s="17"/>
      <c r="RXJ1004" s="17"/>
      <c r="RXK1004" s="17"/>
      <c r="RXL1004" s="17"/>
      <c r="RXM1004" s="17"/>
      <c r="RXN1004" s="17"/>
      <c r="RXO1004" s="17"/>
      <c r="RXP1004" s="17"/>
      <c r="RXQ1004" s="17"/>
      <c r="RXR1004" s="17"/>
      <c r="RXS1004" s="17"/>
      <c r="RXT1004" s="17"/>
      <c r="RXU1004" s="17"/>
      <c r="RXV1004" s="17"/>
      <c r="RXW1004" s="17"/>
      <c r="RXX1004" s="17"/>
      <c r="RXY1004" s="17"/>
      <c r="RXZ1004" s="17"/>
      <c r="RYA1004" s="17"/>
      <c r="RYB1004" s="17"/>
      <c r="RYC1004" s="17"/>
      <c r="RYD1004" s="17"/>
      <c r="RYE1004" s="17"/>
      <c r="RYF1004" s="17"/>
      <c r="RYG1004" s="17"/>
      <c r="RYH1004" s="17"/>
      <c r="RYI1004" s="17"/>
      <c r="RYJ1004" s="17"/>
      <c r="RYK1004" s="17"/>
      <c r="RYL1004" s="17"/>
      <c r="RYM1004" s="17"/>
      <c r="RYN1004" s="17"/>
      <c r="RYO1004" s="17"/>
      <c r="RYP1004" s="17"/>
      <c r="RYQ1004" s="17"/>
      <c r="RYR1004" s="17"/>
      <c r="RYS1004" s="17"/>
      <c r="RYT1004" s="17"/>
      <c r="RYU1004" s="17"/>
      <c r="RYV1004" s="17"/>
      <c r="RYW1004" s="17"/>
      <c r="RYX1004" s="17"/>
      <c r="RYY1004" s="17"/>
      <c r="RYZ1004" s="17"/>
      <c r="RZA1004" s="17"/>
      <c r="RZB1004" s="17"/>
      <c r="RZC1004" s="17"/>
      <c r="RZD1004" s="17"/>
      <c r="RZE1004" s="17"/>
      <c r="RZF1004" s="17"/>
      <c r="RZG1004" s="17"/>
      <c r="RZH1004" s="17"/>
      <c r="RZI1004" s="17"/>
      <c r="RZJ1004" s="17"/>
      <c r="RZK1004" s="17"/>
      <c r="RZL1004" s="17"/>
      <c r="RZM1004" s="17"/>
      <c r="RZN1004" s="17"/>
      <c r="RZO1004" s="17"/>
      <c r="RZP1004" s="17"/>
      <c r="RZQ1004" s="17"/>
      <c r="RZR1004" s="17"/>
      <c r="RZS1004" s="17"/>
      <c r="RZT1004" s="17"/>
      <c r="RZU1004" s="17"/>
      <c r="RZV1004" s="17"/>
      <c r="RZW1004" s="17"/>
      <c r="RZX1004" s="17"/>
      <c r="RZY1004" s="17"/>
      <c r="RZZ1004" s="17"/>
      <c r="SAA1004" s="17"/>
      <c r="SAB1004" s="17"/>
      <c r="SAC1004" s="17"/>
      <c r="SAD1004" s="17"/>
      <c r="SAE1004" s="17"/>
      <c r="SAF1004" s="17"/>
      <c r="SAG1004" s="17"/>
      <c r="SAH1004" s="17"/>
      <c r="SAI1004" s="17"/>
      <c r="SAJ1004" s="17"/>
      <c r="SAK1004" s="17"/>
      <c r="SAL1004" s="17"/>
      <c r="SAM1004" s="17"/>
      <c r="SAN1004" s="17"/>
      <c r="SAO1004" s="17"/>
      <c r="SAP1004" s="17"/>
      <c r="SAQ1004" s="17"/>
      <c r="SAR1004" s="17"/>
      <c r="SAS1004" s="17"/>
      <c r="SAT1004" s="17"/>
      <c r="SAU1004" s="17"/>
      <c r="SAV1004" s="17"/>
      <c r="SAW1004" s="17"/>
      <c r="SAX1004" s="17"/>
      <c r="SAY1004" s="17"/>
      <c r="SAZ1004" s="17"/>
      <c r="SBA1004" s="17"/>
      <c r="SBB1004" s="17"/>
      <c r="SBC1004" s="17"/>
      <c r="SBD1004" s="17"/>
      <c r="SBE1004" s="17"/>
      <c r="SBF1004" s="17"/>
      <c r="SBG1004" s="17"/>
      <c r="SBH1004" s="17"/>
      <c r="SBI1004" s="17"/>
      <c r="SBJ1004" s="17"/>
      <c r="SBK1004" s="17"/>
      <c r="SBL1004" s="17"/>
      <c r="SBM1004" s="17"/>
      <c r="SBN1004" s="17"/>
      <c r="SBO1004" s="17"/>
      <c r="SBP1004" s="17"/>
      <c r="SBQ1004" s="17"/>
      <c r="SBR1004" s="17"/>
      <c r="SBS1004" s="17"/>
      <c r="SBT1004" s="17"/>
      <c r="SBU1004" s="17"/>
      <c r="SBV1004" s="17"/>
      <c r="SBW1004" s="17"/>
      <c r="SBX1004" s="17"/>
      <c r="SBY1004" s="17"/>
      <c r="SBZ1004" s="17"/>
      <c r="SCA1004" s="17"/>
      <c r="SCB1004" s="17"/>
      <c r="SCC1004" s="17"/>
      <c r="SCD1004" s="17"/>
      <c r="SCE1004" s="17"/>
      <c r="SCF1004" s="17"/>
      <c r="SCG1004" s="17"/>
      <c r="SCH1004" s="17"/>
      <c r="SCI1004" s="17"/>
      <c r="SCJ1004" s="17"/>
      <c r="SCK1004" s="17"/>
      <c r="SCL1004" s="17"/>
      <c r="SCM1004" s="17"/>
      <c r="SCN1004" s="17"/>
      <c r="SCO1004" s="17"/>
      <c r="SCP1004" s="17"/>
      <c r="SCQ1004" s="17"/>
      <c r="SCR1004" s="17"/>
      <c r="SCS1004" s="17"/>
      <c r="SCT1004" s="17"/>
      <c r="SCU1004" s="17"/>
      <c r="SCV1004" s="17"/>
      <c r="SCW1004" s="17"/>
      <c r="SCX1004" s="17"/>
      <c r="SCY1004" s="17"/>
      <c r="SCZ1004" s="17"/>
      <c r="SDA1004" s="17"/>
      <c r="SDB1004" s="17"/>
      <c r="SDC1004" s="17"/>
      <c r="SDD1004" s="17"/>
      <c r="SDE1004" s="17"/>
      <c r="SDF1004" s="17"/>
      <c r="SDG1004" s="17"/>
      <c r="SDH1004" s="17"/>
      <c r="SDI1004" s="17"/>
      <c r="SDJ1004" s="17"/>
      <c r="SDK1004" s="17"/>
      <c r="SDL1004" s="17"/>
      <c r="SDM1004" s="17"/>
      <c r="SDN1004" s="17"/>
      <c r="SDO1004" s="17"/>
      <c r="SDP1004" s="17"/>
      <c r="SDQ1004" s="17"/>
      <c r="SDR1004" s="17"/>
      <c r="SDS1004" s="17"/>
      <c r="SDT1004" s="17"/>
      <c r="SDU1004" s="17"/>
      <c r="SDV1004" s="17"/>
      <c r="SDW1004" s="17"/>
      <c r="SDX1004" s="17"/>
      <c r="SDY1004" s="17"/>
      <c r="SDZ1004" s="17"/>
      <c r="SEA1004" s="17"/>
      <c r="SEB1004" s="17"/>
      <c r="SEC1004" s="17"/>
      <c r="SED1004" s="17"/>
      <c r="SEE1004" s="17"/>
      <c r="SEF1004" s="17"/>
      <c r="SEG1004" s="17"/>
      <c r="SEH1004" s="17"/>
      <c r="SEI1004" s="17"/>
      <c r="SEJ1004" s="17"/>
      <c r="SEK1004" s="17"/>
      <c r="SEL1004" s="17"/>
      <c r="SEM1004" s="17"/>
      <c r="SEN1004" s="17"/>
      <c r="SEO1004" s="17"/>
      <c r="SEP1004" s="17"/>
      <c r="SEQ1004" s="17"/>
      <c r="SER1004" s="17"/>
      <c r="SES1004" s="17"/>
      <c r="SET1004" s="17"/>
      <c r="SEU1004" s="17"/>
      <c r="SEV1004" s="17"/>
      <c r="SEW1004" s="17"/>
      <c r="SEX1004" s="17"/>
      <c r="SEY1004" s="17"/>
      <c r="SEZ1004" s="17"/>
      <c r="SFA1004" s="17"/>
      <c r="SFB1004" s="17"/>
      <c r="SFC1004" s="17"/>
      <c r="SFD1004" s="17"/>
      <c r="SFE1004" s="17"/>
      <c r="SFF1004" s="17"/>
      <c r="SFG1004" s="17"/>
      <c r="SFH1004" s="17"/>
      <c r="SFI1004" s="17"/>
      <c r="SFJ1004" s="17"/>
      <c r="SFK1004" s="17"/>
      <c r="SFL1004" s="17"/>
      <c r="SFM1004" s="17"/>
      <c r="SFN1004" s="17"/>
      <c r="SFO1004" s="17"/>
      <c r="SFP1004" s="17"/>
      <c r="SFQ1004" s="17"/>
      <c r="SFR1004" s="17"/>
      <c r="SFS1004" s="17"/>
      <c r="SFT1004" s="17"/>
      <c r="SFU1004" s="17"/>
      <c r="SFV1004" s="17"/>
      <c r="SFW1004" s="17"/>
      <c r="SFX1004" s="17"/>
      <c r="SFY1004" s="17"/>
      <c r="SFZ1004" s="17"/>
      <c r="SGA1004" s="17"/>
      <c r="SGB1004" s="17"/>
      <c r="SGC1004" s="17"/>
      <c r="SGD1004" s="17"/>
      <c r="SGE1004" s="17"/>
      <c r="SGF1004" s="17"/>
      <c r="SGG1004" s="17"/>
      <c r="SGH1004" s="17"/>
      <c r="SGI1004" s="17"/>
      <c r="SGJ1004" s="17"/>
      <c r="SGK1004" s="17"/>
      <c r="SGL1004" s="17"/>
      <c r="SGM1004" s="17"/>
      <c r="SGN1004" s="17"/>
      <c r="SGO1004" s="17"/>
      <c r="SGP1004" s="17"/>
      <c r="SGQ1004" s="17"/>
      <c r="SGR1004" s="17"/>
      <c r="SGS1004" s="17"/>
      <c r="SGT1004" s="17"/>
      <c r="SGU1004" s="17"/>
      <c r="SGV1004" s="17"/>
      <c r="SGW1004" s="17"/>
      <c r="SGX1004" s="17"/>
      <c r="SGY1004" s="17"/>
      <c r="SGZ1004" s="17"/>
      <c r="SHA1004" s="17"/>
      <c r="SHB1004" s="17"/>
      <c r="SHC1004" s="17"/>
      <c r="SHD1004" s="17"/>
      <c r="SHE1004" s="17"/>
      <c r="SHF1004" s="17"/>
      <c r="SHG1004" s="17"/>
      <c r="SHH1004" s="17"/>
      <c r="SHI1004" s="17"/>
      <c r="SHJ1004" s="17"/>
      <c r="SHK1004" s="17"/>
      <c r="SHL1004" s="17"/>
      <c r="SHM1004" s="17"/>
      <c r="SHN1004" s="17"/>
      <c r="SHO1004" s="17"/>
      <c r="SHP1004" s="17"/>
      <c r="SHQ1004" s="17"/>
      <c r="SHR1004" s="17"/>
      <c r="SHS1004" s="17"/>
      <c r="SHT1004" s="17"/>
      <c r="SHU1004" s="17"/>
      <c r="SHV1004" s="17"/>
      <c r="SHW1004" s="17"/>
      <c r="SHX1004" s="17"/>
      <c r="SHY1004" s="17"/>
      <c r="SHZ1004" s="17"/>
      <c r="SIA1004" s="17"/>
      <c r="SIB1004" s="17"/>
      <c r="SIC1004" s="17"/>
      <c r="SID1004" s="17"/>
      <c r="SIE1004" s="17"/>
      <c r="SIF1004" s="17"/>
      <c r="SIG1004" s="17"/>
      <c r="SIH1004" s="17"/>
      <c r="SII1004" s="17"/>
      <c r="SIJ1004" s="17"/>
      <c r="SIK1004" s="17"/>
      <c r="SIL1004" s="17"/>
      <c r="SIM1004" s="17"/>
      <c r="SIN1004" s="17"/>
      <c r="SIO1004" s="17"/>
      <c r="SIP1004" s="17"/>
      <c r="SIQ1004" s="17"/>
      <c r="SIR1004" s="17"/>
      <c r="SIS1004" s="17"/>
      <c r="SIT1004" s="17"/>
      <c r="SIU1004" s="17"/>
      <c r="SIV1004" s="17"/>
      <c r="SIW1004" s="17"/>
      <c r="SIX1004" s="17"/>
      <c r="SIY1004" s="17"/>
      <c r="SIZ1004" s="17"/>
      <c r="SJA1004" s="17"/>
      <c r="SJB1004" s="17"/>
      <c r="SJC1004" s="17"/>
      <c r="SJD1004" s="17"/>
      <c r="SJE1004" s="17"/>
      <c r="SJF1004" s="17"/>
      <c r="SJG1004" s="17"/>
      <c r="SJH1004" s="17"/>
      <c r="SJI1004" s="17"/>
      <c r="SJJ1004" s="17"/>
      <c r="SJK1004" s="17"/>
      <c r="SJL1004" s="17"/>
      <c r="SJM1004" s="17"/>
      <c r="SJN1004" s="17"/>
      <c r="SJO1004" s="17"/>
      <c r="SJP1004" s="17"/>
      <c r="SJQ1004" s="17"/>
      <c r="SJR1004" s="17"/>
      <c r="SJS1004" s="17"/>
      <c r="SJT1004" s="17"/>
      <c r="SJU1004" s="17"/>
      <c r="SJV1004" s="17"/>
      <c r="SJW1004" s="17"/>
      <c r="SJX1004" s="17"/>
      <c r="SJY1004" s="17"/>
      <c r="SJZ1004" s="17"/>
      <c r="SKA1004" s="17"/>
      <c r="SKB1004" s="17"/>
      <c r="SKC1004" s="17"/>
      <c r="SKD1004" s="17"/>
      <c r="SKE1004" s="17"/>
      <c r="SKF1004" s="17"/>
      <c r="SKG1004" s="17"/>
      <c r="SKH1004" s="17"/>
      <c r="SKI1004" s="17"/>
      <c r="SKJ1004" s="17"/>
      <c r="SKK1004" s="17"/>
      <c r="SKL1004" s="17"/>
      <c r="SKM1004" s="17"/>
      <c r="SKN1004" s="17"/>
      <c r="SKO1004" s="17"/>
      <c r="SKP1004" s="17"/>
      <c r="SKQ1004" s="17"/>
      <c r="SKR1004" s="17"/>
      <c r="SKS1004" s="17"/>
      <c r="SKT1004" s="17"/>
      <c r="SKU1004" s="17"/>
      <c r="SKV1004" s="17"/>
      <c r="SKW1004" s="17"/>
      <c r="SKX1004" s="17"/>
      <c r="SKY1004" s="17"/>
      <c r="SKZ1004" s="17"/>
      <c r="SLA1004" s="17"/>
      <c r="SLB1004" s="17"/>
      <c r="SLC1004" s="17"/>
      <c r="SLD1004" s="17"/>
      <c r="SLE1004" s="17"/>
      <c r="SLF1004" s="17"/>
      <c r="SLG1004" s="17"/>
      <c r="SLH1004" s="17"/>
      <c r="SLI1004" s="17"/>
      <c r="SLJ1004" s="17"/>
      <c r="SLK1004" s="17"/>
      <c r="SLL1004" s="17"/>
      <c r="SLM1004" s="17"/>
      <c r="SLN1004" s="17"/>
      <c r="SLO1004" s="17"/>
      <c r="SLP1004" s="17"/>
      <c r="SLQ1004" s="17"/>
      <c r="SLR1004" s="17"/>
      <c r="SLS1004" s="17"/>
      <c r="SLT1004" s="17"/>
      <c r="SLU1004" s="17"/>
      <c r="SLV1004" s="17"/>
      <c r="SLW1004" s="17"/>
      <c r="SLX1004" s="17"/>
      <c r="SLY1004" s="17"/>
      <c r="SLZ1004" s="17"/>
      <c r="SMA1004" s="17"/>
      <c r="SMB1004" s="17"/>
      <c r="SMC1004" s="17"/>
      <c r="SMD1004" s="17"/>
      <c r="SME1004" s="17"/>
      <c r="SMF1004" s="17"/>
      <c r="SMG1004" s="17"/>
      <c r="SMH1004" s="17"/>
      <c r="SMI1004" s="17"/>
      <c r="SMJ1004" s="17"/>
      <c r="SMK1004" s="17"/>
      <c r="SML1004" s="17"/>
      <c r="SMM1004" s="17"/>
      <c r="SMN1004" s="17"/>
      <c r="SMO1004" s="17"/>
      <c r="SMP1004" s="17"/>
      <c r="SMQ1004" s="17"/>
      <c r="SMR1004" s="17"/>
      <c r="SMS1004" s="17"/>
      <c r="SMT1004" s="17"/>
      <c r="SMU1004" s="17"/>
      <c r="SMV1004" s="17"/>
      <c r="SMW1004" s="17"/>
      <c r="SMX1004" s="17"/>
      <c r="SMY1004" s="17"/>
      <c r="SMZ1004" s="17"/>
      <c r="SNA1004" s="17"/>
      <c r="SNB1004" s="17"/>
      <c r="SNC1004" s="17"/>
      <c r="SND1004" s="17"/>
      <c r="SNE1004" s="17"/>
      <c r="SNF1004" s="17"/>
      <c r="SNG1004" s="17"/>
      <c r="SNH1004" s="17"/>
      <c r="SNI1004" s="17"/>
      <c r="SNJ1004" s="17"/>
      <c r="SNK1004" s="17"/>
      <c r="SNL1004" s="17"/>
      <c r="SNM1004" s="17"/>
      <c r="SNN1004" s="17"/>
      <c r="SNO1004" s="17"/>
      <c r="SNP1004" s="17"/>
      <c r="SNQ1004" s="17"/>
      <c r="SNR1004" s="17"/>
      <c r="SNS1004" s="17"/>
      <c r="SNT1004" s="17"/>
      <c r="SNU1004" s="17"/>
      <c r="SNV1004" s="17"/>
      <c r="SNW1004" s="17"/>
      <c r="SNX1004" s="17"/>
      <c r="SNY1004" s="17"/>
      <c r="SNZ1004" s="17"/>
      <c r="SOA1004" s="17"/>
      <c r="SOB1004" s="17"/>
      <c r="SOC1004" s="17"/>
      <c r="SOD1004" s="17"/>
      <c r="SOE1004" s="17"/>
      <c r="SOF1004" s="17"/>
      <c r="SOG1004" s="17"/>
      <c r="SOH1004" s="17"/>
      <c r="SOI1004" s="17"/>
      <c r="SOJ1004" s="17"/>
      <c r="SOK1004" s="17"/>
      <c r="SOL1004" s="17"/>
      <c r="SOM1004" s="17"/>
      <c r="SON1004" s="17"/>
      <c r="SOO1004" s="17"/>
      <c r="SOP1004" s="17"/>
      <c r="SOQ1004" s="17"/>
      <c r="SOR1004" s="17"/>
      <c r="SOS1004" s="17"/>
      <c r="SOT1004" s="17"/>
      <c r="SOU1004" s="17"/>
      <c r="SOV1004" s="17"/>
      <c r="SOW1004" s="17"/>
      <c r="SOX1004" s="17"/>
      <c r="SOY1004" s="17"/>
      <c r="SOZ1004" s="17"/>
      <c r="SPA1004" s="17"/>
      <c r="SPB1004" s="17"/>
      <c r="SPC1004" s="17"/>
      <c r="SPD1004" s="17"/>
      <c r="SPE1004" s="17"/>
      <c r="SPF1004" s="17"/>
      <c r="SPG1004" s="17"/>
      <c r="SPH1004" s="17"/>
      <c r="SPI1004" s="17"/>
      <c r="SPJ1004" s="17"/>
      <c r="SPK1004" s="17"/>
      <c r="SPL1004" s="17"/>
      <c r="SPM1004" s="17"/>
      <c r="SPN1004" s="17"/>
      <c r="SPO1004" s="17"/>
      <c r="SPP1004" s="17"/>
      <c r="SPQ1004" s="17"/>
      <c r="SPR1004" s="17"/>
      <c r="SPS1004" s="17"/>
      <c r="SPT1004" s="17"/>
      <c r="SPU1004" s="17"/>
      <c r="SPV1004" s="17"/>
      <c r="SPW1004" s="17"/>
      <c r="SPX1004" s="17"/>
      <c r="SPY1004" s="17"/>
      <c r="SPZ1004" s="17"/>
      <c r="SQA1004" s="17"/>
      <c r="SQB1004" s="17"/>
      <c r="SQC1004" s="17"/>
      <c r="SQD1004" s="17"/>
      <c r="SQE1004" s="17"/>
      <c r="SQF1004" s="17"/>
      <c r="SQG1004" s="17"/>
      <c r="SQH1004" s="17"/>
      <c r="SQI1004" s="17"/>
      <c r="SQJ1004" s="17"/>
      <c r="SQK1004" s="17"/>
      <c r="SQL1004" s="17"/>
      <c r="SQM1004" s="17"/>
      <c r="SQN1004" s="17"/>
      <c r="SQO1004" s="17"/>
      <c r="SQP1004" s="17"/>
      <c r="SQQ1004" s="17"/>
      <c r="SQR1004" s="17"/>
      <c r="SQS1004" s="17"/>
      <c r="SQT1004" s="17"/>
      <c r="SQU1004" s="17"/>
      <c r="SQV1004" s="17"/>
      <c r="SQW1004" s="17"/>
      <c r="SQX1004" s="17"/>
      <c r="SQY1004" s="17"/>
      <c r="SQZ1004" s="17"/>
      <c r="SRA1004" s="17"/>
      <c r="SRB1004" s="17"/>
      <c r="SRC1004" s="17"/>
      <c r="SRD1004" s="17"/>
      <c r="SRE1004" s="17"/>
      <c r="SRF1004" s="17"/>
      <c r="SRG1004" s="17"/>
      <c r="SRH1004" s="17"/>
      <c r="SRI1004" s="17"/>
      <c r="SRJ1004" s="17"/>
      <c r="SRK1004" s="17"/>
      <c r="SRL1004" s="17"/>
      <c r="SRM1004" s="17"/>
      <c r="SRN1004" s="17"/>
      <c r="SRO1004" s="17"/>
      <c r="SRP1004" s="17"/>
      <c r="SRQ1004" s="17"/>
      <c r="SRR1004" s="17"/>
      <c r="SRS1004" s="17"/>
      <c r="SRT1004" s="17"/>
      <c r="SRU1004" s="17"/>
      <c r="SRV1004" s="17"/>
      <c r="SRW1004" s="17"/>
      <c r="SRX1004" s="17"/>
      <c r="SRY1004" s="17"/>
      <c r="SRZ1004" s="17"/>
      <c r="SSA1004" s="17"/>
      <c r="SSB1004" s="17"/>
      <c r="SSC1004" s="17"/>
      <c r="SSD1004" s="17"/>
      <c r="SSE1004" s="17"/>
      <c r="SSF1004" s="17"/>
      <c r="SSG1004" s="17"/>
      <c r="SSH1004" s="17"/>
      <c r="SSI1004" s="17"/>
      <c r="SSJ1004" s="17"/>
      <c r="SSK1004" s="17"/>
      <c r="SSL1004" s="17"/>
      <c r="SSM1004" s="17"/>
      <c r="SSN1004" s="17"/>
      <c r="SSO1004" s="17"/>
      <c r="SSP1004" s="17"/>
      <c r="SSQ1004" s="17"/>
      <c r="SSR1004" s="17"/>
      <c r="SSS1004" s="17"/>
      <c r="SST1004" s="17"/>
      <c r="SSU1004" s="17"/>
      <c r="SSV1004" s="17"/>
      <c r="SSW1004" s="17"/>
      <c r="SSX1004" s="17"/>
      <c r="SSY1004" s="17"/>
      <c r="SSZ1004" s="17"/>
      <c r="STA1004" s="17"/>
      <c r="STB1004" s="17"/>
      <c r="STC1004" s="17"/>
      <c r="STD1004" s="17"/>
      <c r="STE1004" s="17"/>
      <c r="STF1004" s="17"/>
      <c r="STG1004" s="17"/>
      <c r="STH1004" s="17"/>
      <c r="STI1004" s="17"/>
      <c r="STJ1004" s="17"/>
      <c r="STK1004" s="17"/>
      <c r="STL1004" s="17"/>
      <c r="STM1004" s="17"/>
      <c r="STN1004" s="17"/>
      <c r="STO1004" s="17"/>
      <c r="STP1004" s="17"/>
      <c r="STQ1004" s="17"/>
      <c r="STR1004" s="17"/>
      <c r="STS1004" s="17"/>
      <c r="STT1004" s="17"/>
      <c r="STU1004" s="17"/>
      <c r="STV1004" s="17"/>
      <c r="STW1004" s="17"/>
      <c r="STX1004" s="17"/>
      <c r="STY1004" s="17"/>
      <c r="STZ1004" s="17"/>
      <c r="SUA1004" s="17"/>
      <c r="SUB1004" s="17"/>
      <c r="SUC1004" s="17"/>
      <c r="SUD1004" s="17"/>
      <c r="SUE1004" s="17"/>
      <c r="SUF1004" s="17"/>
      <c r="SUG1004" s="17"/>
      <c r="SUH1004" s="17"/>
      <c r="SUI1004" s="17"/>
      <c r="SUJ1004" s="17"/>
      <c r="SUK1004" s="17"/>
      <c r="SUL1004" s="17"/>
      <c r="SUM1004" s="17"/>
      <c r="SUN1004" s="17"/>
      <c r="SUO1004" s="17"/>
      <c r="SUP1004" s="17"/>
      <c r="SUQ1004" s="17"/>
      <c r="SUR1004" s="17"/>
      <c r="SUS1004" s="17"/>
      <c r="SUT1004" s="17"/>
      <c r="SUU1004" s="17"/>
      <c r="SUV1004" s="17"/>
      <c r="SUW1004" s="17"/>
      <c r="SUX1004" s="17"/>
      <c r="SUY1004" s="17"/>
      <c r="SUZ1004" s="17"/>
      <c r="SVA1004" s="17"/>
      <c r="SVB1004" s="17"/>
      <c r="SVC1004" s="17"/>
      <c r="SVD1004" s="17"/>
      <c r="SVE1004" s="17"/>
      <c r="SVF1004" s="17"/>
      <c r="SVG1004" s="17"/>
      <c r="SVH1004" s="17"/>
      <c r="SVI1004" s="17"/>
      <c r="SVJ1004" s="17"/>
      <c r="SVK1004" s="17"/>
      <c r="SVL1004" s="17"/>
      <c r="SVM1004" s="17"/>
      <c r="SVN1004" s="17"/>
      <c r="SVO1004" s="17"/>
      <c r="SVP1004" s="17"/>
      <c r="SVQ1004" s="17"/>
      <c r="SVR1004" s="17"/>
      <c r="SVS1004" s="17"/>
      <c r="SVT1004" s="17"/>
      <c r="SVU1004" s="17"/>
      <c r="SVV1004" s="17"/>
      <c r="SVW1004" s="17"/>
      <c r="SVX1004" s="17"/>
      <c r="SVY1004" s="17"/>
      <c r="SVZ1004" s="17"/>
      <c r="SWA1004" s="17"/>
      <c r="SWB1004" s="17"/>
      <c r="SWC1004" s="17"/>
      <c r="SWD1004" s="17"/>
      <c r="SWE1004" s="17"/>
      <c r="SWF1004" s="17"/>
      <c r="SWG1004" s="17"/>
      <c r="SWH1004" s="17"/>
      <c r="SWI1004" s="17"/>
      <c r="SWJ1004" s="17"/>
      <c r="SWK1004" s="17"/>
      <c r="SWL1004" s="17"/>
      <c r="SWM1004" s="17"/>
      <c r="SWN1004" s="17"/>
      <c r="SWO1004" s="17"/>
      <c r="SWP1004" s="17"/>
      <c r="SWQ1004" s="17"/>
      <c r="SWR1004" s="17"/>
      <c r="SWS1004" s="17"/>
      <c r="SWT1004" s="17"/>
      <c r="SWU1004" s="17"/>
      <c r="SWV1004" s="17"/>
      <c r="SWW1004" s="17"/>
      <c r="SWX1004" s="17"/>
      <c r="SWY1004" s="17"/>
      <c r="SWZ1004" s="17"/>
      <c r="SXA1004" s="17"/>
      <c r="SXB1004" s="17"/>
      <c r="SXC1004" s="17"/>
      <c r="SXD1004" s="17"/>
      <c r="SXE1004" s="17"/>
      <c r="SXF1004" s="17"/>
      <c r="SXG1004" s="17"/>
      <c r="SXH1004" s="17"/>
      <c r="SXI1004" s="17"/>
      <c r="SXJ1004" s="17"/>
      <c r="SXK1004" s="17"/>
      <c r="SXL1004" s="17"/>
      <c r="SXM1004" s="17"/>
      <c r="SXN1004" s="17"/>
      <c r="SXO1004" s="17"/>
      <c r="SXP1004" s="17"/>
      <c r="SXQ1004" s="17"/>
      <c r="SXR1004" s="17"/>
      <c r="SXS1004" s="17"/>
      <c r="SXT1004" s="17"/>
      <c r="SXU1004" s="17"/>
      <c r="SXV1004" s="17"/>
      <c r="SXW1004" s="17"/>
      <c r="SXX1004" s="17"/>
      <c r="SXY1004" s="17"/>
      <c r="SXZ1004" s="17"/>
      <c r="SYA1004" s="17"/>
      <c r="SYB1004" s="17"/>
      <c r="SYC1004" s="17"/>
      <c r="SYD1004" s="17"/>
      <c r="SYE1004" s="17"/>
      <c r="SYF1004" s="17"/>
      <c r="SYG1004" s="17"/>
      <c r="SYH1004" s="17"/>
      <c r="SYI1004" s="17"/>
      <c r="SYJ1004" s="17"/>
      <c r="SYK1004" s="17"/>
      <c r="SYL1004" s="17"/>
      <c r="SYM1004" s="17"/>
      <c r="SYN1004" s="17"/>
      <c r="SYO1004" s="17"/>
      <c r="SYP1004" s="17"/>
      <c r="SYQ1004" s="17"/>
      <c r="SYR1004" s="17"/>
      <c r="SYS1004" s="17"/>
      <c r="SYT1004" s="17"/>
      <c r="SYU1004" s="17"/>
      <c r="SYV1004" s="17"/>
      <c r="SYW1004" s="17"/>
      <c r="SYX1004" s="17"/>
      <c r="SYY1004" s="17"/>
      <c r="SYZ1004" s="17"/>
      <c r="SZA1004" s="17"/>
      <c r="SZB1004" s="17"/>
      <c r="SZC1004" s="17"/>
      <c r="SZD1004" s="17"/>
      <c r="SZE1004" s="17"/>
      <c r="SZF1004" s="17"/>
      <c r="SZG1004" s="17"/>
      <c r="SZH1004" s="17"/>
      <c r="SZI1004" s="17"/>
      <c r="SZJ1004" s="17"/>
      <c r="SZK1004" s="17"/>
      <c r="SZL1004" s="17"/>
      <c r="SZM1004" s="17"/>
      <c r="SZN1004" s="17"/>
      <c r="SZO1004" s="17"/>
      <c r="SZP1004" s="17"/>
      <c r="SZQ1004" s="17"/>
      <c r="SZR1004" s="17"/>
      <c r="SZS1004" s="17"/>
      <c r="SZT1004" s="17"/>
      <c r="SZU1004" s="17"/>
      <c r="SZV1004" s="17"/>
      <c r="SZW1004" s="17"/>
      <c r="SZX1004" s="17"/>
      <c r="SZY1004" s="17"/>
      <c r="SZZ1004" s="17"/>
      <c r="TAA1004" s="17"/>
      <c r="TAB1004" s="17"/>
      <c r="TAC1004" s="17"/>
      <c r="TAD1004" s="17"/>
      <c r="TAE1004" s="17"/>
      <c r="TAF1004" s="17"/>
      <c r="TAG1004" s="17"/>
      <c r="TAH1004" s="17"/>
      <c r="TAI1004" s="17"/>
      <c r="TAJ1004" s="17"/>
      <c r="TAK1004" s="17"/>
      <c r="TAL1004" s="17"/>
      <c r="TAM1004" s="17"/>
      <c r="TAN1004" s="17"/>
      <c r="TAO1004" s="17"/>
      <c r="TAP1004" s="17"/>
      <c r="TAQ1004" s="17"/>
      <c r="TAR1004" s="17"/>
      <c r="TAS1004" s="17"/>
      <c r="TAT1004" s="17"/>
      <c r="TAU1004" s="17"/>
      <c r="TAV1004" s="17"/>
      <c r="TAW1004" s="17"/>
      <c r="TAX1004" s="17"/>
      <c r="TAY1004" s="17"/>
      <c r="TAZ1004" s="17"/>
      <c r="TBA1004" s="17"/>
      <c r="TBB1004" s="17"/>
      <c r="TBC1004" s="17"/>
      <c r="TBD1004" s="17"/>
      <c r="TBE1004" s="17"/>
      <c r="TBF1004" s="17"/>
      <c r="TBG1004" s="17"/>
      <c r="TBH1004" s="17"/>
      <c r="TBI1004" s="17"/>
      <c r="TBJ1004" s="17"/>
      <c r="TBK1004" s="17"/>
      <c r="TBL1004" s="17"/>
      <c r="TBM1004" s="17"/>
      <c r="TBN1004" s="17"/>
      <c r="TBO1004" s="17"/>
      <c r="TBP1004" s="17"/>
      <c r="TBQ1004" s="17"/>
      <c r="TBR1004" s="17"/>
      <c r="TBS1004" s="17"/>
      <c r="TBT1004" s="17"/>
      <c r="TBU1004" s="17"/>
      <c r="TBV1004" s="17"/>
      <c r="TBW1004" s="17"/>
      <c r="TBX1004" s="17"/>
      <c r="TBY1004" s="17"/>
      <c r="TBZ1004" s="17"/>
      <c r="TCA1004" s="17"/>
      <c r="TCB1004" s="17"/>
      <c r="TCC1004" s="17"/>
      <c r="TCD1004" s="17"/>
      <c r="TCE1004" s="17"/>
      <c r="TCF1004" s="17"/>
      <c r="TCG1004" s="17"/>
      <c r="TCH1004" s="17"/>
      <c r="TCI1004" s="17"/>
      <c r="TCJ1004" s="17"/>
      <c r="TCK1004" s="17"/>
      <c r="TCL1004" s="17"/>
      <c r="TCM1004" s="17"/>
      <c r="TCN1004" s="17"/>
      <c r="TCO1004" s="17"/>
      <c r="TCP1004" s="17"/>
      <c r="TCQ1004" s="17"/>
      <c r="TCR1004" s="17"/>
      <c r="TCS1004" s="17"/>
      <c r="TCT1004" s="17"/>
      <c r="TCU1004" s="17"/>
      <c r="TCV1004" s="17"/>
      <c r="TCW1004" s="17"/>
      <c r="TCX1004" s="17"/>
      <c r="TCY1004" s="17"/>
      <c r="TCZ1004" s="17"/>
      <c r="TDA1004" s="17"/>
      <c r="TDB1004" s="17"/>
      <c r="TDC1004" s="17"/>
      <c r="TDD1004" s="17"/>
      <c r="TDE1004" s="17"/>
      <c r="TDF1004" s="17"/>
      <c r="TDG1004" s="17"/>
      <c r="TDH1004" s="17"/>
      <c r="TDI1004" s="17"/>
      <c r="TDJ1004" s="17"/>
      <c r="TDK1004" s="17"/>
      <c r="TDL1004" s="17"/>
      <c r="TDM1004" s="17"/>
      <c r="TDN1004" s="17"/>
      <c r="TDO1004" s="17"/>
      <c r="TDP1004" s="17"/>
      <c r="TDQ1004" s="17"/>
      <c r="TDR1004" s="17"/>
      <c r="TDS1004" s="17"/>
      <c r="TDT1004" s="17"/>
      <c r="TDU1004" s="17"/>
      <c r="TDV1004" s="17"/>
      <c r="TDW1004" s="17"/>
      <c r="TDX1004" s="17"/>
      <c r="TDY1004" s="17"/>
      <c r="TDZ1004" s="17"/>
      <c r="TEA1004" s="17"/>
      <c r="TEB1004" s="17"/>
      <c r="TEC1004" s="17"/>
      <c r="TED1004" s="17"/>
      <c r="TEE1004" s="17"/>
      <c r="TEF1004" s="17"/>
      <c r="TEG1004" s="17"/>
      <c r="TEH1004" s="17"/>
      <c r="TEI1004" s="17"/>
      <c r="TEJ1004" s="17"/>
      <c r="TEK1004" s="17"/>
      <c r="TEL1004" s="17"/>
      <c r="TEM1004" s="17"/>
      <c r="TEN1004" s="17"/>
      <c r="TEO1004" s="17"/>
      <c r="TEP1004" s="17"/>
      <c r="TEQ1004" s="17"/>
      <c r="TER1004" s="17"/>
      <c r="TES1004" s="17"/>
      <c r="TET1004" s="17"/>
      <c r="TEU1004" s="17"/>
      <c r="TEV1004" s="17"/>
      <c r="TEW1004" s="17"/>
      <c r="TEX1004" s="17"/>
      <c r="TEY1004" s="17"/>
      <c r="TEZ1004" s="17"/>
      <c r="TFA1004" s="17"/>
      <c r="TFB1004" s="17"/>
      <c r="TFC1004" s="17"/>
      <c r="TFD1004" s="17"/>
      <c r="TFE1004" s="17"/>
      <c r="TFF1004" s="17"/>
      <c r="TFG1004" s="17"/>
      <c r="TFH1004" s="17"/>
      <c r="TFI1004" s="17"/>
      <c r="TFJ1004" s="17"/>
      <c r="TFK1004" s="17"/>
      <c r="TFL1004" s="17"/>
      <c r="TFM1004" s="17"/>
      <c r="TFN1004" s="17"/>
      <c r="TFO1004" s="17"/>
      <c r="TFP1004" s="17"/>
      <c r="TFQ1004" s="17"/>
      <c r="TFR1004" s="17"/>
      <c r="TFS1004" s="17"/>
      <c r="TFT1004" s="17"/>
      <c r="TFU1004" s="17"/>
      <c r="TFV1004" s="17"/>
      <c r="TFW1004" s="17"/>
      <c r="TFX1004" s="17"/>
      <c r="TFY1004" s="17"/>
      <c r="TFZ1004" s="17"/>
      <c r="TGA1004" s="17"/>
      <c r="TGB1004" s="17"/>
      <c r="TGC1004" s="17"/>
      <c r="TGD1004" s="17"/>
      <c r="TGE1004" s="17"/>
      <c r="TGF1004" s="17"/>
      <c r="TGG1004" s="17"/>
      <c r="TGH1004" s="17"/>
      <c r="TGI1004" s="17"/>
      <c r="TGJ1004" s="17"/>
      <c r="TGK1004" s="17"/>
      <c r="TGL1004" s="17"/>
      <c r="TGM1004" s="17"/>
      <c r="TGN1004" s="17"/>
      <c r="TGO1004" s="17"/>
      <c r="TGP1004" s="17"/>
      <c r="TGQ1004" s="17"/>
      <c r="TGR1004" s="17"/>
      <c r="TGS1004" s="17"/>
      <c r="TGT1004" s="17"/>
      <c r="TGU1004" s="17"/>
      <c r="TGV1004" s="17"/>
      <c r="TGW1004" s="17"/>
      <c r="TGX1004" s="17"/>
      <c r="TGY1004" s="17"/>
      <c r="TGZ1004" s="17"/>
      <c r="THA1004" s="17"/>
      <c r="THB1004" s="17"/>
      <c r="THC1004" s="17"/>
      <c r="THD1004" s="17"/>
      <c r="THE1004" s="17"/>
      <c r="THF1004" s="17"/>
      <c r="THG1004" s="17"/>
      <c r="THH1004" s="17"/>
      <c r="THI1004" s="17"/>
      <c r="THJ1004" s="17"/>
      <c r="THK1004" s="17"/>
      <c r="THL1004" s="17"/>
      <c r="THM1004" s="17"/>
      <c r="THN1004" s="17"/>
      <c r="THO1004" s="17"/>
      <c r="THP1004" s="17"/>
      <c r="THQ1004" s="17"/>
      <c r="THR1004" s="17"/>
      <c r="THS1004" s="17"/>
      <c r="THT1004" s="17"/>
      <c r="THU1004" s="17"/>
      <c r="THV1004" s="17"/>
      <c r="THW1004" s="17"/>
      <c r="THX1004" s="17"/>
      <c r="THY1004" s="17"/>
      <c r="THZ1004" s="17"/>
      <c r="TIA1004" s="17"/>
      <c r="TIB1004" s="17"/>
      <c r="TIC1004" s="17"/>
      <c r="TID1004" s="17"/>
      <c r="TIE1004" s="17"/>
      <c r="TIF1004" s="17"/>
      <c r="TIG1004" s="17"/>
      <c r="TIH1004" s="17"/>
      <c r="TII1004" s="17"/>
      <c r="TIJ1004" s="17"/>
      <c r="TIK1004" s="17"/>
      <c r="TIL1004" s="17"/>
      <c r="TIM1004" s="17"/>
      <c r="TIN1004" s="17"/>
      <c r="TIO1004" s="17"/>
      <c r="TIP1004" s="17"/>
      <c r="TIQ1004" s="17"/>
      <c r="TIR1004" s="17"/>
      <c r="TIS1004" s="17"/>
      <c r="TIT1004" s="17"/>
      <c r="TIU1004" s="17"/>
      <c r="TIV1004" s="17"/>
      <c r="TIW1004" s="17"/>
      <c r="TIX1004" s="17"/>
      <c r="TIY1004" s="17"/>
      <c r="TIZ1004" s="17"/>
      <c r="TJA1004" s="17"/>
      <c r="TJB1004" s="17"/>
      <c r="TJC1004" s="17"/>
      <c r="TJD1004" s="17"/>
      <c r="TJE1004" s="17"/>
      <c r="TJF1004" s="17"/>
      <c r="TJG1004" s="17"/>
      <c r="TJH1004" s="17"/>
      <c r="TJI1004" s="17"/>
      <c r="TJJ1004" s="17"/>
      <c r="TJK1004" s="17"/>
      <c r="TJL1004" s="17"/>
      <c r="TJM1004" s="17"/>
      <c r="TJN1004" s="17"/>
      <c r="TJO1004" s="17"/>
      <c r="TJP1004" s="17"/>
      <c r="TJQ1004" s="17"/>
      <c r="TJR1004" s="17"/>
      <c r="TJS1004" s="17"/>
      <c r="TJT1004" s="17"/>
      <c r="TJU1004" s="17"/>
      <c r="TJV1004" s="17"/>
      <c r="TJW1004" s="17"/>
      <c r="TJX1004" s="17"/>
      <c r="TJY1004" s="17"/>
      <c r="TJZ1004" s="17"/>
      <c r="TKA1004" s="17"/>
      <c r="TKB1004" s="17"/>
      <c r="TKC1004" s="17"/>
      <c r="TKD1004" s="17"/>
      <c r="TKE1004" s="17"/>
      <c r="TKF1004" s="17"/>
      <c r="TKG1004" s="17"/>
      <c r="TKH1004" s="17"/>
      <c r="TKI1004" s="17"/>
      <c r="TKJ1004" s="17"/>
      <c r="TKK1004" s="17"/>
      <c r="TKL1004" s="17"/>
      <c r="TKM1004" s="17"/>
      <c r="TKN1004" s="17"/>
      <c r="TKO1004" s="17"/>
      <c r="TKP1004" s="17"/>
      <c r="TKQ1004" s="17"/>
      <c r="TKR1004" s="17"/>
      <c r="TKS1004" s="17"/>
      <c r="TKT1004" s="17"/>
      <c r="TKU1004" s="17"/>
      <c r="TKV1004" s="17"/>
      <c r="TKW1004" s="17"/>
      <c r="TKX1004" s="17"/>
      <c r="TKY1004" s="17"/>
      <c r="TKZ1004" s="17"/>
      <c r="TLA1004" s="17"/>
      <c r="TLB1004" s="17"/>
      <c r="TLC1004" s="17"/>
      <c r="TLD1004" s="17"/>
      <c r="TLE1004" s="17"/>
      <c r="TLF1004" s="17"/>
      <c r="TLG1004" s="17"/>
      <c r="TLH1004" s="17"/>
      <c r="TLI1004" s="17"/>
      <c r="TLJ1004" s="17"/>
      <c r="TLK1004" s="17"/>
      <c r="TLL1004" s="17"/>
      <c r="TLM1004" s="17"/>
      <c r="TLN1004" s="17"/>
      <c r="TLO1004" s="17"/>
      <c r="TLP1004" s="17"/>
      <c r="TLQ1004" s="17"/>
      <c r="TLR1004" s="17"/>
      <c r="TLS1004" s="17"/>
      <c r="TLT1004" s="17"/>
      <c r="TLU1004" s="17"/>
      <c r="TLV1004" s="17"/>
      <c r="TLW1004" s="17"/>
      <c r="TLX1004" s="17"/>
      <c r="TLY1004" s="17"/>
      <c r="TLZ1004" s="17"/>
      <c r="TMA1004" s="17"/>
      <c r="TMB1004" s="17"/>
      <c r="TMC1004" s="17"/>
      <c r="TMD1004" s="17"/>
      <c r="TME1004" s="17"/>
      <c r="TMF1004" s="17"/>
      <c r="TMG1004" s="17"/>
      <c r="TMH1004" s="17"/>
      <c r="TMI1004" s="17"/>
      <c r="TMJ1004" s="17"/>
      <c r="TMK1004" s="17"/>
      <c r="TML1004" s="17"/>
      <c r="TMM1004" s="17"/>
      <c r="TMN1004" s="17"/>
      <c r="TMO1004" s="17"/>
      <c r="TMP1004" s="17"/>
      <c r="TMQ1004" s="17"/>
      <c r="TMR1004" s="17"/>
      <c r="TMS1004" s="17"/>
      <c r="TMT1004" s="17"/>
      <c r="TMU1004" s="17"/>
      <c r="TMV1004" s="17"/>
      <c r="TMW1004" s="17"/>
      <c r="TMX1004" s="17"/>
      <c r="TMY1004" s="17"/>
      <c r="TMZ1004" s="17"/>
      <c r="TNA1004" s="17"/>
      <c r="TNB1004" s="17"/>
      <c r="TNC1004" s="17"/>
      <c r="TND1004" s="17"/>
      <c r="TNE1004" s="17"/>
      <c r="TNF1004" s="17"/>
      <c r="TNG1004" s="17"/>
      <c r="TNH1004" s="17"/>
      <c r="TNI1004" s="17"/>
      <c r="TNJ1004" s="17"/>
      <c r="TNK1004" s="17"/>
      <c r="TNL1004" s="17"/>
      <c r="TNM1004" s="17"/>
      <c r="TNN1004" s="17"/>
      <c r="TNO1004" s="17"/>
      <c r="TNP1004" s="17"/>
      <c r="TNQ1004" s="17"/>
      <c r="TNR1004" s="17"/>
      <c r="TNS1004" s="17"/>
      <c r="TNT1004" s="17"/>
      <c r="TNU1004" s="17"/>
      <c r="TNV1004" s="17"/>
      <c r="TNW1004" s="17"/>
      <c r="TNX1004" s="17"/>
      <c r="TNY1004" s="17"/>
      <c r="TNZ1004" s="17"/>
      <c r="TOA1004" s="17"/>
      <c r="TOB1004" s="17"/>
      <c r="TOC1004" s="17"/>
      <c r="TOD1004" s="17"/>
      <c r="TOE1004" s="17"/>
      <c r="TOF1004" s="17"/>
      <c r="TOG1004" s="17"/>
      <c r="TOH1004" s="17"/>
      <c r="TOI1004" s="17"/>
      <c r="TOJ1004" s="17"/>
      <c r="TOK1004" s="17"/>
      <c r="TOL1004" s="17"/>
      <c r="TOM1004" s="17"/>
      <c r="TON1004" s="17"/>
      <c r="TOO1004" s="17"/>
      <c r="TOP1004" s="17"/>
      <c r="TOQ1004" s="17"/>
      <c r="TOR1004" s="17"/>
      <c r="TOS1004" s="17"/>
      <c r="TOT1004" s="17"/>
      <c r="TOU1004" s="17"/>
      <c r="TOV1004" s="17"/>
      <c r="TOW1004" s="17"/>
      <c r="TOX1004" s="17"/>
      <c r="TOY1004" s="17"/>
      <c r="TOZ1004" s="17"/>
      <c r="TPA1004" s="17"/>
      <c r="TPB1004" s="17"/>
      <c r="TPC1004" s="17"/>
      <c r="TPD1004" s="17"/>
      <c r="TPE1004" s="17"/>
      <c r="TPF1004" s="17"/>
      <c r="TPG1004" s="17"/>
      <c r="TPH1004" s="17"/>
      <c r="TPI1004" s="17"/>
      <c r="TPJ1004" s="17"/>
      <c r="TPK1004" s="17"/>
      <c r="TPL1004" s="17"/>
      <c r="TPM1004" s="17"/>
      <c r="TPN1004" s="17"/>
      <c r="TPO1004" s="17"/>
      <c r="TPP1004" s="17"/>
      <c r="TPQ1004" s="17"/>
      <c r="TPR1004" s="17"/>
      <c r="TPS1004" s="17"/>
      <c r="TPT1004" s="17"/>
      <c r="TPU1004" s="17"/>
      <c r="TPV1004" s="17"/>
      <c r="TPW1004" s="17"/>
      <c r="TPX1004" s="17"/>
      <c r="TPY1004" s="17"/>
      <c r="TPZ1004" s="17"/>
      <c r="TQA1004" s="17"/>
      <c r="TQB1004" s="17"/>
      <c r="TQC1004" s="17"/>
      <c r="TQD1004" s="17"/>
      <c r="TQE1004" s="17"/>
      <c r="TQF1004" s="17"/>
      <c r="TQG1004" s="17"/>
      <c r="TQH1004" s="17"/>
      <c r="TQI1004" s="17"/>
      <c r="TQJ1004" s="17"/>
      <c r="TQK1004" s="17"/>
      <c r="TQL1004" s="17"/>
      <c r="TQM1004" s="17"/>
      <c r="TQN1004" s="17"/>
      <c r="TQO1004" s="17"/>
      <c r="TQP1004" s="17"/>
      <c r="TQQ1004" s="17"/>
      <c r="TQR1004" s="17"/>
      <c r="TQS1004" s="17"/>
      <c r="TQT1004" s="17"/>
      <c r="TQU1004" s="17"/>
      <c r="TQV1004" s="17"/>
      <c r="TQW1004" s="17"/>
      <c r="TQX1004" s="17"/>
      <c r="TQY1004" s="17"/>
      <c r="TQZ1004" s="17"/>
      <c r="TRA1004" s="17"/>
      <c r="TRB1004" s="17"/>
      <c r="TRC1004" s="17"/>
      <c r="TRD1004" s="17"/>
      <c r="TRE1004" s="17"/>
      <c r="TRF1004" s="17"/>
      <c r="TRG1004" s="17"/>
      <c r="TRH1004" s="17"/>
      <c r="TRI1004" s="17"/>
      <c r="TRJ1004" s="17"/>
      <c r="TRK1004" s="17"/>
      <c r="TRL1004" s="17"/>
      <c r="TRM1004" s="17"/>
      <c r="TRN1004" s="17"/>
      <c r="TRO1004" s="17"/>
      <c r="TRP1004" s="17"/>
      <c r="TRQ1004" s="17"/>
      <c r="TRR1004" s="17"/>
      <c r="TRS1004" s="17"/>
      <c r="TRT1004" s="17"/>
      <c r="TRU1004" s="17"/>
      <c r="TRV1004" s="17"/>
      <c r="TRW1004" s="17"/>
      <c r="TRX1004" s="17"/>
      <c r="TRY1004" s="17"/>
      <c r="TRZ1004" s="17"/>
      <c r="TSA1004" s="17"/>
      <c r="TSB1004" s="17"/>
      <c r="TSC1004" s="17"/>
      <c r="TSD1004" s="17"/>
      <c r="TSE1004" s="17"/>
      <c r="TSF1004" s="17"/>
      <c r="TSG1004" s="17"/>
      <c r="TSH1004" s="17"/>
      <c r="TSI1004" s="17"/>
      <c r="TSJ1004" s="17"/>
      <c r="TSK1004" s="17"/>
      <c r="TSL1004" s="17"/>
      <c r="TSM1004" s="17"/>
      <c r="TSN1004" s="17"/>
      <c r="TSO1004" s="17"/>
      <c r="TSP1004" s="17"/>
      <c r="TSQ1004" s="17"/>
      <c r="TSR1004" s="17"/>
      <c r="TSS1004" s="17"/>
      <c r="TST1004" s="17"/>
      <c r="TSU1004" s="17"/>
      <c r="TSV1004" s="17"/>
      <c r="TSW1004" s="17"/>
      <c r="TSX1004" s="17"/>
      <c r="TSY1004" s="17"/>
      <c r="TSZ1004" s="17"/>
      <c r="TTA1004" s="17"/>
      <c r="TTB1004" s="17"/>
      <c r="TTC1004" s="17"/>
      <c r="TTD1004" s="17"/>
      <c r="TTE1004" s="17"/>
      <c r="TTF1004" s="17"/>
      <c r="TTG1004" s="17"/>
      <c r="TTH1004" s="17"/>
      <c r="TTI1004" s="17"/>
      <c r="TTJ1004" s="17"/>
      <c r="TTK1004" s="17"/>
      <c r="TTL1004" s="17"/>
      <c r="TTM1004" s="17"/>
      <c r="TTN1004" s="17"/>
      <c r="TTO1004" s="17"/>
      <c r="TTP1004" s="17"/>
      <c r="TTQ1004" s="17"/>
      <c r="TTR1004" s="17"/>
      <c r="TTS1004" s="17"/>
      <c r="TTT1004" s="17"/>
      <c r="TTU1004" s="17"/>
      <c r="TTV1004" s="17"/>
      <c r="TTW1004" s="17"/>
      <c r="TTX1004" s="17"/>
      <c r="TTY1004" s="17"/>
      <c r="TTZ1004" s="17"/>
      <c r="TUA1004" s="17"/>
      <c r="TUB1004" s="17"/>
      <c r="TUC1004" s="17"/>
      <c r="TUD1004" s="17"/>
      <c r="TUE1004" s="17"/>
      <c r="TUF1004" s="17"/>
      <c r="TUG1004" s="17"/>
      <c r="TUH1004" s="17"/>
      <c r="TUI1004" s="17"/>
      <c r="TUJ1004" s="17"/>
      <c r="TUK1004" s="17"/>
      <c r="TUL1004" s="17"/>
      <c r="TUM1004" s="17"/>
      <c r="TUN1004" s="17"/>
      <c r="TUO1004" s="17"/>
      <c r="TUP1004" s="17"/>
      <c r="TUQ1004" s="17"/>
      <c r="TUR1004" s="17"/>
      <c r="TUS1004" s="17"/>
      <c r="TUT1004" s="17"/>
      <c r="TUU1004" s="17"/>
      <c r="TUV1004" s="17"/>
      <c r="TUW1004" s="17"/>
      <c r="TUX1004" s="17"/>
      <c r="TUY1004" s="17"/>
      <c r="TUZ1004" s="17"/>
      <c r="TVA1004" s="17"/>
      <c r="TVB1004" s="17"/>
      <c r="TVC1004" s="17"/>
      <c r="TVD1004" s="17"/>
      <c r="TVE1004" s="17"/>
      <c r="TVF1004" s="17"/>
      <c r="TVG1004" s="17"/>
      <c r="TVH1004" s="17"/>
      <c r="TVI1004" s="17"/>
      <c r="TVJ1004" s="17"/>
      <c r="TVK1004" s="17"/>
      <c r="TVL1004" s="17"/>
      <c r="TVM1004" s="17"/>
      <c r="TVN1004" s="17"/>
      <c r="TVO1004" s="17"/>
      <c r="TVP1004" s="17"/>
      <c r="TVQ1004" s="17"/>
      <c r="TVR1004" s="17"/>
      <c r="TVS1004" s="17"/>
      <c r="TVT1004" s="17"/>
      <c r="TVU1004" s="17"/>
      <c r="TVV1004" s="17"/>
      <c r="TVW1004" s="17"/>
      <c r="TVX1004" s="17"/>
      <c r="TVY1004" s="17"/>
      <c r="TVZ1004" s="17"/>
      <c r="TWA1004" s="17"/>
      <c r="TWB1004" s="17"/>
      <c r="TWC1004" s="17"/>
      <c r="TWD1004" s="17"/>
      <c r="TWE1004" s="17"/>
      <c r="TWF1004" s="17"/>
      <c r="TWG1004" s="17"/>
      <c r="TWH1004" s="17"/>
      <c r="TWI1004" s="17"/>
      <c r="TWJ1004" s="17"/>
      <c r="TWK1004" s="17"/>
      <c r="TWL1004" s="17"/>
      <c r="TWM1004" s="17"/>
      <c r="TWN1004" s="17"/>
      <c r="TWO1004" s="17"/>
      <c r="TWP1004" s="17"/>
      <c r="TWQ1004" s="17"/>
      <c r="TWR1004" s="17"/>
      <c r="TWS1004" s="17"/>
      <c r="TWT1004" s="17"/>
      <c r="TWU1004" s="17"/>
      <c r="TWV1004" s="17"/>
      <c r="TWW1004" s="17"/>
      <c r="TWX1004" s="17"/>
      <c r="TWY1004" s="17"/>
      <c r="TWZ1004" s="17"/>
      <c r="TXA1004" s="17"/>
      <c r="TXB1004" s="17"/>
      <c r="TXC1004" s="17"/>
      <c r="TXD1004" s="17"/>
      <c r="TXE1004" s="17"/>
      <c r="TXF1004" s="17"/>
      <c r="TXG1004" s="17"/>
      <c r="TXH1004" s="17"/>
      <c r="TXI1004" s="17"/>
      <c r="TXJ1004" s="17"/>
      <c r="TXK1004" s="17"/>
      <c r="TXL1004" s="17"/>
      <c r="TXM1004" s="17"/>
      <c r="TXN1004" s="17"/>
      <c r="TXO1004" s="17"/>
      <c r="TXP1004" s="17"/>
      <c r="TXQ1004" s="17"/>
      <c r="TXR1004" s="17"/>
      <c r="TXS1004" s="17"/>
      <c r="TXT1004" s="17"/>
      <c r="TXU1004" s="17"/>
      <c r="TXV1004" s="17"/>
      <c r="TXW1004" s="17"/>
      <c r="TXX1004" s="17"/>
      <c r="TXY1004" s="17"/>
      <c r="TXZ1004" s="17"/>
      <c r="TYA1004" s="17"/>
      <c r="TYB1004" s="17"/>
      <c r="TYC1004" s="17"/>
      <c r="TYD1004" s="17"/>
      <c r="TYE1004" s="17"/>
      <c r="TYF1004" s="17"/>
      <c r="TYG1004" s="17"/>
      <c r="TYH1004" s="17"/>
      <c r="TYI1004" s="17"/>
      <c r="TYJ1004" s="17"/>
      <c r="TYK1004" s="17"/>
      <c r="TYL1004" s="17"/>
      <c r="TYM1004" s="17"/>
      <c r="TYN1004" s="17"/>
      <c r="TYO1004" s="17"/>
      <c r="TYP1004" s="17"/>
      <c r="TYQ1004" s="17"/>
      <c r="TYR1004" s="17"/>
      <c r="TYS1004" s="17"/>
      <c r="TYT1004" s="17"/>
      <c r="TYU1004" s="17"/>
      <c r="TYV1004" s="17"/>
      <c r="TYW1004" s="17"/>
      <c r="TYX1004" s="17"/>
      <c r="TYY1004" s="17"/>
      <c r="TYZ1004" s="17"/>
      <c r="TZA1004" s="17"/>
      <c r="TZB1004" s="17"/>
      <c r="TZC1004" s="17"/>
      <c r="TZD1004" s="17"/>
      <c r="TZE1004" s="17"/>
      <c r="TZF1004" s="17"/>
      <c r="TZG1004" s="17"/>
      <c r="TZH1004" s="17"/>
      <c r="TZI1004" s="17"/>
      <c r="TZJ1004" s="17"/>
      <c r="TZK1004" s="17"/>
      <c r="TZL1004" s="17"/>
      <c r="TZM1004" s="17"/>
      <c r="TZN1004" s="17"/>
      <c r="TZO1004" s="17"/>
      <c r="TZP1004" s="17"/>
      <c r="TZQ1004" s="17"/>
      <c r="TZR1004" s="17"/>
      <c r="TZS1004" s="17"/>
      <c r="TZT1004" s="17"/>
      <c r="TZU1004" s="17"/>
      <c r="TZV1004" s="17"/>
      <c r="TZW1004" s="17"/>
      <c r="TZX1004" s="17"/>
      <c r="TZY1004" s="17"/>
      <c r="TZZ1004" s="17"/>
      <c r="UAA1004" s="17"/>
      <c r="UAB1004" s="17"/>
      <c r="UAC1004" s="17"/>
      <c r="UAD1004" s="17"/>
      <c r="UAE1004" s="17"/>
      <c r="UAF1004" s="17"/>
      <c r="UAG1004" s="17"/>
      <c r="UAH1004" s="17"/>
      <c r="UAI1004" s="17"/>
      <c r="UAJ1004" s="17"/>
      <c r="UAK1004" s="17"/>
      <c r="UAL1004" s="17"/>
      <c r="UAM1004" s="17"/>
      <c r="UAN1004" s="17"/>
      <c r="UAO1004" s="17"/>
      <c r="UAP1004" s="17"/>
      <c r="UAQ1004" s="17"/>
      <c r="UAR1004" s="17"/>
      <c r="UAS1004" s="17"/>
      <c r="UAT1004" s="17"/>
      <c r="UAU1004" s="17"/>
      <c r="UAV1004" s="17"/>
      <c r="UAW1004" s="17"/>
      <c r="UAX1004" s="17"/>
      <c r="UAY1004" s="17"/>
      <c r="UAZ1004" s="17"/>
      <c r="UBA1004" s="17"/>
      <c r="UBB1004" s="17"/>
      <c r="UBC1004" s="17"/>
      <c r="UBD1004" s="17"/>
      <c r="UBE1004" s="17"/>
      <c r="UBF1004" s="17"/>
      <c r="UBG1004" s="17"/>
      <c r="UBH1004" s="17"/>
      <c r="UBI1004" s="17"/>
      <c r="UBJ1004" s="17"/>
      <c r="UBK1004" s="17"/>
      <c r="UBL1004" s="17"/>
      <c r="UBM1004" s="17"/>
      <c r="UBN1004" s="17"/>
      <c r="UBO1004" s="17"/>
      <c r="UBP1004" s="17"/>
      <c r="UBQ1004" s="17"/>
      <c r="UBR1004" s="17"/>
      <c r="UBS1004" s="17"/>
      <c r="UBT1004" s="17"/>
      <c r="UBU1004" s="17"/>
      <c r="UBV1004" s="17"/>
      <c r="UBW1004" s="17"/>
      <c r="UBX1004" s="17"/>
      <c r="UBY1004" s="17"/>
      <c r="UBZ1004" s="17"/>
      <c r="UCA1004" s="17"/>
      <c r="UCB1004" s="17"/>
      <c r="UCC1004" s="17"/>
      <c r="UCD1004" s="17"/>
      <c r="UCE1004" s="17"/>
      <c r="UCF1004" s="17"/>
      <c r="UCG1004" s="17"/>
      <c r="UCH1004" s="17"/>
      <c r="UCI1004" s="17"/>
      <c r="UCJ1004" s="17"/>
      <c r="UCK1004" s="17"/>
      <c r="UCL1004" s="17"/>
      <c r="UCM1004" s="17"/>
      <c r="UCN1004" s="17"/>
      <c r="UCO1004" s="17"/>
      <c r="UCP1004" s="17"/>
      <c r="UCQ1004" s="17"/>
      <c r="UCR1004" s="17"/>
      <c r="UCS1004" s="17"/>
      <c r="UCT1004" s="17"/>
      <c r="UCU1004" s="17"/>
      <c r="UCV1004" s="17"/>
      <c r="UCW1004" s="17"/>
      <c r="UCX1004" s="17"/>
      <c r="UCY1004" s="17"/>
      <c r="UCZ1004" s="17"/>
      <c r="UDA1004" s="17"/>
      <c r="UDB1004" s="17"/>
      <c r="UDC1004" s="17"/>
      <c r="UDD1004" s="17"/>
      <c r="UDE1004" s="17"/>
      <c r="UDF1004" s="17"/>
      <c r="UDG1004" s="17"/>
      <c r="UDH1004" s="17"/>
      <c r="UDI1004" s="17"/>
      <c r="UDJ1004" s="17"/>
      <c r="UDK1004" s="17"/>
      <c r="UDL1004" s="17"/>
      <c r="UDM1004" s="17"/>
      <c r="UDN1004" s="17"/>
      <c r="UDO1004" s="17"/>
      <c r="UDP1004" s="17"/>
      <c r="UDQ1004" s="17"/>
      <c r="UDR1004" s="17"/>
      <c r="UDS1004" s="17"/>
      <c r="UDT1004" s="17"/>
      <c r="UDU1004" s="17"/>
      <c r="UDV1004" s="17"/>
      <c r="UDW1004" s="17"/>
      <c r="UDX1004" s="17"/>
      <c r="UDY1004" s="17"/>
      <c r="UDZ1004" s="17"/>
      <c r="UEA1004" s="17"/>
      <c r="UEB1004" s="17"/>
      <c r="UEC1004" s="17"/>
      <c r="UED1004" s="17"/>
      <c r="UEE1004" s="17"/>
      <c r="UEF1004" s="17"/>
      <c r="UEG1004" s="17"/>
      <c r="UEH1004" s="17"/>
      <c r="UEI1004" s="17"/>
      <c r="UEJ1004" s="17"/>
      <c r="UEK1004" s="17"/>
      <c r="UEL1004" s="17"/>
      <c r="UEM1004" s="17"/>
      <c r="UEN1004" s="17"/>
      <c r="UEO1004" s="17"/>
      <c r="UEP1004" s="17"/>
      <c r="UEQ1004" s="17"/>
      <c r="UER1004" s="17"/>
      <c r="UES1004" s="17"/>
      <c r="UET1004" s="17"/>
      <c r="UEU1004" s="17"/>
      <c r="UEV1004" s="17"/>
      <c r="UEW1004" s="17"/>
      <c r="UEX1004" s="17"/>
      <c r="UEY1004" s="17"/>
      <c r="UEZ1004" s="17"/>
      <c r="UFA1004" s="17"/>
      <c r="UFB1004" s="17"/>
      <c r="UFC1004" s="17"/>
      <c r="UFD1004" s="17"/>
      <c r="UFE1004" s="17"/>
      <c r="UFF1004" s="17"/>
      <c r="UFG1004" s="17"/>
      <c r="UFH1004" s="17"/>
      <c r="UFI1004" s="17"/>
      <c r="UFJ1004" s="17"/>
      <c r="UFK1004" s="17"/>
      <c r="UFL1004" s="17"/>
      <c r="UFM1004" s="17"/>
      <c r="UFN1004" s="17"/>
      <c r="UFO1004" s="17"/>
      <c r="UFP1004" s="17"/>
      <c r="UFQ1004" s="17"/>
      <c r="UFR1004" s="17"/>
      <c r="UFS1004" s="17"/>
      <c r="UFT1004" s="17"/>
      <c r="UFU1004" s="17"/>
      <c r="UFV1004" s="17"/>
      <c r="UFW1004" s="17"/>
      <c r="UFX1004" s="17"/>
      <c r="UFY1004" s="17"/>
      <c r="UFZ1004" s="17"/>
      <c r="UGA1004" s="17"/>
      <c r="UGB1004" s="17"/>
      <c r="UGC1004" s="17"/>
      <c r="UGD1004" s="17"/>
      <c r="UGE1004" s="17"/>
      <c r="UGF1004" s="17"/>
      <c r="UGG1004" s="17"/>
      <c r="UGH1004" s="17"/>
      <c r="UGI1004" s="17"/>
      <c r="UGJ1004" s="17"/>
      <c r="UGK1004" s="17"/>
      <c r="UGL1004" s="17"/>
      <c r="UGM1004" s="17"/>
      <c r="UGN1004" s="17"/>
      <c r="UGO1004" s="17"/>
      <c r="UGP1004" s="17"/>
      <c r="UGQ1004" s="17"/>
      <c r="UGR1004" s="17"/>
      <c r="UGS1004" s="17"/>
      <c r="UGT1004" s="17"/>
      <c r="UGU1004" s="17"/>
      <c r="UGV1004" s="17"/>
      <c r="UGW1004" s="17"/>
      <c r="UGX1004" s="17"/>
      <c r="UGY1004" s="17"/>
      <c r="UGZ1004" s="17"/>
      <c r="UHA1004" s="17"/>
      <c r="UHB1004" s="17"/>
      <c r="UHC1004" s="17"/>
      <c r="UHD1004" s="17"/>
      <c r="UHE1004" s="17"/>
      <c r="UHF1004" s="17"/>
      <c r="UHG1004" s="17"/>
      <c r="UHH1004" s="17"/>
      <c r="UHI1004" s="17"/>
      <c r="UHJ1004" s="17"/>
      <c r="UHK1004" s="17"/>
      <c r="UHL1004" s="17"/>
      <c r="UHM1004" s="17"/>
      <c r="UHN1004" s="17"/>
      <c r="UHO1004" s="17"/>
      <c r="UHP1004" s="17"/>
      <c r="UHQ1004" s="17"/>
      <c r="UHR1004" s="17"/>
      <c r="UHS1004" s="17"/>
      <c r="UHT1004" s="17"/>
      <c r="UHU1004" s="17"/>
      <c r="UHV1004" s="17"/>
      <c r="UHW1004" s="17"/>
      <c r="UHX1004" s="17"/>
      <c r="UHY1004" s="17"/>
      <c r="UHZ1004" s="17"/>
      <c r="UIA1004" s="17"/>
      <c r="UIB1004" s="17"/>
      <c r="UIC1004" s="17"/>
      <c r="UID1004" s="17"/>
      <c r="UIE1004" s="17"/>
      <c r="UIF1004" s="17"/>
      <c r="UIG1004" s="17"/>
      <c r="UIH1004" s="17"/>
      <c r="UII1004" s="17"/>
      <c r="UIJ1004" s="17"/>
      <c r="UIK1004" s="17"/>
      <c r="UIL1004" s="17"/>
      <c r="UIM1004" s="17"/>
      <c r="UIN1004" s="17"/>
      <c r="UIO1004" s="17"/>
      <c r="UIP1004" s="17"/>
      <c r="UIQ1004" s="17"/>
      <c r="UIR1004" s="17"/>
      <c r="UIS1004" s="17"/>
      <c r="UIT1004" s="17"/>
      <c r="UIU1004" s="17"/>
      <c r="UIV1004" s="17"/>
      <c r="UIW1004" s="17"/>
      <c r="UIX1004" s="17"/>
      <c r="UIY1004" s="17"/>
      <c r="UIZ1004" s="17"/>
      <c r="UJA1004" s="17"/>
      <c r="UJB1004" s="17"/>
      <c r="UJC1004" s="17"/>
      <c r="UJD1004" s="17"/>
      <c r="UJE1004" s="17"/>
      <c r="UJF1004" s="17"/>
      <c r="UJG1004" s="17"/>
      <c r="UJH1004" s="17"/>
      <c r="UJI1004" s="17"/>
      <c r="UJJ1004" s="17"/>
      <c r="UJK1004" s="17"/>
      <c r="UJL1004" s="17"/>
      <c r="UJM1004" s="17"/>
      <c r="UJN1004" s="17"/>
      <c r="UJO1004" s="17"/>
      <c r="UJP1004" s="17"/>
      <c r="UJQ1004" s="17"/>
      <c r="UJR1004" s="17"/>
      <c r="UJS1004" s="17"/>
      <c r="UJT1004" s="17"/>
      <c r="UJU1004" s="17"/>
      <c r="UJV1004" s="17"/>
      <c r="UJW1004" s="17"/>
      <c r="UJX1004" s="17"/>
      <c r="UJY1004" s="17"/>
      <c r="UJZ1004" s="17"/>
      <c r="UKA1004" s="17"/>
      <c r="UKB1004" s="17"/>
      <c r="UKC1004" s="17"/>
      <c r="UKD1004" s="17"/>
      <c r="UKE1004" s="17"/>
      <c r="UKF1004" s="17"/>
      <c r="UKG1004" s="17"/>
      <c r="UKH1004" s="17"/>
      <c r="UKI1004" s="17"/>
      <c r="UKJ1004" s="17"/>
      <c r="UKK1004" s="17"/>
      <c r="UKL1004" s="17"/>
      <c r="UKM1004" s="17"/>
      <c r="UKN1004" s="17"/>
      <c r="UKO1004" s="17"/>
      <c r="UKP1004" s="17"/>
      <c r="UKQ1004" s="17"/>
      <c r="UKR1004" s="17"/>
      <c r="UKS1004" s="17"/>
      <c r="UKT1004" s="17"/>
      <c r="UKU1004" s="17"/>
      <c r="UKV1004" s="17"/>
      <c r="UKW1004" s="17"/>
      <c r="UKX1004" s="17"/>
      <c r="UKY1004" s="17"/>
      <c r="UKZ1004" s="17"/>
      <c r="ULA1004" s="17"/>
      <c r="ULB1004" s="17"/>
      <c r="ULC1004" s="17"/>
      <c r="ULD1004" s="17"/>
      <c r="ULE1004" s="17"/>
      <c r="ULF1004" s="17"/>
      <c r="ULG1004" s="17"/>
      <c r="ULH1004" s="17"/>
      <c r="ULI1004" s="17"/>
      <c r="ULJ1004" s="17"/>
      <c r="ULK1004" s="17"/>
      <c r="ULL1004" s="17"/>
      <c r="ULM1004" s="17"/>
      <c r="ULN1004" s="17"/>
      <c r="ULO1004" s="17"/>
      <c r="ULP1004" s="17"/>
      <c r="ULQ1004" s="17"/>
      <c r="ULR1004" s="17"/>
      <c r="ULS1004" s="17"/>
      <c r="ULT1004" s="17"/>
      <c r="ULU1004" s="17"/>
      <c r="ULV1004" s="17"/>
      <c r="ULW1004" s="17"/>
      <c r="ULX1004" s="17"/>
      <c r="ULY1004" s="17"/>
      <c r="ULZ1004" s="17"/>
      <c r="UMA1004" s="17"/>
      <c r="UMB1004" s="17"/>
      <c r="UMC1004" s="17"/>
      <c r="UMD1004" s="17"/>
      <c r="UME1004" s="17"/>
      <c r="UMF1004" s="17"/>
      <c r="UMG1004" s="17"/>
      <c r="UMH1004" s="17"/>
      <c r="UMI1004" s="17"/>
      <c r="UMJ1004" s="17"/>
      <c r="UMK1004" s="17"/>
      <c r="UML1004" s="17"/>
      <c r="UMM1004" s="17"/>
      <c r="UMN1004" s="17"/>
      <c r="UMO1004" s="17"/>
      <c r="UMP1004" s="17"/>
      <c r="UMQ1004" s="17"/>
      <c r="UMR1004" s="17"/>
      <c r="UMS1004" s="17"/>
      <c r="UMT1004" s="17"/>
      <c r="UMU1004" s="17"/>
      <c r="UMV1004" s="17"/>
      <c r="UMW1004" s="17"/>
      <c r="UMX1004" s="17"/>
      <c r="UMY1004" s="17"/>
      <c r="UMZ1004" s="17"/>
      <c r="UNA1004" s="17"/>
      <c r="UNB1004" s="17"/>
      <c r="UNC1004" s="17"/>
      <c r="UND1004" s="17"/>
      <c r="UNE1004" s="17"/>
      <c r="UNF1004" s="17"/>
      <c r="UNG1004" s="17"/>
      <c r="UNH1004" s="17"/>
      <c r="UNI1004" s="17"/>
      <c r="UNJ1004" s="17"/>
      <c r="UNK1004" s="17"/>
      <c r="UNL1004" s="17"/>
      <c r="UNM1004" s="17"/>
      <c r="UNN1004" s="17"/>
      <c r="UNO1004" s="17"/>
      <c r="UNP1004" s="17"/>
      <c r="UNQ1004" s="17"/>
      <c r="UNR1004" s="17"/>
      <c r="UNS1004" s="17"/>
      <c r="UNT1004" s="17"/>
      <c r="UNU1004" s="17"/>
      <c r="UNV1004" s="17"/>
      <c r="UNW1004" s="17"/>
      <c r="UNX1004" s="17"/>
      <c r="UNY1004" s="17"/>
      <c r="UNZ1004" s="17"/>
      <c r="UOA1004" s="17"/>
      <c r="UOB1004" s="17"/>
      <c r="UOC1004" s="17"/>
      <c r="UOD1004" s="17"/>
      <c r="UOE1004" s="17"/>
      <c r="UOF1004" s="17"/>
      <c r="UOG1004" s="17"/>
      <c r="UOH1004" s="17"/>
      <c r="UOI1004" s="17"/>
      <c r="UOJ1004" s="17"/>
      <c r="UOK1004" s="17"/>
      <c r="UOL1004" s="17"/>
      <c r="UOM1004" s="17"/>
      <c r="UON1004" s="17"/>
      <c r="UOO1004" s="17"/>
      <c r="UOP1004" s="17"/>
      <c r="UOQ1004" s="17"/>
      <c r="UOR1004" s="17"/>
      <c r="UOS1004" s="17"/>
      <c r="UOT1004" s="17"/>
      <c r="UOU1004" s="17"/>
      <c r="UOV1004" s="17"/>
      <c r="UOW1004" s="17"/>
      <c r="UOX1004" s="17"/>
      <c r="UOY1004" s="17"/>
      <c r="UOZ1004" s="17"/>
      <c r="UPA1004" s="17"/>
      <c r="UPB1004" s="17"/>
      <c r="UPC1004" s="17"/>
      <c r="UPD1004" s="17"/>
      <c r="UPE1004" s="17"/>
      <c r="UPF1004" s="17"/>
      <c r="UPG1004" s="17"/>
      <c r="UPH1004" s="17"/>
      <c r="UPI1004" s="17"/>
      <c r="UPJ1004" s="17"/>
      <c r="UPK1004" s="17"/>
      <c r="UPL1004" s="17"/>
      <c r="UPM1004" s="17"/>
      <c r="UPN1004" s="17"/>
      <c r="UPO1004" s="17"/>
      <c r="UPP1004" s="17"/>
      <c r="UPQ1004" s="17"/>
      <c r="UPR1004" s="17"/>
      <c r="UPS1004" s="17"/>
      <c r="UPT1004" s="17"/>
      <c r="UPU1004" s="17"/>
      <c r="UPV1004" s="17"/>
      <c r="UPW1004" s="17"/>
      <c r="UPX1004" s="17"/>
      <c r="UPY1004" s="17"/>
      <c r="UPZ1004" s="17"/>
      <c r="UQA1004" s="17"/>
      <c r="UQB1004" s="17"/>
      <c r="UQC1004" s="17"/>
      <c r="UQD1004" s="17"/>
      <c r="UQE1004" s="17"/>
      <c r="UQF1004" s="17"/>
      <c r="UQG1004" s="17"/>
      <c r="UQH1004" s="17"/>
      <c r="UQI1004" s="17"/>
      <c r="UQJ1004" s="17"/>
      <c r="UQK1004" s="17"/>
      <c r="UQL1004" s="17"/>
      <c r="UQM1004" s="17"/>
      <c r="UQN1004" s="17"/>
      <c r="UQO1004" s="17"/>
      <c r="UQP1004" s="17"/>
      <c r="UQQ1004" s="17"/>
      <c r="UQR1004" s="17"/>
      <c r="UQS1004" s="17"/>
      <c r="UQT1004" s="17"/>
      <c r="UQU1004" s="17"/>
      <c r="UQV1004" s="17"/>
      <c r="UQW1004" s="17"/>
      <c r="UQX1004" s="17"/>
      <c r="UQY1004" s="17"/>
      <c r="UQZ1004" s="17"/>
      <c r="URA1004" s="17"/>
      <c r="URB1004" s="17"/>
      <c r="URC1004" s="17"/>
      <c r="URD1004" s="17"/>
      <c r="URE1004" s="17"/>
      <c r="URF1004" s="17"/>
      <c r="URG1004" s="17"/>
      <c r="URH1004" s="17"/>
      <c r="URI1004" s="17"/>
      <c r="URJ1004" s="17"/>
      <c r="URK1004" s="17"/>
      <c r="URL1004" s="17"/>
      <c r="URM1004" s="17"/>
      <c r="URN1004" s="17"/>
      <c r="URO1004" s="17"/>
      <c r="URP1004" s="17"/>
      <c r="URQ1004" s="17"/>
      <c r="URR1004" s="17"/>
      <c r="URS1004" s="17"/>
      <c r="URT1004" s="17"/>
      <c r="URU1004" s="17"/>
      <c r="URV1004" s="17"/>
      <c r="URW1004" s="17"/>
      <c r="URX1004" s="17"/>
      <c r="URY1004" s="17"/>
      <c r="URZ1004" s="17"/>
      <c r="USA1004" s="17"/>
      <c r="USB1004" s="17"/>
      <c r="USC1004" s="17"/>
      <c r="USD1004" s="17"/>
      <c r="USE1004" s="17"/>
      <c r="USF1004" s="17"/>
      <c r="USG1004" s="17"/>
      <c r="USH1004" s="17"/>
      <c r="USI1004" s="17"/>
      <c r="USJ1004" s="17"/>
      <c r="USK1004" s="17"/>
      <c r="USL1004" s="17"/>
      <c r="USM1004" s="17"/>
      <c r="USN1004" s="17"/>
      <c r="USO1004" s="17"/>
      <c r="USP1004" s="17"/>
      <c r="USQ1004" s="17"/>
      <c r="USR1004" s="17"/>
      <c r="USS1004" s="17"/>
      <c r="UST1004" s="17"/>
      <c r="USU1004" s="17"/>
      <c r="USV1004" s="17"/>
      <c r="USW1004" s="17"/>
      <c r="USX1004" s="17"/>
      <c r="USY1004" s="17"/>
      <c r="USZ1004" s="17"/>
      <c r="UTA1004" s="17"/>
      <c r="UTB1004" s="17"/>
      <c r="UTC1004" s="17"/>
      <c r="UTD1004" s="17"/>
      <c r="UTE1004" s="17"/>
      <c r="UTF1004" s="17"/>
      <c r="UTG1004" s="17"/>
      <c r="UTH1004" s="17"/>
      <c r="UTI1004" s="17"/>
      <c r="UTJ1004" s="17"/>
      <c r="UTK1004" s="17"/>
      <c r="UTL1004" s="17"/>
      <c r="UTM1004" s="17"/>
      <c r="UTN1004" s="17"/>
      <c r="UTO1004" s="17"/>
      <c r="UTP1004" s="17"/>
      <c r="UTQ1004" s="17"/>
      <c r="UTR1004" s="17"/>
      <c r="UTS1004" s="17"/>
      <c r="UTT1004" s="17"/>
      <c r="UTU1004" s="17"/>
      <c r="UTV1004" s="17"/>
      <c r="UTW1004" s="17"/>
      <c r="UTX1004" s="17"/>
      <c r="UTY1004" s="17"/>
      <c r="UTZ1004" s="17"/>
      <c r="UUA1004" s="17"/>
      <c r="UUB1004" s="17"/>
      <c r="UUC1004" s="17"/>
      <c r="UUD1004" s="17"/>
      <c r="UUE1004" s="17"/>
      <c r="UUF1004" s="17"/>
      <c r="UUG1004" s="17"/>
      <c r="UUH1004" s="17"/>
      <c r="UUI1004" s="17"/>
      <c r="UUJ1004" s="17"/>
      <c r="UUK1004" s="17"/>
      <c r="UUL1004" s="17"/>
      <c r="UUM1004" s="17"/>
      <c r="UUN1004" s="17"/>
      <c r="UUO1004" s="17"/>
      <c r="UUP1004" s="17"/>
      <c r="UUQ1004" s="17"/>
      <c r="UUR1004" s="17"/>
      <c r="UUS1004" s="17"/>
      <c r="UUT1004" s="17"/>
      <c r="UUU1004" s="17"/>
      <c r="UUV1004" s="17"/>
      <c r="UUW1004" s="17"/>
      <c r="UUX1004" s="17"/>
      <c r="UUY1004" s="17"/>
      <c r="UUZ1004" s="17"/>
      <c r="UVA1004" s="17"/>
      <c r="UVB1004" s="17"/>
      <c r="UVC1004" s="17"/>
      <c r="UVD1004" s="17"/>
      <c r="UVE1004" s="17"/>
      <c r="UVF1004" s="17"/>
      <c r="UVG1004" s="17"/>
      <c r="UVH1004" s="17"/>
      <c r="UVI1004" s="17"/>
      <c r="UVJ1004" s="17"/>
      <c r="UVK1004" s="17"/>
      <c r="UVL1004" s="17"/>
      <c r="UVM1004" s="17"/>
      <c r="UVN1004" s="17"/>
      <c r="UVO1004" s="17"/>
      <c r="UVP1004" s="17"/>
      <c r="UVQ1004" s="17"/>
      <c r="UVR1004" s="17"/>
      <c r="UVS1004" s="17"/>
      <c r="UVT1004" s="17"/>
      <c r="UVU1004" s="17"/>
      <c r="UVV1004" s="17"/>
      <c r="UVW1004" s="17"/>
      <c r="UVX1004" s="17"/>
      <c r="UVY1004" s="17"/>
      <c r="UVZ1004" s="17"/>
      <c r="UWA1004" s="17"/>
      <c r="UWB1004" s="17"/>
      <c r="UWC1004" s="17"/>
      <c r="UWD1004" s="17"/>
      <c r="UWE1004" s="17"/>
      <c r="UWF1004" s="17"/>
      <c r="UWG1004" s="17"/>
      <c r="UWH1004" s="17"/>
      <c r="UWI1004" s="17"/>
      <c r="UWJ1004" s="17"/>
      <c r="UWK1004" s="17"/>
      <c r="UWL1004" s="17"/>
      <c r="UWM1004" s="17"/>
      <c r="UWN1004" s="17"/>
      <c r="UWO1004" s="17"/>
      <c r="UWP1004" s="17"/>
      <c r="UWQ1004" s="17"/>
      <c r="UWR1004" s="17"/>
      <c r="UWS1004" s="17"/>
      <c r="UWT1004" s="17"/>
      <c r="UWU1004" s="17"/>
      <c r="UWV1004" s="17"/>
      <c r="UWW1004" s="17"/>
      <c r="UWX1004" s="17"/>
      <c r="UWY1004" s="17"/>
      <c r="UWZ1004" s="17"/>
      <c r="UXA1004" s="17"/>
      <c r="UXB1004" s="17"/>
      <c r="UXC1004" s="17"/>
      <c r="UXD1004" s="17"/>
      <c r="UXE1004" s="17"/>
      <c r="UXF1004" s="17"/>
      <c r="UXG1004" s="17"/>
      <c r="UXH1004" s="17"/>
      <c r="UXI1004" s="17"/>
      <c r="UXJ1004" s="17"/>
      <c r="UXK1004" s="17"/>
      <c r="UXL1004" s="17"/>
      <c r="UXM1004" s="17"/>
      <c r="UXN1004" s="17"/>
      <c r="UXO1004" s="17"/>
      <c r="UXP1004" s="17"/>
      <c r="UXQ1004" s="17"/>
      <c r="UXR1004" s="17"/>
      <c r="UXS1004" s="17"/>
      <c r="UXT1004" s="17"/>
      <c r="UXU1004" s="17"/>
      <c r="UXV1004" s="17"/>
      <c r="UXW1004" s="17"/>
      <c r="UXX1004" s="17"/>
      <c r="UXY1004" s="17"/>
      <c r="UXZ1004" s="17"/>
      <c r="UYA1004" s="17"/>
      <c r="UYB1004" s="17"/>
      <c r="UYC1004" s="17"/>
      <c r="UYD1004" s="17"/>
      <c r="UYE1004" s="17"/>
      <c r="UYF1004" s="17"/>
      <c r="UYG1004" s="17"/>
      <c r="UYH1004" s="17"/>
      <c r="UYI1004" s="17"/>
      <c r="UYJ1004" s="17"/>
      <c r="UYK1004" s="17"/>
      <c r="UYL1004" s="17"/>
      <c r="UYM1004" s="17"/>
      <c r="UYN1004" s="17"/>
      <c r="UYO1004" s="17"/>
      <c r="UYP1004" s="17"/>
      <c r="UYQ1004" s="17"/>
      <c r="UYR1004" s="17"/>
      <c r="UYS1004" s="17"/>
      <c r="UYT1004" s="17"/>
      <c r="UYU1004" s="17"/>
      <c r="UYV1004" s="17"/>
      <c r="UYW1004" s="17"/>
      <c r="UYX1004" s="17"/>
      <c r="UYY1004" s="17"/>
      <c r="UYZ1004" s="17"/>
      <c r="UZA1004" s="17"/>
      <c r="UZB1004" s="17"/>
      <c r="UZC1004" s="17"/>
      <c r="UZD1004" s="17"/>
      <c r="UZE1004" s="17"/>
      <c r="UZF1004" s="17"/>
      <c r="UZG1004" s="17"/>
      <c r="UZH1004" s="17"/>
      <c r="UZI1004" s="17"/>
      <c r="UZJ1004" s="17"/>
      <c r="UZK1004" s="17"/>
      <c r="UZL1004" s="17"/>
      <c r="UZM1004" s="17"/>
      <c r="UZN1004" s="17"/>
      <c r="UZO1004" s="17"/>
      <c r="UZP1004" s="17"/>
      <c r="UZQ1004" s="17"/>
      <c r="UZR1004" s="17"/>
      <c r="UZS1004" s="17"/>
      <c r="UZT1004" s="17"/>
      <c r="UZU1004" s="17"/>
      <c r="UZV1004" s="17"/>
      <c r="UZW1004" s="17"/>
      <c r="UZX1004" s="17"/>
      <c r="UZY1004" s="17"/>
      <c r="UZZ1004" s="17"/>
      <c r="VAA1004" s="17"/>
      <c r="VAB1004" s="17"/>
      <c r="VAC1004" s="17"/>
      <c r="VAD1004" s="17"/>
      <c r="VAE1004" s="17"/>
      <c r="VAF1004" s="17"/>
      <c r="VAG1004" s="17"/>
      <c r="VAH1004" s="17"/>
      <c r="VAI1004" s="17"/>
      <c r="VAJ1004" s="17"/>
      <c r="VAK1004" s="17"/>
      <c r="VAL1004" s="17"/>
      <c r="VAM1004" s="17"/>
      <c r="VAN1004" s="17"/>
      <c r="VAO1004" s="17"/>
      <c r="VAP1004" s="17"/>
      <c r="VAQ1004" s="17"/>
      <c r="VAR1004" s="17"/>
      <c r="VAS1004" s="17"/>
      <c r="VAT1004" s="17"/>
      <c r="VAU1004" s="17"/>
      <c r="VAV1004" s="17"/>
      <c r="VAW1004" s="17"/>
      <c r="VAX1004" s="17"/>
      <c r="VAY1004" s="17"/>
      <c r="VAZ1004" s="17"/>
      <c r="VBA1004" s="17"/>
      <c r="VBB1004" s="17"/>
      <c r="VBC1004" s="17"/>
      <c r="VBD1004" s="17"/>
      <c r="VBE1004" s="17"/>
      <c r="VBF1004" s="17"/>
      <c r="VBG1004" s="17"/>
      <c r="VBH1004" s="17"/>
      <c r="VBI1004" s="17"/>
      <c r="VBJ1004" s="17"/>
      <c r="VBK1004" s="17"/>
      <c r="VBL1004" s="17"/>
      <c r="VBM1004" s="17"/>
      <c r="VBN1004" s="17"/>
      <c r="VBO1004" s="17"/>
      <c r="VBP1004" s="17"/>
      <c r="VBQ1004" s="17"/>
      <c r="VBR1004" s="17"/>
      <c r="VBS1004" s="17"/>
      <c r="VBT1004" s="17"/>
      <c r="VBU1004" s="17"/>
      <c r="VBV1004" s="17"/>
      <c r="VBW1004" s="17"/>
      <c r="VBX1004" s="17"/>
      <c r="VBY1004" s="17"/>
      <c r="VBZ1004" s="17"/>
      <c r="VCA1004" s="17"/>
      <c r="VCB1004" s="17"/>
      <c r="VCC1004" s="17"/>
      <c r="VCD1004" s="17"/>
      <c r="VCE1004" s="17"/>
      <c r="VCF1004" s="17"/>
      <c r="VCG1004" s="17"/>
      <c r="VCH1004" s="17"/>
      <c r="VCI1004" s="17"/>
      <c r="VCJ1004" s="17"/>
      <c r="VCK1004" s="17"/>
      <c r="VCL1004" s="17"/>
      <c r="VCM1004" s="17"/>
      <c r="VCN1004" s="17"/>
      <c r="VCO1004" s="17"/>
      <c r="VCP1004" s="17"/>
      <c r="VCQ1004" s="17"/>
      <c r="VCR1004" s="17"/>
      <c r="VCS1004" s="17"/>
      <c r="VCT1004" s="17"/>
      <c r="VCU1004" s="17"/>
      <c r="VCV1004" s="17"/>
      <c r="VCW1004" s="17"/>
      <c r="VCX1004" s="17"/>
      <c r="VCY1004" s="17"/>
      <c r="VCZ1004" s="17"/>
      <c r="VDA1004" s="17"/>
      <c r="VDB1004" s="17"/>
      <c r="VDC1004" s="17"/>
      <c r="VDD1004" s="17"/>
      <c r="VDE1004" s="17"/>
      <c r="VDF1004" s="17"/>
      <c r="VDG1004" s="17"/>
      <c r="VDH1004" s="17"/>
      <c r="VDI1004" s="17"/>
      <c r="VDJ1004" s="17"/>
      <c r="VDK1004" s="17"/>
      <c r="VDL1004" s="17"/>
      <c r="VDM1004" s="17"/>
      <c r="VDN1004" s="17"/>
      <c r="VDO1004" s="17"/>
      <c r="VDP1004" s="17"/>
      <c r="VDQ1004" s="17"/>
      <c r="VDR1004" s="17"/>
      <c r="VDS1004" s="17"/>
      <c r="VDT1004" s="17"/>
      <c r="VDU1004" s="17"/>
      <c r="VDV1004" s="17"/>
      <c r="VDW1004" s="17"/>
      <c r="VDX1004" s="17"/>
      <c r="VDY1004" s="17"/>
      <c r="VDZ1004" s="17"/>
      <c r="VEA1004" s="17"/>
      <c r="VEB1004" s="17"/>
      <c r="VEC1004" s="17"/>
      <c r="VED1004" s="17"/>
      <c r="VEE1004" s="17"/>
      <c r="VEF1004" s="17"/>
      <c r="VEG1004" s="17"/>
      <c r="VEH1004" s="17"/>
      <c r="VEI1004" s="17"/>
      <c r="VEJ1004" s="17"/>
      <c r="VEK1004" s="17"/>
      <c r="VEL1004" s="17"/>
      <c r="VEM1004" s="17"/>
      <c r="VEN1004" s="17"/>
      <c r="VEO1004" s="17"/>
      <c r="VEP1004" s="17"/>
      <c r="VEQ1004" s="17"/>
      <c r="VER1004" s="17"/>
      <c r="VES1004" s="17"/>
      <c r="VET1004" s="17"/>
      <c r="VEU1004" s="17"/>
      <c r="VEV1004" s="17"/>
      <c r="VEW1004" s="17"/>
      <c r="VEX1004" s="17"/>
      <c r="VEY1004" s="17"/>
      <c r="VEZ1004" s="17"/>
      <c r="VFA1004" s="17"/>
      <c r="VFB1004" s="17"/>
      <c r="VFC1004" s="17"/>
      <c r="VFD1004" s="17"/>
      <c r="VFE1004" s="17"/>
      <c r="VFF1004" s="17"/>
      <c r="VFG1004" s="17"/>
      <c r="VFH1004" s="17"/>
      <c r="VFI1004" s="17"/>
      <c r="VFJ1004" s="17"/>
      <c r="VFK1004" s="17"/>
      <c r="VFL1004" s="17"/>
      <c r="VFM1004" s="17"/>
      <c r="VFN1004" s="17"/>
      <c r="VFO1004" s="17"/>
      <c r="VFP1004" s="17"/>
      <c r="VFQ1004" s="17"/>
      <c r="VFR1004" s="17"/>
      <c r="VFS1004" s="17"/>
      <c r="VFT1004" s="17"/>
      <c r="VFU1004" s="17"/>
      <c r="VFV1004" s="17"/>
      <c r="VFW1004" s="17"/>
      <c r="VFX1004" s="17"/>
      <c r="VFY1004" s="17"/>
      <c r="VFZ1004" s="17"/>
      <c r="VGA1004" s="17"/>
      <c r="VGB1004" s="17"/>
      <c r="VGC1004" s="17"/>
      <c r="VGD1004" s="17"/>
      <c r="VGE1004" s="17"/>
      <c r="VGF1004" s="17"/>
      <c r="VGG1004" s="17"/>
      <c r="VGH1004" s="17"/>
      <c r="VGI1004" s="17"/>
      <c r="VGJ1004" s="17"/>
      <c r="VGK1004" s="17"/>
      <c r="VGL1004" s="17"/>
      <c r="VGM1004" s="17"/>
      <c r="VGN1004" s="17"/>
      <c r="VGO1004" s="17"/>
      <c r="VGP1004" s="17"/>
      <c r="VGQ1004" s="17"/>
      <c r="VGR1004" s="17"/>
      <c r="VGS1004" s="17"/>
      <c r="VGT1004" s="17"/>
      <c r="VGU1004" s="17"/>
      <c r="VGV1004" s="17"/>
      <c r="VGW1004" s="17"/>
      <c r="VGX1004" s="17"/>
      <c r="VGY1004" s="17"/>
      <c r="VGZ1004" s="17"/>
      <c r="VHA1004" s="17"/>
      <c r="VHB1004" s="17"/>
      <c r="VHC1004" s="17"/>
      <c r="VHD1004" s="17"/>
      <c r="VHE1004" s="17"/>
      <c r="VHF1004" s="17"/>
      <c r="VHG1004" s="17"/>
      <c r="VHH1004" s="17"/>
      <c r="VHI1004" s="17"/>
      <c r="VHJ1004" s="17"/>
      <c r="VHK1004" s="17"/>
      <c r="VHL1004" s="17"/>
      <c r="VHM1004" s="17"/>
      <c r="VHN1004" s="17"/>
      <c r="VHO1004" s="17"/>
      <c r="VHP1004" s="17"/>
      <c r="VHQ1004" s="17"/>
      <c r="VHR1004" s="17"/>
      <c r="VHS1004" s="17"/>
      <c r="VHT1004" s="17"/>
      <c r="VHU1004" s="17"/>
      <c r="VHV1004" s="17"/>
      <c r="VHW1004" s="17"/>
      <c r="VHX1004" s="17"/>
      <c r="VHY1004" s="17"/>
      <c r="VHZ1004" s="17"/>
      <c r="VIA1004" s="17"/>
      <c r="VIB1004" s="17"/>
      <c r="VIC1004" s="17"/>
      <c r="VID1004" s="17"/>
      <c r="VIE1004" s="17"/>
      <c r="VIF1004" s="17"/>
      <c r="VIG1004" s="17"/>
      <c r="VIH1004" s="17"/>
      <c r="VII1004" s="17"/>
      <c r="VIJ1004" s="17"/>
      <c r="VIK1004" s="17"/>
      <c r="VIL1004" s="17"/>
      <c r="VIM1004" s="17"/>
      <c r="VIN1004" s="17"/>
      <c r="VIO1004" s="17"/>
      <c r="VIP1004" s="17"/>
      <c r="VIQ1004" s="17"/>
      <c r="VIR1004" s="17"/>
      <c r="VIS1004" s="17"/>
      <c r="VIT1004" s="17"/>
      <c r="VIU1004" s="17"/>
      <c r="VIV1004" s="17"/>
      <c r="VIW1004" s="17"/>
      <c r="VIX1004" s="17"/>
      <c r="VIY1004" s="17"/>
      <c r="VIZ1004" s="17"/>
      <c r="VJA1004" s="17"/>
      <c r="VJB1004" s="17"/>
      <c r="VJC1004" s="17"/>
      <c r="VJD1004" s="17"/>
      <c r="VJE1004" s="17"/>
      <c r="VJF1004" s="17"/>
      <c r="VJG1004" s="17"/>
      <c r="VJH1004" s="17"/>
      <c r="VJI1004" s="17"/>
      <c r="VJJ1004" s="17"/>
      <c r="VJK1004" s="17"/>
      <c r="VJL1004" s="17"/>
      <c r="VJM1004" s="17"/>
      <c r="VJN1004" s="17"/>
      <c r="VJO1004" s="17"/>
      <c r="VJP1004" s="17"/>
      <c r="VJQ1004" s="17"/>
      <c r="VJR1004" s="17"/>
      <c r="VJS1004" s="17"/>
      <c r="VJT1004" s="17"/>
      <c r="VJU1004" s="17"/>
      <c r="VJV1004" s="17"/>
      <c r="VJW1004" s="17"/>
      <c r="VJX1004" s="17"/>
      <c r="VJY1004" s="17"/>
      <c r="VJZ1004" s="17"/>
      <c r="VKA1004" s="17"/>
      <c r="VKB1004" s="17"/>
      <c r="VKC1004" s="17"/>
      <c r="VKD1004" s="17"/>
      <c r="VKE1004" s="17"/>
      <c r="VKF1004" s="17"/>
      <c r="VKG1004" s="17"/>
      <c r="VKH1004" s="17"/>
      <c r="VKI1004" s="17"/>
      <c r="VKJ1004" s="17"/>
      <c r="VKK1004" s="17"/>
      <c r="VKL1004" s="17"/>
      <c r="VKM1004" s="17"/>
      <c r="VKN1004" s="17"/>
      <c r="VKO1004" s="17"/>
      <c r="VKP1004" s="17"/>
      <c r="VKQ1004" s="17"/>
      <c r="VKR1004" s="17"/>
      <c r="VKS1004" s="17"/>
      <c r="VKT1004" s="17"/>
      <c r="VKU1004" s="17"/>
      <c r="VKV1004" s="17"/>
      <c r="VKW1004" s="17"/>
      <c r="VKX1004" s="17"/>
      <c r="VKY1004" s="17"/>
      <c r="VKZ1004" s="17"/>
      <c r="VLA1004" s="17"/>
      <c r="VLB1004" s="17"/>
      <c r="VLC1004" s="17"/>
      <c r="VLD1004" s="17"/>
      <c r="VLE1004" s="17"/>
      <c r="VLF1004" s="17"/>
      <c r="VLG1004" s="17"/>
      <c r="VLH1004" s="17"/>
      <c r="VLI1004" s="17"/>
      <c r="VLJ1004" s="17"/>
      <c r="VLK1004" s="17"/>
      <c r="VLL1004" s="17"/>
      <c r="VLM1004" s="17"/>
      <c r="VLN1004" s="17"/>
      <c r="VLO1004" s="17"/>
      <c r="VLP1004" s="17"/>
      <c r="VLQ1004" s="17"/>
      <c r="VLR1004" s="17"/>
      <c r="VLS1004" s="17"/>
      <c r="VLT1004" s="17"/>
      <c r="VLU1004" s="17"/>
      <c r="VLV1004" s="17"/>
      <c r="VLW1004" s="17"/>
      <c r="VLX1004" s="17"/>
      <c r="VLY1004" s="17"/>
      <c r="VLZ1004" s="17"/>
      <c r="VMA1004" s="17"/>
      <c r="VMB1004" s="17"/>
      <c r="VMC1004" s="17"/>
      <c r="VMD1004" s="17"/>
      <c r="VME1004" s="17"/>
      <c r="VMF1004" s="17"/>
      <c r="VMG1004" s="17"/>
      <c r="VMH1004" s="17"/>
      <c r="VMI1004" s="17"/>
      <c r="VMJ1004" s="17"/>
      <c r="VMK1004" s="17"/>
      <c r="VML1004" s="17"/>
      <c r="VMM1004" s="17"/>
      <c r="VMN1004" s="17"/>
      <c r="VMO1004" s="17"/>
      <c r="VMP1004" s="17"/>
      <c r="VMQ1004" s="17"/>
      <c r="VMR1004" s="17"/>
      <c r="VMS1004" s="17"/>
      <c r="VMT1004" s="17"/>
      <c r="VMU1004" s="17"/>
      <c r="VMV1004" s="17"/>
      <c r="VMW1004" s="17"/>
      <c r="VMX1004" s="17"/>
      <c r="VMY1004" s="17"/>
      <c r="VMZ1004" s="17"/>
      <c r="VNA1004" s="17"/>
      <c r="VNB1004" s="17"/>
      <c r="VNC1004" s="17"/>
      <c r="VND1004" s="17"/>
      <c r="VNE1004" s="17"/>
      <c r="VNF1004" s="17"/>
      <c r="VNG1004" s="17"/>
      <c r="VNH1004" s="17"/>
      <c r="VNI1004" s="17"/>
      <c r="VNJ1004" s="17"/>
      <c r="VNK1004" s="17"/>
      <c r="VNL1004" s="17"/>
      <c r="VNM1004" s="17"/>
      <c r="VNN1004" s="17"/>
      <c r="VNO1004" s="17"/>
      <c r="VNP1004" s="17"/>
      <c r="VNQ1004" s="17"/>
      <c r="VNR1004" s="17"/>
      <c r="VNS1004" s="17"/>
      <c r="VNT1004" s="17"/>
      <c r="VNU1004" s="17"/>
      <c r="VNV1004" s="17"/>
      <c r="VNW1004" s="17"/>
      <c r="VNX1004" s="17"/>
      <c r="VNY1004" s="17"/>
      <c r="VNZ1004" s="17"/>
      <c r="VOA1004" s="17"/>
      <c r="VOB1004" s="17"/>
      <c r="VOC1004" s="17"/>
      <c r="VOD1004" s="17"/>
      <c r="VOE1004" s="17"/>
      <c r="VOF1004" s="17"/>
      <c r="VOG1004" s="17"/>
      <c r="VOH1004" s="17"/>
      <c r="VOI1004" s="17"/>
      <c r="VOJ1004" s="17"/>
      <c r="VOK1004" s="17"/>
      <c r="VOL1004" s="17"/>
      <c r="VOM1004" s="17"/>
      <c r="VON1004" s="17"/>
      <c r="VOO1004" s="17"/>
      <c r="VOP1004" s="17"/>
      <c r="VOQ1004" s="17"/>
      <c r="VOR1004" s="17"/>
      <c r="VOS1004" s="17"/>
      <c r="VOT1004" s="17"/>
      <c r="VOU1004" s="17"/>
      <c r="VOV1004" s="17"/>
      <c r="VOW1004" s="17"/>
      <c r="VOX1004" s="17"/>
      <c r="VOY1004" s="17"/>
      <c r="VOZ1004" s="17"/>
      <c r="VPA1004" s="17"/>
      <c r="VPB1004" s="17"/>
      <c r="VPC1004" s="17"/>
      <c r="VPD1004" s="17"/>
      <c r="VPE1004" s="17"/>
      <c r="VPF1004" s="17"/>
      <c r="VPG1004" s="17"/>
      <c r="VPH1004" s="17"/>
      <c r="VPI1004" s="17"/>
      <c r="VPJ1004" s="17"/>
      <c r="VPK1004" s="17"/>
      <c r="VPL1004" s="17"/>
      <c r="VPM1004" s="17"/>
      <c r="VPN1004" s="17"/>
      <c r="VPO1004" s="17"/>
      <c r="VPP1004" s="17"/>
      <c r="VPQ1004" s="17"/>
      <c r="VPR1004" s="17"/>
      <c r="VPS1004" s="17"/>
      <c r="VPT1004" s="17"/>
      <c r="VPU1004" s="17"/>
      <c r="VPV1004" s="17"/>
      <c r="VPW1004" s="17"/>
      <c r="VPX1004" s="17"/>
      <c r="VPY1004" s="17"/>
      <c r="VPZ1004" s="17"/>
      <c r="VQA1004" s="17"/>
      <c r="VQB1004" s="17"/>
      <c r="VQC1004" s="17"/>
      <c r="VQD1004" s="17"/>
      <c r="VQE1004" s="17"/>
      <c r="VQF1004" s="17"/>
      <c r="VQG1004" s="17"/>
      <c r="VQH1004" s="17"/>
      <c r="VQI1004" s="17"/>
      <c r="VQJ1004" s="17"/>
      <c r="VQK1004" s="17"/>
      <c r="VQL1004" s="17"/>
      <c r="VQM1004" s="17"/>
      <c r="VQN1004" s="17"/>
      <c r="VQO1004" s="17"/>
      <c r="VQP1004" s="17"/>
      <c r="VQQ1004" s="17"/>
      <c r="VQR1004" s="17"/>
      <c r="VQS1004" s="17"/>
      <c r="VQT1004" s="17"/>
      <c r="VQU1004" s="17"/>
      <c r="VQV1004" s="17"/>
      <c r="VQW1004" s="17"/>
      <c r="VQX1004" s="17"/>
      <c r="VQY1004" s="17"/>
      <c r="VQZ1004" s="17"/>
      <c r="VRA1004" s="17"/>
      <c r="VRB1004" s="17"/>
      <c r="VRC1004" s="17"/>
      <c r="VRD1004" s="17"/>
      <c r="VRE1004" s="17"/>
      <c r="VRF1004" s="17"/>
      <c r="VRG1004" s="17"/>
      <c r="VRH1004" s="17"/>
      <c r="VRI1004" s="17"/>
      <c r="VRJ1004" s="17"/>
      <c r="VRK1004" s="17"/>
      <c r="VRL1004" s="17"/>
      <c r="VRM1004" s="17"/>
      <c r="VRN1004" s="17"/>
      <c r="VRO1004" s="17"/>
      <c r="VRP1004" s="17"/>
      <c r="VRQ1004" s="17"/>
      <c r="VRR1004" s="17"/>
      <c r="VRS1004" s="17"/>
      <c r="VRT1004" s="17"/>
      <c r="VRU1004" s="17"/>
      <c r="VRV1004" s="17"/>
      <c r="VRW1004" s="17"/>
      <c r="VRX1004" s="17"/>
      <c r="VRY1004" s="17"/>
      <c r="VRZ1004" s="17"/>
      <c r="VSA1004" s="17"/>
      <c r="VSB1004" s="17"/>
      <c r="VSC1004" s="17"/>
      <c r="VSD1004" s="17"/>
      <c r="VSE1004" s="17"/>
      <c r="VSF1004" s="17"/>
      <c r="VSG1004" s="17"/>
      <c r="VSH1004" s="17"/>
      <c r="VSI1004" s="17"/>
      <c r="VSJ1004" s="17"/>
      <c r="VSK1004" s="17"/>
      <c r="VSL1004" s="17"/>
      <c r="VSM1004" s="17"/>
      <c r="VSN1004" s="17"/>
      <c r="VSO1004" s="17"/>
      <c r="VSP1004" s="17"/>
      <c r="VSQ1004" s="17"/>
      <c r="VSR1004" s="17"/>
      <c r="VSS1004" s="17"/>
      <c r="VST1004" s="17"/>
      <c r="VSU1004" s="17"/>
      <c r="VSV1004" s="17"/>
      <c r="VSW1004" s="17"/>
      <c r="VSX1004" s="17"/>
      <c r="VSY1004" s="17"/>
      <c r="VSZ1004" s="17"/>
      <c r="VTA1004" s="17"/>
      <c r="VTB1004" s="17"/>
      <c r="VTC1004" s="17"/>
      <c r="VTD1004" s="17"/>
      <c r="VTE1004" s="17"/>
      <c r="VTF1004" s="17"/>
      <c r="VTG1004" s="17"/>
      <c r="VTH1004" s="17"/>
      <c r="VTI1004" s="17"/>
      <c r="VTJ1004" s="17"/>
      <c r="VTK1004" s="17"/>
      <c r="VTL1004" s="17"/>
      <c r="VTM1004" s="17"/>
      <c r="VTN1004" s="17"/>
      <c r="VTO1004" s="17"/>
      <c r="VTP1004" s="17"/>
      <c r="VTQ1004" s="17"/>
      <c r="VTR1004" s="17"/>
      <c r="VTS1004" s="17"/>
      <c r="VTT1004" s="17"/>
      <c r="VTU1004" s="17"/>
      <c r="VTV1004" s="17"/>
      <c r="VTW1004" s="17"/>
      <c r="VTX1004" s="17"/>
      <c r="VTY1004" s="17"/>
      <c r="VTZ1004" s="17"/>
      <c r="VUA1004" s="17"/>
      <c r="VUB1004" s="17"/>
      <c r="VUC1004" s="17"/>
      <c r="VUD1004" s="17"/>
      <c r="VUE1004" s="17"/>
      <c r="VUF1004" s="17"/>
      <c r="VUG1004" s="17"/>
      <c r="VUH1004" s="17"/>
      <c r="VUI1004" s="17"/>
      <c r="VUJ1004" s="17"/>
      <c r="VUK1004" s="17"/>
      <c r="VUL1004" s="17"/>
      <c r="VUM1004" s="17"/>
      <c r="VUN1004" s="17"/>
      <c r="VUO1004" s="17"/>
      <c r="VUP1004" s="17"/>
      <c r="VUQ1004" s="17"/>
      <c r="VUR1004" s="17"/>
      <c r="VUS1004" s="17"/>
      <c r="VUT1004" s="17"/>
      <c r="VUU1004" s="17"/>
      <c r="VUV1004" s="17"/>
      <c r="VUW1004" s="17"/>
      <c r="VUX1004" s="17"/>
      <c r="VUY1004" s="17"/>
      <c r="VUZ1004" s="17"/>
      <c r="VVA1004" s="17"/>
      <c r="VVB1004" s="17"/>
      <c r="VVC1004" s="17"/>
      <c r="VVD1004" s="17"/>
      <c r="VVE1004" s="17"/>
      <c r="VVF1004" s="17"/>
      <c r="VVG1004" s="17"/>
      <c r="VVH1004" s="17"/>
      <c r="VVI1004" s="17"/>
      <c r="VVJ1004" s="17"/>
      <c r="VVK1004" s="17"/>
      <c r="VVL1004" s="17"/>
      <c r="VVM1004" s="17"/>
      <c r="VVN1004" s="17"/>
      <c r="VVO1004" s="17"/>
      <c r="VVP1004" s="17"/>
      <c r="VVQ1004" s="17"/>
      <c r="VVR1004" s="17"/>
      <c r="VVS1004" s="17"/>
      <c r="VVT1004" s="17"/>
      <c r="VVU1004" s="17"/>
      <c r="VVV1004" s="17"/>
      <c r="VVW1004" s="17"/>
      <c r="VVX1004" s="17"/>
      <c r="VVY1004" s="17"/>
      <c r="VVZ1004" s="17"/>
      <c r="VWA1004" s="17"/>
      <c r="VWB1004" s="17"/>
      <c r="VWC1004" s="17"/>
      <c r="VWD1004" s="17"/>
      <c r="VWE1004" s="17"/>
      <c r="VWF1004" s="17"/>
      <c r="VWG1004" s="17"/>
      <c r="VWH1004" s="17"/>
      <c r="VWI1004" s="17"/>
      <c r="VWJ1004" s="17"/>
      <c r="VWK1004" s="17"/>
      <c r="VWL1004" s="17"/>
      <c r="VWM1004" s="17"/>
      <c r="VWN1004" s="17"/>
      <c r="VWO1004" s="17"/>
      <c r="VWP1004" s="17"/>
      <c r="VWQ1004" s="17"/>
      <c r="VWR1004" s="17"/>
      <c r="VWS1004" s="17"/>
      <c r="VWT1004" s="17"/>
      <c r="VWU1004" s="17"/>
      <c r="VWV1004" s="17"/>
      <c r="VWW1004" s="17"/>
      <c r="VWX1004" s="17"/>
      <c r="VWY1004" s="17"/>
      <c r="VWZ1004" s="17"/>
      <c r="VXA1004" s="17"/>
      <c r="VXB1004" s="17"/>
      <c r="VXC1004" s="17"/>
      <c r="VXD1004" s="17"/>
      <c r="VXE1004" s="17"/>
      <c r="VXF1004" s="17"/>
      <c r="VXG1004" s="17"/>
      <c r="VXH1004" s="17"/>
      <c r="VXI1004" s="17"/>
      <c r="VXJ1004" s="17"/>
      <c r="VXK1004" s="17"/>
      <c r="VXL1004" s="17"/>
      <c r="VXM1004" s="17"/>
      <c r="VXN1004" s="17"/>
      <c r="VXO1004" s="17"/>
      <c r="VXP1004" s="17"/>
      <c r="VXQ1004" s="17"/>
      <c r="VXR1004" s="17"/>
      <c r="VXS1004" s="17"/>
      <c r="VXT1004" s="17"/>
      <c r="VXU1004" s="17"/>
      <c r="VXV1004" s="17"/>
      <c r="VXW1004" s="17"/>
      <c r="VXX1004" s="17"/>
      <c r="VXY1004" s="17"/>
      <c r="VXZ1004" s="17"/>
      <c r="VYA1004" s="17"/>
      <c r="VYB1004" s="17"/>
      <c r="VYC1004" s="17"/>
      <c r="VYD1004" s="17"/>
      <c r="VYE1004" s="17"/>
      <c r="VYF1004" s="17"/>
      <c r="VYG1004" s="17"/>
      <c r="VYH1004" s="17"/>
      <c r="VYI1004" s="17"/>
      <c r="VYJ1004" s="17"/>
      <c r="VYK1004" s="17"/>
      <c r="VYL1004" s="17"/>
      <c r="VYM1004" s="17"/>
      <c r="VYN1004" s="17"/>
      <c r="VYO1004" s="17"/>
      <c r="VYP1004" s="17"/>
      <c r="VYQ1004" s="17"/>
      <c r="VYR1004" s="17"/>
      <c r="VYS1004" s="17"/>
      <c r="VYT1004" s="17"/>
      <c r="VYU1004" s="17"/>
      <c r="VYV1004" s="17"/>
      <c r="VYW1004" s="17"/>
      <c r="VYX1004" s="17"/>
      <c r="VYY1004" s="17"/>
      <c r="VYZ1004" s="17"/>
      <c r="VZA1004" s="17"/>
      <c r="VZB1004" s="17"/>
      <c r="VZC1004" s="17"/>
      <c r="VZD1004" s="17"/>
      <c r="VZE1004" s="17"/>
      <c r="VZF1004" s="17"/>
      <c r="VZG1004" s="17"/>
      <c r="VZH1004" s="17"/>
      <c r="VZI1004" s="17"/>
      <c r="VZJ1004" s="17"/>
      <c r="VZK1004" s="17"/>
      <c r="VZL1004" s="17"/>
      <c r="VZM1004" s="17"/>
      <c r="VZN1004" s="17"/>
      <c r="VZO1004" s="17"/>
      <c r="VZP1004" s="17"/>
      <c r="VZQ1004" s="17"/>
      <c r="VZR1004" s="17"/>
      <c r="VZS1004" s="17"/>
      <c r="VZT1004" s="17"/>
      <c r="VZU1004" s="17"/>
      <c r="VZV1004" s="17"/>
      <c r="VZW1004" s="17"/>
      <c r="VZX1004" s="17"/>
      <c r="VZY1004" s="17"/>
      <c r="VZZ1004" s="17"/>
      <c r="WAA1004" s="17"/>
      <c r="WAB1004" s="17"/>
      <c r="WAC1004" s="17"/>
      <c r="WAD1004" s="17"/>
      <c r="WAE1004" s="17"/>
      <c r="WAF1004" s="17"/>
      <c r="WAG1004" s="17"/>
      <c r="WAH1004" s="17"/>
      <c r="WAI1004" s="17"/>
      <c r="WAJ1004" s="17"/>
      <c r="WAK1004" s="17"/>
      <c r="WAL1004" s="17"/>
      <c r="WAM1004" s="17"/>
      <c r="WAN1004" s="17"/>
      <c r="WAO1004" s="17"/>
      <c r="WAP1004" s="17"/>
      <c r="WAQ1004" s="17"/>
      <c r="WAR1004" s="17"/>
      <c r="WAS1004" s="17"/>
      <c r="WAT1004" s="17"/>
      <c r="WAU1004" s="17"/>
      <c r="WAV1004" s="17"/>
      <c r="WAW1004" s="17"/>
      <c r="WAX1004" s="17"/>
      <c r="WAY1004" s="17"/>
      <c r="WAZ1004" s="17"/>
      <c r="WBA1004" s="17"/>
      <c r="WBB1004" s="17"/>
      <c r="WBC1004" s="17"/>
      <c r="WBD1004" s="17"/>
      <c r="WBE1004" s="17"/>
      <c r="WBF1004" s="17"/>
      <c r="WBG1004" s="17"/>
      <c r="WBH1004" s="17"/>
      <c r="WBI1004" s="17"/>
      <c r="WBJ1004" s="17"/>
      <c r="WBK1004" s="17"/>
      <c r="WBL1004" s="17"/>
      <c r="WBM1004" s="17"/>
      <c r="WBN1004" s="17"/>
      <c r="WBO1004" s="17"/>
      <c r="WBP1004" s="17"/>
      <c r="WBQ1004" s="17"/>
      <c r="WBR1004" s="17"/>
      <c r="WBS1004" s="17"/>
      <c r="WBT1004" s="17"/>
      <c r="WBU1004" s="17"/>
      <c r="WBV1004" s="17"/>
      <c r="WBW1004" s="17"/>
      <c r="WBX1004" s="17"/>
      <c r="WBY1004" s="17"/>
      <c r="WBZ1004" s="17"/>
      <c r="WCA1004" s="17"/>
      <c r="WCB1004" s="17"/>
      <c r="WCC1004" s="17"/>
      <c r="WCD1004" s="17"/>
      <c r="WCE1004" s="17"/>
      <c r="WCF1004" s="17"/>
      <c r="WCG1004" s="17"/>
      <c r="WCH1004" s="17"/>
      <c r="WCI1004" s="17"/>
      <c r="WCJ1004" s="17"/>
      <c r="WCK1004" s="17"/>
      <c r="WCL1004" s="17"/>
      <c r="WCM1004" s="17"/>
      <c r="WCN1004" s="17"/>
      <c r="WCO1004" s="17"/>
      <c r="WCP1004" s="17"/>
      <c r="WCQ1004" s="17"/>
      <c r="WCR1004" s="17"/>
      <c r="WCS1004" s="17"/>
      <c r="WCT1004" s="17"/>
      <c r="WCU1004" s="17"/>
      <c r="WCV1004" s="17"/>
      <c r="WCW1004" s="17"/>
      <c r="WCX1004" s="17"/>
      <c r="WCY1004" s="17"/>
      <c r="WCZ1004" s="17"/>
      <c r="WDA1004" s="17"/>
      <c r="WDB1004" s="17"/>
      <c r="WDC1004" s="17"/>
      <c r="WDD1004" s="17"/>
      <c r="WDE1004" s="17"/>
      <c r="WDF1004" s="17"/>
      <c r="WDG1004" s="17"/>
      <c r="WDH1004" s="17"/>
      <c r="WDI1004" s="17"/>
      <c r="WDJ1004" s="17"/>
      <c r="WDK1004" s="17"/>
      <c r="WDL1004" s="17"/>
      <c r="WDM1004" s="17"/>
      <c r="WDN1004" s="17"/>
      <c r="WDO1004" s="17"/>
      <c r="WDP1004" s="17"/>
      <c r="WDQ1004" s="17"/>
      <c r="WDR1004" s="17"/>
      <c r="WDS1004" s="17"/>
      <c r="WDT1004" s="17"/>
      <c r="WDU1004" s="17"/>
      <c r="WDV1004" s="17"/>
      <c r="WDW1004" s="17"/>
      <c r="WDX1004" s="17"/>
      <c r="WDY1004" s="17"/>
      <c r="WDZ1004" s="17"/>
      <c r="WEA1004" s="17"/>
      <c r="WEB1004" s="17"/>
      <c r="WEC1004" s="17"/>
      <c r="WED1004" s="17"/>
      <c r="WEE1004" s="17"/>
      <c r="WEF1004" s="17"/>
      <c r="WEG1004" s="17"/>
      <c r="WEH1004" s="17"/>
      <c r="WEI1004" s="17"/>
      <c r="WEJ1004" s="17"/>
      <c r="WEK1004" s="17"/>
      <c r="WEL1004" s="17"/>
      <c r="WEM1004" s="17"/>
      <c r="WEN1004" s="17"/>
      <c r="WEO1004" s="17"/>
      <c r="WEP1004" s="17"/>
      <c r="WEQ1004" s="17"/>
      <c r="WER1004" s="17"/>
      <c r="WES1004" s="17"/>
      <c r="WET1004" s="17"/>
      <c r="WEU1004" s="17"/>
      <c r="WEV1004" s="17"/>
      <c r="WEW1004" s="17"/>
      <c r="WEX1004" s="17"/>
      <c r="WEY1004" s="17"/>
      <c r="WEZ1004" s="17"/>
      <c r="WFA1004" s="17"/>
      <c r="WFB1004" s="17"/>
      <c r="WFC1004" s="17"/>
      <c r="WFD1004" s="17"/>
      <c r="WFE1004" s="17"/>
      <c r="WFF1004" s="17"/>
      <c r="WFG1004" s="17"/>
      <c r="WFH1004" s="17"/>
      <c r="WFI1004" s="17"/>
      <c r="WFJ1004" s="17"/>
      <c r="WFK1004" s="17"/>
      <c r="WFL1004" s="17"/>
      <c r="WFM1004" s="17"/>
      <c r="WFN1004" s="17"/>
      <c r="WFO1004" s="17"/>
      <c r="WFP1004" s="17"/>
      <c r="WFQ1004" s="17"/>
      <c r="WFR1004" s="17"/>
      <c r="WFS1004" s="17"/>
      <c r="WFT1004" s="17"/>
      <c r="WFU1004" s="17"/>
      <c r="WFV1004" s="17"/>
      <c r="WFW1004" s="17"/>
      <c r="WFX1004" s="17"/>
      <c r="WFY1004" s="17"/>
      <c r="WFZ1004" s="17"/>
      <c r="WGA1004" s="17"/>
      <c r="WGB1004" s="17"/>
      <c r="WGC1004" s="17"/>
      <c r="WGD1004" s="17"/>
      <c r="WGE1004" s="17"/>
      <c r="WGF1004" s="17"/>
      <c r="WGG1004" s="17"/>
      <c r="WGH1004" s="17"/>
      <c r="WGI1004" s="17"/>
      <c r="WGJ1004" s="17"/>
      <c r="WGK1004" s="17"/>
      <c r="WGL1004" s="17"/>
      <c r="WGM1004" s="17"/>
      <c r="WGN1004" s="17"/>
      <c r="WGO1004" s="17"/>
      <c r="WGP1004" s="17"/>
      <c r="WGQ1004" s="17"/>
      <c r="WGR1004" s="17"/>
      <c r="WGS1004" s="17"/>
      <c r="WGT1004" s="17"/>
      <c r="WGU1004" s="17"/>
      <c r="WGV1004" s="17"/>
      <c r="WGW1004" s="17"/>
      <c r="WGX1004" s="17"/>
      <c r="WGY1004" s="17"/>
      <c r="WGZ1004" s="17"/>
      <c r="WHA1004" s="17"/>
      <c r="WHB1004" s="17"/>
      <c r="WHC1004" s="17"/>
      <c r="WHD1004" s="17"/>
      <c r="WHE1004" s="17"/>
      <c r="WHF1004" s="17"/>
      <c r="WHG1004" s="17"/>
      <c r="WHH1004" s="17"/>
      <c r="WHI1004" s="17"/>
      <c r="WHJ1004" s="17"/>
      <c r="WHK1004" s="17"/>
      <c r="WHL1004" s="17"/>
      <c r="WHM1004" s="17"/>
      <c r="WHN1004" s="17"/>
      <c r="WHO1004" s="17"/>
      <c r="WHP1004" s="17"/>
      <c r="WHQ1004" s="17"/>
      <c r="WHR1004" s="17"/>
      <c r="WHS1004" s="17"/>
      <c r="WHT1004" s="17"/>
      <c r="WHU1004" s="17"/>
      <c r="WHV1004" s="17"/>
      <c r="WHW1004" s="17"/>
      <c r="WHX1004" s="17"/>
      <c r="WHY1004" s="17"/>
      <c r="WHZ1004" s="17"/>
      <c r="WIA1004" s="17"/>
      <c r="WIB1004" s="17"/>
      <c r="WIC1004" s="17"/>
      <c r="WID1004" s="17"/>
      <c r="WIE1004" s="17"/>
      <c r="WIF1004" s="17"/>
      <c r="WIG1004" s="17"/>
      <c r="WIH1004" s="17"/>
      <c r="WII1004" s="17"/>
      <c r="WIJ1004" s="17"/>
      <c r="WIK1004" s="17"/>
      <c r="WIL1004" s="17"/>
      <c r="WIM1004" s="17"/>
      <c r="WIN1004" s="17"/>
      <c r="WIO1004" s="17"/>
      <c r="WIP1004" s="17"/>
      <c r="WIQ1004" s="17"/>
      <c r="WIR1004" s="17"/>
      <c r="WIS1004" s="17"/>
      <c r="WIT1004" s="17"/>
      <c r="WIU1004" s="17"/>
      <c r="WIV1004" s="17"/>
      <c r="WIW1004" s="17"/>
      <c r="WIX1004" s="17"/>
      <c r="WIY1004" s="17"/>
      <c r="WIZ1004" s="17"/>
      <c r="WJA1004" s="17"/>
      <c r="WJB1004" s="17"/>
      <c r="WJC1004" s="17"/>
      <c r="WJD1004" s="17"/>
      <c r="WJE1004" s="17"/>
      <c r="WJF1004" s="17"/>
      <c r="WJG1004" s="17"/>
      <c r="WJH1004" s="17"/>
      <c r="WJI1004" s="17"/>
      <c r="WJJ1004" s="17"/>
      <c r="WJK1004" s="17"/>
      <c r="WJL1004" s="17"/>
      <c r="WJM1004" s="17"/>
      <c r="WJN1004" s="17"/>
      <c r="WJO1004" s="17"/>
      <c r="WJP1004" s="17"/>
      <c r="WJQ1004" s="17"/>
      <c r="WJR1004" s="17"/>
      <c r="WJS1004" s="17"/>
      <c r="WJT1004" s="17"/>
      <c r="WJU1004" s="17"/>
      <c r="WJV1004" s="17"/>
      <c r="WJW1004" s="17"/>
      <c r="WJX1004" s="17"/>
      <c r="WJY1004" s="17"/>
      <c r="WJZ1004" s="17"/>
      <c r="WKA1004" s="17"/>
      <c r="WKB1004" s="17"/>
      <c r="WKC1004" s="17"/>
      <c r="WKD1004" s="17"/>
      <c r="WKE1004" s="17"/>
      <c r="WKF1004" s="17"/>
      <c r="WKG1004" s="17"/>
      <c r="WKH1004" s="17"/>
      <c r="WKI1004" s="17"/>
      <c r="WKJ1004" s="17"/>
      <c r="WKK1004" s="17"/>
      <c r="WKL1004" s="17"/>
      <c r="WKM1004" s="17"/>
      <c r="WKN1004" s="17"/>
      <c r="WKO1004" s="17"/>
      <c r="WKP1004" s="17"/>
      <c r="WKQ1004" s="17"/>
      <c r="WKR1004" s="17"/>
      <c r="WKS1004" s="17"/>
      <c r="WKT1004" s="17"/>
      <c r="WKU1004" s="17"/>
      <c r="WKV1004" s="17"/>
      <c r="WKW1004" s="17"/>
      <c r="WKX1004" s="17"/>
      <c r="WKY1004" s="17"/>
      <c r="WKZ1004" s="17"/>
      <c r="WLA1004" s="17"/>
      <c r="WLB1004" s="17"/>
      <c r="WLC1004" s="17"/>
      <c r="WLD1004" s="17"/>
      <c r="WLE1004" s="17"/>
      <c r="WLF1004" s="17"/>
      <c r="WLG1004" s="17"/>
      <c r="WLH1004" s="17"/>
      <c r="WLI1004" s="17"/>
      <c r="WLJ1004" s="17"/>
      <c r="WLK1004" s="17"/>
      <c r="WLL1004" s="17"/>
      <c r="WLM1004" s="17"/>
      <c r="WLN1004" s="17"/>
      <c r="WLO1004" s="17"/>
      <c r="WLP1004" s="17"/>
      <c r="WLQ1004" s="17"/>
      <c r="WLR1004" s="17"/>
      <c r="WLS1004" s="17"/>
      <c r="WLT1004" s="17"/>
      <c r="WLU1004" s="17"/>
      <c r="WLV1004" s="17"/>
      <c r="WLW1004" s="17"/>
      <c r="WLX1004" s="17"/>
      <c r="WLY1004" s="17"/>
      <c r="WLZ1004" s="17"/>
      <c r="WMA1004" s="17"/>
      <c r="WMB1004" s="17"/>
      <c r="WMC1004" s="17"/>
      <c r="WMD1004" s="17"/>
      <c r="WME1004" s="17"/>
      <c r="WMF1004" s="17"/>
      <c r="WMG1004" s="17"/>
      <c r="WMH1004" s="17"/>
      <c r="WMI1004" s="17"/>
      <c r="WMJ1004" s="17"/>
      <c r="WMK1004" s="17"/>
      <c r="WML1004" s="17"/>
      <c r="WMM1004" s="17"/>
      <c r="WMN1004" s="17"/>
      <c r="WMO1004" s="17"/>
      <c r="WMP1004" s="17"/>
      <c r="WMQ1004" s="17"/>
      <c r="WMR1004" s="17"/>
      <c r="WMS1004" s="17"/>
      <c r="WMT1004" s="17"/>
      <c r="WMU1004" s="17"/>
      <c r="WMV1004" s="17"/>
      <c r="WMW1004" s="17"/>
      <c r="WMX1004" s="17"/>
      <c r="WMY1004" s="17"/>
      <c r="WMZ1004" s="17"/>
      <c r="WNA1004" s="17"/>
      <c r="WNB1004" s="17"/>
      <c r="WNC1004" s="17"/>
      <c r="WND1004" s="17"/>
      <c r="WNE1004" s="17"/>
      <c r="WNF1004" s="17"/>
      <c r="WNG1004" s="17"/>
      <c r="WNH1004" s="17"/>
      <c r="WNI1004" s="17"/>
      <c r="WNJ1004" s="17"/>
      <c r="WNK1004" s="17"/>
      <c r="WNL1004" s="17"/>
      <c r="WNM1004" s="17"/>
      <c r="WNN1004" s="17"/>
      <c r="WNO1004" s="17"/>
      <c r="WNP1004" s="17"/>
      <c r="WNQ1004" s="17"/>
      <c r="WNR1004" s="17"/>
      <c r="WNS1004" s="17"/>
      <c r="WNT1004" s="17"/>
      <c r="WNU1004" s="17"/>
      <c r="WNV1004" s="17"/>
      <c r="WNW1004" s="17"/>
      <c r="WNX1004" s="17"/>
      <c r="WNY1004" s="17"/>
      <c r="WNZ1004" s="17"/>
      <c r="WOA1004" s="17"/>
      <c r="WOB1004" s="17"/>
      <c r="WOC1004" s="17"/>
      <c r="WOD1004" s="17"/>
      <c r="WOE1004" s="17"/>
      <c r="WOF1004" s="17"/>
      <c r="WOG1004" s="17"/>
      <c r="WOH1004" s="17"/>
      <c r="WOI1004" s="17"/>
      <c r="WOJ1004" s="17"/>
      <c r="WOK1004" s="17"/>
      <c r="WOL1004" s="17"/>
      <c r="WOM1004" s="17"/>
      <c r="WON1004" s="17"/>
      <c r="WOO1004" s="17"/>
      <c r="WOP1004" s="17"/>
      <c r="WOQ1004" s="17"/>
      <c r="WOR1004" s="17"/>
      <c r="WOS1004" s="17"/>
      <c r="WOT1004" s="17"/>
      <c r="WOU1004" s="17"/>
      <c r="WOV1004" s="17"/>
      <c r="WOW1004" s="17"/>
      <c r="WOX1004" s="17"/>
      <c r="WOY1004" s="17"/>
      <c r="WOZ1004" s="17"/>
      <c r="WPA1004" s="17"/>
      <c r="WPB1004" s="17"/>
      <c r="WPC1004" s="17"/>
      <c r="WPD1004" s="17"/>
      <c r="WPE1004" s="17"/>
      <c r="WPF1004" s="17"/>
      <c r="WPG1004" s="17"/>
      <c r="WPH1004" s="17"/>
      <c r="WPI1004" s="17"/>
      <c r="WPJ1004" s="17"/>
      <c r="WPK1004" s="17"/>
      <c r="WPL1004" s="17"/>
      <c r="WPM1004" s="17"/>
      <c r="WPN1004" s="17"/>
      <c r="WPO1004" s="17"/>
      <c r="WPP1004" s="17"/>
      <c r="WPQ1004" s="17"/>
      <c r="WPR1004" s="17"/>
      <c r="WPS1004" s="17"/>
      <c r="WPT1004" s="17"/>
      <c r="WPU1004" s="17"/>
      <c r="WPV1004" s="17"/>
      <c r="WPW1004" s="17"/>
      <c r="WPX1004" s="17"/>
      <c r="WPY1004" s="17"/>
      <c r="WPZ1004" s="17"/>
      <c r="WQA1004" s="17"/>
      <c r="WQB1004" s="17"/>
      <c r="WQC1004" s="17"/>
      <c r="WQD1004" s="17"/>
      <c r="WQE1004" s="17"/>
      <c r="WQF1004" s="17"/>
      <c r="WQG1004" s="17"/>
      <c r="WQH1004" s="17"/>
      <c r="WQI1004" s="17"/>
      <c r="WQJ1004" s="17"/>
      <c r="WQK1004" s="17"/>
      <c r="WQL1004" s="17"/>
      <c r="WQM1004" s="17"/>
      <c r="WQN1004" s="17"/>
      <c r="WQO1004" s="17"/>
      <c r="WQP1004" s="17"/>
      <c r="WQQ1004" s="17"/>
      <c r="WQR1004" s="17"/>
      <c r="WQS1004" s="17"/>
      <c r="WQT1004" s="17"/>
      <c r="WQU1004" s="17"/>
      <c r="WQV1004" s="17"/>
      <c r="WQW1004" s="17"/>
      <c r="WQX1004" s="17"/>
      <c r="WQY1004" s="17"/>
      <c r="WQZ1004" s="17"/>
      <c r="WRA1004" s="17"/>
      <c r="WRB1004" s="17"/>
      <c r="WRC1004" s="17"/>
      <c r="WRD1004" s="17"/>
      <c r="WRE1004" s="17"/>
      <c r="WRF1004" s="17"/>
      <c r="WRG1004" s="17"/>
      <c r="WRH1004" s="17"/>
      <c r="WRI1004" s="17"/>
      <c r="WRJ1004" s="17"/>
      <c r="WRK1004" s="17"/>
      <c r="WRL1004" s="17"/>
      <c r="WRM1004" s="17"/>
      <c r="WRN1004" s="17"/>
      <c r="WRO1004" s="17"/>
      <c r="WRP1004" s="17"/>
      <c r="WRQ1004" s="17"/>
      <c r="WRR1004" s="17"/>
      <c r="WRS1004" s="17"/>
      <c r="WRT1004" s="17"/>
      <c r="WRU1004" s="17"/>
      <c r="WRV1004" s="17"/>
      <c r="WRW1004" s="17"/>
      <c r="WRX1004" s="17"/>
      <c r="WRY1004" s="17"/>
      <c r="WRZ1004" s="17"/>
      <c r="WSA1004" s="17"/>
      <c r="WSB1004" s="17"/>
      <c r="WSC1004" s="17"/>
      <c r="WSD1004" s="17"/>
      <c r="WSE1004" s="17"/>
      <c r="WSF1004" s="17"/>
      <c r="WSG1004" s="17"/>
      <c r="WSH1004" s="17"/>
      <c r="WSI1004" s="17"/>
      <c r="WSJ1004" s="17"/>
      <c r="WSK1004" s="17"/>
      <c r="WSL1004" s="17"/>
      <c r="WSM1004" s="17"/>
      <c r="WSN1004" s="17"/>
      <c r="WSO1004" s="17"/>
      <c r="WSP1004" s="17"/>
      <c r="WSQ1004" s="17"/>
      <c r="WSR1004" s="17"/>
      <c r="WSS1004" s="17"/>
      <c r="WST1004" s="17"/>
      <c r="WSU1004" s="17"/>
      <c r="WSV1004" s="17"/>
      <c r="WSW1004" s="17"/>
      <c r="WSX1004" s="17"/>
      <c r="WSY1004" s="17"/>
      <c r="WSZ1004" s="17"/>
      <c r="WTA1004" s="17"/>
      <c r="WTB1004" s="17"/>
      <c r="WTC1004" s="17"/>
      <c r="WTD1004" s="17"/>
      <c r="WTE1004" s="17"/>
      <c r="WTF1004" s="17"/>
      <c r="WTG1004" s="17"/>
      <c r="WTH1004" s="17"/>
      <c r="WTI1004" s="17"/>
      <c r="WTJ1004" s="17"/>
      <c r="WTK1004" s="17"/>
      <c r="WTL1004" s="17"/>
      <c r="WTM1004" s="17"/>
      <c r="WTN1004" s="17"/>
      <c r="WTO1004" s="17"/>
      <c r="WTP1004" s="17"/>
      <c r="WTQ1004" s="17"/>
      <c r="WTR1004" s="17"/>
      <c r="WTS1004" s="17"/>
      <c r="WTT1004" s="17"/>
      <c r="WTU1004" s="17"/>
      <c r="WTV1004" s="17"/>
      <c r="WTW1004" s="17"/>
      <c r="WTX1004" s="17"/>
      <c r="WTY1004" s="17"/>
      <c r="WTZ1004" s="17"/>
      <c r="WUA1004" s="17"/>
      <c r="WUB1004" s="17"/>
      <c r="WUC1004" s="17"/>
      <c r="WUD1004" s="17"/>
      <c r="WUE1004" s="17"/>
      <c r="WUF1004" s="17"/>
      <c r="WUG1004" s="17"/>
      <c r="WUH1004" s="17"/>
      <c r="WUI1004" s="17"/>
    </row>
    <row r="1005" spans="1:16103" s="18" customFormat="1" hidden="1" x14ac:dyDescent="0.25">
      <c r="A1005" s="17"/>
      <c r="B1005" s="17"/>
      <c r="C1005" s="17"/>
      <c r="D1005" s="17"/>
      <c r="E1005" s="17"/>
      <c r="G1005" s="19"/>
      <c r="H1005" s="20"/>
      <c r="J1005" s="22"/>
      <c r="K1005" s="22"/>
      <c r="L1005" s="22"/>
      <c r="M1005" s="21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17"/>
      <c r="DJ1005" s="17"/>
      <c r="DK1005" s="17"/>
      <c r="DL1005" s="17"/>
      <c r="DM1005" s="17"/>
      <c r="DN1005" s="17"/>
      <c r="DO1005" s="17"/>
      <c r="DP1005" s="17"/>
      <c r="DQ1005" s="17"/>
      <c r="DR1005" s="17"/>
      <c r="DS1005" s="17"/>
      <c r="DT1005" s="17"/>
      <c r="DU1005" s="17"/>
      <c r="DV1005" s="17"/>
      <c r="DW1005" s="17"/>
      <c r="DX1005" s="17"/>
      <c r="DY1005" s="17"/>
      <c r="DZ1005" s="17"/>
      <c r="EA1005" s="17"/>
      <c r="EB1005" s="17"/>
      <c r="EC1005" s="17"/>
      <c r="ED1005" s="17"/>
      <c r="EE1005" s="17"/>
      <c r="EF1005" s="17"/>
      <c r="EG1005" s="17"/>
      <c r="EH1005" s="17"/>
      <c r="EI1005" s="17"/>
      <c r="EJ1005" s="17"/>
      <c r="EK1005" s="17"/>
      <c r="EL1005" s="17"/>
      <c r="EM1005" s="17"/>
      <c r="EN1005" s="17"/>
      <c r="EO1005" s="17"/>
      <c r="EP1005" s="17"/>
      <c r="EQ1005" s="17"/>
      <c r="ER1005" s="17"/>
      <c r="ES1005" s="17"/>
      <c r="ET1005" s="17"/>
      <c r="EU1005" s="17"/>
      <c r="EV1005" s="17"/>
      <c r="EW1005" s="17"/>
      <c r="EX1005" s="17"/>
      <c r="EY1005" s="17"/>
      <c r="EZ1005" s="17"/>
      <c r="FA1005" s="17"/>
      <c r="FB1005" s="17"/>
      <c r="FC1005" s="17"/>
      <c r="FD1005" s="17"/>
      <c r="FE1005" s="17"/>
      <c r="FF1005" s="17"/>
      <c r="FG1005" s="17"/>
      <c r="FH1005" s="17"/>
      <c r="FI1005" s="17"/>
      <c r="FJ1005" s="17"/>
      <c r="FK1005" s="17"/>
      <c r="FL1005" s="17"/>
      <c r="FM1005" s="17"/>
      <c r="FN1005" s="17"/>
      <c r="FO1005" s="17"/>
      <c r="FP1005" s="17"/>
      <c r="FQ1005" s="17"/>
      <c r="FR1005" s="17"/>
      <c r="FS1005" s="17"/>
      <c r="FT1005" s="17"/>
      <c r="FU1005" s="17"/>
      <c r="FV1005" s="17"/>
      <c r="FW1005" s="17"/>
      <c r="FX1005" s="17"/>
      <c r="FY1005" s="17"/>
      <c r="FZ1005" s="17"/>
      <c r="GA1005" s="17"/>
      <c r="GB1005" s="17"/>
      <c r="GC1005" s="17"/>
      <c r="GD1005" s="17"/>
      <c r="GE1005" s="17"/>
      <c r="GF1005" s="17"/>
      <c r="GG1005" s="17"/>
      <c r="GH1005" s="17"/>
      <c r="GI1005" s="17"/>
      <c r="GJ1005" s="17"/>
      <c r="GK1005" s="17"/>
      <c r="GL1005" s="17"/>
      <c r="GM1005" s="17"/>
      <c r="GN1005" s="17"/>
      <c r="GO1005" s="17"/>
      <c r="GP1005" s="17"/>
      <c r="GQ1005" s="17"/>
      <c r="GR1005" s="17"/>
      <c r="GS1005" s="17"/>
      <c r="GT1005" s="17"/>
      <c r="GU1005" s="17"/>
      <c r="GV1005" s="17"/>
      <c r="GW1005" s="17"/>
      <c r="GX1005" s="17"/>
      <c r="GY1005" s="17"/>
      <c r="GZ1005" s="17"/>
      <c r="HA1005" s="17"/>
      <c r="HB1005" s="17"/>
      <c r="HC1005" s="17"/>
      <c r="HD1005" s="17"/>
      <c r="HE1005" s="17"/>
      <c r="HF1005" s="17"/>
      <c r="HG1005" s="17"/>
      <c r="HH1005" s="17"/>
      <c r="HI1005" s="17"/>
      <c r="HJ1005" s="17"/>
      <c r="HK1005" s="17"/>
      <c r="HL1005" s="17"/>
      <c r="HM1005" s="17"/>
      <c r="HN1005" s="17"/>
      <c r="HO1005" s="17"/>
      <c r="HP1005" s="17"/>
      <c r="HQ1005" s="17"/>
      <c r="HR1005" s="17"/>
      <c r="HS1005" s="17"/>
      <c r="HT1005" s="17"/>
      <c r="HU1005" s="17"/>
      <c r="HV1005" s="17"/>
      <c r="HW1005" s="17"/>
      <c r="HX1005" s="17"/>
      <c r="HY1005" s="17"/>
      <c r="HZ1005" s="17"/>
      <c r="IA1005" s="17"/>
      <c r="IB1005" s="17"/>
      <c r="IC1005" s="17"/>
      <c r="ID1005" s="17"/>
      <c r="IE1005" s="17"/>
      <c r="IF1005" s="17"/>
      <c r="IG1005" s="17"/>
      <c r="IH1005" s="17"/>
      <c r="II1005" s="17"/>
      <c r="IJ1005" s="17"/>
      <c r="IK1005" s="17"/>
      <c r="IL1005" s="17"/>
      <c r="IM1005" s="17"/>
      <c r="IN1005" s="17"/>
      <c r="IO1005" s="17"/>
      <c r="IP1005" s="17"/>
      <c r="IQ1005" s="17"/>
      <c r="IR1005" s="17"/>
      <c r="IS1005" s="17"/>
      <c r="IT1005" s="17"/>
      <c r="IU1005" s="17"/>
      <c r="IV1005" s="17"/>
      <c r="IW1005" s="17"/>
      <c r="IX1005" s="17"/>
      <c r="IY1005" s="17"/>
      <c r="IZ1005" s="17"/>
      <c r="JA1005" s="17"/>
      <c r="JB1005" s="17"/>
      <c r="JC1005" s="17"/>
      <c r="JD1005" s="17"/>
      <c r="JE1005" s="17"/>
      <c r="JF1005" s="17"/>
      <c r="JG1005" s="17"/>
      <c r="JH1005" s="17"/>
      <c r="JI1005" s="17"/>
      <c r="JJ1005" s="17"/>
      <c r="JK1005" s="17"/>
      <c r="JL1005" s="17"/>
      <c r="JM1005" s="17"/>
      <c r="JN1005" s="17"/>
      <c r="JO1005" s="17"/>
      <c r="JP1005" s="17"/>
      <c r="JQ1005" s="17"/>
      <c r="JR1005" s="17"/>
      <c r="JS1005" s="17"/>
      <c r="JT1005" s="17"/>
      <c r="JU1005" s="17"/>
      <c r="JV1005" s="17"/>
      <c r="JW1005" s="17"/>
      <c r="JX1005" s="17"/>
      <c r="JY1005" s="17"/>
      <c r="JZ1005" s="17"/>
      <c r="KA1005" s="17"/>
      <c r="KB1005" s="17"/>
      <c r="KC1005" s="17"/>
      <c r="KD1005" s="17"/>
      <c r="KE1005" s="17"/>
      <c r="KF1005" s="17"/>
      <c r="KG1005" s="17"/>
      <c r="KH1005" s="17"/>
      <c r="KI1005" s="17"/>
      <c r="KJ1005" s="17"/>
      <c r="KK1005" s="17"/>
      <c r="KL1005" s="17"/>
      <c r="KM1005" s="17"/>
      <c r="KN1005" s="17"/>
      <c r="KO1005" s="17"/>
      <c r="KP1005" s="17"/>
      <c r="KQ1005" s="17"/>
      <c r="KR1005" s="17"/>
      <c r="KS1005" s="17"/>
      <c r="KT1005" s="17"/>
      <c r="KU1005" s="17"/>
      <c r="KV1005" s="17"/>
      <c r="KW1005" s="17"/>
      <c r="KX1005" s="17"/>
      <c r="KY1005" s="17"/>
      <c r="KZ1005" s="17"/>
      <c r="LA1005" s="17"/>
      <c r="LB1005" s="17"/>
      <c r="LC1005" s="17"/>
      <c r="LD1005" s="17"/>
      <c r="LE1005" s="17"/>
      <c r="LF1005" s="17"/>
      <c r="LG1005" s="17"/>
      <c r="LH1005" s="17"/>
      <c r="LI1005" s="17"/>
      <c r="LJ1005" s="17"/>
      <c r="LK1005" s="17"/>
      <c r="LL1005" s="17"/>
      <c r="LM1005" s="17"/>
      <c r="LN1005" s="17"/>
      <c r="LO1005" s="17"/>
      <c r="LP1005" s="17"/>
      <c r="LQ1005" s="17"/>
      <c r="LR1005" s="17"/>
      <c r="LS1005" s="17"/>
      <c r="LT1005" s="17"/>
      <c r="LU1005" s="17"/>
      <c r="LV1005" s="17"/>
      <c r="LW1005" s="17"/>
      <c r="LX1005" s="17"/>
      <c r="LY1005" s="17"/>
      <c r="LZ1005" s="17"/>
      <c r="MA1005" s="17"/>
      <c r="MB1005" s="17"/>
      <c r="MC1005" s="17"/>
      <c r="MD1005" s="17"/>
      <c r="ME1005" s="17"/>
      <c r="MF1005" s="17"/>
      <c r="MG1005" s="17"/>
      <c r="MH1005" s="17"/>
      <c r="MI1005" s="17"/>
      <c r="MJ1005" s="17"/>
      <c r="MK1005" s="17"/>
      <c r="ML1005" s="17"/>
      <c r="MM1005" s="17"/>
      <c r="MN1005" s="17"/>
      <c r="MO1005" s="17"/>
      <c r="MP1005" s="17"/>
      <c r="MQ1005" s="17"/>
      <c r="MR1005" s="17"/>
      <c r="MS1005" s="17"/>
      <c r="MT1005" s="17"/>
      <c r="MU1005" s="17"/>
      <c r="MV1005" s="17"/>
      <c r="MW1005" s="17"/>
      <c r="MX1005" s="17"/>
      <c r="MY1005" s="17"/>
      <c r="MZ1005" s="17"/>
      <c r="NA1005" s="17"/>
      <c r="NB1005" s="17"/>
      <c r="NC1005" s="17"/>
      <c r="ND1005" s="17"/>
      <c r="NE1005" s="17"/>
      <c r="NF1005" s="17"/>
      <c r="NG1005" s="17"/>
      <c r="NH1005" s="17"/>
      <c r="NI1005" s="17"/>
      <c r="NJ1005" s="17"/>
      <c r="NK1005" s="17"/>
      <c r="NL1005" s="17"/>
      <c r="NM1005" s="17"/>
      <c r="NN1005" s="17"/>
      <c r="NO1005" s="17"/>
      <c r="NP1005" s="17"/>
      <c r="NQ1005" s="17"/>
      <c r="NR1005" s="17"/>
      <c r="NS1005" s="17"/>
      <c r="NT1005" s="17"/>
      <c r="NU1005" s="17"/>
      <c r="NV1005" s="17"/>
      <c r="NW1005" s="17"/>
      <c r="NX1005" s="17"/>
      <c r="NY1005" s="17"/>
      <c r="NZ1005" s="17"/>
      <c r="OA1005" s="17"/>
      <c r="OB1005" s="17"/>
      <c r="OC1005" s="17"/>
      <c r="OD1005" s="17"/>
      <c r="OE1005" s="17"/>
      <c r="OF1005" s="17"/>
      <c r="OG1005" s="17"/>
      <c r="OH1005" s="17"/>
      <c r="OI1005" s="17"/>
      <c r="OJ1005" s="17"/>
      <c r="OK1005" s="17"/>
      <c r="OL1005" s="17"/>
      <c r="OM1005" s="17"/>
      <c r="ON1005" s="17"/>
      <c r="OO1005" s="17"/>
      <c r="OP1005" s="17"/>
      <c r="OQ1005" s="17"/>
      <c r="OR1005" s="17"/>
      <c r="OS1005" s="17"/>
      <c r="OT1005" s="17"/>
      <c r="OU1005" s="17"/>
      <c r="OV1005" s="17"/>
      <c r="OW1005" s="17"/>
      <c r="OX1005" s="17"/>
      <c r="OY1005" s="17"/>
      <c r="OZ1005" s="17"/>
      <c r="PA1005" s="17"/>
      <c r="PB1005" s="17"/>
      <c r="PC1005" s="17"/>
      <c r="PD1005" s="17"/>
      <c r="PE1005" s="17"/>
      <c r="PF1005" s="17"/>
      <c r="PG1005" s="17"/>
      <c r="PH1005" s="17"/>
      <c r="PI1005" s="17"/>
      <c r="PJ1005" s="17"/>
      <c r="PK1005" s="17"/>
      <c r="PL1005" s="17"/>
      <c r="PM1005" s="17"/>
      <c r="PN1005" s="17"/>
      <c r="PO1005" s="17"/>
      <c r="PP1005" s="17"/>
      <c r="PQ1005" s="17"/>
      <c r="PR1005" s="17"/>
      <c r="PS1005" s="17"/>
      <c r="PT1005" s="17"/>
      <c r="PU1005" s="17"/>
      <c r="PV1005" s="17"/>
      <c r="PW1005" s="17"/>
      <c r="PX1005" s="17"/>
      <c r="PY1005" s="17"/>
      <c r="PZ1005" s="17"/>
      <c r="QA1005" s="17"/>
      <c r="QB1005" s="17"/>
      <c r="QC1005" s="17"/>
      <c r="QD1005" s="17"/>
      <c r="QE1005" s="17"/>
      <c r="QF1005" s="17"/>
      <c r="QG1005" s="17"/>
      <c r="QH1005" s="17"/>
      <c r="QI1005" s="17"/>
      <c r="QJ1005" s="17"/>
      <c r="QK1005" s="17"/>
      <c r="QL1005" s="17"/>
      <c r="QM1005" s="17"/>
      <c r="QN1005" s="17"/>
      <c r="QO1005" s="17"/>
      <c r="QP1005" s="17"/>
      <c r="QQ1005" s="17"/>
      <c r="QR1005" s="17"/>
      <c r="QS1005" s="17"/>
      <c r="QT1005" s="17"/>
      <c r="QU1005" s="17"/>
      <c r="QV1005" s="17"/>
      <c r="QW1005" s="17"/>
      <c r="QX1005" s="17"/>
      <c r="QY1005" s="17"/>
      <c r="QZ1005" s="17"/>
      <c r="RA1005" s="17"/>
      <c r="RB1005" s="17"/>
      <c r="RC1005" s="17"/>
      <c r="RD1005" s="17"/>
      <c r="RE1005" s="17"/>
      <c r="RF1005" s="17"/>
      <c r="RG1005" s="17"/>
      <c r="RH1005" s="17"/>
      <c r="RI1005" s="17"/>
      <c r="RJ1005" s="17"/>
      <c r="RK1005" s="17"/>
      <c r="RL1005" s="17"/>
      <c r="RM1005" s="17"/>
      <c r="RN1005" s="17"/>
      <c r="RO1005" s="17"/>
      <c r="RP1005" s="17"/>
      <c r="RQ1005" s="17"/>
      <c r="RR1005" s="17"/>
      <c r="RS1005" s="17"/>
      <c r="RT1005" s="17"/>
      <c r="RU1005" s="17"/>
      <c r="RV1005" s="17"/>
      <c r="RW1005" s="17"/>
      <c r="RX1005" s="17"/>
      <c r="RY1005" s="17"/>
      <c r="RZ1005" s="17"/>
      <c r="SA1005" s="17"/>
      <c r="SB1005" s="17"/>
      <c r="SC1005" s="17"/>
      <c r="SD1005" s="17"/>
      <c r="SE1005" s="17"/>
      <c r="SF1005" s="17"/>
      <c r="SG1005" s="17"/>
      <c r="SH1005" s="17"/>
      <c r="SI1005" s="17"/>
      <c r="SJ1005" s="17"/>
      <c r="SK1005" s="17"/>
      <c r="SL1005" s="17"/>
      <c r="SM1005" s="17"/>
      <c r="SN1005" s="17"/>
      <c r="SO1005" s="17"/>
      <c r="SP1005" s="17"/>
      <c r="SQ1005" s="17"/>
      <c r="SR1005" s="17"/>
      <c r="SS1005" s="17"/>
      <c r="ST1005" s="17"/>
      <c r="SU1005" s="17"/>
      <c r="SV1005" s="17"/>
      <c r="SW1005" s="17"/>
      <c r="SX1005" s="17"/>
      <c r="SY1005" s="17"/>
      <c r="SZ1005" s="17"/>
      <c r="TA1005" s="17"/>
      <c r="TB1005" s="17"/>
      <c r="TC1005" s="17"/>
      <c r="TD1005" s="17"/>
      <c r="TE1005" s="17"/>
      <c r="TF1005" s="17"/>
      <c r="TG1005" s="17"/>
      <c r="TH1005" s="17"/>
      <c r="TI1005" s="17"/>
      <c r="TJ1005" s="17"/>
      <c r="TK1005" s="17"/>
      <c r="TL1005" s="17"/>
      <c r="TM1005" s="17"/>
      <c r="TN1005" s="17"/>
      <c r="TO1005" s="17"/>
      <c r="TP1005" s="17"/>
      <c r="TQ1005" s="17"/>
      <c r="TR1005" s="17"/>
      <c r="TS1005" s="17"/>
      <c r="TT1005" s="17"/>
      <c r="TU1005" s="17"/>
      <c r="TV1005" s="17"/>
      <c r="TW1005" s="17"/>
      <c r="TX1005" s="17"/>
      <c r="TY1005" s="17"/>
      <c r="TZ1005" s="17"/>
      <c r="UA1005" s="17"/>
      <c r="UB1005" s="17"/>
      <c r="UC1005" s="17"/>
      <c r="UD1005" s="17"/>
      <c r="UE1005" s="17"/>
      <c r="UF1005" s="17"/>
      <c r="UG1005" s="17"/>
      <c r="UH1005" s="17"/>
      <c r="UI1005" s="17"/>
      <c r="UJ1005" s="17"/>
      <c r="UK1005" s="17"/>
      <c r="UL1005" s="17"/>
      <c r="UM1005" s="17"/>
      <c r="UN1005" s="17"/>
      <c r="UO1005" s="17"/>
      <c r="UP1005" s="17"/>
      <c r="UQ1005" s="17"/>
      <c r="UR1005" s="17"/>
      <c r="US1005" s="17"/>
      <c r="UT1005" s="17"/>
      <c r="UU1005" s="17"/>
      <c r="UV1005" s="17"/>
      <c r="UW1005" s="17"/>
      <c r="UX1005" s="17"/>
      <c r="UY1005" s="17"/>
      <c r="UZ1005" s="17"/>
      <c r="VA1005" s="17"/>
      <c r="VB1005" s="17"/>
      <c r="VC1005" s="17"/>
      <c r="VD1005" s="17"/>
      <c r="VE1005" s="17"/>
      <c r="VF1005" s="17"/>
      <c r="VG1005" s="17"/>
      <c r="VH1005" s="17"/>
      <c r="VI1005" s="17"/>
      <c r="VJ1005" s="17"/>
      <c r="VK1005" s="17"/>
      <c r="VL1005" s="17"/>
      <c r="VM1005" s="17"/>
      <c r="VN1005" s="17"/>
      <c r="VO1005" s="17"/>
      <c r="VP1005" s="17"/>
      <c r="VQ1005" s="17"/>
      <c r="VR1005" s="17"/>
      <c r="VS1005" s="17"/>
      <c r="VT1005" s="17"/>
      <c r="VU1005" s="17"/>
      <c r="VV1005" s="17"/>
      <c r="VW1005" s="17"/>
      <c r="VX1005" s="17"/>
      <c r="VY1005" s="17"/>
      <c r="VZ1005" s="17"/>
      <c r="WA1005" s="17"/>
      <c r="WB1005" s="17"/>
      <c r="WC1005" s="17"/>
      <c r="WD1005" s="17"/>
      <c r="WE1005" s="17"/>
      <c r="WF1005" s="17"/>
      <c r="WG1005" s="17"/>
      <c r="WH1005" s="17"/>
      <c r="WI1005" s="17"/>
      <c r="WJ1005" s="17"/>
      <c r="WK1005" s="17"/>
      <c r="WL1005" s="17"/>
      <c r="WM1005" s="17"/>
      <c r="WN1005" s="17"/>
      <c r="WO1005" s="17"/>
      <c r="WP1005" s="17"/>
      <c r="WQ1005" s="17"/>
      <c r="WR1005" s="17"/>
      <c r="WS1005" s="17"/>
      <c r="WT1005" s="17"/>
      <c r="WU1005" s="17"/>
      <c r="WV1005" s="17"/>
      <c r="WW1005" s="17"/>
      <c r="WX1005" s="17"/>
      <c r="WY1005" s="17"/>
      <c r="WZ1005" s="17"/>
      <c r="XA1005" s="17"/>
      <c r="XB1005" s="17"/>
      <c r="XC1005" s="17"/>
      <c r="XD1005" s="17"/>
      <c r="XE1005" s="17"/>
      <c r="XF1005" s="17"/>
      <c r="XG1005" s="17"/>
      <c r="XH1005" s="17"/>
      <c r="XI1005" s="17"/>
      <c r="XJ1005" s="17"/>
      <c r="XK1005" s="17"/>
      <c r="XL1005" s="17"/>
      <c r="XM1005" s="17"/>
      <c r="XN1005" s="17"/>
      <c r="XO1005" s="17"/>
      <c r="XP1005" s="17"/>
      <c r="XQ1005" s="17"/>
      <c r="XR1005" s="17"/>
      <c r="XS1005" s="17"/>
      <c r="XT1005" s="17"/>
      <c r="XU1005" s="17"/>
      <c r="XV1005" s="17"/>
      <c r="XW1005" s="17"/>
      <c r="XX1005" s="17"/>
      <c r="XY1005" s="17"/>
      <c r="XZ1005" s="17"/>
      <c r="YA1005" s="17"/>
      <c r="YB1005" s="17"/>
      <c r="YC1005" s="17"/>
      <c r="YD1005" s="17"/>
      <c r="YE1005" s="17"/>
      <c r="YF1005" s="17"/>
      <c r="YG1005" s="17"/>
      <c r="YH1005" s="17"/>
      <c r="YI1005" s="17"/>
      <c r="YJ1005" s="17"/>
      <c r="YK1005" s="17"/>
      <c r="YL1005" s="17"/>
      <c r="YM1005" s="17"/>
      <c r="YN1005" s="17"/>
      <c r="YO1005" s="17"/>
      <c r="YP1005" s="17"/>
      <c r="YQ1005" s="17"/>
      <c r="YR1005" s="17"/>
      <c r="YS1005" s="17"/>
      <c r="YT1005" s="17"/>
      <c r="YU1005" s="17"/>
      <c r="YV1005" s="17"/>
      <c r="YW1005" s="17"/>
      <c r="YX1005" s="17"/>
      <c r="YY1005" s="17"/>
      <c r="YZ1005" s="17"/>
      <c r="ZA1005" s="17"/>
      <c r="ZB1005" s="17"/>
      <c r="ZC1005" s="17"/>
      <c r="ZD1005" s="17"/>
      <c r="ZE1005" s="17"/>
      <c r="ZF1005" s="17"/>
      <c r="ZG1005" s="17"/>
      <c r="ZH1005" s="17"/>
      <c r="ZI1005" s="17"/>
      <c r="ZJ1005" s="17"/>
      <c r="ZK1005" s="17"/>
      <c r="ZL1005" s="17"/>
      <c r="ZM1005" s="17"/>
      <c r="ZN1005" s="17"/>
      <c r="ZO1005" s="17"/>
      <c r="ZP1005" s="17"/>
      <c r="ZQ1005" s="17"/>
      <c r="ZR1005" s="17"/>
      <c r="ZS1005" s="17"/>
      <c r="ZT1005" s="17"/>
      <c r="ZU1005" s="17"/>
      <c r="ZV1005" s="17"/>
      <c r="ZW1005" s="17"/>
      <c r="ZX1005" s="17"/>
      <c r="ZY1005" s="17"/>
      <c r="ZZ1005" s="17"/>
      <c r="AAA1005" s="17"/>
      <c r="AAB1005" s="17"/>
      <c r="AAC1005" s="17"/>
      <c r="AAD1005" s="17"/>
      <c r="AAE1005" s="17"/>
      <c r="AAF1005" s="17"/>
      <c r="AAG1005" s="17"/>
      <c r="AAH1005" s="17"/>
      <c r="AAI1005" s="17"/>
      <c r="AAJ1005" s="17"/>
      <c r="AAK1005" s="17"/>
      <c r="AAL1005" s="17"/>
      <c r="AAM1005" s="17"/>
      <c r="AAN1005" s="17"/>
      <c r="AAO1005" s="17"/>
      <c r="AAP1005" s="17"/>
      <c r="AAQ1005" s="17"/>
      <c r="AAR1005" s="17"/>
      <c r="AAS1005" s="17"/>
      <c r="AAT1005" s="17"/>
      <c r="AAU1005" s="17"/>
      <c r="AAV1005" s="17"/>
      <c r="AAW1005" s="17"/>
      <c r="AAX1005" s="17"/>
      <c r="AAY1005" s="17"/>
      <c r="AAZ1005" s="17"/>
      <c r="ABA1005" s="17"/>
      <c r="ABB1005" s="17"/>
      <c r="ABC1005" s="17"/>
      <c r="ABD1005" s="17"/>
      <c r="ABE1005" s="17"/>
      <c r="ABF1005" s="17"/>
      <c r="ABG1005" s="17"/>
      <c r="ABH1005" s="17"/>
      <c r="ABI1005" s="17"/>
      <c r="ABJ1005" s="17"/>
      <c r="ABK1005" s="17"/>
      <c r="ABL1005" s="17"/>
      <c r="ABM1005" s="17"/>
      <c r="ABN1005" s="17"/>
      <c r="ABO1005" s="17"/>
      <c r="ABP1005" s="17"/>
      <c r="ABQ1005" s="17"/>
      <c r="ABR1005" s="17"/>
      <c r="ABS1005" s="17"/>
      <c r="ABT1005" s="17"/>
      <c r="ABU1005" s="17"/>
      <c r="ABV1005" s="17"/>
      <c r="ABW1005" s="17"/>
      <c r="ABX1005" s="17"/>
      <c r="ABY1005" s="17"/>
      <c r="ABZ1005" s="17"/>
      <c r="ACA1005" s="17"/>
      <c r="ACB1005" s="17"/>
      <c r="ACC1005" s="17"/>
      <c r="ACD1005" s="17"/>
      <c r="ACE1005" s="17"/>
      <c r="ACF1005" s="17"/>
      <c r="ACG1005" s="17"/>
      <c r="ACH1005" s="17"/>
      <c r="ACI1005" s="17"/>
      <c r="ACJ1005" s="17"/>
      <c r="ACK1005" s="17"/>
      <c r="ACL1005" s="17"/>
      <c r="ACM1005" s="17"/>
      <c r="ACN1005" s="17"/>
      <c r="ACO1005" s="17"/>
      <c r="ACP1005" s="17"/>
      <c r="ACQ1005" s="17"/>
      <c r="ACR1005" s="17"/>
      <c r="ACS1005" s="17"/>
      <c r="ACT1005" s="17"/>
      <c r="ACU1005" s="17"/>
      <c r="ACV1005" s="17"/>
      <c r="ACW1005" s="17"/>
      <c r="ACX1005" s="17"/>
      <c r="ACY1005" s="17"/>
      <c r="ACZ1005" s="17"/>
      <c r="ADA1005" s="17"/>
      <c r="ADB1005" s="17"/>
      <c r="ADC1005" s="17"/>
      <c r="ADD1005" s="17"/>
      <c r="ADE1005" s="17"/>
      <c r="ADF1005" s="17"/>
      <c r="ADG1005" s="17"/>
      <c r="ADH1005" s="17"/>
      <c r="ADI1005" s="17"/>
      <c r="ADJ1005" s="17"/>
      <c r="ADK1005" s="17"/>
      <c r="ADL1005" s="17"/>
      <c r="ADM1005" s="17"/>
      <c r="ADN1005" s="17"/>
      <c r="ADO1005" s="17"/>
      <c r="ADP1005" s="17"/>
      <c r="ADQ1005" s="17"/>
      <c r="ADR1005" s="17"/>
      <c r="ADS1005" s="17"/>
      <c r="ADT1005" s="17"/>
      <c r="ADU1005" s="17"/>
      <c r="ADV1005" s="17"/>
      <c r="ADW1005" s="17"/>
      <c r="ADX1005" s="17"/>
      <c r="ADY1005" s="17"/>
      <c r="ADZ1005" s="17"/>
      <c r="AEA1005" s="17"/>
      <c r="AEB1005" s="17"/>
      <c r="AEC1005" s="17"/>
      <c r="AED1005" s="17"/>
      <c r="AEE1005" s="17"/>
      <c r="AEF1005" s="17"/>
      <c r="AEG1005" s="17"/>
      <c r="AEH1005" s="17"/>
      <c r="AEI1005" s="17"/>
      <c r="AEJ1005" s="17"/>
      <c r="AEK1005" s="17"/>
      <c r="AEL1005" s="17"/>
      <c r="AEM1005" s="17"/>
      <c r="AEN1005" s="17"/>
      <c r="AEO1005" s="17"/>
      <c r="AEP1005" s="17"/>
      <c r="AEQ1005" s="17"/>
      <c r="AER1005" s="17"/>
      <c r="AES1005" s="17"/>
      <c r="AET1005" s="17"/>
      <c r="AEU1005" s="17"/>
      <c r="AEV1005" s="17"/>
      <c r="AEW1005" s="17"/>
      <c r="AEX1005" s="17"/>
      <c r="AEY1005" s="17"/>
      <c r="AEZ1005" s="17"/>
      <c r="AFA1005" s="17"/>
      <c r="AFB1005" s="17"/>
      <c r="AFC1005" s="17"/>
      <c r="AFD1005" s="17"/>
      <c r="AFE1005" s="17"/>
      <c r="AFF1005" s="17"/>
      <c r="AFG1005" s="17"/>
      <c r="AFH1005" s="17"/>
      <c r="AFI1005" s="17"/>
      <c r="AFJ1005" s="17"/>
      <c r="AFK1005" s="17"/>
      <c r="AFL1005" s="17"/>
      <c r="AFM1005" s="17"/>
      <c r="AFN1005" s="17"/>
      <c r="AFO1005" s="17"/>
      <c r="AFP1005" s="17"/>
      <c r="AFQ1005" s="17"/>
      <c r="AFR1005" s="17"/>
      <c r="AFS1005" s="17"/>
      <c r="AFT1005" s="17"/>
      <c r="AFU1005" s="17"/>
      <c r="AFV1005" s="17"/>
      <c r="AFW1005" s="17"/>
      <c r="AFX1005" s="17"/>
      <c r="AFY1005" s="17"/>
      <c r="AFZ1005" s="17"/>
      <c r="AGA1005" s="17"/>
      <c r="AGB1005" s="17"/>
      <c r="AGC1005" s="17"/>
      <c r="AGD1005" s="17"/>
      <c r="AGE1005" s="17"/>
      <c r="AGF1005" s="17"/>
      <c r="AGG1005" s="17"/>
      <c r="AGH1005" s="17"/>
      <c r="AGI1005" s="17"/>
      <c r="AGJ1005" s="17"/>
      <c r="AGK1005" s="17"/>
      <c r="AGL1005" s="17"/>
      <c r="AGM1005" s="17"/>
      <c r="AGN1005" s="17"/>
      <c r="AGO1005" s="17"/>
      <c r="AGP1005" s="17"/>
      <c r="AGQ1005" s="17"/>
      <c r="AGR1005" s="17"/>
      <c r="AGS1005" s="17"/>
      <c r="AGT1005" s="17"/>
      <c r="AGU1005" s="17"/>
      <c r="AGV1005" s="17"/>
      <c r="AGW1005" s="17"/>
      <c r="AGX1005" s="17"/>
      <c r="AGY1005" s="17"/>
      <c r="AGZ1005" s="17"/>
      <c r="AHA1005" s="17"/>
      <c r="AHB1005" s="17"/>
      <c r="AHC1005" s="17"/>
      <c r="AHD1005" s="17"/>
      <c r="AHE1005" s="17"/>
      <c r="AHF1005" s="17"/>
      <c r="AHG1005" s="17"/>
      <c r="AHH1005" s="17"/>
      <c r="AHI1005" s="17"/>
      <c r="AHJ1005" s="17"/>
      <c r="AHK1005" s="17"/>
      <c r="AHL1005" s="17"/>
      <c r="AHM1005" s="17"/>
      <c r="AHN1005" s="17"/>
      <c r="AHO1005" s="17"/>
      <c r="AHP1005" s="17"/>
      <c r="AHQ1005" s="17"/>
      <c r="AHR1005" s="17"/>
      <c r="AHS1005" s="17"/>
      <c r="AHT1005" s="17"/>
      <c r="AHU1005" s="17"/>
      <c r="AHV1005" s="17"/>
      <c r="AHW1005" s="17"/>
      <c r="AHX1005" s="17"/>
      <c r="AHY1005" s="17"/>
      <c r="AHZ1005" s="17"/>
      <c r="AIA1005" s="17"/>
      <c r="AIB1005" s="17"/>
      <c r="AIC1005" s="17"/>
      <c r="AID1005" s="17"/>
      <c r="AIE1005" s="17"/>
      <c r="AIF1005" s="17"/>
      <c r="AIG1005" s="17"/>
      <c r="AIH1005" s="17"/>
      <c r="AII1005" s="17"/>
      <c r="AIJ1005" s="17"/>
      <c r="AIK1005" s="17"/>
      <c r="AIL1005" s="17"/>
      <c r="AIM1005" s="17"/>
      <c r="AIN1005" s="17"/>
      <c r="AIO1005" s="17"/>
      <c r="AIP1005" s="17"/>
      <c r="AIQ1005" s="17"/>
      <c r="AIR1005" s="17"/>
      <c r="AIS1005" s="17"/>
      <c r="AIT1005" s="17"/>
      <c r="AIU1005" s="17"/>
      <c r="AIV1005" s="17"/>
      <c r="AIW1005" s="17"/>
      <c r="AIX1005" s="17"/>
      <c r="AIY1005" s="17"/>
      <c r="AIZ1005" s="17"/>
      <c r="AJA1005" s="17"/>
      <c r="AJB1005" s="17"/>
      <c r="AJC1005" s="17"/>
      <c r="AJD1005" s="17"/>
      <c r="AJE1005" s="17"/>
      <c r="AJF1005" s="17"/>
      <c r="AJG1005" s="17"/>
      <c r="AJH1005" s="17"/>
      <c r="AJI1005" s="17"/>
      <c r="AJJ1005" s="17"/>
      <c r="AJK1005" s="17"/>
      <c r="AJL1005" s="17"/>
      <c r="AJM1005" s="17"/>
      <c r="AJN1005" s="17"/>
      <c r="AJO1005" s="17"/>
      <c r="AJP1005" s="17"/>
      <c r="AJQ1005" s="17"/>
      <c r="AJR1005" s="17"/>
      <c r="AJS1005" s="17"/>
      <c r="AJT1005" s="17"/>
      <c r="AJU1005" s="17"/>
      <c r="AJV1005" s="17"/>
      <c r="AJW1005" s="17"/>
      <c r="AJX1005" s="17"/>
      <c r="AJY1005" s="17"/>
      <c r="AJZ1005" s="17"/>
      <c r="AKA1005" s="17"/>
      <c r="AKB1005" s="17"/>
      <c r="AKC1005" s="17"/>
      <c r="AKD1005" s="17"/>
      <c r="AKE1005" s="17"/>
      <c r="AKF1005" s="17"/>
      <c r="AKG1005" s="17"/>
      <c r="AKH1005" s="17"/>
      <c r="AKI1005" s="17"/>
      <c r="AKJ1005" s="17"/>
      <c r="AKK1005" s="17"/>
      <c r="AKL1005" s="17"/>
      <c r="AKM1005" s="17"/>
      <c r="AKN1005" s="17"/>
      <c r="AKO1005" s="17"/>
      <c r="AKP1005" s="17"/>
      <c r="AKQ1005" s="17"/>
      <c r="AKR1005" s="17"/>
      <c r="AKS1005" s="17"/>
      <c r="AKT1005" s="17"/>
      <c r="AKU1005" s="17"/>
      <c r="AKV1005" s="17"/>
      <c r="AKW1005" s="17"/>
      <c r="AKX1005" s="17"/>
      <c r="AKY1005" s="17"/>
      <c r="AKZ1005" s="17"/>
      <c r="ALA1005" s="17"/>
      <c r="ALB1005" s="17"/>
      <c r="ALC1005" s="17"/>
      <c r="ALD1005" s="17"/>
      <c r="ALE1005" s="17"/>
      <c r="ALF1005" s="17"/>
      <c r="ALG1005" s="17"/>
      <c r="ALH1005" s="17"/>
      <c r="ALI1005" s="17"/>
      <c r="ALJ1005" s="17"/>
      <c r="ALK1005" s="17"/>
      <c r="ALL1005" s="17"/>
      <c r="ALM1005" s="17"/>
      <c r="ALN1005" s="17"/>
      <c r="ALO1005" s="17"/>
      <c r="ALP1005" s="17"/>
      <c r="ALQ1005" s="17"/>
      <c r="ALR1005" s="17"/>
      <c r="ALS1005" s="17"/>
      <c r="ALT1005" s="17"/>
      <c r="ALU1005" s="17"/>
      <c r="ALV1005" s="17"/>
      <c r="ALW1005" s="17"/>
      <c r="ALX1005" s="17"/>
      <c r="ALY1005" s="17"/>
      <c r="ALZ1005" s="17"/>
      <c r="AMA1005" s="17"/>
      <c r="AMB1005" s="17"/>
      <c r="AMC1005" s="17"/>
      <c r="AMD1005" s="17"/>
      <c r="AME1005" s="17"/>
      <c r="AMF1005" s="17"/>
      <c r="AMG1005" s="17"/>
      <c r="AMH1005" s="17"/>
      <c r="AMI1005" s="17"/>
      <c r="AMJ1005" s="17"/>
      <c r="AMK1005" s="17"/>
      <c r="AML1005" s="17"/>
      <c r="AMM1005" s="17"/>
      <c r="AMN1005" s="17"/>
      <c r="AMO1005" s="17"/>
      <c r="AMP1005" s="17"/>
      <c r="AMQ1005" s="17"/>
      <c r="AMR1005" s="17"/>
      <c r="AMS1005" s="17"/>
      <c r="AMT1005" s="17"/>
      <c r="AMU1005" s="17"/>
      <c r="AMV1005" s="17"/>
      <c r="AMW1005" s="17"/>
      <c r="AMX1005" s="17"/>
      <c r="AMY1005" s="17"/>
      <c r="AMZ1005" s="17"/>
      <c r="ANA1005" s="17"/>
      <c r="ANB1005" s="17"/>
      <c r="ANC1005" s="17"/>
      <c r="AND1005" s="17"/>
      <c r="ANE1005" s="17"/>
      <c r="ANF1005" s="17"/>
      <c r="ANG1005" s="17"/>
      <c r="ANH1005" s="17"/>
      <c r="ANI1005" s="17"/>
      <c r="ANJ1005" s="17"/>
      <c r="ANK1005" s="17"/>
      <c r="ANL1005" s="17"/>
      <c r="ANM1005" s="17"/>
      <c r="ANN1005" s="17"/>
      <c r="ANO1005" s="17"/>
      <c r="ANP1005" s="17"/>
      <c r="ANQ1005" s="17"/>
      <c r="ANR1005" s="17"/>
      <c r="ANS1005" s="17"/>
      <c r="ANT1005" s="17"/>
      <c r="ANU1005" s="17"/>
      <c r="ANV1005" s="17"/>
      <c r="ANW1005" s="17"/>
      <c r="ANX1005" s="17"/>
      <c r="ANY1005" s="17"/>
      <c r="ANZ1005" s="17"/>
      <c r="AOA1005" s="17"/>
      <c r="AOB1005" s="17"/>
      <c r="AOC1005" s="17"/>
      <c r="AOD1005" s="17"/>
      <c r="AOE1005" s="17"/>
      <c r="AOF1005" s="17"/>
      <c r="AOG1005" s="17"/>
      <c r="AOH1005" s="17"/>
      <c r="AOI1005" s="17"/>
      <c r="AOJ1005" s="17"/>
      <c r="AOK1005" s="17"/>
      <c r="AOL1005" s="17"/>
      <c r="AOM1005" s="17"/>
      <c r="AON1005" s="17"/>
      <c r="AOO1005" s="17"/>
      <c r="AOP1005" s="17"/>
      <c r="AOQ1005" s="17"/>
      <c r="AOR1005" s="17"/>
      <c r="AOS1005" s="17"/>
      <c r="AOT1005" s="17"/>
      <c r="AOU1005" s="17"/>
      <c r="AOV1005" s="17"/>
      <c r="AOW1005" s="17"/>
      <c r="AOX1005" s="17"/>
      <c r="AOY1005" s="17"/>
      <c r="AOZ1005" s="17"/>
      <c r="APA1005" s="17"/>
      <c r="APB1005" s="17"/>
      <c r="APC1005" s="17"/>
      <c r="APD1005" s="17"/>
      <c r="APE1005" s="17"/>
      <c r="APF1005" s="17"/>
      <c r="APG1005" s="17"/>
      <c r="APH1005" s="17"/>
      <c r="API1005" s="17"/>
      <c r="APJ1005" s="17"/>
      <c r="APK1005" s="17"/>
      <c r="APL1005" s="17"/>
      <c r="APM1005" s="17"/>
      <c r="APN1005" s="17"/>
      <c r="APO1005" s="17"/>
      <c r="APP1005" s="17"/>
      <c r="APQ1005" s="17"/>
      <c r="APR1005" s="17"/>
      <c r="APS1005" s="17"/>
      <c r="APT1005" s="17"/>
      <c r="APU1005" s="17"/>
      <c r="APV1005" s="17"/>
      <c r="APW1005" s="17"/>
      <c r="APX1005" s="17"/>
      <c r="APY1005" s="17"/>
      <c r="APZ1005" s="17"/>
      <c r="AQA1005" s="17"/>
      <c r="AQB1005" s="17"/>
      <c r="AQC1005" s="17"/>
      <c r="AQD1005" s="17"/>
      <c r="AQE1005" s="17"/>
      <c r="AQF1005" s="17"/>
      <c r="AQG1005" s="17"/>
      <c r="AQH1005" s="17"/>
      <c r="AQI1005" s="17"/>
      <c r="AQJ1005" s="17"/>
      <c r="AQK1005" s="17"/>
      <c r="AQL1005" s="17"/>
      <c r="AQM1005" s="17"/>
      <c r="AQN1005" s="17"/>
      <c r="AQO1005" s="17"/>
      <c r="AQP1005" s="17"/>
      <c r="AQQ1005" s="17"/>
      <c r="AQR1005" s="17"/>
      <c r="AQS1005" s="17"/>
      <c r="AQT1005" s="17"/>
      <c r="AQU1005" s="17"/>
      <c r="AQV1005" s="17"/>
      <c r="AQW1005" s="17"/>
      <c r="AQX1005" s="17"/>
      <c r="AQY1005" s="17"/>
      <c r="AQZ1005" s="17"/>
      <c r="ARA1005" s="17"/>
      <c r="ARB1005" s="17"/>
      <c r="ARC1005" s="17"/>
      <c r="ARD1005" s="17"/>
      <c r="ARE1005" s="17"/>
      <c r="ARF1005" s="17"/>
      <c r="ARG1005" s="17"/>
      <c r="ARH1005" s="17"/>
      <c r="ARI1005" s="17"/>
      <c r="ARJ1005" s="17"/>
      <c r="ARK1005" s="17"/>
      <c r="ARL1005" s="17"/>
      <c r="ARM1005" s="17"/>
      <c r="ARN1005" s="17"/>
      <c r="ARO1005" s="17"/>
      <c r="ARP1005" s="17"/>
      <c r="ARQ1005" s="17"/>
      <c r="ARR1005" s="17"/>
      <c r="ARS1005" s="17"/>
      <c r="ART1005" s="17"/>
      <c r="ARU1005" s="17"/>
      <c r="ARV1005" s="17"/>
      <c r="ARW1005" s="17"/>
      <c r="ARX1005" s="17"/>
      <c r="ARY1005" s="17"/>
      <c r="ARZ1005" s="17"/>
      <c r="ASA1005" s="17"/>
      <c r="ASB1005" s="17"/>
      <c r="ASC1005" s="17"/>
      <c r="ASD1005" s="17"/>
      <c r="ASE1005" s="17"/>
      <c r="ASF1005" s="17"/>
      <c r="ASG1005" s="17"/>
      <c r="ASH1005" s="17"/>
      <c r="ASI1005" s="17"/>
      <c r="ASJ1005" s="17"/>
      <c r="ASK1005" s="17"/>
      <c r="ASL1005" s="17"/>
      <c r="ASM1005" s="17"/>
      <c r="ASN1005" s="17"/>
      <c r="ASO1005" s="17"/>
      <c r="ASP1005" s="17"/>
      <c r="ASQ1005" s="17"/>
      <c r="ASR1005" s="17"/>
      <c r="ASS1005" s="17"/>
      <c r="AST1005" s="17"/>
      <c r="ASU1005" s="17"/>
      <c r="ASV1005" s="17"/>
      <c r="ASW1005" s="17"/>
      <c r="ASX1005" s="17"/>
      <c r="ASY1005" s="17"/>
      <c r="ASZ1005" s="17"/>
      <c r="ATA1005" s="17"/>
      <c r="ATB1005" s="17"/>
      <c r="ATC1005" s="17"/>
      <c r="ATD1005" s="17"/>
      <c r="ATE1005" s="17"/>
      <c r="ATF1005" s="17"/>
      <c r="ATG1005" s="17"/>
      <c r="ATH1005" s="17"/>
      <c r="ATI1005" s="17"/>
      <c r="ATJ1005" s="17"/>
      <c r="ATK1005" s="17"/>
      <c r="ATL1005" s="17"/>
      <c r="ATM1005" s="17"/>
      <c r="ATN1005" s="17"/>
      <c r="ATO1005" s="17"/>
      <c r="ATP1005" s="17"/>
      <c r="ATQ1005" s="17"/>
      <c r="ATR1005" s="17"/>
      <c r="ATS1005" s="17"/>
      <c r="ATT1005" s="17"/>
      <c r="ATU1005" s="17"/>
      <c r="ATV1005" s="17"/>
      <c r="ATW1005" s="17"/>
      <c r="ATX1005" s="17"/>
      <c r="ATY1005" s="17"/>
      <c r="ATZ1005" s="17"/>
      <c r="AUA1005" s="17"/>
      <c r="AUB1005" s="17"/>
      <c r="AUC1005" s="17"/>
      <c r="AUD1005" s="17"/>
      <c r="AUE1005" s="17"/>
      <c r="AUF1005" s="17"/>
      <c r="AUG1005" s="17"/>
      <c r="AUH1005" s="17"/>
      <c r="AUI1005" s="17"/>
      <c r="AUJ1005" s="17"/>
      <c r="AUK1005" s="17"/>
      <c r="AUL1005" s="17"/>
      <c r="AUM1005" s="17"/>
      <c r="AUN1005" s="17"/>
      <c r="AUO1005" s="17"/>
      <c r="AUP1005" s="17"/>
      <c r="AUQ1005" s="17"/>
      <c r="AUR1005" s="17"/>
      <c r="AUS1005" s="17"/>
      <c r="AUT1005" s="17"/>
      <c r="AUU1005" s="17"/>
      <c r="AUV1005" s="17"/>
      <c r="AUW1005" s="17"/>
      <c r="AUX1005" s="17"/>
      <c r="AUY1005" s="17"/>
      <c r="AUZ1005" s="17"/>
      <c r="AVA1005" s="17"/>
      <c r="AVB1005" s="17"/>
      <c r="AVC1005" s="17"/>
      <c r="AVD1005" s="17"/>
      <c r="AVE1005" s="17"/>
      <c r="AVF1005" s="17"/>
      <c r="AVG1005" s="17"/>
      <c r="AVH1005" s="17"/>
      <c r="AVI1005" s="17"/>
      <c r="AVJ1005" s="17"/>
      <c r="AVK1005" s="17"/>
      <c r="AVL1005" s="17"/>
      <c r="AVM1005" s="17"/>
      <c r="AVN1005" s="17"/>
      <c r="AVO1005" s="17"/>
      <c r="AVP1005" s="17"/>
      <c r="AVQ1005" s="17"/>
      <c r="AVR1005" s="17"/>
      <c r="AVS1005" s="17"/>
      <c r="AVT1005" s="17"/>
      <c r="AVU1005" s="17"/>
      <c r="AVV1005" s="17"/>
      <c r="AVW1005" s="17"/>
      <c r="AVX1005" s="17"/>
      <c r="AVY1005" s="17"/>
      <c r="AVZ1005" s="17"/>
      <c r="AWA1005" s="17"/>
      <c r="AWB1005" s="17"/>
      <c r="AWC1005" s="17"/>
      <c r="AWD1005" s="17"/>
      <c r="AWE1005" s="17"/>
      <c r="AWF1005" s="17"/>
      <c r="AWG1005" s="17"/>
      <c r="AWH1005" s="17"/>
      <c r="AWI1005" s="17"/>
      <c r="AWJ1005" s="17"/>
      <c r="AWK1005" s="17"/>
      <c r="AWL1005" s="17"/>
      <c r="AWM1005" s="17"/>
      <c r="AWN1005" s="17"/>
      <c r="AWO1005" s="17"/>
      <c r="AWP1005" s="17"/>
      <c r="AWQ1005" s="17"/>
      <c r="AWR1005" s="17"/>
      <c r="AWS1005" s="17"/>
      <c r="AWT1005" s="17"/>
      <c r="AWU1005" s="17"/>
      <c r="AWV1005" s="17"/>
      <c r="AWW1005" s="17"/>
      <c r="AWX1005" s="17"/>
      <c r="AWY1005" s="17"/>
      <c r="AWZ1005" s="17"/>
      <c r="AXA1005" s="17"/>
      <c r="AXB1005" s="17"/>
      <c r="AXC1005" s="17"/>
      <c r="AXD1005" s="17"/>
      <c r="AXE1005" s="17"/>
      <c r="AXF1005" s="17"/>
      <c r="AXG1005" s="17"/>
      <c r="AXH1005" s="17"/>
      <c r="AXI1005" s="17"/>
      <c r="AXJ1005" s="17"/>
      <c r="AXK1005" s="17"/>
      <c r="AXL1005" s="17"/>
      <c r="AXM1005" s="17"/>
      <c r="AXN1005" s="17"/>
      <c r="AXO1005" s="17"/>
      <c r="AXP1005" s="17"/>
      <c r="AXQ1005" s="17"/>
      <c r="AXR1005" s="17"/>
      <c r="AXS1005" s="17"/>
      <c r="AXT1005" s="17"/>
      <c r="AXU1005" s="17"/>
      <c r="AXV1005" s="17"/>
      <c r="AXW1005" s="17"/>
      <c r="AXX1005" s="17"/>
      <c r="AXY1005" s="17"/>
      <c r="AXZ1005" s="17"/>
      <c r="AYA1005" s="17"/>
      <c r="AYB1005" s="17"/>
      <c r="AYC1005" s="17"/>
      <c r="AYD1005" s="17"/>
      <c r="AYE1005" s="17"/>
      <c r="AYF1005" s="17"/>
      <c r="AYG1005" s="17"/>
      <c r="AYH1005" s="17"/>
      <c r="AYI1005" s="17"/>
      <c r="AYJ1005" s="17"/>
      <c r="AYK1005" s="17"/>
      <c r="AYL1005" s="17"/>
      <c r="AYM1005" s="17"/>
      <c r="AYN1005" s="17"/>
      <c r="AYO1005" s="17"/>
      <c r="AYP1005" s="17"/>
      <c r="AYQ1005" s="17"/>
      <c r="AYR1005" s="17"/>
      <c r="AYS1005" s="17"/>
      <c r="AYT1005" s="17"/>
      <c r="AYU1005" s="17"/>
      <c r="AYV1005" s="17"/>
      <c r="AYW1005" s="17"/>
      <c r="AYX1005" s="17"/>
      <c r="AYY1005" s="17"/>
      <c r="AYZ1005" s="17"/>
      <c r="AZA1005" s="17"/>
      <c r="AZB1005" s="17"/>
      <c r="AZC1005" s="17"/>
      <c r="AZD1005" s="17"/>
      <c r="AZE1005" s="17"/>
      <c r="AZF1005" s="17"/>
      <c r="AZG1005" s="17"/>
      <c r="AZH1005" s="17"/>
      <c r="AZI1005" s="17"/>
      <c r="AZJ1005" s="17"/>
      <c r="AZK1005" s="17"/>
      <c r="AZL1005" s="17"/>
      <c r="AZM1005" s="17"/>
      <c r="AZN1005" s="17"/>
      <c r="AZO1005" s="17"/>
      <c r="AZP1005" s="17"/>
      <c r="AZQ1005" s="17"/>
      <c r="AZR1005" s="17"/>
      <c r="AZS1005" s="17"/>
      <c r="AZT1005" s="17"/>
      <c r="AZU1005" s="17"/>
      <c r="AZV1005" s="17"/>
      <c r="AZW1005" s="17"/>
      <c r="AZX1005" s="17"/>
      <c r="AZY1005" s="17"/>
      <c r="AZZ1005" s="17"/>
      <c r="BAA1005" s="17"/>
      <c r="BAB1005" s="17"/>
      <c r="BAC1005" s="17"/>
      <c r="BAD1005" s="17"/>
      <c r="BAE1005" s="17"/>
      <c r="BAF1005" s="17"/>
      <c r="BAG1005" s="17"/>
      <c r="BAH1005" s="17"/>
      <c r="BAI1005" s="17"/>
      <c r="BAJ1005" s="17"/>
      <c r="BAK1005" s="17"/>
      <c r="BAL1005" s="17"/>
      <c r="BAM1005" s="17"/>
      <c r="BAN1005" s="17"/>
      <c r="BAO1005" s="17"/>
      <c r="BAP1005" s="17"/>
      <c r="BAQ1005" s="17"/>
      <c r="BAR1005" s="17"/>
      <c r="BAS1005" s="17"/>
      <c r="BAT1005" s="17"/>
      <c r="BAU1005" s="17"/>
      <c r="BAV1005" s="17"/>
      <c r="BAW1005" s="17"/>
      <c r="BAX1005" s="17"/>
      <c r="BAY1005" s="17"/>
      <c r="BAZ1005" s="17"/>
      <c r="BBA1005" s="17"/>
      <c r="BBB1005" s="17"/>
      <c r="BBC1005" s="17"/>
      <c r="BBD1005" s="17"/>
      <c r="BBE1005" s="17"/>
      <c r="BBF1005" s="17"/>
      <c r="BBG1005" s="17"/>
      <c r="BBH1005" s="17"/>
      <c r="BBI1005" s="17"/>
      <c r="BBJ1005" s="17"/>
      <c r="BBK1005" s="17"/>
      <c r="BBL1005" s="17"/>
      <c r="BBM1005" s="17"/>
      <c r="BBN1005" s="17"/>
      <c r="BBO1005" s="17"/>
      <c r="BBP1005" s="17"/>
      <c r="BBQ1005" s="17"/>
      <c r="BBR1005" s="17"/>
      <c r="BBS1005" s="17"/>
      <c r="BBT1005" s="17"/>
      <c r="BBU1005" s="17"/>
      <c r="BBV1005" s="17"/>
      <c r="BBW1005" s="17"/>
      <c r="BBX1005" s="17"/>
      <c r="BBY1005" s="17"/>
      <c r="BBZ1005" s="17"/>
      <c r="BCA1005" s="17"/>
      <c r="BCB1005" s="17"/>
      <c r="BCC1005" s="17"/>
      <c r="BCD1005" s="17"/>
      <c r="BCE1005" s="17"/>
      <c r="BCF1005" s="17"/>
      <c r="BCG1005" s="17"/>
      <c r="BCH1005" s="17"/>
      <c r="BCI1005" s="17"/>
      <c r="BCJ1005" s="17"/>
      <c r="BCK1005" s="17"/>
      <c r="BCL1005" s="17"/>
      <c r="BCM1005" s="17"/>
      <c r="BCN1005" s="17"/>
      <c r="BCO1005" s="17"/>
      <c r="BCP1005" s="17"/>
      <c r="BCQ1005" s="17"/>
      <c r="BCR1005" s="17"/>
      <c r="BCS1005" s="17"/>
      <c r="BCT1005" s="17"/>
      <c r="BCU1005" s="17"/>
      <c r="BCV1005" s="17"/>
      <c r="BCW1005" s="17"/>
      <c r="BCX1005" s="17"/>
      <c r="BCY1005" s="17"/>
      <c r="BCZ1005" s="17"/>
      <c r="BDA1005" s="17"/>
      <c r="BDB1005" s="17"/>
      <c r="BDC1005" s="17"/>
      <c r="BDD1005" s="17"/>
      <c r="BDE1005" s="17"/>
      <c r="BDF1005" s="17"/>
      <c r="BDG1005" s="17"/>
      <c r="BDH1005" s="17"/>
      <c r="BDI1005" s="17"/>
      <c r="BDJ1005" s="17"/>
      <c r="BDK1005" s="17"/>
      <c r="BDL1005" s="17"/>
      <c r="BDM1005" s="17"/>
      <c r="BDN1005" s="17"/>
      <c r="BDO1005" s="17"/>
      <c r="BDP1005" s="17"/>
      <c r="BDQ1005" s="17"/>
      <c r="BDR1005" s="17"/>
      <c r="BDS1005" s="17"/>
      <c r="BDT1005" s="17"/>
      <c r="BDU1005" s="17"/>
      <c r="BDV1005" s="17"/>
      <c r="BDW1005" s="17"/>
      <c r="BDX1005" s="17"/>
      <c r="BDY1005" s="17"/>
      <c r="BDZ1005" s="17"/>
      <c r="BEA1005" s="17"/>
      <c r="BEB1005" s="17"/>
      <c r="BEC1005" s="17"/>
      <c r="BED1005" s="17"/>
      <c r="BEE1005" s="17"/>
      <c r="BEF1005" s="17"/>
      <c r="BEG1005" s="17"/>
      <c r="BEH1005" s="17"/>
      <c r="BEI1005" s="17"/>
      <c r="BEJ1005" s="17"/>
      <c r="BEK1005" s="17"/>
      <c r="BEL1005" s="17"/>
      <c r="BEM1005" s="17"/>
      <c r="BEN1005" s="17"/>
      <c r="BEO1005" s="17"/>
      <c r="BEP1005" s="17"/>
      <c r="BEQ1005" s="17"/>
      <c r="BER1005" s="17"/>
      <c r="BES1005" s="17"/>
      <c r="BET1005" s="17"/>
      <c r="BEU1005" s="17"/>
      <c r="BEV1005" s="17"/>
      <c r="BEW1005" s="17"/>
      <c r="BEX1005" s="17"/>
      <c r="BEY1005" s="17"/>
      <c r="BEZ1005" s="17"/>
      <c r="BFA1005" s="17"/>
      <c r="BFB1005" s="17"/>
      <c r="BFC1005" s="17"/>
      <c r="BFD1005" s="17"/>
      <c r="BFE1005" s="17"/>
      <c r="BFF1005" s="17"/>
      <c r="BFG1005" s="17"/>
      <c r="BFH1005" s="17"/>
      <c r="BFI1005" s="17"/>
      <c r="BFJ1005" s="17"/>
      <c r="BFK1005" s="17"/>
      <c r="BFL1005" s="17"/>
      <c r="BFM1005" s="17"/>
      <c r="BFN1005" s="17"/>
      <c r="BFO1005" s="17"/>
      <c r="BFP1005" s="17"/>
      <c r="BFQ1005" s="17"/>
      <c r="BFR1005" s="17"/>
      <c r="BFS1005" s="17"/>
      <c r="BFT1005" s="17"/>
      <c r="BFU1005" s="17"/>
      <c r="BFV1005" s="17"/>
      <c r="BFW1005" s="17"/>
      <c r="BFX1005" s="17"/>
      <c r="BFY1005" s="17"/>
      <c r="BFZ1005" s="17"/>
      <c r="BGA1005" s="17"/>
      <c r="BGB1005" s="17"/>
      <c r="BGC1005" s="17"/>
      <c r="BGD1005" s="17"/>
      <c r="BGE1005" s="17"/>
      <c r="BGF1005" s="17"/>
      <c r="BGG1005" s="17"/>
      <c r="BGH1005" s="17"/>
      <c r="BGI1005" s="17"/>
      <c r="BGJ1005" s="17"/>
      <c r="BGK1005" s="17"/>
      <c r="BGL1005" s="17"/>
      <c r="BGM1005" s="17"/>
      <c r="BGN1005" s="17"/>
      <c r="BGO1005" s="17"/>
      <c r="BGP1005" s="17"/>
      <c r="BGQ1005" s="17"/>
      <c r="BGR1005" s="17"/>
      <c r="BGS1005" s="17"/>
      <c r="BGT1005" s="17"/>
      <c r="BGU1005" s="17"/>
      <c r="BGV1005" s="17"/>
      <c r="BGW1005" s="17"/>
      <c r="BGX1005" s="17"/>
      <c r="BGY1005" s="17"/>
      <c r="BGZ1005" s="17"/>
      <c r="BHA1005" s="17"/>
      <c r="BHB1005" s="17"/>
      <c r="BHC1005" s="17"/>
      <c r="BHD1005" s="17"/>
      <c r="BHE1005" s="17"/>
      <c r="BHF1005" s="17"/>
      <c r="BHG1005" s="17"/>
      <c r="BHH1005" s="17"/>
      <c r="BHI1005" s="17"/>
      <c r="BHJ1005" s="17"/>
      <c r="BHK1005" s="17"/>
      <c r="BHL1005" s="17"/>
      <c r="BHM1005" s="17"/>
      <c r="BHN1005" s="17"/>
      <c r="BHO1005" s="17"/>
      <c r="BHP1005" s="17"/>
      <c r="BHQ1005" s="17"/>
      <c r="BHR1005" s="17"/>
      <c r="BHS1005" s="17"/>
      <c r="BHT1005" s="17"/>
      <c r="BHU1005" s="17"/>
      <c r="BHV1005" s="17"/>
      <c r="BHW1005" s="17"/>
      <c r="BHX1005" s="17"/>
      <c r="BHY1005" s="17"/>
      <c r="BHZ1005" s="17"/>
      <c r="BIA1005" s="17"/>
      <c r="BIB1005" s="17"/>
      <c r="BIC1005" s="17"/>
      <c r="BID1005" s="17"/>
      <c r="BIE1005" s="17"/>
      <c r="BIF1005" s="17"/>
      <c r="BIG1005" s="17"/>
      <c r="BIH1005" s="17"/>
      <c r="BII1005" s="17"/>
      <c r="BIJ1005" s="17"/>
      <c r="BIK1005" s="17"/>
      <c r="BIL1005" s="17"/>
      <c r="BIM1005" s="17"/>
      <c r="BIN1005" s="17"/>
      <c r="BIO1005" s="17"/>
      <c r="BIP1005" s="17"/>
      <c r="BIQ1005" s="17"/>
      <c r="BIR1005" s="17"/>
      <c r="BIS1005" s="17"/>
      <c r="BIT1005" s="17"/>
      <c r="BIU1005" s="17"/>
      <c r="BIV1005" s="17"/>
      <c r="BIW1005" s="17"/>
      <c r="BIX1005" s="17"/>
      <c r="BIY1005" s="17"/>
      <c r="BIZ1005" s="17"/>
      <c r="BJA1005" s="17"/>
      <c r="BJB1005" s="17"/>
      <c r="BJC1005" s="17"/>
      <c r="BJD1005" s="17"/>
      <c r="BJE1005" s="17"/>
      <c r="BJF1005" s="17"/>
      <c r="BJG1005" s="17"/>
      <c r="BJH1005" s="17"/>
      <c r="BJI1005" s="17"/>
      <c r="BJJ1005" s="17"/>
      <c r="BJK1005" s="17"/>
      <c r="BJL1005" s="17"/>
      <c r="BJM1005" s="17"/>
      <c r="BJN1005" s="17"/>
      <c r="BJO1005" s="17"/>
      <c r="BJP1005" s="17"/>
      <c r="BJQ1005" s="17"/>
      <c r="BJR1005" s="17"/>
      <c r="BJS1005" s="17"/>
      <c r="BJT1005" s="17"/>
      <c r="BJU1005" s="17"/>
      <c r="BJV1005" s="17"/>
      <c r="BJW1005" s="17"/>
      <c r="BJX1005" s="17"/>
      <c r="BJY1005" s="17"/>
      <c r="BJZ1005" s="17"/>
      <c r="BKA1005" s="17"/>
      <c r="BKB1005" s="17"/>
      <c r="BKC1005" s="17"/>
      <c r="BKD1005" s="17"/>
      <c r="BKE1005" s="17"/>
      <c r="BKF1005" s="17"/>
      <c r="BKG1005" s="17"/>
      <c r="BKH1005" s="17"/>
      <c r="BKI1005" s="17"/>
      <c r="BKJ1005" s="17"/>
      <c r="BKK1005" s="17"/>
      <c r="BKL1005" s="17"/>
      <c r="BKM1005" s="17"/>
      <c r="BKN1005" s="17"/>
      <c r="BKO1005" s="17"/>
      <c r="BKP1005" s="17"/>
      <c r="BKQ1005" s="17"/>
      <c r="BKR1005" s="17"/>
      <c r="BKS1005" s="17"/>
      <c r="BKT1005" s="17"/>
      <c r="BKU1005" s="17"/>
      <c r="BKV1005" s="17"/>
      <c r="BKW1005" s="17"/>
      <c r="BKX1005" s="17"/>
      <c r="BKY1005" s="17"/>
      <c r="BKZ1005" s="17"/>
      <c r="BLA1005" s="17"/>
      <c r="BLB1005" s="17"/>
      <c r="BLC1005" s="17"/>
      <c r="BLD1005" s="17"/>
      <c r="BLE1005" s="17"/>
      <c r="BLF1005" s="17"/>
      <c r="BLG1005" s="17"/>
      <c r="BLH1005" s="17"/>
      <c r="BLI1005" s="17"/>
      <c r="BLJ1005" s="17"/>
      <c r="BLK1005" s="17"/>
      <c r="BLL1005" s="17"/>
      <c r="BLM1005" s="17"/>
      <c r="BLN1005" s="17"/>
      <c r="BLO1005" s="17"/>
      <c r="BLP1005" s="17"/>
      <c r="BLQ1005" s="17"/>
      <c r="BLR1005" s="17"/>
      <c r="BLS1005" s="17"/>
      <c r="BLT1005" s="17"/>
      <c r="BLU1005" s="17"/>
      <c r="BLV1005" s="17"/>
      <c r="BLW1005" s="17"/>
      <c r="BLX1005" s="17"/>
      <c r="BLY1005" s="17"/>
      <c r="BLZ1005" s="17"/>
      <c r="BMA1005" s="17"/>
      <c r="BMB1005" s="17"/>
      <c r="BMC1005" s="17"/>
      <c r="BMD1005" s="17"/>
      <c r="BME1005" s="17"/>
      <c r="BMF1005" s="17"/>
      <c r="BMG1005" s="17"/>
      <c r="BMH1005" s="17"/>
      <c r="BMI1005" s="17"/>
      <c r="BMJ1005" s="17"/>
      <c r="BMK1005" s="17"/>
      <c r="BML1005" s="17"/>
      <c r="BMM1005" s="17"/>
      <c r="BMN1005" s="17"/>
      <c r="BMO1005" s="17"/>
      <c r="BMP1005" s="17"/>
      <c r="BMQ1005" s="17"/>
      <c r="BMR1005" s="17"/>
      <c r="BMS1005" s="17"/>
      <c r="BMT1005" s="17"/>
      <c r="BMU1005" s="17"/>
      <c r="BMV1005" s="17"/>
      <c r="BMW1005" s="17"/>
      <c r="BMX1005" s="17"/>
      <c r="BMY1005" s="17"/>
      <c r="BMZ1005" s="17"/>
      <c r="BNA1005" s="17"/>
      <c r="BNB1005" s="17"/>
      <c r="BNC1005" s="17"/>
      <c r="BND1005" s="17"/>
      <c r="BNE1005" s="17"/>
      <c r="BNF1005" s="17"/>
      <c r="BNG1005" s="17"/>
      <c r="BNH1005" s="17"/>
      <c r="BNI1005" s="17"/>
      <c r="BNJ1005" s="17"/>
      <c r="BNK1005" s="17"/>
      <c r="BNL1005" s="17"/>
      <c r="BNM1005" s="17"/>
      <c r="BNN1005" s="17"/>
      <c r="BNO1005" s="17"/>
      <c r="BNP1005" s="17"/>
      <c r="BNQ1005" s="17"/>
      <c r="BNR1005" s="17"/>
      <c r="BNS1005" s="17"/>
      <c r="BNT1005" s="17"/>
      <c r="BNU1005" s="17"/>
      <c r="BNV1005" s="17"/>
      <c r="BNW1005" s="17"/>
      <c r="BNX1005" s="17"/>
      <c r="BNY1005" s="17"/>
      <c r="BNZ1005" s="17"/>
      <c r="BOA1005" s="17"/>
      <c r="BOB1005" s="17"/>
      <c r="BOC1005" s="17"/>
      <c r="BOD1005" s="17"/>
      <c r="BOE1005" s="17"/>
      <c r="BOF1005" s="17"/>
      <c r="BOG1005" s="17"/>
      <c r="BOH1005" s="17"/>
      <c r="BOI1005" s="17"/>
      <c r="BOJ1005" s="17"/>
      <c r="BOK1005" s="17"/>
      <c r="BOL1005" s="17"/>
      <c r="BOM1005" s="17"/>
      <c r="BON1005" s="17"/>
      <c r="BOO1005" s="17"/>
      <c r="BOP1005" s="17"/>
      <c r="BOQ1005" s="17"/>
      <c r="BOR1005" s="17"/>
      <c r="BOS1005" s="17"/>
      <c r="BOT1005" s="17"/>
      <c r="BOU1005" s="17"/>
      <c r="BOV1005" s="17"/>
      <c r="BOW1005" s="17"/>
      <c r="BOX1005" s="17"/>
      <c r="BOY1005" s="17"/>
      <c r="BOZ1005" s="17"/>
      <c r="BPA1005" s="17"/>
      <c r="BPB1005" s="17"/>
      <c r="BPC1005" s="17"/>
      <c r="BPD1005" s="17"/>
      <c r="BPE1005" s="17"/>
      <c r="BPF1005" s="17"/>
      <c r="BPG1005" s="17"/>
      <c r="BPH1005" s="17"/>
      <c r="BPI1005" s="17"/>
      <c r="BPJ1005" s="17"/>
      <c r="BPK1005" s="17"/>
      <c r="BPL1005" s="17"/>
      <c r="BPM1005" s="17"/>
      <c r="BPN1005" s="17"/>
      <c r="BPO1005" s="17"/>
      <c r="BPP1005" s="17"/>
      <c r="BPQ1005" s="17"/>
      <c r="BPR1005" s="17"/>
      <c r="BPS1005" s="17"/>
      <c r="BPT1005" s="17"/>
      <c r="BPU1005" s="17"/>
      <c r="BPV1005" s="17"/>
      <c r="BPW1005" s="17"/>
      <c r="BPX1005" s="17"/>
      <c r="BPY1005" s="17"/>
      <c r="BPZ1005" s="17"/>
      <c r="BQA1005" s="17"/>
      <c r="BQB1005" s="17"/>
      <c r="BQC1005" s="17"/>
      <c r="BQD1005" s="17"/>
      <c r="BQE1005" s="17"/>
      <c r="BQF1005" s="17"/>
      <c r="BQG1005" s="17"/>
      <c r="BQH1005" s="17"/>
      <c r="BQI1005" s="17"/>
      <c r="BQJ1005" s="17"/>
      <c r="BQK1005" s="17"/>
      <c r="BQL1005" s="17"/>
      <c r="BQM1005" s="17"/>
      <c r="BQN1005" s="17"/>
      <c r="BQO1005" s="17"/>
      <c r="BQP1005" s="17"/>
      <c r="BQQ1005" s="17"/>
      <c r="BQR1005" s="17"/>
      <c r="BQS1005" s="17"/>
      <c r="BQT1005" s="17"/>
      <c r="BQU1005" s="17"/>
      <c r="BQV1005" s="17"/>
      <c r="BQW1005" s="17"/>
      <c r="BQX1005" s="17"/>
      <c r="BQY1005" s="17"/>
      <c r="BQZ1005" s="17"/>
      <c r="BRA1005" s="17"/>
      <c r="BRB1005" s="17"/>
      <c r="BRC1005" s="17"/>
      <c r="BRD1005" s="17"/>
      <c r="BRE1005" s="17"/>
      <c r="BRF1005" s="17"/>
      <c r="BRG1005" s="17"/>
      <c r="BRH1005" s="17"/>
      <c r="BRI1005" s="17"/>
      <c r="BRJ1005" s="17"/>
      <c r="BRK1005" s="17"/>
      <c r="BRL1005" s="17"/>
      <c r="BRM1005" s="17"/>
      <c r="BRN1005" s="17"/>
      <c r="BRO1005" s="17"/>
      <c r="BRP1005" s="17"/>
      <c r="BRQ1005" s="17"/>
      <c r="BRR1005" s="17"/>
      <c r="BRS1005" s="17"/>
      <c r="BRT1005" s="17"/>
      <c r="BRU1005" s="17"/>
      <c r="BRV1005" s="17"/>
      <c r="BRW1005" s="17"/>
      <c r="BRX1005" s="17"/>
      <c r="BRY1005" s="17"/>
      <c r="BRZ1005" s="17"/>
      <c r="BSA1005" s="17"/>
      <c r="BSB1005" s="17"/>
      <c r="BSC1005" s="17"/>
      <c r="BSD1005" s="17"/>
      <c r="BSE1005" s="17"/>
      <c r="BSF1005" s="17"/>
      <c r="BSG1005" s="17"/>
      <c r="BSH1005" s="17"/>
      <c r="BSI1005" s="17"/>
      <c r="BSJ1005" s="17"/>
      <c r="BSK1005" s="17"/>
      <c r="BSL1005" s="17"/>
      <c r="BSM1005" s="17"/>
      <c r="BSN1005" s="17"/>
      <c r="BSO1005" s="17"/>
      <c r="BSP1005" s="17"/>
      <c r="BSQ1005" s="17"/>
      <c r="BSR1005" s="17"/>
      <c r="BSS1005" s="17"/>
      <c r="BST1005" s="17"/>
      <c r="BSU1005" s="17"/>
      <c r="BSV1005" s="17"/>
      <c r="BSW1005" s="17"/>
      <c r="BSX1005" s="17"/>
      <c r="BSY1005" s="17"/>
      <c r="BSZ1005" s="17"/>
      <c r="BTA1005" s="17"/>
      <c r="BTB1005" s="17"/>
      <c r="BTC1005" s="17"/>
      <c r="BTD1005" s="17"/>
      <c r="BTE1005" s="17"/>
      <c r="BTF1005" s="17"/>
      <c r="BTG1005" s="17"/>
      <c r="BTH1005" s="17"/>
      <c r="BTI1005" s="17"/>
      <c r="BTJ1005" s="17"/>
      <c r="BTK1005" s="17"/>
      <c r="BTL1005" s="17"/>
      <c r="BTM1005" s="17"/>
      <c r="BTN1005" s="17"/>
      <c r="BTO1005" s="17"/>
      <c r="BTP1005" s="17"/>
      <c r="BTQ1005" s="17"/>
      <c r="BTR1005" s="17"/>
      <c r="BTS1005" s="17"/>
      <c r="BTT1005" s="17"/>
      <c r="BTU1005" s="17"/>
      <c r="BTV1005" s="17"/>
      <c r="BTW1005" s="17"/>
      <c r="BTX1005" s="17"/>
      <c r="BTY1005" s="17"/>
      <c r="BTZ1005" s="17"/>
      <c r="BUA1005" s="17"/>
      <c r="BUB1005" s="17"/>
      <c r="BUC1005" s="17"/>
      <c r="BUD1005" s="17"/>
      <c r="BUE1005" s="17"/>
      <c r="BUF1005" s="17"/>
      <c r="BUG1005" s="17"/>
      <c r="BUH1005" s="17"/>
      <c r="BUI1005" s="17"/>
      <c r="BUJ1005" s="17"/>
      <c r="BUK1005" s="17"/>
      <c r="BUL1005" s="17"/>
      <c r="BUM1005" s="17"/>
      <c r="BUN1005" s="17"/>
      <c r="BUO1005" s="17"/>
      <c r="BUP1005" s="17"/>
      <c r="BUQ1005" s="17"/>
      <c r="BUR1005" s="17"/>
      <c r="BUS1005" s="17"/>
      <c r="BUT1005" s="17"/>
      <c r="BUU1005" s="17"/>
      <c r="BUV1005" s="17"/>
      <c r="BUW1005" s="17"/>
      <c r="BUX1005" s="17"/>
      <c r="BUY1005" s="17"/>
      <c r="BUZ1005" s="17"/>
      <c r="BVA1005" s="17"/>
      <c r="BVB1005" s="17"/>
      <c r="BVC1005" s="17"/>
      <c r="BVD1005" s="17"/>
      <c r="BVE1005" s="17"/>
      <c r="BVF1005" s="17"/>
      <c r="BVG1005" s="17"/>
      <c r="BVH1005" s="17"/>
      <c r="BVI1005" s="17"/>
      <c r="BVJ1005" s="17"/>
      <c r="BVK1005" s="17"/>
      <c r="BVL1005" s="17"/>
      <c r="BVM1005" s="17"/>
      <c r="BVN1005" s="17"/>
      <c r="BVO1005" s="17"/>
      <c r="BVP1005" s="17"/>
      <c r="BVQ1005" s="17"/>
      <c r="BVR1005" s="17"/>
      <c r="BVS1005" s="17"/>
      <c r="BVT1005" s="17"/>
      <c r="BVU1005" s="17"/>
      <c r="BVV1005" s="17"/>
      <c r="BVW1005" s="17"/>
      <c r="BVX1005" s="17"/>
      <c r="BVY1005" s="17"/>
      <c r="BVZ1005" s="17"/>
      <c r="BWA1005" s="17"/>
      <c r="BWB1005" s="17"/>
      <c r="BWC1005" s="17"/>
      <c r="BWD1005" s="17"/>
      <c r="BWE1005" s="17"/>
      <c r="BWF1005" s="17"/>
      <c r="BWG1005" s="17"/>
      <c r="BWH1005" s="17"/>
      <c r="BWI1005" s="17"/>
      <c r="BWJ1005" s="17"/>
      <c r="BWK1005" s="17"/>
      <c r="BWL1005" s="17"/>
      <c r="BWM1005" s="17"/>
      <c r="BWN1005" s="17"/>
      <c r="BWO1005" s="17"/>
      <c r="BWP1005" s="17"/>
      <c r="BWQ1005" s="17"/>
      <c r="BWR1005" s="17"/>
      <c r="BWS1005" s="17"/>
      <c r="BWT1005" s="17"/>
      <c r="BWU1005" s="17"/>
      <c r="BWV1005" s="17"/>
      <c r="BWW1005" s="17"/>
      <c r="BWX1005" s="17"/>
      <c r="BWY1005" s="17"/>
      <c r="BWZ1005" s="17"/>
      <c r="BXA1005" s="17"/>
      <c r="BXB1005" s="17"/>
      <c r="BXC1005" s="17"/>
      <c r="BXD1005" s="17"/>
      <c r="BXE1005" s="17"/>
      <c r="BXF1005" s="17"/>
      <c r="BXG1005" s="17"/>
      <c r="BXH1005" s="17"/>
      <c r="BXI1005" s="17"/>
      <c r="BXJ1005" s="17"/>
      <c r="BXK1005" s="17"/>
      <c r="BXL1005" s="17"/>
      <c r="BXM1005" s="17"/>
      <c r="BXN1005" s="17"/>
      <c r="BXO1005" s="17"/>
      <c r="BXP1005" s="17"/>
      <c r="BXQ1005" s="17"/>
      <c r="BXR1005" s="17"/>
      <c r="BXS1005" s="17"/>
      <c r="BXT1005" s="17"/>
      <c r="BXU1005" s="17"/>
      <c r="BXV1005" s="17"/>
      <c r="BXW1005" s="17"/>
      <c r="BXX1005" s="17"/>
      <c r="BXY1005" s="17"/>
      <c r="BXZ1005" s="17"/>
      <c r="BYA1005" s="17"/>
      <c r="BYB1005" s="17"/>
      <c r="BYC1005" s="17"/>
      <c r="BYD1005" s="17"/>
      <c r="BYE1005" s="17"/>
      <c r="BYF1005" s="17"/>
      <c r="BYG1005" s="17"/>
      <c r="BYH1005" s="17"/>
      <c r="BYI1005" s="17"/>
      <c r="BYJ1005" s="17"/>
      <c r="BYK1005" s="17"/>
      <c r="BYL1005" s="17"/>
      <c r="BYM1005" s="17"/>
      <c r="BYN1005" s="17"/>
      <c r="BYO1005" s="17"/>
      <c r="BYP1005" s="17"/>
      <c r="BYQ1005" s="17"/>
      <c r="BYR1005" s="17"/>
      <c r="BYS1005" s="17"/>
      <c r="BYT1005" s="17"/>
      <c r="BYU1005" s="17"/>
      <c r="BYV1005" s="17"/>
      <c r="BYW1005" s="17"/>
      <c r="BYX1005" s="17"/>
      <c r="BYY1005" s="17"/>
      <c r="BYZ1005" s="17"/>
      <c r="BZA1005" s="17"/>
      <c r="BZB1005" s="17"/>
      <c r="BZC1005" s="17"/>
      <c r="BZD1005" s="17"/>
      <c r="BZE1005" s="17"/>
      <c r="BZF1005" s="17"/>
      <c r="BZG1005" s="17"/>
      <c r="BZH1005" s="17"/>
      <c r="BZI1005" s="17"/>
      <c r="BZJ1005" s="17"/>
      <c r="BZK1005" s="17"/>
      <c r="BZL1005" s="17"/>
      <c r="BZM1005" s="17"/>
      <c r="BZN1005" s="17"/>
      <c r="BZO1005" s="17"/>
      <c r="BZP1005" s="17"/>
      <c r="BZQ1005" s="17"/>
      <c r="BZR1005" s="17"/>
      <c r="BZS1005" s="17"/>
      <c r="BZT1005" s="17"/>
      <c r="BZU1005" s="17"/>
      <c r="BZV1005" s="17"/>
      <c r="BZW1005" s="17"/>
      <c r="BZX1005" s="17"/>
      <c r="BZY1005" s="17"/>
      <c r="BZZ1005" s="17"/>
      <c r="CAA1005" s="17"/>
      <c r="CAB1005" s="17"/>
      <c r="CAC1005" s="17"/>
      <c r="CAD1005" s="17"/>
      <c r="CAE1005" s="17"/>
      <c r="CAF1005" s="17"/>
      <c r="CAG1005" s="17"/>
      <c r="CAH1005" s="17"/>
      <c r="CAI1005" s="17"/>
      <c r="CAJ1005" s="17"/>
      <c r="CAK1005" s="17"/>
      <c r="CAL1005" s="17"/>
      <c r="CAM1005" s="17"/>
      <c r="CAN1005" s="17"/>
      <c r="CAO1005" s="17"/>
      <c r="CAP1005" s="17"/>
      <c r="CAQ1005" s="17"/>
      <c r="CAR1005" s="17"/>
      <c r="CAS1005" s="17"/>
      <c r="CAT1005" s="17"/>
      <c r="CAU1005" s="17"/>
      <c r="CAV1005" s="17"/>
      <c r="CAW1005" s="17"/>
      <c r="CAX1005" s="17"/>
      <c r="CAY1005" s="17"/>
      <c r="CAZ1005" s="17"/>
      <c r="CBA1005" s="17"/>
      <c r="CBB1005" s="17"/>
      <c r="CBC1005" s="17"/>
      <c r="CBD1005" s="17"/>
      <c r="CBE1005" s="17"/>
      <c r="CBF1005" s="17"/>
      <c r="CBG1005" s="17"/>
      <c r="CBH1005" s="17"/>
      <c r="CBI1005" s="17"/>
      <c r="CBJ1005" s="17"/>
      <c r="CBK1005" s="17"/>
      <c r="CBL1005" s="17"/>
      <c r="CBM1005" s="17"/>
      <c r="CBN1005" s="17"/>
      <c r="CBO1005" s="17"/>
      <c r="CBP1005" s="17"/>
      <c r="CBQ1005" s="17"/>
      <c r="CBR1005" s="17"/>
      <c r="CBS1005" s="17"/>
      <c r="CBT1005" s="17"/>
      <c r="CBU1005" s="17"/>
      <c r="CBV1005" s="17"/>
      <c r="CBW1005" s="17"/>
      <c r="CBX1005" s="17"/>
      <c r="CBY1005" s="17"/>
      <c r="CBZ1005" s="17"/>
      <c r="CCA1005" s="17"/>
      <c r="CCB1005" s="17"/>
      <c r="CCC1005" s="17"/>
      <c r="CCD1005" s="17"/>
      <c r="CCE1005" s="17"/>
      <c r="CCF1005" s="17"/>
      <c r="CCG1005" s="17"/>
      <c r="CCH1005" s="17"/>
      <c r="CCI1005" s="17"/>
      <c r="CCJ1005" s="17"/>
      <c r="CCK1005" s="17"/>
      <c r="CCL1005" s="17"/>
      <c r="CCM1005" s="17"/>
      <c r="CCN1005" s="17"/>
      <c r="CCO1005" s="17"/>
      <c r="CCP1005" s="17"/>
      <c r="CCQ1005" s="17"/>
      <c r="CCR1005" s="17"/>
      <c r="CCS1005" s="17"/>
      <c r="CCT1005" s="17"/>
      <c r="CCU1005" s="17"/>
      <c r="CCV1005" s="17"/>
      <c r="CCW1005" s="17"/>
      <c r="CCX1005" s="17"/>
      <c r="CCY1005" s="17"/>
      <c r="CCZ1005" s="17"/>
      <c r="CDA1005" s="17"/>
      <c r="CDB1005" s="17"/>
      <c r="CDC1005" s="17"/>
      <c r="CDD1005" s="17"/>
      <c r="CDE1005" s="17"/>
      <c r="CDF1005" s="17"/>
      <c r="CDG1005" s="17"/>
      <c r="CDH1005" s="17"/>
      <c r="CDI1005" s="17"/>
      <c r="CDJ1005" s="17"/>
      <c r="CDK1005" s="17"/>
      <c r="CDL1005" s="17"/>
      <c r="CDM1005" s="17"/>
      <c r="CDN1005" s="17"/>
      <c r="CDO1005" s="17"/>
      <c r="CDP1005" s="17"/>
      <c r="CDQ1005" s="17"/>
      <c r="CDR1005" s="17"/>
      <c r="CDS1005" s="17"/>
      <c r="CDT1005" s="17"/>
      <c r="CDU1005" s="17"/>
      <c r="CDV1005" s="17"/>
      <c r="CDW1005" s="17"/>
      <c r="CDX1005" s="17"/>
      <c r="CDY1005" s="17"/>
      <c r="CDZ1005" s="17"/>
      <c r="CEA1005" s="17"/>
      <c r="CEB1005" s="17"/>
      <c r="CEC1005" s="17"/>
      <c r="CED1005" s="17"/>
      <c r="CEE1005" s="17"/>
      <c r="CEF1005" s="17"/>
      <c r="CEG1005" s="17"/>
      <c r="CEH1005" s="17"/>
      <c r="CEI1005" s="17"/>
      <c r="CEJ1005" s="17"/>
      <c r="CEK1005" s="17"/>
      <c r="CEL1005" s="17"/>
      <c r="CEM1005" s="17"/>
      <c r="CEN1005" s="17"/>
      <c r="CEO1005" s="17"/>
      <c r="CEP1005" s="17"/>
      <c r="CEQ1005" s="17"/>
      <c r="CER1005" s="17"/>
      <c r="CES1005" s="17"/>
      <c r="CET1005" s="17"/>
      <c r="CEU1005" s="17"/>
      <c r="CEV1005" s="17"/>
      <c r="CEW1005" s="17"/>
      <c r="CEX1005" s="17"/>
      <c r="CEY1005" s="17"/>
      <c r="CEZ1005" s="17"/>
      <c r="CFA1005" s="17"/>
      <c r="CFB1005" s="17"/>
      <c r="CFC1005" s="17"/>
      <c r="CFD1005" s="17"/>
      <c r="CFE1005" s="17"/>
      <c r="CFF1005" s="17"/>
      <c r="CFG1005" s="17"/>
      <c r="CFH1005" s="17"/>
      <c r="CFI1005" s="17"/>
      <c r="CFJ1005" s="17"/>
      <c r="CFK1005" s="17"/>
      <c r="CFL1005" s="17"/>
      <c r="CFM1005" s="17"/>
      <c r="CFN1005" s="17"/>
      <c r="CFO1005" s="17"/>
      <c r="CFP1005" s="17"/>
      <c r="CFQ1005" s="17"/>
      <c r="CFR1005" s="17"/>
      <c r="CFS1005" s="17"/>
      <c r="CFT1005" s="17"/>
      <c r="CFU1005" s="17"/>
      <c r="CFV1005" s="17"/>
      <c r="CFW1005" s="17"/>
      <c r="CFX1005" s="17"/>
      <c r="CFY1005" s="17"/>
      <c r="CFZ1005" s="17"/>
      <c r="CGA1005" s="17"/>
      <c r="CGB1005" s="17"/>
      <c r="CGC1005" s="17"/>
      <c r="CGD1005" s="17"/>
      <c r="CGE1005" s="17"/>
      <c r="CGF1005" s="17"/>
      <c r="CGG1005" s="17"/>
      <c r="CGH1005" s="17"/>
      <c r="CGI1005" s="17"/>
      <c r="CGJ1005" s="17"/>
      <c r="CGK1005" s="17"/>
      <c r="CGL1005" s="17"/>
      <c r="CGM1005" s="17"/>
      <c r="CGN1005" s="17"/>
      <c r="CGO1005" s="17"/>
      <c r="CGP1005" s="17"/>
      <c r="CGQ1005" s="17"/>
      <c r="CGR1005" s="17"/>
      <c r="CGS1005" s="17"/>
      <c r="CGT1005" s="17"/>
      <c r="CGU1005" s="17"/>
      <c r="CGV1005" s="17"/>
      <c r="CGW1005" s="17"/>
      <c r="CGX1005" s="17"/>
      <c r="CGY1005" s="17"/>
      <c r="CGZ1005" s="17"/>
      <c r="CHA1005" s="17"/>
      <c r="CHB1005" s="17"/>
      <c r="CHC1005" s="17"/>
      <c r="CHD1005" s="17"/>
      <c r="CHE1005" s="17"/>
      <c r="CHF1005" s="17"/>
      <c r="CHG1005" s="17"/>
      <c r="CHH1005" s="17"/>
      <c r="CHI1005" s="17"/>
      <c r="CHJ1005" s="17"/>
      <c r="CHK1005" s="17"/>
      <c r="CHL1005" s="17"/>
      <c r="CHM1005" s="17"/>
      <c r="CHN1005" s="17"/>
      <c r="CHO1005" s="17"/>
      <c r="CHP1005" s="17"/>
      <c r="CHQ1005" s="17"/>
      <c r="CHR1005" s="17"/>
      <c r="CHS1005" s="17"/>
      <c r="CHT1005" s="17"/>
      <c r="CHU1005" s="17"/>
      <c r="CHV1005" s="17"/>
      <c r="CHW1005" s="17"/>
      <c r="CHX1005" s="17"/>
      <c r="CHY1005" s="17"/>
      <c r="CHZ1005" s="17"/>
      <c r="CIA1005" s="17"/>
      <c r="CIB1005" s="17"/>
      <c r="CIC1005" s="17"/>
      <c r="CID1005" s="17"/>
      <c r="CIE1005" s="17"/>
      <c r="CIF1005" s="17"/>
      <c r="CIG1005" s="17"/>
      <c r="CIH1005" s="17"/>
      <c r="CII1005" s="17"/>
      <c r="CIJ1005" s="17"/>
      <c r="CIK1005" s="17"/>
      <c r="CIL1005" s="17"/>
      <c r="CIM1005" s="17"/>
      <c r="CIN1005" s="17"/>
      <c r="CIO1005" s="17"/>
      <c r="CIP1005" s="17"/>
      <c r="CIQ1005" s="17"/>
      <c r="CIR1005" s="17"/>
      <c r="CIS1005" s="17"/>
      <c r="CIT1005" s="17"/>
      <c r="CIU1005" s="17"/>
      <c r="CIV1005" s="17"/>
      <c r="CIW1005" s="17"/>
      <c r="CIX1005" s="17"/>
      <c r="CIY1005" s="17"/>
      <c r="CIZ1005" s="17"/>
      <c r="CJA1005" s="17"/>
      <c r="CJB1005" s="17"/>
      <c r="CJC1005" s="17"/>
      <c r="CJD1005" s="17"/>
      <c r="CJE1005" s="17"/>
      <c r="CJF1005" s="17"/>
      <c r="CJG1005" s="17"/>
      <c r="CJH1005" s="17"/>
      <c r="CJI1005" s="17"/>
      <c r="CJJ1005" s="17"/>
      <c r="CJK1005" s="17"/>
      <c r="CJL1005" s="17"/>
      <c r="CJM1005" s="17"/>
      <c r="CJN1005" s="17"/>
      <c r="CJO1005" s="17"/>
      <c r="CJP1005" s="17"/>
      <c r="CJQ1005" s="17"/>
      <c r="CJR1005" s="17"/>
      <c r="CJS1005" s="17"/>
      <c r="CJT1005" s="17"/>
      <c r="CJU1005" s="17"/>
      <c r="CJV1005" s="17"/>
      <c r="CJW1005" s="17"/>
      <c r="CJX1005" s="17"/>
      <c r="CJY1005" s="17"/>
      <c r="CJZ1005" s="17"/>
      <c r="CKA1005" s="17"/>
      <c r="CKB1005" s="17"/>
      <c r="CKC1005" s="17"/>
      <c r="CKD1005" s="17"/>
      <c r="CKE1005" s="17"/>
      <c r="CKF1005" s="17"/>
      <c r="CKG1005" s="17"/>
      <c r="CKH1005" s="17"/>
      <c r="CKI1005" s="17"/>
      <c r="CKJ1005" s="17"/>
      <c r="CKK1005" s="17"/>
      <c r="CKL1005" s="17"/>
      <c r="CKM1005" s="17"/>
      <c r="CKN1005" s="17"/>
      <c r="CKO1005" s="17"/>
      <c r="CKP1005" s="17"/>
      <c r="CKQ1005" s="17"/>
      <c r="CKR1005" s="17"/>
      <c r="CKS1005" s="17"/>
      <c r="CKT1005" s="17"/>
      <c r="CKU1005" s="17"/>
      <c r="CKV1005" s="17"/>
      <c r="CKW1005" s="17"/>
      <c r="CKX1005" s="17"/>
      <c r="CKY1005" s="17"/>
      <c r="CKZ1005" s="17"/>
      <c r="CLA1005" s="17"/>
      <c r="CLB1005" s="17"/>
      <c r="CLC1005" s="17"/>
      <c r="CLD1005" s="17"/>
      <c r="CLE1005" s="17"/>
      <c r="CLF1005" s="17"/>
      <c r="CLG1005" s="17"/>
      <c r="CLH1005" s="17"/>
      <c r="CLI1005" s="17"/>
      <c r="CLJ1005" s="17"/>
      <c r="CLK1005" s="17"/>
      <c r="CLL1005" s="17"/>
      <c r="CLM1005" s="17"/>
      <c r="CLN1005" s="17"/>
      <c r="CLO1005" s="17"/>
      <c r="CLP1005" s="17"/>
      <c r="CLQ1005" s="17"/>
      <c r="CLR1005" s="17"/>
      <c r="CLS1005" s="17"/>
      <c r="CLT1005" s="17"/>
      <c r="CLU1005" s="17"/>
      <c r="CLV1005" s="17"/>
      <c r="CLW1005" s="17"/>
      <c r="CLX1005" s="17"/>
      <c r="CLY1005" s="17"/>
      <c r="CLZ1005" s="17"/>
      <c r="CMA1005" s="17"/>
      <c r="CMB1005" s="17"/>
      <c r="CMC1005" s="17"/>
      <c r="CMD1005" s="17"/>
      <c r="CME1005" s="17"/>
      <c r="CMF1005" s="17"/>
      <c r="CMG1005" s="17"/>
      <c r="CMH1005" s="17"/>
      <c r="CMI1005" s="17"/>
      <c r="CMJ1005" s="17"/>
      <c r="CMK1005" s="17"/>
      <c r="CML1005" s="17"/>
      <c r="CMM1005" s="17"/>
      <c r="CMN1005" s="17"/>
      <c r="CMO1005" s="17"/>
      <c r="CMP1005" s="17"/>
      <c r="CMQ1005" s="17"/>
      <c r="CMR1005" s="17"/>
      <c r="CMS1005" s="17"/>
      <c r="CMT1005" s="17"/>
      <c r="CMU1005" s="17"/>
      <c r="CMV1005" s="17"/>
      <c r="CMW1005" s="17"/>
      <c r="CMX1005" s="17"/>
      <c r="CMY1005" s="17"/>
      <c r="CMZ1005" s="17"/>
      <c r="CNA1005" s="17"/>
      <c r="CNB1005" s="17"/>
      <c r="CNC1005" s="17"/>
      <c r="CND1005" s="17"/>
      <c r="CNE1005" s="17"/>
      <c r="CNF1005" s="17"/>
      <c r="CNG1005" s="17"/>
      <c r="CNH1005" s="17"/>
      <c r="CNI1005" s="17"/>
      <c r="CNJ1005" s="17"/>
      <c r="CNK1005" s="17"/>
      <c r="CNL1005" s="17"/>
      <c r="CNM1005" s="17"/>
      <c r="CNN1005" s="17"/>
      <c r="CNO1005" s="17"/>
      <c r="CNP1005" s="17"/>
      <c r="CNQ1005" s="17"/>
      <c r="CNR1005" s="17"/>
      <c r="CNS1005" s="17"/>
      <c r="CNT1005" s="17"/>
      <c r="CNU1005" s="17"/>
      <c r="CNV1005" s="17"/>
      <c r="CNW1005" s="17"/>
      <c r="CNX1005" s="17"/>
      <c r="CNY1005" s="17"/>
      <c r="CNZ1005" s="17"/>
      <c r="COA1005" s="17"/>
      <c r="COB1005" s="17"/>
      <c r="COC1005" s="17"/>
      <c r="COD1005" s="17"/>
      <c r="COE1005" s="17"/>
      <c r="COF1005" s="17"/>
      <c r="COG1005" s="17"/>
      <c r="COH1005" s="17"/>
      <c r="COI1005" s="17"/>
      <c r="COJ1005" s="17"/>
      <c r="COK1005" s="17"/>
      <c r="COL1005" s="17"/>
      <c r="COM1005" s="17"/>
      <c r="CON1005" s="17"/>
      <c r="COO1005" s="17"/>
      <c r="COP1005" s="17"/>
      <c r="COQ1005" s="17"/>
      <c r="COR1005" s="17"/>
      <c r="COS1005" s="17"/>
      <c r="COT1005" s="17"/>
      <c r="COU1005" s="17"/>
      <c r="COV1005" s="17"/>
      <c r="COW1005" s="17"/>
      <c r="COX1005" s="17"/>
      <c r="COY1005" s="17"/>
      <c r="COZ1005" s="17"/>
      <c r="CPA1005" s="17"/>
      <c r="CPB1005" s="17"/>
      <c r="CPC1005" s="17"/>
      <c r="CPD1005" s="17"/>
      <c r="CPE1005" s="17"/>
      <c r="CPF1005" s="17"/>
      <c r="CPG1005" s="17"/>
      <c r="CPH1005" s="17"/>
      <c r="CPI1005" s="17"/>
      <c r="CPJ1005" s="17"/>
      <c r="CPK1005" s="17"/>
      <c r="CPL1005" s="17"/>
      <c r="CPM1005" s="17"/>
      <c r="CPN1005" s="17"/>
      <c r="CPO1005" s="17"/>
      <c r="CPP1005" s="17"/>
      <c r="CPQ1005" s="17"/>
      <c r="CPR1005" s="17"/>
      <c r="CPS1005" s="17"/>
      <c r="CPT1005" s="17"/>
      <c r="CPU1005" s="17"/>
      <c r="CPV1005" s="17"/>
      <c r="CPW1005" s="17"/>
      <c r="CPX1005" s="17"/>
      <c r="CPY1005" s="17"/>
      <c r="CPZ1005" s="17"/>
      <c r="CQA1005" s="17"/>
      <c r="CQB1005" s="17"/>
      <c r="CQC1005" s="17"/>
      <c r="CQD1005" s="17"/>
      <c r="CQE1005" s="17"/>
      <c r="CQF1005" s="17"/>
      <c r="CQG1005" s="17"/>
      <c r="CQH1005" s="17"/>
      <c r="CQI1005" s="17"/>
      <c r="CQJ1005" s="17"/>
      <c r="CQK1005" s="17"/>
      <c r="CQL1005" s="17"/>
      <c r="CQM1005" s="17"/>
      <c r="CQN1005" s="17"/>
      <c r="CQO1005" s="17"/>
      <c r="CQP1005" s="17"/>
      <c r="CQQ1005" s="17"/>
      <c r="CQR1005" s="17"/>
      <c r="CQS1005" s="17"/>
      <c r="CQT1005" s="17"/>
      <c r="CQU1005" s="17"/>
      <c r="CQV1005" s="17"/>
      <c r="CQW1005" s="17"/>
      <c r="CQX1005" s="17"/>
      <c r="CQY1005" s="17"/>
      <c r="CQZ1005" s="17"/>
      <c r="CRA1005" s="17"/>
      <c r="CRB1005" s="17"/>
      <c r="CRC1005" s="17"/>
      <c r="CRD1005" s="17"/>
      <c r="CRE1005" s="17"/>
      <c r="CRF1005" s="17"/>
      <c r="CRG1005" s="17"/>
      <c r="CRH1005" s="17"/>
      <c r="CRI1005" s="17"/>
      <c r="CRJ1005" s="17"/>
      <c r="CRK1005" s="17"/>
      <c r="CRL1005" s="17"/>
      <c r="CRM1005" s="17"/>
      <c r="CRN1005" s="17"/>
      <c r="CRO1005" s="17"/>
      <c r="CRP1005" s="17"/>
      <c r="CRQ1005" s="17"/>
      <c r="CRR1005" s="17"/>
      <c r="CRS1005" s="17"/>
      <c r="CRT1005" s="17"/>
      <c r="CRU1005" s="17"/>
      <c r="CRV1005" s="17"/>
      <c r="CRW1005" s="17"/>
      <c r="CRX1005" s="17"/>
      <c r="CRY1005" s="17"/>
      <c r="CRZ1005" s="17"/>
      <c r="CSA1005" s="17"/>
      <c r="CSB1005" s="17"/>
      <c r="CSC1005" s="17"/>
      <c r="CSD1005" s="17"/>
      <c r="CSE1005" s="17"/>
      <c r="CSF1005" s="17"/>
      <c r="CSG1005" s="17"/>
      <c r="CSH1005" s="17"/>
      <c r="CSI1005" s="17"/>
      <c r="CSJ1005" s="17"/>
      <c r="CSK1005" s="17"/>
      <c r="CSL1005" s="17"/>
      <c r="CSM1005" s="17"/>
      <c r="CSN1005" s="17"/>
      <c r="CSO1005" s="17"/>
      <c r="CSP1005" s="17"/>
      <c r="CSQ1005" s="17"/>
      <c r="CSR1005" s="17"/>
      <c r="CSS1005" s="17"/>
      <c r="CST1005" s="17"/>
      <c r="CSU1005" s="17"/>
      <c r="CSV1005" s="17"/>
      <c r="CSW1005" s="17"/>
      <c r="CSX1005" s="17"/>
      <c r="CSY1005" s="17"/>
      <c r="CSZ1005" s="17"/>
      <c r="CTA1005" s="17"/>
      <c r="CTB1005" s="17"/>
      <c r="CTC1005" s="17"/>
      <c r="CTD1005" s="17"/>
      <c r="CTE1005" s="17"/>
      <c r="CTF1005" s="17"/>
      <c r="CTG1005" s="17"/>
      <c r="CTH1005" s="17"/>
      <c r="CTI1005" s="17"/>
      <c r="CTJ1005" s="17"/>
      <c r="CTK1005" s="17"/>
      <c r="CTL1005" s="17"/>
      <c r="CTM1005" s="17"/>
      <c r="CTN1005" s="17"/>
      <c r="CTO1005" s="17"/>
      <c r="CTP1005" s="17"/>
      <c r="CTQ1005" s="17"/>
      <c r="CTR1005" s="17"/>
      <c r="CTS1005" s="17"/>
      <c r="CTT1005" s="17"/>
      <c r="CTU1005" s="17"/>
      <c r="CTV1005" s="17"/>
      <c r="CTW1005" s="17"/>
      <c r="CTX1005" s="17"/>
      <c r="CTY1005" s="17"/>
      <c r="CTZ1005" s="17"/>
      <c r="CUA1005" s="17"/>
      <c r="CUB1005" s="17"/>
      <c r="CUC1005" s="17"/>
      <c r="CUD1005" s="17"/>
      <c r="CUE1005" s="17"/>
      <c r="CUF1005" s="17"/>
      <c r="CUG1005" s="17"/>
      <c r="CUH1005" s="17"/>
      <c r="CUI1005" s="17"/>
      <c r="CUJ1005" s="17"/>
      <c r="CUK1005" s="17"/>
      <c r="CUL1005" s="17"/>
      <c r="CUM1005" s="17"/>
      <c r="CUN1005" s="17"/>
      <c r="CUO1005" s="17"/>
      <c r="CUP1005" s="17"/>
      <c r="CUQ1005" s="17"/>
      <c r="CUR1005" s="17"/>
      <c r="CUS1005" s="17"/>
      <c r="CUT1005" s="17"/>
      <c r="CUU1005" s="17"/>
      <c r="CUV1005" s="17"/>
      <c r="CUW1005" s="17"/>
      <c r="CUX1005" s="17"/>
      <c r="CUY1005" s="17"/>
      <c r="CUZ1005" s="17"/>
      <c r="CVA1005" s="17"/>
      <c r="CVB1005" s="17"/>
      <c r="CVC1005" s="17"/>
      <c r="CVD1005" s="17"/>
      <c r="CVE1005" s="17"/>
      <c r="CVF1005" s="17"/>
      <c r="CVG1005" s="17"/>
      <c r="CVH1005" s="17"/>
      <c r="CVI1005" s="17"/>
      <c r="CVJ1005" s="17"/>
      <c r="CVK1005" s="17"/>
      <c r="CVL1005" s="17"/>
      <c r="CVM1005" s="17"/>
      <c r="CVN1005" s="17"/>
      <c r="CVO1005" s="17"/>
      <c r="CVP1005" s="17"/>
      <c r="CVQ1005" s="17"/>
      <c r="CVR1005" s="17"/>
      <c r="CVS1005" s="17"/>
      <c r="CVT1005" s="17"/>
      <c r="CVU1005" s="17"/>
      <c r="CVV1005" s="17"/>
      <c r="CVW1005" s="17"/>
      <c r="CVX1005" s="17"/>
      <c r="CVY1005" s="17"/>
      <c r="CVZ1005" s="17"/>
      <c r="CWA1005" s="17"/>
      <c r="CWB1005" s="17"/>
      <c r="CWC1005" s="17"/>
      <c r="CWD1005" s="17"/>
      <c r="CWE1005" s="17"/>
      <c r="CWF1005" s="17"/>
      <c r="CWG1005" s="17"/>
      <c r="CWH1005" s="17"/>
      <c r="CWI1005" s="17"/>
      <c r="CWJ1005" s="17"/>
      <c r="CWK1005" s="17"/>
      <c r="CWL1005" s="17"/>
      <c r="CWM1005" s="17"/>
      <c r="CWN1005" s="17"/>
      <c r="CWO1005" s="17"/>
      <c r="CWP1005" s="17"/>
      <c r="CWQ1005" s="17"/>
      <c r="CWR1005" s="17"/>
      <c r="CWS1005" s="17"/>
      <c r="CWT1005" s="17"/>
      <c r="CWU1005" s="17"/>
      <c r="CWV1005" s="17"/>
      <c r="CWW1005" s="17"/>
      <c r="CWX1005" s="17"/>
      <c r="CWY1005" s="17"/>
      <c r="CWZ1005" s="17"/>
      <c r="CXA1005" s="17"/>
      <c r="CXB1005" s="17"/>
      <c r="CXC1005" s="17"/>
      <c r="CXD1005" s="17"/>
      <c r="CXE1005" s="17"/>
      <c r="CXF1005" s="17"/>
      <c r="CXG1005" s="17"/>
      <c r="CXH1005" s="17"/>
      <c r="CXI1005" s="17"/>
      <c r="CXJ1005" s="17"/>
      <c r="CXK1005" s="17"/>
      <c r="CXL1005" s="17"/>
      <c r="CXM1005" s="17"/>
      <c r="CXN1005" s="17"/>
      <c r="CXO1005" s="17"/>
      <c r="CXP1005" s="17"/>
      <c r="CXQ1005" s="17"/>
      <c r="CXR1005" s="17"/>
      <c r="CXS1005" s="17"/>
      <c r="CXT1005" s="17"/>
      <c r="CXU1005" s="17"/>
      <c r="CXV1005" s="17"/>
      <c r="CXW1005" s="17"/>
      <c r="CXX1005" s="17"/>
      <c r="CXY1005" s="17"/>
      <c r="CXZ1005" s="17"/>
      <c r="CYA1005" s="17"/>
      <c r="CYB1005" s="17"/>
      <c r="CYC1005" s="17"/>
      <c r="CYD1005" s="17"/>
      <c r="CYE1005" s="17"/>
      <c r="CYF1005" s="17"/>
      <c r="CYG1005" s="17"/>
      <c r="CYH1005" s="17"/>
      <c r="CYI1005" s="17"/>
      <c r="CYJ1005" s="17"/>
      <c r="CYK1005" s="17"/>
      <c r="CYL1005" s="17"/>
      <c r="CYM1005" s="17"/>
      <c r="CYN1005" s="17"/>
      <c r="CYO1005" s="17"/>
      <c r="CYP1005" s="17"/>
      <c r="CYQ1005" s="17"/>
      <c r="CYR1005" s="17"/>
      <c r="CYS1005" s="17"/>
      <c r="CYT1005" s="17"/>
      <c r="CYU1005" s="17"/>
      <c r="CYV1005" s="17"/>
      <c r="CYW1005" s="17"/>
      <c r="CYX1005" s="17"/>
      <c r="CYY1005" s="17"/>
      <c r="CYZ1005" s="17"/>
      <c r="CZA1005" s="17"/>
      <c r="CZB1005" s="17"/>
      <c r="CZC1005" s="17"/>
      <c r="CZD1005" s="17"/>
      <c r="CZE1005" s="17"/>
      <c r="CZF1005" s="17"/>
      <c r="CZG1005" s="17"/>
      <c r="CZH1005" s="17"/>
      <c r="CZI1005" s="17"/>
      <c r="CZJ1005" s="17"/>
      <c r="CZK1005" s="17"/>
      <c r="CZL1005" s="17"/>
      <c r="CZM1005" s="17"/>
      <c r="CZN1005" s="17"/>
      <c r="CZO1005" s="17"/>
      <c r="CZP1005" s="17"/>
      <c r="CZQ1005" s="17"/>
      <c r="CZR1005" s="17"/>
      <c r="CZS1005" s="17"/>
      <c r="CZT1005" s="17"/>
      <c r="CZU1005" s="17"/>
      <c r="CZV1005" s="17"/>
      <c r="CZW1005" s="17"/>
      <c r="CZX1005" s="17"/>
      <c r="CZY1005" s="17"/>
      <c r="CZZ1005" s="17"/>
      <c r="DAA1005" s="17"/>
      <c r="DAB1005" s="17"/>
      <c r="DAC1005" s="17"/>
      <c r="DAD1005" s="17"/>
      <c r="DAE1005" s="17"/>
      <c r="DAF1005" s="17"/>
      <c r="DAG1005" s="17"/>
      <c r="DAH1005" s="17"/>
      <c r="DAI1005" s="17"/>
      <c r="DAJ1005" s="17"/>
      <c r="DAK1005" s="17"/>
      <c r="DAL1005" s="17"/>
      <c r="DAM1005" s="17"/>
      <c r="DAN1005" s="17"/>
      <c r="DAO1005" s="17"/>
      <c r="DAP1005" s="17"/>
      <c r="DAQ1005" s="17"/>
      <c r="DAR1005" s="17"/>
      <c r="DAS1005" s="17"/>
      <c r="DAT1005" s="17"/>
      <c r="DAU1005" s="17"/>
      <c r="DAV1005" s="17"/>
      <c r="DAW1005" s="17"/>
      <c r="DAX1005" s="17"/>
      <c r="DAY1005" s="17"/>
      <c r="DAZ1005" s="17"/>
      <c r="DBA1005" s="17"/>
      <c r="DBB1005" s="17"/>
      <c r="DBC1005" s="17"/>
      <c r="DBD1005" s="17"/>
      <c r="DBE1005" s="17"/>
      <c r="DBF1005" s="17"/>
      <c r="DBG1005" s="17"/>
      <c r="DBH1005" s="17"/>
      <c r="DBI1005" s="17"/>
      <c r="DBJ1005" s="17"/>
      <c r="DBK1005" s="17"/>
      <c r="DBL1005" s="17"/>
      <c r="DBM1005" s="17"/>
      <c r="DBN1005" s="17"/>
      <c r="DBO1005" s="17"/>
      <c r="DBP1005" s="17"/>
      <c r="DBQ1005" s="17"/>
      <c r="DBR1005" s="17"/>
      <c r="DBS1005" s="17"/>
      <c r="DBT1005" s="17"/>
      <c r="DBU1005" s="17"/>
      <c r="DBV1005" s="17"/>
      <c r="DBW1005" s="17"/>
      <c r="DBX1005" s="17"/>
      <c r="DBY1005" s="17"/>
      <c r="DBZ1005" s="17"/>
      <c r="DCA1005" s="17"/>
      <c r="DCB1005" s="17"/>
      <c r="DCC1005" s="17"/>
      <c r="DCD1005" s="17"/>
      <c r="DCE1005" s="17"/>
      <c r="DCF1005" s="17"/>
      <c r="DCG1005" s="17"/>
      <c r="DCH1005" s="17"/>
      <c r="DCI1005" s="17"/>
      <c r="DCJ1005" s="17"/>
      <c r="DCK1005" s="17"/>
      <c r="DCL1005" s="17"/>
      <c r="DCM1005" s="17"/>
      <c r="DCN1005" s="17"/>
      <c r="DCO1005" s="17"/>
      <c r="DCP1005" s="17"/>
      <c r="DCQ1005" s="17"/>
      <c r="DCR1005" s="17"/>
      <c r="DCS1005" s="17"/>
      <c r="DCT1005" s="17"/>
      <c r="DCU1005" s="17"/>
      <c r="DCV1005" s="17"/>
      <c r="DCW1005" s="17"/>
      <c r="DCX1005" s="17"/>
      <c r="DCY1005" s="17"/>
      <c r="DCZ1005" s="17"/>
      <c r="DDA1005" s="17"/>
      <c r="DDB1005" s="17"/>
      <c r="DDC1005" s="17"/>
      <c r="DDD1005" s="17"/>
      <c r="DDE1005" s="17"/>
      <c r="DDF1005" s="17"/>
      <c r="DDG1005" s="17"/>
      <c r="DDH1005" s="17"/>
      <c r="DDI1005" s="17"/>
      <c r="DDJ1005" s="17"/>
      <c r="DDK1005" s="17"/>
      <c r="DDL1005" s="17"/>
      <c r="DDM1005" s="17"/>
      <c r="DDN1005" s="17"/>
      <c r="DDO1005" s="17"/>
      <c r="DDP1005" s="17"/>
      <c r="DDQ1005" s="17"/>
      <c r="DDR1005" s="17"/>
      <c r="DDS1005" s="17"/>
      <c r="DDT1005" s="17"/>
      <c r="DDU1005" s="17"/>
      <c r="DDV1005" s="17"/>
      <c r="DDW1005" s="17"/>
      <c r="DDX1005" s="17"/>
      <c r="DDY1005" s="17"/>
      <c r="DDZ1005" s="17"/>
      <c r="DEA1005" s="17"/>
      <c r="DEB1005" s="17"/>
      <c r="DEC1005" s="17"/>
      <c r="DED1005" s="17"/>
      <c r="DEE1005" s="17"/>
      <c r="DEF1005" s="17"/>
      <c r="DEG1005" s="17"/>
      <c r="DEH1005" s="17"/>
      <c r="DEI1005" s="17"/>
      <c r="DEJ1005" s="17"/>
      <c r="DEK1005" s="17"/>
      <c r="DEL1005" s="17"/>
      <c r="DEM1005" s="17"/>
      <c r="DEN1005" s="17"/>
      <c r="DEO1005" s="17"/>
      <c r="DEP1005" s="17"/>
      <c r="DEQ1005" s="17"/>
      <c r="DER1005" s="17"/>
      <c r="DES1005" s="17"/>
      <c r="DET1005" s="17"/>
      <c r="DEU1005" s="17"/>
      <c r="DEV1005" s="17"/>
      <c r="DEW1005" s="17"/>
      <c r="DEX1005" s="17"/>
      <c r="DEY1005" s="17"/>
      <c r="DEZ1005" s="17"/>
      <c r="DFA1005" s="17"/>
      <c r="DFB1005" s="17"/>
      <c r="DFC1005" s="17"/>
      <c r="DFD1005" s="17"/>
      <c r="DFE1005" s="17"/>
      <c r="DFF1005" s="17"/>
      <c r="DFG1005" s="17"/>
      <c r="DFH1005" s="17"/>
      <c r="DFI1005" s="17"/>
      <c r="DFJ1005" s="17"/>
      <c r="DFK1005" s="17"/>
      <c r="DFL1005" s="17"/>
      <c r="DFM1005" s="17"/>
      <c r="DFN1005" s="17"/>
      <c r="DFO1005" s="17"/>
      <c r="DFP1005" s="17"/>
      <c r="DFQ1005" s="17"/>
      <c r="DFR1005" s="17"/>
      <c r="DFS1005" s="17"/>
      <c r="DFT1005" s="17"/>
      <c r="DFU1005" s="17"/>
      <c r="DFV1005" s="17"/>
      <c r="DFW1005" s="17"/>
      <c r="DFX1005" s="17"/>
      <c r="DFY1005" s="17"/>
      <c r="DFZ1005" s="17"/>
      <c r="DGA1005" s="17"/>
      <c r="DGB1005" s="17"/>
      <c r="DGC1005" s="17"/>
      <c r="DGD1005" s="17"/>
      <c r="DGE1005" s="17"/>
      <c r="DGF1005" s="17"/>
      <c r="DGG1005" s="17"/>
      <c r="DGH1005" s="17"/>
      <c r="DGI1005" s="17"/>
      <c r="DGJ1005" s="17"/>
      <c r="DGK1005" s="17"/>
      <c r="DGL1005" s="17"/>
      <c r="DGM1005" s="17"/>
      <c r="DGN1005" s="17"/>
      <c r="DGO1005" s="17"/>
      <c r="DGP1005" s="17"/>
      <c r="DGQ1005" s="17"/>
      <c r="DGR1005" s="17"/>
      <c r="DGS1005" s="17"/>
      <c r="DGT1005" s="17"/>
      <c r="DGU1005" s="17"/>
      <c r="DGV1005" s="17"/>
      <c r="DGW1005" s="17"/>
      <c r="DGX1005" s="17"/>
      <c r="DGY1005" s="17"/>
      <c r="DGZ1005" s="17"/>
      <c r="DHA1005" s="17"/>
      <c r="DHB1005" s="17"/>
      <c r="DHC1005" s="17"/>
      <c r="DHD1005" s="17"/>
      <c r="DHE1005" s="17"/>
      <c r="DHF1005" s="17"/>
      <c r="DHG1005" s="17"/>
      <c r="DHH1005" s="17"/>
      <c r="DHI1005" s="17"/>
      <c r="DHJ1005" s="17"/>
      <c r="DHK1005" s="17"/>
      <c r="DHL1005" s="17"/>
      <c r="DHM1005" s="17"/>
      <c r="DHN1005" s="17"/>
      <c r="DHO1005" s="17"/>
      <c r="DHP1005" s="17"/>
      <c r="DHQ1005" s="17"/>
      <c r="DHR1005" s="17"/>
      <c r="DHS1005" s="17"/>
      <c r="DHT1005" s="17"/>
      <c r="DHU1005" s="17"/>
      <c r="DHV1005" s="17"/>
      <c r="DHW1005" s="17"/>
      <c r="DHX1005" s="17"/>
      <c r="DHY1005" s="17"/>
      <c r="DHZ1005" s="17"/>
      <c r="DIA1005" s="17"/>
      <c r="DIB1005" s="17"/>
      <c r="DIC1005" s="17"/>
      <c r="DID1005" s="17"/>
      <c r="DIE1005" s="17"/>
      <c r="DIF1005" s="17"/>
      <c r="DIG1005" s="17"/>
      <c r="DIH1005" s="17"/>
      <c r="DII1005" s="17"/>
      <c r="DIJ1005" s="17"/>
      <c r="DIK1005" s="17"/>
      <c r="DIL1005" s="17"/>
      <c r="DIM1005" s="17"/>
      <c r="DIN1005" s="17"/>
      <c r="DIO1005" s="17"/>
      <c r="DIP1005" s="17"/>
      <c r="DIQ1005" s="17"/>
      <c r="DIR1005" s="17"/>
      <c r="DIS1005" s="17"/>
      <c r="DIT1005" s="17"/>
      <c r="DIU1005" s="17"/>
      <c r="DIV1005" s="17"/>
      <c r="DIW1005" s="17"/>
      <c r="DIX1005" s="17"/>
      <c r="DIY1005" s="17"/>
      <c r="DIZ1005" s="17"/>
      <c r="DJA1005" s="17"/>
      <c r="DJB1005" s="17"/>
      <c r="DJC1005" s="17"/>
      <c r="DJD1005" s="17"/>
      <c r="DJE1005" s="17"/>
      <c r="DJF1005" s="17"/>
      <c r="DJG1005" s="17"/>
      <c r="DJH1005" s="17"/>
      <c r="DJI1005" s="17"/>
      <c r="DJJ1005" s="17"/>
      <c r="DJK1005" s="17"/>
      <c r="DJL1005" s="17"/>
      <c r="DJM1005" s="17"/>
      <c r="DJN1005" s="17"/>
      <c r="DJO1005" s="17"/>
      <c r="DJP1005" s="17"/>
      <c r="DJQ1005" s="17"/>
      <c r="DJR1005" s="17"/>
      <c r="DJS1005" s="17"/>
      <c r="DJT1005" s="17"/>
      <c r="DJU1005" s="17"/>
      <c r="DJV1005" s="17"/>
      <c r="DJW1005" s="17"/>
      <c r="DJX1005" s="17"/>
      <c r="DJY1005" s="17"/>
      <c r="DJZ1005" s="17"/>
      <c r="DKA1005" s="17"/>
      <c r="DKB1005" s="17"/>
      <c r="DKC1005" s="17"/>
      <c r="DKD1005" s="17"/>
      <c r="DKE1005" s="17"/>
      <c r="DKF1005" s="17"/>
      <c r="DKG1005" s="17"/>
      <c r="DKH1005" s="17"/>
      <c r="DKI1005" s="17"/>
      <c r="DKJ1005" s="17"/>
      <c r="DKK1005" s="17"/>
      <c r="DKL1005" s="17"/>
      <c r="DKM1005" s="17"/>
      <c r="DKN1005" s="17"/>
      <c r="DKO1005" s="17"/>
      <c r="DKP1005" s="17"/>
      <c r="DKQ1005" s="17"/>
      <c r="DKR1005" s="17"/>
      <c r="DKS1005" s="17"/>
      <c r="DKT1005" s="17"/>
      <c r="DKU1005" s="17"/>
      <c r="DKV1005" s="17"/>
      <c r="DKW1005" s="17"/>
      <c r="DKX1005" s="17"/>
      <c r="DKY1005" s="17"/>
      <c r="DKZ1005" s="17"/>
      <c r="DLA1005" s="17"/>
      <c r="DLB1005" s="17"/>
      <c r="DLC1005" s="17"/>
      <c r="DLD1005" s="17"/>
      <c r="DLE1005" s="17"/>
      <c r="DLF1005" s="17"/>
      <c r="DLG1005" s="17"/>
      <c r="DLH1005" s="17"/>
      <c r="DLI1005" s="17"/>
      <c r="DLJ1005" s="17"/>
      <c r="DLK1005" s="17"/>
      <c r="DLL1005" s="17"/>
      <c r="DLM1005" s="17"/>
      <c r="DLN1005" s="17"/>
      <c r="DLO1005" s="17"/>
      <c r="DLP1005" s="17"/>
      <c r="DLQ1005" s="17"/>
      <c r="DLR1005" s="17"/>
      <c r="DLS1005" s="17"/>
      <c r="DLT1005" s="17"/>
      <c r="DLU1005" s="17"/>
      <c r="DLV1005" s="17"/>
      <c r="DLW1005" s="17"/>
      <c r="DLX1005" s="17"/>
      <c r="DLY1005" s="17"/>
      <c r="DLZ1005" s="17"/>
      <c r="DMA1005" s="17"/>
      <c r="DMB1005" s="17"/>
      <c r="DMC1005" s="17"/>
      <c r="DMD1005" s="17"/>
      <c r="DME1005" s="17"/>
      <c r="DMF1005" s="17"/>
      <c r="DMG1005" s="17"/>
      <c r="DMH1005" s="17"/>
      <c r="DMI1005" s="17"/>
      <c r="DMJ1005" s="17"/>
      <c r="DMK1005" s="17"/>
      <c r="DML1005" s="17"/>
      <c r="DMM1005" s="17"/>
      <c r="DMN1005" s="17"/>
      <c r="DMO1005" s="17"/>
      <c r="DMP1005" s="17"/>
      <c r="DMQ1005" s="17"/>
      <c r="DMR1005" s="17"/>
      <c r="DMS1005" s="17"/>
      <c r="DMT1005" s="17"/>
      <c r="DMU1005" s="17"/>
      <c r="DMV1005" s="17"/>
      <c r="DMW1005" s="17"/>
      <c r="DMX1005" s="17"/>
      <c r="DMY1005" s="17"/>
      <c r="DMZ1005" s="17"/>
      <c r="DNA1005" s="17"/>
      <c r="DNB1005" s="17"/>
      <c r="DNC1005" s="17"/>
      <c r="DND1005" s="17"/>
      <c r="DNE1005" s="17"/>
      <c r="DNF1005" s="17"/>
      <c r="DNG1005" s="17"/>
      <c r="DNH1005" s="17"/>
      <c r="DNI1005" s="17"/>
      <c r="DNJ1005" s="17"/>
      <c r="DNK1005" s="17"/>
      <c r="DNL1005" s="17"/>
      <c r="DNM1005" s="17"/>
      <c r="DNN1005" s="17"/>
      <c r="DNO1005" s="17"/>
      <c r="DNP1005" s="17"/>
      <c r="DNQ1005" s="17"/>
      <c r="DNR1005" s="17"/>
      <c r="DNS1005" s="17"/>
      <c r="DNT1005" s="17"/>
      <c r="DNU1005" s="17"/>
      <c r="DNV1005" s="17"/>
      <c r="DNW1005" s="17"/>
      <c r="DNX1005" s="17"/>
      <c r="DNY1005" s="17"/>
      <c r="DNZ1005" s="17"/>
      <c r="DOA1005" s="17"/>
      <c r="DOB1005" s="17"/>
      <c r="DOC1005" s="17"/>
      <c r="DOD1005" s="17"/>
      <c r="DOE1005" s="17"/>
      <c r="DOF1005" s="17"/>
      <c r="DOG1005" s="17"/>
      <c r="DOH1005" s="17"/>
      <c r="DOI1005" s="17"/>
      <c r="DOJ1005" s="17"/>
      <c r="DOK1005" s="17"/>
      <c r="DOL1005" s="17"/>
      <c r="DOM1005" s="17"/>
      <c r="DON1005" s="17"/>
      <c r="DOO1005" s="17"/>
      <c r="DOP1005" s="17"/>
      <c r="DOQ1005" s="17"/>
      <c r="DOR1005" s="17"/>
      <c r="DOS1005" s="17"/>
      <c r="DOT1005" s="17"/>
      <c r="DOU1005" s="17"/>
      <c r="DOV1005" s="17"/>
      <c r="DOW1005" s="17"/>
      <c r="DOX1005" s="17"/>
      <c r="DOY1005" s="17"/>
      <c r="DOZ1005" s="17"/>
      <c r="DPA1005" s="17"/>
      <c r="DPB1005" s="17"/>
      <c r="DPC1005" s="17"/>
      <c r="DPD1005" s="17"/>
      <c r="DPE1005" s="17"/>
      <c r="DPF1005" s="17"/>
      <c r="DPG1005" s="17"/>
      <c r="DPH1005" s="17"/>
      <c r="DPI1005" s="17"/>
      <c r="DPJ1005" s="17"/>
      <c r="DPK1005" s="17"/>
      <c r="DPL1005" s="17"/>
      <c r="DPM1005" s="17"/>
      <c r="DPN1005" s="17"/>
      <c r="DPO1005" s="17"/>
      <c r="DPP1005" s="17"/>
      <c r="DPQ1005" s="17"/>
      <c r="DPR1005" s="17"/>
      <c r="DPS1005" s="17"/>
      <c r="DPT1005" s="17"/>
      <c r="DPU1005" s="17"/>
      <c r="DPV1005" s="17"/>
      <c r="DPW1005" s="17"/>
      <c r="DPX1005" s="17"/>
      <c r="DPY1005" s="17"/>
      <c r="DPZ1005" s="17"/>
      <c r="DQA1005" s="17"/>
      <c r="DQB1005" s="17"/>
      <c r="DQC1005" s="17"/>
      <c r="DQD1005" s="17"/>
      <c r="DQE1005" s="17"/>
      <c r="DQF1005" s="17"/>
      <c r="DQG1005" s="17"/>
      <c r="DQH1005" s="17"/>
      <c r="DQI1005" s="17"/>
      <c r="DQJ1005" s="17"/>
      <c r="DQK1005" s="17"/>
      <c r="DQL1005" s="17"/>
      <c r="DQM1005" s="17"/>
      <c r="DQN1005" s="17"/>
      <c r="DQO1005" s="17"/>
      <c r="DQP1005" s="17"/>
      <c r="DQQ1005" s="17"/>
      <c r="DQR1005" s="17"/>
      <c r="DQS1005" s="17"/>
      <c r="DQT1005" s="17"/>
      <c r="DQU1005" s="17"/>
      <c r="DQV1005" s="17"/>
      <c r="DQW1005" s="17"/>
      <c r="DQX1005" s="17"/>
      <c r="DQY1005" s="17"/>
      <c r="DQZ1005" s="17"/>
      <c r="DRA1005" s="17"/>
      <c r="DRB1005" s="17"/>
      <c r="DRC1005" s="17"/>
      <c r="DRD1005" s="17"/>
      <c r="DRE1005" s="17"/>
      <c r="DRF1005" s="17"/>
      <c r="DRG1005" s="17"/>
      <c r="DRH1005" s="17"/>
      <c r="DRI1005" s="17"/>
      <c r="DRJ1005" s="17"/>
      <c r="DRK1005" s="17"/>
      <c r="DRL1005" s="17"/>
      <c r="DRM1005" s="17"/>
      <c r="DRN1005" s="17"/>
      <c r="DRO1005" s="17"/>
      <c r="DRP1005" s="17"/>
      <c r="DRQ1005" s="17"/>
      <c r="DRR1005" s="17"/>
      <c r="DRS1005" s="17"/>
      <c r="DRT1005" s="17"/>
      <c r="DRU1005" s="17"/>
      <c r="DRV1005" s="17"/>
      <c r="DRW1005" s="17"/>
      <c r="DRX1005" s="17"/>
      <c r="DRY1005" s="17"/>
      <c r="DRZ1005" s="17"/>
      <c r="DSA1005" s="17"/>
      <c r="DSB1005" s="17"/>
      <c r="DSC1005" s="17"/>
      <c r="DSD1005" s="17"/>
      <c r="DSE1005" s="17"/>
      <c r="DSF1005" s="17"/>
      <c r="DSG1005" s="17"/>
      <c r="DSH1005" s="17"/>
      <c r="DSI1005" s="17"/>
      <c r="DSJ1005" s="17"/>
      <c r="DSK1005" s="17"/>
      <c r="DSL1005" s="17"/>
      <c r="DSM1005" s="17"/>
      <c r="DSN1005" s="17"/>
      <c r="DSO1005" s="17"/>
      <c r="DSP1005" s="17"/>
      <c r="DSQ1005" s="17"/>
      <c r="DSR1005" s="17"/>
      <c r="DSS1005" s="17"/>
      <c r="DST1005" s="17"/>
      <c r="DSU1005" s="17"/>
      <c r="DSV1005" s="17"/>
      <c r="DSW1005" s="17"/>
      <c r="DSX1005" s="17"/>
      <c r="DSY1005" s="17"/>
      <c r="DSZ1005" s="17"/>
      <c r="DTA1005" s="17"/>
      <c r="DTB1005" s="17"/>
      <c r="DTC1005" s="17"/>
      <c r="DTD1005" s="17"/>
      <c r="DTE1005" s="17"/>
      <c r="DTF1005" s="17"/>
      <c r="DTG1005" s="17"/>
      <c r="DTH1005" s="17"/>
      <c r="DTI1005" s="17"/>
      <c r="DTJ1005" s="17"/>
      <c r="DTK1005" s="17"/>
      <c r="DTL1005" s="17"/>
      <c r="DTM1005" s="17"/>
      <c r="DTN1005" s="17"/>
      <c r="DTO1005" s="17"/>
      <c r="DTP1005" s="17"/>
      <c r="DTQ1005" s="17"/>
      <c r="DTR1005" s="17"/>
      <c r="DTS1005" s="17"/>
      <c r="DTT1005" s="17"/>
      <c r="DTU1005" s="17"/>
      <c r="DTV1005" s="17"/>
      <c r="DTW1005" s="17"/>
      <c r="DTX1005" s="17"/>
      <c r="DTY1005" s="17"/>
      <c r="DTZ1005" s="17"/>
      <c r="DUA1005" s="17"/>
      <c r="DUB1005" s="17"/>
      <c r="DUC1005" s="17"/>
      <c r="DUD1005" s="17"/>
      <c r="DUE1005" s="17"/>
      <c r="DUF1005" s="17"/>
      <c r="DUG1005" s="17"/>
      <c r="DUH1005" s="17"/>
      <c r="DUI1005" s="17"/>
      <c r="DUJ1005" s="17"/>
      <c r="DUK1005" s="17"/>
      <c r="DUL1005" s="17"/>
      <c r="DUM1005" s="17"/>
      <c r="DUN1005" s="17"/>
      <c r="DUO1005" s="17"/>
      <c r="DUP1005" s="17"/>
      <c r="DUQ1005" s="17"/>
      <c r="DUR1005" s="17"/>
      <c r="DUS1005" s="17"/>
      <c r="DUT1005" s="17"/>
      <c r="DUU1005" s="17"/>
      <c r="DUV1005" s="17"/>
      <c r="DUW1005" s="17"/>
      <c r="DUX1005" s="17"/>
      <c r="DUY1005" s="17"/>
      <c r="DUZ1005" s="17"/>
      <c r="DVA1005" s="17"/>
      <c r="DVB1005" s="17"/>
      <c r="DVC1005" s="17"/>
      <c r="DVD1005" s="17"/>
      <c r="DVE1005" s="17"/>
      <c r="DVF1005" s="17"/>
      <c r="DVG1005" s="17"/>
      <c r="DVH1005" s="17"/>
      <c r="DVI1005" s="17"/>
      <c r="DVJ1005" s="17"/>
      <c r="DVK1005" s="17"/>
      <c r="DVL1005" s="17"/>
      <c r="DVM1005" s="17"/>
      <c r="DVN1005" s="17"/>
      <c r="DVO1005" s="17"/>
      <c r="DVP1005" s="17"/>
      <c r="DVQ1005" s="17"/>
      <c r="DVR1005" s="17"/>
      <c r="DVS1005" s="17"/>
      <c r="DVT1005" s="17"/>
      <c r="DVU1005" s="17"/>
      <c r="DVV1005" s="17"/>
      <c r="DVW1005" s="17"/>
      <c r="DVX1005" s="17"/>
      <c r="DVY1005" s="17"/>
      <c r="DVZ1005" s="17"/>
      <c r="DWA1005" s="17"/>
      <c r="DWB1005" s="17"/>
      <c r="DWC1005" s="17"/>
      <c r="DWD1005" s="17"/>
      <c r="DWE1005" s="17"/>
      <c r="DWF1005" s="17"/>
      <c r="DWG1005" s="17"/>
      <c r="DWH1005" s="17"/>
      <c r="DWI1005" s="17"/>
      <c r="DWJ1005" s="17"/>
      <c r="DWK1005" s="17"/>
      <c r="DWL1005" s="17"/>
      <c r="DWM1005" s="17"/>
      <c r="DWN1005" s="17"/>
      <c r="DWO1005" s="17"/>
      <c r="DWP1005" s="17"/>
      <c r="DWQ1005" s="17"/>
      <c r="DWR1005" s="17"/>
      <c r="DWS1005" s="17"/>
      <c r="DWT1005" s="17"/>
      <c r="DWU1005" s="17"/>
      <c r="DWV1005" s="17"/>
      <c r="DWW1005" s="17"/>
      <c r="DWX1005" s="17"/>
      <c r="DWY1005" s="17"/>
      <c r="DWZ1005" s="17"/>
      <c r="DXA1005" s="17"/>
      <c r="DXB1005" s="17"/>
      <c r="DXC1005" s="17"/>
      <c r="DXD1005" s="17"/>
      <c r="DXE1005" s="17"/>
      <c r="DXF1005" s="17"/>
      <c r="DXG1005" s="17"/>
      <c r="DXH1005" s="17"/>
      <c r="DXI1005" s="17"/>
      <c r="DXJ1005" s="17"/>
      <c r="DXK1005" s="17"/>
      <c r="DXL1005" s="17"/>
      <c r="DXM1005" s="17"/>
      <c r="DXN1005" s="17"/>
      <c r="DXO1005" s="17"/>
      <c r="DXP1005" s="17"/>
      <c r="DXQ1005" s="17"/>
      <c r="DXR1005" s="17"/>
      <c r="DXS1005" s="17"/>
      <c r="DXT1005" s="17"/>
      <c r="DXU1005" s="17"/>
      <c r="DXV1005" s="17"/>
      <c r="DXW1005" s="17"/>
      <c r="DXX1005" s="17"/>
      <c r="DXY1005" s="17"/>
      <c r="DXZ1005" s="17"/>
      <c r="DYA1005" s="17"/>
      <c r="DYB1005" s="17"/>
      <c r="DYC1005" s="17"/>
      <c r="DYD1005" s="17"/>
      <c r="DYE1005" s="17"/>
      <c r="DYF1005" s="17"/>
      <c r="DYG1005" s="17"/>
      <c r="DYH1005" s="17"/>
      <c r="DYI1005" s="17"/>
      <c r="DYJ1005" s="17"/>
      <c r="DYK1005" s="17"/>
      <c r="DYL1005" s="17"/>
      <c r="DYM1005" s="17"/>
      <c r="DYN1005" s="17"/>
      <c r="DYO1005" s="17"/>
      <c r="DYP1005" s="17"/>
      <c r="DYQ1005" s="17"/>
      <c r="DYR1005" s="17"/>
      <c r="DYS1005" s="17"/>
      <c r="DYT1005" s="17"/>
      <c r="DYU1005" s="17"/>
      <c r="DYV1005" s="17"/>
      <c r="DYW1005" s="17"/>
      <c r="DYX1005" s="17"/>
      <c r="DYY1005" s="17"/>
      <c r="DYZ1005" s="17"/>
      <c r="DZA1005" s="17"/>
      <c r="DZB1005" s="17"/>
      <c r="DZC1005" s="17"/>
      <c r="DZD1005" s="17"/>
      <c r="DZE1005" s="17"/>
      <c r="DZF1005" s="17"/>
      <c r="DZG1005" s="17"/>
      <c r="DZH1005" s="17"/>
      <c r="DZI1005" s="17"/>
      <c r="DZJ1005" s="17"/>
      <c r="DZK1005" s="17"/>
      <c r="DZL1005" s="17"/>
      <c r="DZM1005" s="17"/>
      <c r="DZN1005" s="17"/>
      <c r="DZO1005" s="17"/>
      <c r="DZP1005" s="17"/>
      <c r="DZQ1005" s="17"/>
      <c r="DZR1005" s="17"/>
      <c r="DZS1005" s="17"/>
      <c r="DZT1005" s="17"/>
      <c r="DZU1005" s="17"/>
      <c r="DZV1005" s="17"/>
      <c r="DZW1005" s="17"/>
      <c r="DZX1005" s="17"/>
      <c r="DZY1005" s="17"/>
      <c r="DZZ1005" s="17"/>
      <c r="EAA1005" s="17"/>
      <c r="EAB1005" s="17"/>
      <c r="EAC1005" s="17"/>
      <c r="EAD1005" s="17"/>
      <c r="EAE1005" s="17"/>
      <c r="EAF1005" s="17"/>
      <c r="EAG1005" s="17"/>
      <c r="EAH1005" s="17"/>
      <c r="EAI1005" s="17"/>
      <c r="EAJ1005" s="17"/>
      <c r="EAK1005" s="17"/>
      <c r="EAL1005" s="17"/>
      <c r="EAM1005" s="17"/>
      <c r="EAN1005" s="17"/>
      <c r="EAO1005" s="17"/>
      <c r="EAP1005" s="17"/>
      <c r="EAQ1005" s="17"/>
      <c r="EAR1005" s="17"/>
      <c r="EAS1005" s="17"/>
      <c r="EAT1005" s="17"/>
      <c r="EAU1005" s="17"/>
      <c r="EAV1005" s="17"/>
      <c r="EAW1005" s="17"/>
      <c r="EAX1005" s="17"/>
      <c r="EAY1005" s="17"/>
      <c r="EAZ1005" s="17"/>
      <c r="EBA1005" s="17"/>
      <c r="EBB1005" s="17"/>
      <c r="EBC1005" s="17"/>
      <c r="EBD1005" s="17"/>
      <c r="EBE1005" s="17"/>
      <c r="EBF1005" s="17"/>
      <c r="EBG1005" s="17"/>
      <c r="EBH1005" s="17"/>
      <c r="EBI1005" s="17"/>
      <c r="EBJ1005" s="17"/>
      <c r="EBK1005" s="17"/>
      <c r="EBL1005" s="17"/>
      <c r="EBM1005" s="17"/>
      <c r="EBN1005" s="17"/>
      <c r="EBO1005" s="17"/>
      <c r="EBP1005" s="17"/>
      <c r="EBQ1005" s="17"/>
      <c r="EBR1005" s="17"/>
      <c r="EBS1005" s="17"/>
      <c r="EBT1005" s="17"/>
      <c r="EBU1005" s="17"/>
      <c r="EBV1005" s="17"/>
      <c r="EBW1005" s="17"/>
      <c r="EBX1005" s="17"/>
      <c r="EBY1005" s="17"/>
      <c r="EBZ1005" s="17"/>
      <c r="ECA1005" s="17"/>
      <c r="ECB1005" s="17"/>
      <c r="ECC1005" s="17"/>
      <c r="ECD1005" s="17"/>
      <c r="ECE1005" s="17"/>
      <c r="ECF1005" s="17"/>
      <c r="ECG1005" s="17"/>
      <c r="ECH1005" s="17"/>
      <c r="ECI1005" s="17"/>
      <c r="ECJ1005" s="17"/>
      <c r="ECK1005" s="17"/>
      <c r="ECL1005" s="17"/>
      <c r="ECM1005" s="17"/>
      <c r="ECN1005" s="17"/>
      <c r="ECO1005" s="17"/>
      <c r="ECP1005" s="17"/>
      <c r="ECQ1005" s="17"/>
      <c r="ECR1005" s="17"/>
      <c r="ECS1005" s="17"/>
      <c r="ECT1005" s="17"/>
      <c r="ECU1005" s="17"/>
      <c r="ECV1005" s="17"/>
      <c r="ECW1005" s="17"/>
      <c r="ECX1005" s="17"/>
      <c r="ECY1005" s="17"/>
      <c r="ECZ1005" s="17"/>
      <c r="EDA1005" s="17"/>
      <c r="EDB1005" s="17"/>
      <c r="EDC1005" s="17"/>
      <c r="EDD1005" s="17"/>
      <c r="EDE1005" s="17"/>
      <c r="EDF1005" s="17"/>
      <c r="EDG1005" s="17"/>
      <c r="EDH1005" s="17"/>
      <c r="EDI1005" s="17"/>
      <c r="EDJ1005" s="17"/>
      <c r="EDK1005" s="17"/>
      <c r="EDL1005" s="17"/>
      <c r="EDM1005" s="17"/>
      <c r="EDN1005" s="17"/>
      <c r="EDO1005" s="17"/>
      <c r="EDP1005" s="17"/>
      <c r="EDQ1005" s="17"/>
      <c r="EDR1005" s="17"/>
      <c r="EDS1005" s="17"/>
      <c r="EDT1005" s="17"/>
      <c r="EDU1005" s="17"/>
      <c r="EDV1005" s="17"/>
      <c r="EDW1005" s="17"/>
      <c r="EDX1005" s="17"/>
      <c r="EDY1005" s="17"/>
      <c r="EDZ1005" s="17"/>
      <c r="EEA1005" s="17"/>
      <c r="EEB1005" s="17"/>
      <c r="EEC1005" s="17"/>
      <c r="EED1005" s="17"/>
      <c r="EEE1005" s="17"/>
      <c r="EEF1005" s="17"/>
      <c r="EEG1005" s="17"/>
      <c r="EEH1005" s="17"/>
      <c r="EEI1005" s="17"/>
      <c r="EEJ1005" s="17"/>
      <c r="EEK1005" s="17"/>
      <c r="EEL1005" s="17"/>
      <c r="EEM1005" s="17"/>
      <c r="EEN1005" s="17"/>
      <c r="EEO1005" s="17"/>
      <c r="EEP1005" s="17"/>
      <c r="EEQ1005" s="17"/>
      <c r="EER1005" s="17"/>
      <c r="EES1005" s="17"/>
      <c r="EET1005" s="17"/>
      <c r="EEU1005" s="17"/>
      <c r="EEV1005" s="17"/>
      <c r="EEW1005" s="17"/>
      <c r="EEX1005" s="17"/>
      <c r="EEY1005" s="17"/>
      <c r="EEZ1005" s="17"/>
      <c r="EFA1005" s="17"/>
      <c r="EFB1005" s="17"/>
      <c r="EFC1005" s="17"/>
      <c r="EFD1005" s="17"/>
      <c r="EFE1005" s="17"/>
      <c r="EFF1005" s="17"/>
      <c r="EFG1005" s="17"/>
      <c r="EFH1005" s="17"/>
      <c r="EFI1005" s="17"/>
      <c r="EFJ1005" s="17"/>
      <c r="EFK1005" s="17"/>
      <c r="EFL1005" s="17"/>
      <c r="EFM1005" s="17"/>
      <c r="EFN1005" s="17"/>
      <c r="EFO1005" s="17"/>
      <c r="EFP1005" s="17"/>
      <c r="EFQ1005" s="17"/>
      <c r="EFR1005" s="17"/>
      <c r="EFS1005" s="17"/>
      <c r="EFT1005" s="17"/>
      <c r="EFU1005" s="17"/>
      <c r="EFV1005" s="17"/>
      <c r="EFW1005" s="17"/>
      <c r="EFX1005" s="17"/>
      <c r="EFY1005" s="17"/>
      <c r="EFZ1005" s="17"/>
      <c r="EGA1005" s="17"/>
      <c r="EGB1005" s="17"/>
      <c r="EGC1005" s="17"/>
      <c r="EGD1005" s="17"/>
      <c r="EGE1005" s="17"/>
      <c r="EGF1005" s="17"/>
      <c r="EGG1005" s="17"/>
      <c r="EGH1005" s="17"/>
      <c r="EGI1005" s="17"/>
      <c r="EGJ1005" s="17"/>
      <c r="EGK1005" s="17"/>
      <c r="EGL1005" s="17"/>
      <c r="EGM1005" s="17"/>
      <c r="EGN1005" s="17"/>
      <c r="EGO1005" s="17"/>
      <c r="EGP1005" s="17"/>
      <c r="EGQ1005" s="17"/>
      <c r="EGR1005" s="17"/>
      <c r="EGS1005" s="17"/>
      <c r="EGT1005" s="17"/>
      <c r="EGU1005" s="17"/>
      <c r="EGV1005" s="17"/>
      <c r="EGW1005" s="17"/>
      <c r="EGX1005" s="17"/>
      <c r="EGY1005" s="17"/>
      <c r="EGZ1005" s="17"/>
      <c r="EHA1005" s="17"/>
      <c r="EHB1005" s="17"/>
      <c r="EHC1005" s="17"/>
      <c r="EHD1005" s="17"/>
      <c r="EHE1005" s="17"/>
      <c r="EHF1005" s="17"/>
      <c r="EHG1005" s="17"/>
      <c r="EHH1005" s="17"/>
      <c r="EHI1005" s="17"/>
      <c r="EHJ1005" s="17"/>
      <c r="EHK1005" s="17"/>
      <c r="EHL1005" s="17"/>
      <c r="EHM1005" s="17"/>
      <c r="EHN1005" s="17"/>
      <c r="EHO1005" s="17"/>
      <c r="EHP1005" s="17"/>
      <c r="EHQ1005" s="17"/>
      <c r="EHR1005" s="17"/>
      <c r="EHS1005" s="17"/>
      <c r="EHT1005" s="17"/>
      <c r="EHU1005" s="17"/>
      <c r="EHV1005" s="17"/>
      <c r="EHW1005" s="17"/>
      <c r="EHX1005" s="17"/>
      <c r="EHY1005" s="17"/>
      <c r="EHZ1005" s="17"/>
      <c r="EIA1005" s="17"/>
      <c r="EIB1005" s="17"/>
      <c r="EIC1005" s="17"/>
      <c r="EID1005" s="17"/>
      <c r="EIE1005" s="17"/>
      <c r="EIF1005" s="17"/>
      <c r="EIG1005" s="17"/>
      <c r="EIH1005" s="17"/>
      <c r="EII1005" s="17"/>
      <c r="EIJ1005" s="17"/>
      <c r="EIK1005" s="17"/>
      <c r="EIL1005" s="17"/>
      <c r="EIM1005" s="17"/>
      <c r="EIN1005" s="17"/>
      <c r="EIO1005" s="17"/>
      <c r="EIP1005" s="17"/>
      <c r="EIQ1005" s="17"/>
      <c r="EIR1005" s="17"/>
      <c r="EIS1005" s="17"/>
      <c r="EIT1005" s="17"/>
      <c r="EIU1005" s="17"/>
      <c r="EIV1005" s="17"/>
      <c r="EIW1005" s="17"/>
      <c r="EIX1005" s="17"/>
      <c r="EIY1005" s="17"/>
      <c r="EIZ1005" s="17"/>
      <c r="EJA1005" s="17"/>
      <c r="EJB1005" s="17"/>
      <c r="EJC1005" s="17"/>
      <c r="EJD1005" s="17"/>
      <c r="EJE1005" s="17"/>
      <c r="EJF1005" s="17"/>
      <c r="EJG1005" s="17"/>
      <c r="EJH1005" s="17"/>
      <c r="EJI1005" s="17"/>
      <c r="EJJ1005" s="17"/>
      <c r="EJK1005" s="17"/>
      <c r="EJL1005" s="17"/>
      <c r="EJM1005" s="17"/>
      <c r="EJN1005" s="17"/>
      <c r="EJO1005" s="17"/>
      <c r="EJP1005" s="17"/>
      <c r="EJQ1005" s="17"/>
      <c r="EJR1005" s="17"/>
      <c r="EJS1005" s="17"/>
      <c r="EJT1005" s="17"/>
      <c r="EJU1005" s="17"/>
      <c r="EJV1005" s="17"/>
      <c r="EJW1005" s="17"/>
      <c r="EJX1005" s="17"/>
      <c r="EJY1005" s="17"/>
      <c r="EJZ1005" s="17"/>
      <c r="EKA1005" s="17"/>
      <c r="EKB1005" s="17"/>
      <c r="EKC1005" s="17"/>
      <c r="EKD1005" s="17"/>
      <c r="EKE1005" s="17"/>
      <c r="EKF1005" s="17"/>
      <c r="EKG1005" s="17"/>
      <c r="EKH1005" s="17"/>
      <c r="EKI1005" s="17"/>
      <c r="EKJ1005" s="17"/>
      <c r="EKK1005" s="17"/>
      <c r="EKL1005" s="17"/>
      <c r="EKM1005" s="17"/>
      <c r="EKN1005" s="17"/>
      <c r="EKO1005" s="17"/>
      <c r="EKP1005" s="17"/>
      <c r="EKQ1005" s="17"/>
      <c r="EKR1005" s="17"/>
      <c r="EKS1005" s="17"/>
      <c r="EKT1005" s="17"/>
      <c r="EKU1005" s="17"/>
      <c r="EKV1005" s="17"/>
      <c r="EKW1005" s="17"/>
      <c r="EKX1005" s="17"/>
      <c r="EKY1005" s="17"/>
      <c r="EKZ1005" s="17"/>
      <c r="ELA1005" s="17"/>
      <c r="ELB1005" s="17"/>
      <c r="ELC1005" s="17"/>
      <c r="ELD1005" s="17"/>
      <c r="ELE1005" s="17"/>
      <c r="ELF1005" s="17"/>
      <c r="ELG1005" s="17"/>
      <c r="ELH1005" s="17"/>
      <c r="ELI1005" s="17"/>
      <c r="ELJ1005" s="17"/>
      <c r="ELK1005" s="17"/>
      <c r="ELL1005" s="17"/>
      <c r="ELM1005" s="17"/>
      <c r="ELN1005" s="17"/>
      <c r="ELO1005" s="17"/>
      <c r="ELP1005" s="17"/>
      <c r="ELQ1005" s="17"/>
      <c r="ELR1005" s="17"/>
      <c r="ELS1005" s="17"/>
      <c r="ELT1005" s="17"/>
      <c r="ELU1005" s="17"/>
      <c r="ELV1005" s="17"/>
      <c r="ELW1005" s="17"/>
      <c r="ELX1005" s="17"/>
      <c r="ELY1005" s="17"/>
      <c r="ELZ1005" s="17"/>
      <c r="EMA1005" s="17"/>
      <c r="EMB1005" s="17"/>
      <c r="EMC1005" s="17"/>
      <c r="EMD1005" s="17"/>
      <c r="EME1005" s="17"/>
      <c r="EMF1005" s="17"/>
      <c r="EMG1005" s="17"/>
      <c r="EMH1005" s="17"/>
      <c r="EMI1005" s="17"/>
      <c r="EMJ1005" s="17"/>
      <c r="EMK1005" s="17"/>
      <c r="EML1005" s="17"/>
      <c r="EMM1005" s="17"/>
      <c r="EMN1005" s="17"/>
      <c r="EMO1005" s="17"/>
      <c r="EMP1005" s="17"/>
      <c r="EMQ1005" s="17"/>
      <c r="EMR1005" s="17"/>
      <c r="EMS1005" s="17"/>
      <c r="EMT1005" s="17"/>
      <c r="EMU1005" s="17"/>
      <c r="EMV1005" s="17"/>
      <c r="EMW1005" s="17"/>
      <c r="EMX1005" s="17"/>
      <c r="EMY1005" s="17"/>
      <c r="EMZ1005" s="17"/>
      <c r="ENA1005" s="17"/>
      <c r="ENB1005" s="17"/>
      <c r="ENC1005" s="17"/>
      <c r="END1005" s="17"/>
      <c r="ENE1005" s="17"/>
      <c r="ENF1005" s="17"/>
      <c r="ENG1005" s="17"/>
      <c r="ENH1005" s="17"/>
      <c r="ENI1005" s="17"/>
      <c r="ENJ1005" s="17"/>
      <c r="ENK1005" s="17"/>
      <c r="ENL1005" s="17"/>
      <c r="ENM1005" s="17"/>
      <c r="ENN1005" s="17"/>
      <c r="ENO1005" s="17"/>
      <c r="ENP1005" s="17"/>
      <c r="ENQ1005" s="17"/>
      <c r="ENR1005" s="17"/>
      <c r="ENS1005" s="17"/>
      <c r="ENT1005" s="17"/>
      <c r="ENU1005" s="17"/>
      <c r="ENV1005" s="17"/>
      <c r="ENW1005" s="17"/>
      <c r="ENX1005" s="17"/>
      <c r="ENY1005" s="17"/>
      <c r="ENZ1005" s="17"/>
      <c r="EOA1005" s="17"/>
      <c r="EOB1005" s="17"/>
      <c r="EOC1005" s="17"/>
      <c r="EOD1005" s="17"/>
      <c r="EOE1005" s="17"/>
      <c r="EOF1005" s="17"/>
      <c r="EOG1005" s="17"/>
      <c r="EOH1005" s="17"/>
      <c r="EOI1005" s="17"/>
      <c r="EOJ1005" s="17"/>
      <c r="EOK1005" s="17"/>
      <c r="EOL1005" s="17"/>
      <c r="EOM1005" s="17"/>
      <c r="EON1005" s="17"/>
      <c r="EOO1005" s="17"/>
      <c r="EOP1005" s="17"/>
      <c r="EOQ1005" s="17"/>
      <c r="EOR1005" s="17"/>
      <c r="EOS1005" s="17"/>
      <c r="EOT1005" s="17"/>
      <c r="EOU1005" s="17"/>
      <c r="EOV1005" s="17"/>
      <c r="EOW1005" s="17"/>
      <c r="EOX1005" s="17"/>
      <c r="EOY1005" s="17"/>
      <c r="EOZ1005" s="17"/>
      <c r="EPA1005" s="17"/>
      <c r="EPB1005" s="17"/>
      <c r="EPC1005" s="17"/>
      <c r="EPD1005" s="17"/>
      <c r="EPE1005" s="17"/>
      <c r="EPF1005" s="17"/>
      <c r="EPG1005" s="17"/>
      <c r="EPH1005" s="17"/>
      <c r="EPI1005" s="17"/>
      <c r="EPJ1005" s="17"/>
      <c r="EPK1005" s="17"/>
      <c r="EPL1005" s="17"/>
      <c r="EPM1005" s="17"/>
      <c r="EPN1005" s="17"/>
      <c r="EPO1005" s="17"/>
      <c r="EPP1005" s="17"/>
      <c r="EPQ1005" s="17"/>
      <c r="EPR1005" s="17"/>
      <c r="EPS1005" s="17"/>
      <c r="EPT1005" s="17"/>
      <c r="EPU1005" s="17"/>
      <c r="EPV1005" s="17"/>
      <c r="EPW1005" s="17"/>
      <c r="EPX1005" s="17"/>
      <c r="EPY1005" s="17"/>
      <c r="EPZ1005" s="17"/>
      <c r="EQA1005" s="17"/>
      <c r="EQB1005" s="17"/>
      <c r="EQC1005" s="17"/>
      <c r="EQD1005" s="17"/>
      <c r="EQE1005" s="17"/>
      <c r="EQF1005" s="17"/>
      <c r="EQG1005" s="17"/>
      <c r="EQH1005" s="17"/>
      <c r="EQI1005" s="17"/>
      <c r="EQJ1005" s="17"/>
      <c r="EQK1005" s="17"/>
      <c r="EQL1005" s="17"/>
      <c r="EQM1005" s="17"/>
      <c r="EQN1005" s="17"/>
      <c r="EQO1005" s="17"/>
      <c r="EQP1005" s="17"/>
      <c r="EQQ1005" s="17"/>
      <c r="EQR1005" s="17"/>
      <c r="EQS1005" s="17"/>
      <c r="EQT1005" s="17"/>
      <c r="EQU1005" s="17"/>
      <c r="EQV1005" s="17"/>
      <c r="EQW1005" s="17"/>
      <c r="EQX1005" s="17"/>
      <c r="EQY1005" s="17"/>
      <c r="EQZ1005" s="17"/>
      <c r="ERA1005" s="17"/>
      <c r="ERB1005" s="17"/>
      <c r="ERC1005" s="17"/>
      <c r="ERD1005" s="17"/>
      <c r="ERE1005" s="17"/>
      <c r="ERF1005" s="17"/>
      <c r="ERG1005" s="17"/>
      <c r="ERH1005" s="17"/>
      <c r="ERI1005" s="17"/>
      <c r="ERJ1005" s="17"/>
      <c r="ERK1005" s="17"/>
      <c r="ERL1005" s="17"/>
      <c r="ERM1005" s="17"/>
      <c r="ERN1005" s="17"/>
      <c r="ERO1005" s="17"/>
      <c r="ERP1005" s="17"/>
      <c r="ERQ1005" s="17"/>
      <c r="ERR1005" s="17"/>
      <c r="ERS1005" s="17"/>
      <c r="ERT1005" s="17"/>
      <c r="ERU1005" s="17"/>
      <c r="ERV1005" s="17"/>
      <c r="ERW1005" s="17"/>
      <c r="ERX1005" s="17"/>
      <c r="ERY1005" s="17"/>
      <c r="ERZ1005" s="17"/>
      <c r="ESA1005" s="17"/>
      <c r="ESB1005" s="17"/>
      <c r="ESC1005" s="17"/>
      <c r="ESD1005" s="17"/>
      <c r="ESE1005" s="17"/>
      <c r="ESF1005" s="17"/>
      <c r="ESG1005" s="17"/>
      <c r="ESH1005" s="17"/>
      <c r="ESI1005" s="17"/>
      <c r="ESJ1005" s="17"/>
      <c r="ESK1005" s="17"/>
      <c r="ESL1005" s="17"/>
      <c r="ESM1005" s="17"/>
      <c r="ESN1005" s="17"/>
      <c r="ESO1005" s="17"/>
      <c r="ESP1005" s="17"/>
      <c r="ESQ1005" s="17"/>
      <c r="ESR1005" s="17"/>
      <c r="ESS1005" s="17"/>
      <c r="EST1005" s="17"/>
      <c r="ESU1005" s="17"/>
      <c r="ESV1005" s="17"/>
      <c r="ESW1005" s="17"/>
      <c r="ESX1005" s="17"/>
      <c r="ESY1005" s="17"/>
      <c r="ESZ1005" s="17"/>
      <c r="ETA1005" s="17"/>
      <c r="ETB1005" s="17"/>
      <c r="ETC1005" s="17"/>
      <c r="ETD1005" s="17"/>
      <c r="ETE1005" s="17"/>
      <c r="ETF1005" s="17"/>
      <c r="ETG1005" s="17"/>
      <c r="ETH1005" s="17"/>
      <c r="ETI1005" s="17"/>
      <c r="ETJ1005" s="17"/>
      <c r="ETK1005" s="17"/>
      <c r="ETL1005" s="17"/>
      <c r="ETM1005" s="17"/>
      <c r="ETN1005" s="17"/>
      <c r="ETO1005" s="17"/>
      <c r="ETP1005" s="17"/>
      <c r="ETQ1005" s="17"/>
      <c r="ETR1005" s="17"/>
      <c r="ETS1005" s="17"/>
      <c r="ETT1005" s="17"/>
      <c r="ETU1005" s="17"/>
      <c r="ETV1005" s="17"/>
      <c r="ETW1005" s="17"/>
      <c r="ETX1005" s="17"/>
      <c r="ETY1005" s="17"/>
      <c r="ETZ1005" s="17"/>
      <c r="EUA1005" s="17"/>
      <c r="EUB1005" s="17"/>
      <c r="EUC1005" s="17"/>
      <c r="EUD1005" s="17"/>
      <c r="EUE1005" s="17"/>
      <c r="EUF1005" s="17"/>
      <c r="EUG1005" s="17"/>
      <c r="EUH1005" s="17"/>
      <c r="EUI1005" s="17"/>
      <c r="EUJ1005" s="17"/>
      <c r="EUK1005" s="17"/>
      <c r="EUL1005" s="17"/>
      <c r="EUM1005" s="17"/>
      <c r="EUN1005" s="17"/>
      <c r="EUO1005" s="17"/>
      <c r="EUP1005" s="17"/>
      <c r="EUQ1005" s="17"/>
      <c r="EUR1005" s="17"/>
      <c r="EUS1005" s="17"/>
      <c r="EUT1005" s="17"/>
      <c r="EUU1005" s="17"/>
      <c r="EUV1005" s="17"/>
      <c r="EUW1005" s="17"/>
      <c r="EUX1005" s="17"/>
      <c r="EUY1005" s="17"/>
      <c r="EUZ1005" s="17"/>
      <c r="EVA1005" s="17"/>
      <c r="EVB1005" s="17"/>
      <c r="EVC1005" s="17"/>
      <c r="EVD1005" s="17"/>
      <c r="EVE1005" s="17"/>
      <c r="EVF1005" s="17"/>
      <c r="EVG1005" s="17"/>
      <c r="EVH1005" s="17"/>
      <c r="EVI1005" s="17"/>
      <c r="EVJ1005" s="17"/>
      <c r="EVK1005" s="17"/>
      <c r="EVL1005" s="17"/>
      <c r="EVM1005" s="17"/>
      <c r="EVN1005" s="17"/>
      <c r="EVO1005" s="17"/>
      <c r="EVP1005" s="17"/>
      <c r="EVQ1005" s="17"/>
      <c r="EVR1005" s="17"/>
      <c r="EVS1005" s="17"/>
      <c r="EVT1005" s="17"/>
      <c r="EVU1005" s="17"/>
      <c r="EVV1005" s="17"/>
      <c r="EVW1005" s="17"/>
      <c r="EVX1005" s="17"/>
      <c r="EVY1005" s="17"/>
      <c r="EVZ1005" s="17"/>
      <c r="EWA1005" s="17"/>
      <c r="EWB1005" s="17"/>
      <c r="EWC1005" s="17"/>
      <c r="EWD1005" s="17"/>
      <c r="EWE1005" s="17"/>
      <c r="EWF1005" s="17"/>
      <c r="EWG1005" s="17"/>
      <c r="EWH1005" s="17"/>
      <c r="EWI1005" s="17"/>
      <c r="EWJ1005" s="17"/>
      <c r="EWK1005" s="17"/>
      <c r="EWL1005" s="17"/>
      <c r="EWM1005" s="17"/>
      <c r="EWN1005" s="17"/>
      <c r="EWO1005" s="17"/>
      <c r="EWP1005" s="17"/>
      <c r="EWQ1005" s="17"/>
      <c r="EWR1005" s="17"/>
      <c r="EWS1005" s="17"/>
      <c r="EWT1005" s="17"/>
      <c r="EWU1005" s="17"/>
      <c r="EWV1005" s="17"/>
      <c r="EWW1005" s="17"/>
      <c r="EWX1005" s="17"/>
      <c r="EWY1005" s="17"/>
      <c r="EWZ1005" s="17"/>
      <c r="EXA1005" s="17"/>
      <c r="EXB1005" s="17"/>
      <c r="EXC1005" s="17"/>
      <c r="EXD1005" s="17"/>
      <c r="EXE1005" s="17"/>
      <c r="EXF1005" s="17"/>
      <c r="EXG1005" s="17"/>
      <c r="EXH1005" s="17"/>
      <c r="EXI1005" s="17"/>
      <c r="EXJ1005" s="17"/>
      <c r="EXK1005" s="17"/>
      <c r="EXL1005" s="17"/>
      <c r="EXM1005" s="17"/>
      <c r="EXN1005" s="17"/>
      <c r="EXO1005" s="17"/>
      <c r="EXP1005" s="17"/>
      <c r="EXQ1005" s="17"/>
      <c r="EXR1005" s="17"/>
      <c r="EXS1005" s="17"/>
      <c r="EXT1005" s="17"/>
      <c r="EXU1005" s="17"/>
      <c r="EXV1005" s="17"/>
      <c r="EXW1005" s="17"/>
      <c r="EXX1005" s="17"/>
      <c r="EXY1005" s="17"/>
      <c r="EXZ1005" s="17"/>
      <c r="EYA1005" s="17"/>
      <c r="EYB1005" s="17"/>
      <c r="EYC1005" s="17"/>
      <c r="EYD1005" s="17"/>
      <c r="EYE1005" s="17"/>
      <c r="EYF1005" s="17"/>
      <c r="EYG1005" s="17"/>
      <c r="EYH1005" s="17"/>
      <c r="EYI1005" s="17"/>
      <c r="EYJ1005" s="17"/>
      <c r="EYK1005" s="17"/>
      <c r="EYL1005" s="17"/>
      <c r="EYM1005" s="17"/>
      <c r="EYN1005" s="17"/>
      <c r="EYO1005" s="17"/>
      <c r="EYP1005" s="17"/>
      <c r="EYQ1005" s="17"/>
      <c r="EYR1005" s="17"/>
      <c r="EYS1005" s="17"/>
      <c r="EYT1005" s="17"/>
      <c r="EYU1005" s="17"/>
      <c r="EYV1005" s="17"/>
      <c r="EYW1005" s="17"/>
      <c r="EYX1005" s="17"/>
      <c r="EYY1005" s="17"/>
      <c r="EYZ1005" s="17"/>
      <c r="EZA1005" s="17"/>
      <c r="EZB1005" s="17"/>
      <c r="EZC1005" s="17"/>
      <c r="EZD1005" s="17"/>
      <c r="EZE1005" s="17"/>
      <c r="EZF1005" s="17"/>
      <c r="EZG1005" s="17"/>
      <c r="EZH1005" s="17"/>
      <c r="EZI1005" s="17"/>
      <c r="EZJ1005" s="17"/>
      <c r="EZK1005" s="17"/>
      <c r="EZL1005" s="17"/>
      <c r="EZM1005" s="17"/>
      <c r="EZN1005" s="17"/>
      <c r="EZO1005" s="17"/>
      <c r="EZP1005" s="17"/>
      <c r="EZQ1005" s="17"/>
      <c r="EZR1005" s="17"/>
      <c r="EZS1005" s="17"/>
      <c r="EZT1005" s="17"/>
      <c r="EZU1005" s="17"/>
      <c r="EZV1005" s="17"/>
      <c r="EZW1005" s="17"/>
      <c r="EZX1005" s="17"/>
      <c r="EZY1005" s="17"/>
      <c r="EZZ1005" s="17"/>
      <c r="FAA1005" s="17"/>
      <c r="FAB1005" s="17"/>
      <c r="FAC1005" s="17"/>
      <c r="FAD1005" s="17"/>
      <c r="FAE1005" s="17"/>
      <c r="FAF1005" s="17"/>
      <c r="FAG1005" s="17"/>
      <c r="FAH1005" s="17"/>
      <c r="FAI1005" s="17"/>
      <c r="FAJ1005" s="17"/>
      <c r="FAK1005" s="17"/>
      <c r="FAL1005" s="17"/>
      <c r="FAM1005" s="17"/>
      <c r="FAN1005" s="17"/>
      <c r="FAO1005" s="17"/>
      <c r="FAP1005" s="17"/>
      <c r="FAQ1005" s="17"/>
      <c r="FAR1005" s="17"/>
      <c r="FAS1005" s="17"/>
      <c r="FAT1005" s="17"/>
      <c r="FAU1005" s="17"/>
      <c r="FAV1005" s="17"/>
      <c r="FAW1005" s="17"/>
      <c r="FAX1005" s="17"/>
      <c r="FAY1005" s="17"/>
      <c r="FAZ1005" s="17"/>
      <c r="FBA1005" s="17"/>
      <c r="FBB1005" s="17"/>
      <c r="FBC1005" s="17"/>
      <c r="FBD1005" s="17"/>
      <c r="FBE1005" s="17"/>
      <c r="FBF1005" s="17"/>
      <c r="FBG1005" s="17"/>
      <c r="FBH1005" s="17"/>
      <c r="FBI1005" s="17"/>
      <c r="FBJ1005" s="17"/>
      <c r="FBK1005" s="17"/>
      <c r="FBL1005" s="17"/>
      <c r="FBM1005" s="17"/>
      <c r="FBN1005" s="17"/>
      <c r="FBO1005" s="17"/>
      <c r="FBP1005" s="17"/>
      <c r="FBQ1005" s="17"/>
      <c r="FBR1005" s="17"/>
      <c r="FBS1005" s="17"/>
      <c r="FBT1005" s="17"/>
      <c r="FBU1005" s="17"/>
      <c r="FBV1005" s="17"/>
      <c r="FBW1005" s="17"/>
      <c r="FBX1005" s="17"/>
      <c r="FBY1005" s="17"/>
      <c r="FBZ1005" s="17"/>
      <c r="FCA1005" s="17"/>
      <c r="FCB1005" s="17"/>
      <c r="FCC1005" s="17"/>
      <c r="FCD1005" s="17"/>
      <c r="FCE1005" s="17"/>
      <c r="FCF1005" s="17"/>
      <c r="FCG1005" s="17"/>
      <c r="FCH1005" s="17"/>
      <c r="FCI1005" s="17"/>
      <c r="FCJ1005" s="17"/>
      <c r="FCK1005" s="17"/>
      <c r="FCL1005" s="17"/>
      <c r="FCM1005" s="17"/>
      <c r="FCN1005" s="17"/>
      <c r="FCO1005" s="17"/>
      <c r="FCP1005" s="17"/>
      <c r="FCQ1005" s="17"/>
      <c r="FCR1005" s="17"/>
      <c r="FCS1005" s="17"/>
      <c r="FCT1005" s="17"/>
      <c r="FCU1005" s="17"/>
      <c r="FCV1005" s="17"/>
      <c r="FCW1005" s="17"/>
      <c r="FCX1005" s="17"/>
      <c r="FCY1005" s="17"/>
      <c r="FCZ1005" s="17"/>
      <c r="FDA1005" s="17"/>
      <c r="FDB1005" s="17"/>
      <c r="FDC1005" s="17"/>
      <c r="FDD1005" s="17"/>
      <c r="FDE1005" s="17"/>
      <c r="FDF1005" s="17"/>
      <c r="FDG1005" s="17"/>
      <c r="FDH1005" s="17"/>
      <c r="FDI1005" s="17"/>
      <c r="FDJ1005" s="17"/>
      <c r="FDK1005" s="17"/>
      <c r="FDL1005" s="17"/>
      <c r="FDM1005" s="17"/>
      <c r="FDN1005" s="17"/>
      <c r="FDO1005" s="17"/>
      <c r="FDP1005" s="17"/>
      <c r="FDQ1005" s="17"/>
      <c r="FDR1005" s="17"/>
      <c r="FDS1005" s="17"/>
      <c r="FDT1005" s="17"/>
      <c r="FDU1005" s="17"/>
      <c r="FDV1005" s="17"/>
      <c r="FDW1005" s="17"/>
      <c r="FDX1005" s="17"/>
      <c r="FDY1005" s="17"/>
      <c r="FDZ1005" s="17"/>
      <c r="FEA1005" s="17"/>
      <c r="FEB1005" s="17"/>
      <c r="FEC1005" s="17"/>
      <c r="FED1005" s="17"/>
      <c r="FEE1005" s="17"/>
      <c r="FEF1005" s="17"/>
      <c r="FEG1005" s="17"/>
      <c r="FEH1005" s="17"/>
      <c r="FEI1005" s="17"/>
      <c r="FEJ1005" s="17"/>
      <c r="FEK1005" s="17"/>
      <c r="FEL1005" s="17"/>
      <c r="FEM1005" s="17"/>
      <c r="FEN1005" s="17"/>
      <c r="FEO1005" s="17"/>
      <c r="FEP1005" s="17"/>
      <c r="FEQ1005" s="17"/>
      <c r="FER1005" s="17"/>
      <c r="FES1005" s="17"/>
      <c r="FET1005" s="17"/>
      <c r="FEU1005" s="17"/>
      <c r="FEV1005" s="17"/>
      <c r="FEW1005" s="17"/>
      <c r="FEX1005" s="17"/>
      <c r="FEY1005" s="17"/>
      <c r="FEZ1005" s="17"/>
      <c r="FFA1005" s="17"/>
      <c r="FFB1005" s="17"/>
      <c r="FFC1005" s="17"/>
      <c r="FFD1005" s="17"/>
      <c r="FFE1005" s="17"/>
      <c r="FFF1005" s="17"/>
      <c r="FFG1005" s="17"/>
      <c r="FFH1005" s="17"/>
      <c r="FFI1005" s="17"/>
      <c r="FFJ1005" s="17"/>
      <c r="FFK1005" s="17"/>
      <c r="FFL1005" s="17"/>
      <c r="FFM1005" s="17"/>
      <c r="FFN1005" s="17"/>
      <c r="FFO1005" s="17"/>
      <c r="FFP1005" s="17"/>
      <c r="FFQ1005" s="17"/>
      <c r="FFR1005" s="17"/>
      <c r="FFS1005" s="17"/>
      <c r="FFT1005" s="17"/>
      <c r="FFU1005" s="17"/>
      <c r="FFV1005" s="17"/>
      <c r="FFW1005" s="17"/>
      <c r="FFX1005" s="17"/>
      <c r="FFY1005" s="17"/>
      <c r="FFZ1005" s="17"/>
      <c r="FGA1005" s="17"/>
      <c r="FGB1005" s="17"/>
      <c r="FGC1005" s="17"/>
      <c r="FGD1005" s="17"/>
      <c r="FGE1005" s="17"/>
      <c r="FGF1005" s="17"/>
      <c r="FGG1005" s="17"/>
      <c r="FGH1005" s="17"/>
      <c r="FGI1005" s="17"/>
      <c r="FGJ1005" s="17"/>
      <c r="FGK1005" s="17"/>
      <c r="FGL1005" s="17"/>
      <c r="FGM1005" s="17"/>
      <c r="FGN1005" s="17"/>
      <c r="FGO1005" s="17"/>
      <c r="FGP1005" s="17"/>
      <c r="FGQ1005" s="17"/>
      <c r="FGR1005" s="17"/>
      <c r="FGS1005" s="17"/>
      <c r="FGT1005" s="17"/>
      <c r="FGU1005" s="17"/>
      <c r="FGV1005" s="17"/>
      <c r="FGW1005" s="17"/>
      <c r="FGX1005" s="17"/>
      <c r="FGY1005" s="17"/>
      <c r="FGZ1005" s="17"/>
      <c r="FHA1005" s="17"/>
      <c r="FHB1005" s="17"/>
      <c r="FHC1005" s="17"/>
      <c r="FHD1005" s="17"/>
      <c r="FHE1005" s="17"/>
      <c r="FHF1005" s="17"/>
      <c r="FHG1005" s="17"/>
      <c r="FHH1005" s="17"/>
      <c r="FHI1005" s="17"/>
      <c r="FHJ1005" s="17"/>
      <c r="FHK1005" s="17"/>
      <c r="FHL1005" s="17"/>
      <c r="FHM1005" s="17"/>
      <c r="FHN1005" s="17"/>
      <c r="FHO1005" s="17"/>
      <c r="FHP1005" s="17"/>
      <c r="FHQ1005" s="17"/>
      <c r="FHR1005" s="17"/>
      <c r="FHS1005" s="17"/>
      <c r="FHT1005" s="17"/>
      <c r="FHU1005" s="17"/>
      <c r="FHV1005" s="17"/>
      <c r="FHW1005" s="17"/>
      <c r="FHX1005" s="17"/>
      <c r="FHY1005" s="17"/>
      <c r="FHZ1005" s="17"/>
      <c r="FIA1005" s="17"/>
      <c r="FIB1005" s="17"/>
      <c r="FIC1005" s="17"/>
      <c r="FID1005" s="17"/>
      <c r="FIE1005" s="17"/>
      <c r="FIF1005" s="17"/>
      <c r="FIG1005" s="17"/>
      <c r="FIH1005" s="17"/>
      <c r="FII1005" s="17"/>
      <c r="FIJ1005" s="17"/>
      <c r="FIK1005" s="17"/>
      <c r="FIL1005" s="17"/>
      <c r="FIM1005" s="17"/>
      <c r="FIN1005" s="17"/>
      <c r="FIO1005" s="17"/>
      <c r="FIP1005" s="17"/>
      <c r="FIQ1005" s="17"/>
      <c r="FIR1005" s="17"/>
      <c r="FIS1005" s="17"/>
      <c r="FIT1005" s="17"/>
      <c r="FIU1005" s="17"/>
      <c r="FIV1005" s="17"/>
      <c r="FIW1005" s="17"/>
      <c r="FIX1005" s="17"/>
      <c r="FIY1005" s="17"/>
      <c r="FIZ1005" s="17"/>
      <c r="FJA1005" s="17"/>
      <c r="FJB1005" s="17"/>
      <c r="FJC1005" s="17"/>
      <c r="FJD1005" s="17"/>
      <c r="FJE1005" s="17"/>
      <c r="FJF1005" s="17"/>
      <c r="FJG1005" s="17"/>
      <c r="FJH1005" s="17"/>
      <c r="FJI1005" s="17"/>
      <c r="FJJ1005" s="17"/>
      <c r="FJK1005" s="17"/>
      <c r="FJL1005" s="17"/>
      <c r="FJM1005" s="17"/>
      <c r="FJN1005" s="17"/>
      <c r="FJO1005" s="17"/>
      <c r="FJP1005" s="17"/>
      <c r="FJQ1005" s="17"/>
      <c r="FJR1005" s="17"/>
      <c r="FJS1005" s="17"/>
      <c r="FJT1005" s="17"/>
      <c r="FJU1005" s="17"/>
      <c r="FJV1005" s="17"/>
      <c r="FJW1005" s="17"/>
      <c r="FJX1005" s="17"/>
      <c r="FJY1005" s="17"/>
      <c r="FJZ1005" s="17"/>
      <c r="FKA1005" s="17"/>
      <c r="FKB1005" s="17"/>
      <c r="FKC1005" s="17"/>
      <c r="FKD1005" s="17"/>
      <c r="FKE1005" s="17"/>
      <c r="FKF1005" s="17"/>
      <c r="FKG1005" s="17"/>
      <c r="FKH1005" s="17"/>
      <c r="FKI1005" s="17"/>
      <c r="FKJ1005" s="17"/>
      <c r="FKK1005" s="17"/>
      <c r="FKL1005" s="17"/>
      <c r="FKM1005" s="17"/>
      <c r="FKN1005" s="17"/>
      <c r="FKO1005" s="17"/>
      <c r="FKP1005" s="17"/>
      <c r="FKQ1005" s="17"/>
      <c r="FKR1005" s="17"/>
      <c r="FKS1005" s="17"/>
      <c r="FKT1005" s="17"/>
      <c r="FKU1005" s="17"/>
      <c r="FKV1005" s="17"/>
      <c r="FKW1005" s="17"/>
      <c r="FKX1005" s="17"/>
      <c r="FKY1005" s="17"/>
      <c r="FKZ1005" s="17"/>
      <c r="FLA1005" s="17"/>
      <c r="FLB1005" s="17"/>
      <c r="FLC1005" s="17"/>
      <c r="FLD1005" s="17"/>
      <c r="FLE1005" s="17"/>
      <c r="FLF1005" s="17"/>
      <c r="FLG1005" s="17"/>
      <c r="FLH1005" s="17"/>
      <c r="FLI1005" s="17"/>
      <c r="FLJ1005" s="17"/>
      <c r="FLK1005" s="17"/>
      <c r="FLL1005" s="17"/>
      <c r="FLM1005" s="17"/>
      <c r="FLN1005" s="17"/>
      <c r="FLO1005" s="17"/>
      <c r="FLP1005" s="17"/>
      <c r="FLQ1005" s="17"/>
      <c r="FLR1005" s="17"/>
      <c r="FLS1005" s="17"/>
      <c r="FLT1005" s="17"/>
      <c r="FLU1005" s="17"/>
      <c r="FLV1005" s="17"/>
      <c r="FLW1005" s="17"/>
      <c r="FLX1005" s="17"/>
      <c r="FLY1005" s="17"/>
      <c r="FLZ1005" s="17"/>
      <c r="FMA1005" s="17"/>
      <c r="FMB1005" s="17"/>
      <c r="FMC1005" s="17"/>
      <c r="FMD1005" s="17"/>
      <c r="FME1005" s="17"/>
      <c r="FMF1005" s="17"/>
      <c r="FMG1005" s="17"/>
      <c r="FMH1005" s="17"/>
      <c r="FMI1005" s="17"/>
      <c r="FMJ1005" s="17"/>
      <c r="FMK1005" s="17"/>
      <c r="FML1005" s="17"/>
      <c r="FMM1005" s="17"/>
      <c r="FMN1005" s="17"/>
      <c r="FMO1005" s="17"/>
      <c r="FMP1005" s="17"/>
      <c r="FMQ1005" s="17"/>
      <c r="FMR1005" s="17"/>
      <c r="FMS1005" s="17"/>
      <c r="FMT1005" s="17"/>
      <c r="FMU1005" s="17"/>
      <c r="FMV1005" s="17"/>
      <c r="FMW1005" s="17"/>
      <c r="FMX1005" s="17"/>
      <c r="FMY1005" s="17"/>
      <c r="FMZ1005" s="17"/>
      <c r="FNA1005" s="17"/>
      <c r="FNB1005" s="17"/>
      <c r="FNC1005" s="17"/>
      <c r="FND1005" s="17"/>
      <c r="FNE1005" s="17"/>
      <c r="FNF1005" s="17"/>
      <c r="FNG1005" s="17"/>
      <c r="FNH1005" s="17"/>
      <c r="FNI1005" s="17"/>
      <c r="FNJ1005" s="17"/>
      <c r="FNK1005" s="17"/>
      <c r="FNL1005" s="17"/>
      <c r="FNM1005" s="17"/>
      <c r="FNN1005" s="17"/>
      <c r="FNO1005" s="17"/>
      <c r="FNP1005" s="17"/>
      <c r="FNQ1005" s="17"/>
      <c r="FNR1005" s="17"/>
      <c r="FNS1005" s="17"/>
      <c r="FNT1005" s="17"/>
      <c r="FNU1005" s="17"/>
      <c r="FNV1005" s="17"/>
      <c r="FNW1005" s="17"/>
      <c r="FNX1005" s="17"/>
      <c r="FNY1005" s="17"/>
      <c r="FNZ1005" s="17"/>
      <c r="FOA1005" s="17"/>
      <c r="FOB1005" s="17"/>
      <c r="FOC1005" s="17"/>
      <c r="FOD1005" s="17"/>
      <c r="FOE1005" s="17"/>
      <c r="FOF1005" s="17"/>
      <c r="FOG1005" s="17"/>
      <c r="FOH1005" s="17"/>
      <c r="FOI1005" s="17"/>
      <c r="FOJ1005" s="17"/>
      <c r="FOK1005" s="17"/>
      <c r="FOL1005" s="17"/>
      <c r="FOM1005" s="17"/>
      <c r="FON1005" s="17"/>
      <c r="FOO1005" s="17"/>
      <c r="FOP1005" s="17"/>
      <c r="FOQ1005" s="17"/>
      <c r="FOR1005" s="17"/>
      <c r="FOS1005" s="17"/>
      <c r="FOT1005" s="17"/>
      <c r="FOU1005" s="17"/>
      <c r="FOV1005" s="17"/>
      <c r="FOW1005" s="17"/>
      <c r="FOX1005" s="17"/>
      <c r="FOY1005" s="17"/>
      <c r="FOZ1005" s="17"/>
      <c r="FPA1005" s="17"/>
      <c r="FPB1005" s="17"/>
      <c r="FPC1005" s="17"/>
      <c r="FPD1005" s="17"/>
      <c r="FPE1005" s="17"/>
      <c r="FPF1005" s="17"/>
      <c r="FPG1005" s="17"/>
      <c r="FPH1005" s="17"/>
      <c r="FPI1005" s="17"/>
      <c r="FPJ1005" s="17"/>
      <c r="FPK1005" s="17"/>
      <c r="FPL1005" s="17"/>
      <c r="FPM1005" s="17"/>
      <c r="FPN1005" s="17"/>
      <c r="FPO1005" s="17"/>
      <c r="FPP1005" s="17"/>
      <c r="FPQ1005" s="17"/>
      <c r="FPR1005" s="17"/>
      <c r="FPS1005" s="17"/>
      <c r="FPT1005" s="17"/>
      <c r="FPU1005" s="17"/>
      <c r="FPV1005" s="17"/>
      <c r="FPW1005" s="17"/>
      <c r="FPX1005" s="17"/>
      <c r="FPY1005" s="17"/>
      <c r="FPZ1005" s="17"/>
      <c r="FQA1005" s="17"/>
      <c r="FQB1005" s="17"/>
      <c r="FQC1005" s="17"/>
      <c r="FQD1005" s="17"/>
      <c r="FQE1005" s="17"/>
      <c r="FQF1005" s="17"/>
      <c r="FQG1005" s="17"/>
      <c r="FQH1005" s="17"/>
      <c r="FQI1005" s="17"/>
      <c r="FQJ1005" s="17"/>
      <c r="FQK1005" s="17"/>
      <c r="FQL1005" s="17"/>
      <c r="FQM1005" s="17"/>
      <c r="FQN1005" s="17"/>
      <c r="FQO1005" s="17"/>
      <c r="FQP1005" s="17"/>
      <c r="FQQ1005" s="17"/>
      <c r="FQR1005" s="17"/>
      <c r="FQS1005" s="17"/>
      <c r="FQT1005" s="17"/>
      <c r="FQU1005" s="17"/>
      <c r="FQV1005" s="17"/>
      <c r="FQW1005" s="17"/>
      <c r="FQX1005" s="17"/>
      <c r="FQY1005" s="17"/>
      <c r="FQZ1005" s="17"/>
      <c r="FRA1005" s="17"/>
      <c r="FRB1005" s="17"/>
      <c r="FRC1005" s="17"/>
      <c r="FRD1005" s="17"/>
      <c r="FRE1005" s="17"/>
      <c r="FRF1005" s="17"/>
      <c r="FRG1005" s="17"/>
      <c r="FRH1005" s="17"/>
      <c r="FRI1005" s="17"/>
      <c r="FRJ1005" s="17"/>
      <c r="FRK1005" s="17"/>
      <c r="FRL1005" s="17"/>
      <c r="FRM1005" s="17"/>
      <c r="FRN1005" s="17"/>
      <c r="FRO1005" s="17"/>
      <c r="FRP1005" s="17"/>
      <c r="FRQ1005" s="17"/>
      <c r="FRR1005" s="17"/>
      <c r="FRS1005" s="17"/>
      <c r="FRT1005" s="17"/>
      <c r="FRU1005" s="17"/>
      <c r="FRV1005" s="17"/>
      <c r="FRW1005" s="17"/>
      <c r="FRX1005" s="17"/>
      <c r="FRY1005" s="17"/>
      <c r="FRZ1005" s="17"/>
      <c r="FSA1005" s="17"/>
      <c r="FSB1005" s="17"/>
      <c r="FSC1005" s="17"/>
      <c r="FSD1005" s="17"/>
      <c r="FSE1005" s="17"/>
      <c r="FSF1005" s="17"/>
      <c r="FSG1005" s="17"/>
      <c r="FSH1005" s="17"/>
      <c r="FSI1005" s="17"/>
      <c r="FSJ1005" s="17"/>
      <c r="FSK1005" s="17"/>
      <c r="FSL1005" s="17"/>
      <c r="FSM1005" s="17"/>
      <c r="FSN1005" s="17"/>
      <c r="FSO1005" s="17"/>
      <c r="FSP1005" s="17"/>
      <c r="FSQ1005" s="17"/>
      <c r="FSR1005" s="17"/>
      <c r="FSS1005" s="17"/>
      <c r="FST1005" s="17"/>
      <c r="FSU1005" s="17"/>
      <c r="FSV1005" s="17"/>
      <c r="FSW1005" s="17"/>
      <c r="FSX1005" s="17"/>
      <c r="FSY1005" s="17"/>
      <c r="FSZ1005" s="17"/>
      <c r="FTA1005" s="17"/>
      <c r="FTB1005" s="17"/>
      <c r="FTC1005" s="17"/>
      <c r="FTD1005" s="17"/>
      <c r="FTE1005" s="17"/>
      <c r="FTF1005" s="17"/>
      <c r="FTG1005" s="17"/>
      <c r="FTH1005" s="17"/>
      <c r="FTI1005" s="17"/>
      <c r="FTJ1005" s="17"/>
      <c r="FTK1005" s="17"/>
      <c r="FTL1005" s="17"/>
      <c r="FTM1005" s="17"/>
      <c r="FTN1005" s="17"/>
      <c r="FTO1005" s="17"/>
      <c r="FTP1005" s="17"/>
      <c r="FTQ1005" s="17"/>
      <c r="FTR1005" s="17"/>
      <c r="FTS1005" s="17"/>
      <c r="FTT1005" s="17"/>
      <c r="FTU1005" s="17"/>
      <c r="FTV1005" s="17"/>
      <c r="FTW1005" s="17"/>
      <c r="FTX1005" s="17"/>
      <c r="FTY1005" s="17"/>
      <c r="FTZ1005" s="17"/>
      <c r="FUA1005" s="17"/>
      <c r="FUB1005" s="17"/>
      <c r="FUC1005" s="17"/>
      <c r="FUD1005" s="17"/>
      <c r="FUE1005" s="17"/>
      <c r="FUF1005" s="17"/>
      <c r="FUG1005" s="17"/>
      <c r="FUH1005" s="17"/>
      <c r="FUI1005" s="17"/>
      <c r="FUJ1005" s="17"/>
      <c r="FUK1005" s="17"/>
      <c r="FUL1005" s="17"/>
      <c r="FUM1005" s="17"/>
      <c r="FUN1005" s="17"/>
      <c r="FUO1005" s="17"/>
      <c r="FUP1005" s="17"/>
      <c r="FUQ1005" s="17"/>
      <c r="FUR1005" s="17"/>
      <c r="FUS1005" s="17"/>
      <c r="FUT1005" s="17"/>
      <c r="FUU1005" s="17"/>
      <c r="FUV1005" s="17"/>
      <c r="FUW1005" s="17"/>
      <c r="FUX1005" s="17"/>
      <c r="FUY1005" s="17"/>
      <c r="FUZ1005" s="17"/>
      <c r="FVA1005" s="17"/>
      <c r="FVB1005" s="17"/>
      <c r="FVC1005" s="17"/>
      <c r="FVD1005" s="17"/>
      <c r="FVE1005" s="17"/>
      <c r="FVF1005" s="17"/>
      <c r="FVG1005" s="17"/>
      <c r="FVH1005" s="17"/>
      <c r="FVI1005" s="17"/>
      <c r="FVJ1005" s="17"/>
      <c r="FVK1005" s="17"/>
      <c r="FVL1005" s="17"/>
      <c r="FVM1005" s="17"/>
      <c r="FVN1005" s="17"/>
      <c r="FVO1005" s="17"/>
      <c r="FVP1005" s="17"/>
      <c r="FVQ1005" s="17"/>
      <c r="FVR1005" s="17"/>
      <c r="FVS1005" s="17"/>
      <c r="FVT1005" s="17"/>
      <c r="FVU1005" s="17"/>
      <c r="FVV1005" s="17"/>
      <c r="FVW1005" s="17"/>
      <c r="FVX1005" s="17"/>
      <c r="FVY1005" s="17"/>
      <c r="FVZ1005" s="17"/>
      <c r="FWA1005" s="17"/>
      <c r="FWB1005" s="17"/>
      <c r="FWC1005" s="17"/>
      <c r="FWD1005" s="17"/>
      <c r="FWE1005" s="17"/>
      <c r="FWF1005" s="17"/>
      <c r="FWG1005" s="17"/>
      <c r="FWH1005" s="17"/>
      <c r="FWI1005" s="17"/>
      <c r="FWJ1005" s="17"/>
      <c r="FWK1005" s="17"/>
      <c r="FWL1005" s="17"/>
      <c r="FWM1005" s="17"/>
      <c r="FWN1005" s="17"/>
      <c r="FWO1005" s="17"/>
      <c r="FWP1005" s="17"/>
      <c r="FWQ1005" s="17"/>
      <c r="FWR1005" s="17"/>
      <c r="FWS1005" s="17"/>
      <c r="FWT1005" s="17"/>
      <c r="FWU1005" s="17"/>
      <c r="FWV1005" s="17"/>
      <c r="FWW1005" s="17"/>
      <c r="FWX1005" s="17"/>
      <c r="FWY1005" s="17"/>
      <c r="FWZ1005" s="17"/>
      <c r="FXA1005" s="17"/>
      <c r="FXB1005" s="17"/>
      <c r="FXC1005" s="17"/>
      <c r="FXD1005" s="17"/>
      <c r="FXE1005" s="17"/>
      <c r="FXF1005" s="17"/>
      <c r="FXG1005" s="17"/>
      <c r="FXH1005" s="17"/>
      <c r="FXI1005" s="17"/>
      <c r="FXJ1005" s="17"/>
      <c r="FXK1005" s="17"/>
      <c r="FXL1005" s="17"/>
      <c r="FXM1005" s="17"/>
      <c r="FXN1005" s="17"/>
      <c r="FXO1005" s="17"/>
      <c r="FXP1005" s="17"/>
      <c r="FXQ1005" s="17"/>
      <c r="FXR1005" s="17"/>
      <c r="FXS1005" s="17"/>
      <c r="FXT1005" s="17"/>
      <c r="FXU1005" s="17"/>
      <c r="FXV1005" s="17"/>
      <c r="FXW1005" s="17"/>
      <c r="FXX1005" s="17"/>
      <c r="FXY1005" s="17"/>
      <c r="FXZ1005" s="17"/>
      <c r="FYA1005" s="17"/>
      <c r="FYB1005" s="17"/>
      <c r="FYC1005" s="17"/>
      <c r="FYD1005" s="17"/>
      <c r="FYE1005" s="17"/>
      <c r="FYF1005" s="17"/>
      <c r="FYG1005" s="17"/>
      <c r="FYH1005" s="17"/>
      <c r="FYI1005" s="17"/>
      <c r="FYJ1005" s="17"/>
      <c r="FYK1005" s="17"/>
      <c r="FYL1005" s="17"/>
      <c r="FYM1005" s="17"/>
      <c r="FYN1005" s="17"/>
      <c r="FYO1005" s="17"/>
      <c r="FYP1005" s="17"/>
      <c r="FYQ1005" s="17"/>
      <c r="FYR1005" s="17"/>
      <c r="FYS1005" s="17"/>
      <c r="FYT1005" s="17"/>
      <c r="FYU1005" s="17"/>
      <c r="FYV1005" s="17"/>
      <c r="FYW1005" s="17"/>
      <c r="FYX1005" s="17"/>
      <c r="FYY1005" s="17"/>
      <c r="FYZ1005" s="17"/>
      <c r="FZA1005" s="17"/>
      <c r="FZB1005" s="17"/>
      <c r="FZC1005" s="17"/>
      <c r="FZD1005" s="17"/>
      <c r="FZE1005" s="17"/>
      <c r="FZF1005" s="17"/>
      <c r="FZG1005" s="17"/>
      <c r="FZH1005" s="17"/>
      <c r="FZI1005" s="17"/>
      <c r="FZJ1005" s="17"/>
      <c r="FZK1005" s="17"/>
      <c r="FZL1005" s="17"/>
      <c r="FZM1005" s="17"/>
      <c r="FZN1005" s="17"/>
      <c r="FZO1005" s="17"/>
      <c r="FZP1005" s="17"/>
      <c r="FZQ1005" s="17"/>
      <c r="FZR1005" s="17"/>
      <c r="FZS1005" s="17"/>
      <c r="FZT1005" s="17"/>
      <c r="FZU1005" s="17"/>
      <c r="FZV1005" s="17"/>
      <c r="FZW1005" s="17"/>
      <c r="FZX1005" s="17"/>
      <c r="FZY1005" s="17"/>
      <c r="FZZ1005" s="17"/>
      <c r="GAA1005" s="17"/>
      <c r="GAB1005" s="17"/>
      <c r="GAC1005" s="17"/>
      <c r="GAD1005" s="17"/>
      <c r="GAE1005" s="17"/>
      <c r="GAF1005" s="17"/>
      <c r="GAG1005" s="17"/>
      <c r="GAH1005" s="17"/>
      <c r="GAI1005" s="17"/>
      <c r="GAJ1005" s="17"/>
      <c r="GAK1005" s="17"/>
      <c r="GAL1005" s="17"/>
      <c r="GAM1005" s="17"/>
      <c r="GAN1005" s="17"/>
      <c r="GAO1005" s="17"/>
      <c r="GAP1005" s="17"/>
      <c r="GAQ1005" s="17"/>
      <c r="GAR1005" s="17"/>
      <c r="GAS1005" s="17"/>
      <c r="GAT1005" s="17"/>
      <c r="GAU1005" s="17"/>
      <c r="GAV1005" s="17"/>
      <c r="GAW1005" s="17"/>
      <c r="GAX1005" s="17"/>
      <c r="GAY1005" s="17"/>
      <c r="GAZ1005" s="17"/>
      <c r="GBA1005" s="17"/>
      <c r="GBB1005" s="17"/>
      <c r="GBC1005" s="17"/>
      <c r="GBD1005" s="17"/>
      <c r="GBE1005" s="17"/>
      <c r="GBF1005" s="17"/>
      <c r="GBG1005" s="17"/>
      <c r="GBH1005" s="17"/>
      <c r="GBI1005" s="17"/>
      <c r="GBJ1005" s="17"/>
      <c r="GBK1005" s="17"/>
      <c r="GBL1005" s="17"/>
      <c r="GBM1005" s="17"/>
      <c r="GBN1005" s="17"/>
      <c r="GBO1005" s="17"/>
      <c r="GBP1005" s="17"/>
      <c r="GBQ1005" s="17"/>
      <c r="GBR1005" s="17"/>
      <c r="GBS1005" s="17"/>
      <c r="GBT1005" s="17"/>
      <c r="GBU1005" s="17"/>
      <c r="GBV1005" s="17"/>
      <c r="GBW1005" s="17"/>
      <c r="GBX1005" s="17"/>
      <c r="GBY1005" s="17"/>
      <c r="GBZ1005" s="17"/>
      <c r="GCA1005" s="17"/>
      <c r="GCB1005" s="17"/>
      <c r="GCC1005" s="17"/>
      <c r="GCD1005" s="17"/>
      <c r="GCE1005" s="17"/>
      <c r="GCF1005" s="17"/>
      <c r="GCG1005" s="17"/>
      <c r="GCH1005" s="17"/>
      <c r="GCI1005" s="17"/>
      <c r="GCJ1005" s="17"/>
      <c r="GCK1005" s="17"/>
      <c r="GCL1005" s="17"/>
      <c r="GCM1005" s="17"/>
      <c r="GCN1005" s="17"/>
      <c r="GCO1005" s="17"/>
      <c r="GCP1005" s="17"/>
      <c r="GCQ1005" s="17"/>
      <c r="GCR1005" s="17"/>
      <c r="GCS1005" s="17"/>
      <c r="GCT1005" s="17"/>
      <c r="GCU1005" s="17"/>
      <c r="GCV1005" s="17"/>
      <c r="GCW1005" s="17"/>
      <c r="GCX1005" s="17"/>
      <c r="GCY1005" s="17"/>
      <c r="GCZ1005" s="17"/>
      <c r="GDA1005" s="17"/>
      <c r="GDB1005" s="17"/>
      <c r="GDC1005" s="17"/>
      <c r="GDD1005" s="17"/>
      <c r="GDE1005" s="17"/>
      <c r="GDF1005" s="17"/>
      <c r="GDG1005" s="17"/>
      <c r="GDH1005" s="17"/>
      <c r="GDI1005" s="17"/>
      <c r="GDJ1005" s="17"/>
      <c r="GDK1005" s="17"/>
      <c r="GDL1005" s="17"/>
      <c r="GDM1005" s="17"/>
      <c r="GDN1005" s="17"/>
      <c r="GDO1005" s="17"/>
      <c r="GDP1005" s="17"/>
      <c r="GDQ1005" s="17"/>
      <c r="GDR1005" s="17"/>
      <c r="GDS1005" s="17"/>
      <c r="GDT1005" s="17"/>
      <c r="GDU1005" s="17"/>
      <c r="GDV1005" s="17"/>
      <c r="GDW1005" s="17"/>
      <c r="GDX1005" s="17"/>
      <c r="GDY1005" s="17"/>
      <c r="GDZ1005" s="17"/>
      <c r="GEA1005" s="17"/>
      <c r="GEB1005" s="17"/>
      <c r="GEC1005" s="17"/>
      <c r="GED1005" s="17"/>
      <c r="GEE1005" s="17"/>
      <c r="GEF1005" s="17"/>
      <c r="GEG1005" s="17"/>
      <c r="GEH1005" s="17"/>
      <c r="GEI1005" s="17"/>
      <c r="GEJ1005" s="17"/>
      <c r="GEK1005" s="17"/>
      <c r="GEL1005" s="17"/>
      <c r="GEM1005" s="17"/>
      <c r="GEN1005" s="17"/>
      <c r="GEO1005" s="17"/>
      <c r="GEP1005" s="17"/>
      <c r="GEQ1005" s="17"/>
      <c r="GER1005" s="17"/>
      <c r="GES1005" s="17"/>
      <c r="GET1005" s="17"/>
      <c r="GEU1005" s="17"/>
      <c r="GEV1005" s="17"/>
      <c r="GEW1005" s="17"/>
      <c r="GEX1005" s="17"/>
      <c r="GEY1005" s="17"/>
      <c r="GEZ1005" s="17"/>
      <c r="GFA1005" s="17"/>
      <c r="GFB1005" s="17"/>
      <c r="GFC1005" s="17"/>
      <c r="GFD1005" s="17"/>
      <c r="GFE1005" s="17"/>
      <c r="GFF1005" s="17"/>
      <c r="GFG1005" s="17"/>
      <c r="GFH1005" s="17"/>
      <c r="GFI1005" s="17"/>
      <c r="GFJ1005" s="17"/>
      <c r="GFK1005" s="17"/>
      <c r="GFL1005" s="17"/>
      <c r="GFM1005" s="17"/>
      <c r="GFN1005" s="17"/>
      <c r="GFO1005" s="17"/>
      <c r="GFP1005" s="17"/>
      <c r="GFQ1005" s="17"/>
      <c r="GFR1005" s="17"/>
      <c r="GFS1005" s="17"/>
      <c r="GFT1005" s="17"/>
      <c r="GFU1005" s="17"/>
      <c r="GFV1005" s="17"/>
      <c r="GFW1005" s="17"/>
      <c r="GFX1005" s="17"/>
      <c r="GFY1005" s="17"/>
      <c r="GFZ1005" s="17"/>
      <c r="GGA1005" s="17"/>
      <c r="GGB1005" s="17"/>
      <c r="GGC1005" s="17"/>
      <c r="GGD1005" s="17"/>
      <c r="GGE1005" s="17"/>
      <c r="GGF1005" s="17"/>
      <c r="GGG1005" s="17"/>
      <c r="GGH1005" s="17"/>
      <c r="GGI1005" s="17"/>
      <c r="GGJ1005" s="17"/>
      <c r="GGK1005" s="17"/>
      <c r="GGL1005" s="17"/>
      <c r="GGM1005" s="17"/>
      <c r="GGN1005" s="17"/>
      <c r="GGO1005" s="17"/>
      <c r="GGP1005" s="17"/>
      <c r="GGQ1005" s="17"/>
      <c r="GGR1005" s="17"/>
      <c r="GGS1005" s="17"/>
      <c r="GGT1005" s="17"/>
      <c r="GGU1005" s="17"/>
      <c r="GGV1005" s="17"/>
      <c r="GGW1005" s="17"/>
      <c r="GGX1005" s="17"/>
      <c r="GGY1005" s="17"/>
      <c r="GGZ1005" s="17"/>
      <c r="GHA1005" s="17"/>
      <c r="GHB1005" s="17"/>
      <c r="GHC1005" s="17"/>
      <c r="GHD1005" s="17"/>
      <c r="GHE1005" s="17"/>
      <c r="GHF1005" s="17"/>
      <c r="GHG1005" s="17"/>
      <c r="GHH1005" s="17"/>
      <c r="GHI1005" s="17"/>
      <c r="GHJ1005" s="17"/>
      <c r="GHK1005" s="17"/>
      <c r="GHL1005" s="17"/>
      <c r="GHM1005" s="17"/>
      <c r="GHN1005" s="17"/>
      <c r="GHO1005" s="17"/>
      <c r="GHP1005" s="17"/>
      <c r="GHQ1005" s="17"/>
      <c r="GHR1005" s="17"/>
      <c r="GHS1005" s="17"/>
      <c r="GHT1005" s="17"/>
      <c r="GHU1005" s="17"/>
      <c r="GHV1005" s="17"/>
      <c r="GHW1005" s="17"/>
      <c r="GHX1005" s="17"/>
      <c r="GHY1005" s="17"/>
      <c r="GHZ1005" s="17"/>
      <c r="GIA1005" s="17"/>
      <c r="GIB1005" s="17"/>
      <c r="GIC1005" s="17"/>
      <c r="GID1005" s="17"/>
      <c r="GIE1005" s="17"/>
      <c r="GIF1005" s="17"/>
      <c r="GIG1005" s="17"/>
      <c r="GIH1005" s="17"/>
      <c r="GII1005" s="17"/>
      <c r="GIJ1005" s="17"/>
      <c r="GIK1005" s="17"/>
      <c r="GIL1005" s="17"/>
      <c r="GIM1005" s="17"/>
      <c r="GIN1005" s="17"/>
      <c r="GIO1005" s="17"/>
      <c r="GIP1005" s="17"/>
      <c r="GIQ1005" s="17"/>
      <c r="GIR1005" s="17"/>
      <c r="GIS1005" s="17"/>
      <c r="GIT1005" s="17"/>
      <c r="GIU1005" s="17"/>
      <c r="GIV1005" s="17"/>
      <c r="GIW1005" s="17"/>
      <c r="GIX1005" s="17"/>
      <c r="GIY1005" s="17"/>
      <c r="GIZ1005" s="17"/>
      <c r="GJA1005" s="17"/>
      <c r="GJB1005" s="17"/>
      <c r="GJC1005" s="17"/>
      <c r="GJD1005" s="17"/>
      <c r="GJE1005" s="17"/>
      <c r="GJF1005" s="17"/>
      <c r="GJG1005" s="17"/>
      <c r="GJH1005" s="17"/>
      <c r="GJI1005" s="17"/>
      <c r="GJJ1005" s="17"/>
      <c r="GJK1005" s="17"/>
      <c r="GJL1005" s="17"/>
      <c r="GJM1005" s="17"/>
      <c r="GJN1005" s="17"/>
      <c r="GJO1005" s="17"/>
      <c r="GJP1005" s="17"/>
      <c r="GJQ1005" s="17"/>
      <c r="GJR1005" s="17"/>
      <c r="GJS1005" s="17"/>
      <c r="GJT1005" s="17"/>
      <c r="GJU1005" s="17"/>
      <c r="GJV1005" s="17"/>
      <c r="GJW1005" s="17"/>
      <c r="GJX1005" s="17"/>
      <c r="GJY1005" s="17"/>
      <c r="GJZ1005" s="17"/>
      <c r="GKA1005" s="17"/>
      <c r="GKB1005" s="17"/>
      <c r="GKC1005" s="17"/>
      <c r="GKD1005" s="17"/>
      <c r="GKE1005" s="17"/>
      <c r="GKF1005" s="17"/>
      <c r="GKG1005" s="17"/>
      <c r="GKH1005" s="17"/>
      <c r="GKI1005" s="17"/>
      <c r="GKJ1005" s="17"/>
      <c r="GKK1005" s="17"/>
      <c r="GKL1005" s="17"/>
      <c r="GKM1005" s="17"/>
      <c r="GKN1005" s="17"/>
      <c r="GKO1005" s="17"/>
      <c r="GKP1005" s="17"/>
      <c r="GKQ1005" s="17"/>
      <c r="GKR1005" s="17"/>
      <c r="GKS1005" s="17"/>
      <c r="GKT1005" s="17"/>
      <c r="GKU1005" s="17"/>
      <c r="GKV1005" s="17"/>
      <c r="GKW1005" s="17"/>
      <c r="GKX1005" s="17"/>
      <c r="GKY1005" s="17"/>
      <c r="GKZ1005" s="17"/>
      <c r="GLA1005" s="17"/>
      <c r="GLB1005" s="17"/>
      <c r="GLC1005" s="17"/>
      <c r="GLD1005" s="17"/>
      <c r="GLE1005" s="17"/>
      <c r="GLF1005" s="17"/>
      <c r="GLG1005" s="17"/>
      <c r="GLH1005" s="17"/>
      <c r="GLI1005" s="17"/>
      <c r="GLJ1005" s="17"/>
      <c r="GLK1005" s="17"/>
      <c r="GLL1005" s="17"/>
      <c r="GLM1005" s="17"/>
      <c r="GLN1005" s="17"/>
      <c r="GLO1005" s="17"/>
      <c r="GLP1005" s="17"/>
      <c r="GLQ1005" s="17"/>
      <c r="GLR1005" s="17"/>
      <c r="GLS1005" s="17"/>
      <c r="GLT1005" s="17"/>
      <c r="GLU1005" s="17"/>
      <c r="GLV1005" s="17"/>
      <c r="GLW1005" s="17"/>
      <c r="GLX1005" s="17"/>
      <c r="GLY1005" s="17"/>
      <c r="GLZ1005" s="17"/>
      <c r="GMA1005" s="17"/>
      <c r="GMB1005" s="17"/>
      <c r="GMC1005" s="17"/>
      <c r="GMD1005" s="17"/>
      <c r="GME1005" s="17"/>
      <c r="GMF1005" s="17"/>
      <c r="GMG1005" s="17"/>
      <c r="GMH1005" s="17"/>
      <c r="GMI1005" s="17"/>
      <c r="GMJ1005" s="17"/>
      <c r="GMK1005" s="17"/>
      <c r="GML1005" s="17"/>
      <c r="GMM1005" s="17"/>
      <c r="GMN1005" s="17"/>
      <c r="GMO1005" s="17"/>
      <c r="GMP1005" s="17"/>
      <c r="GMQ1005" s="17"/>
      <c r="GMR1005" s="17"/>
      <c r="GMS1005" s="17"/>
      <c r="GMT1005" s="17"/>
      <c r="GMU1005" s="17"/>
      <c r="GMV1005" s="17"/>
      <c r="GMW1005" s="17"/>
      <c r="GMX1005" s="17"/>
      <c r="GMY1005" s="17"/>
      <c r="GMZ1005" s="17"/>
      <c r="GNA1005" s="17"/>
      <c r="GNB1005" s="17"/>
      <c r="GNC1005" s="17"/>
      <c r="GND1005" s="17"/>
      <c r="GNE1005" s="17"/>
      <c r="GNF1005" s="17"/>
      <c r="GNG1005" s="17"/>
      <c r="GNH1005" s="17"/>
      <c r="GNI1005" s="17"/>
      <c r="GNJ1005" s="17"/>
      <c r="GNK1005" s="17"/>
      <c r="GNL1005" s="17"/>
      <c r="GNM1005" s="17"/>
      <c r="GNN1005" s="17"/>
      <c r="GNO1005" s="17"/>
      <c r="GNP1005" s="17"/>
      <c r="GNQ1005" s="17"/>
      <c r="GNR1005" s="17"/>
      <c r="GNS1005" s="17"/>
      <c r="GNT1005" s="17"/>
      <c r="GNU1005" s="17"/>
      <c r="GNV1005" s="17"/>
      <c r="GNW1005" s="17"/>
      <c r="GNX1005" s="17"/>
      <c r="GNY1005" s="17"/>
      <c r="GNZ1005" s="17"/>
      <c r="GOA1005" s="17"/>
      <c r="GOB1005" s="17"/>
      <c r="GOC1005" s="17"/>
      <c r="GOD1005" s="17"/>
      <c r="GOE1005" s="17"/>
      <c r="GOF1005" s="17"/>
      <c r="GOG1005" s="17"/>
      <c r="GOH1005" s="17"/>
      <c r="GOI1005" s="17"/>
      <c r="GOJ1005" s="17"/>
      <c r="GOK1005" s="17"/>
      <c r="GOL1005" s="17"/>
      <c r="GOM1005" s="17"/>
      <c r="GON1005" s="17"/>
      <c r="GOO1005" s="17"/>
      <c r="GOP1005" s="17"/>
      <c r="GOQ1005" s="17"/>
      <c r="GOR1005" s="17"/>
      <c r="GOS1005" s="17"/>
      <c r="GOT1005" s="17"/>
      <c r="GOU1005" s="17"/>
      <c r="GOV1005" s="17"/>
      <c r="GOW1005" s="17"/>
      <c r="GOX1005" s="17"/>
      <c r="GOY1005" s="17"/>
      <c r="GOZ1005" s="17"/>
      <c r="GPA1005" s="17"/>
      <c r="GPB1005" s="17"/>
      <c r="GPC1005" s="17"/>
      <c r="GPD1005" s="17"/>
      <c r="GPE1005" s="17"/>
      <c r="GPF1005" s="17"/>
      <c r="GPG1005" s="17"/>
      <c r="GPH1005" s="17"/>
      <c r="GPI1005" s="17"/>
      <c r="GPJ1005" s="17"/>
      <c r="GPK1005" s="17"/>
      <c r="GPL1005" s="17"/>
      <c r="GPM1005" s="17"/>
      <c r="GPN1005" s="17"/>
      <c r="GPO1005" s="17"/>
      <c r="GPP1005" s="17"/>
      <c r="GPQ1005" s="17"/>
      <c r="GPR1005" s="17"/>
      <c r="GPS1005" s="17"/>
      <c r="GPT1005" s="17"/>
      <c r="GPU1005" s="17"/>
      <c r="GPV1005" s="17"/>
      <c r="GPW1005" s="17"/>
      <c r="GPX1005" s="17"/>
      <c r="GPY1005" s="17"/>
      <c r="GPZ1005" s="17"/>
      <c r="GQA1005" s="17"/>
      <c r="GQB1005" s="17"/>
      <c r="GQC1005" s="17"/>
      <c r="GQD1005" s="17"/>
      <c r="GQE1005" s="17"/>
      <c r="GQF1005" s="17"/>
      <c r="GQG1005" s="17"/>
      <c r="GQH1005" s="17"/>
      <c r="GQI1005" s="17"/>
      <c r="GQJ1005" s="17"/>
      <c r="GQK1005" s="17"/>
      <c r="GQL1005" s="17"/>
      <c r="GQM1005" s="17"/>
      <c r="GQN1005" s="17"/>
      <c r="GQO1005" s="17"/>
      <c r="GQP1005" s="17"/>
      <c r="GQQ1005" s="17"/>
      <c r="GQR1005" s="17"/>
      <c r="GQS1005" s="17"/>
      <c r="GQT1005" s="17"/>
      <c r="GQU1005" s="17"/>
      <c r="GQV1005" s="17"/>
      <c r="GQW1005" s="17"/>
      <c r="GQX1005" s="17"/>
      <c r="GQY1005" s="17"/>
      <c r="GQZ1005" s="17"/>
      <c r="GRA1005" s="17"/>
      <c r="GRB1005" s="17"/>
      <c r="GRC1005" s="17"/>
      <c r="GRD1005" s="17"/>
      <c r="GRE1005" s="17"/>
      <c r="GRF1005" s="17"/>
      <c r="GRG1005" s="17"/>
      <c r="GRH1005" s="17"/>
      <c r="GRI1005" s="17"/>
      <c r="GRJ1005" s="17"/>
      <c r="GRK1005" s="17"/>
      <c r="GRL1005" s="17"/>
      <c r="GRM1005" s="17"/>
      <c r="GRN1005" s="17"/>
      <c r="GRO1005" s="17"/>
      <c r="GRP1005" s="17"/>
      <c r="GRQ1005" s="17"/>
      <c r="GRR1005" s="17"/>
      <c r="GRS1005" s="17"/>
      <c r="GRT1005" s="17"/>
      <c r="GRU1005" s="17"/>
      <c r="GRV1005" s="17"/>
      <c r="GRW1005" s="17"/>
      <c r="GRX1005" s="17"/>
      <c r="GRY1005" s="17"/>
      <c r="GRZ1005" s="17"/>
      <c r="GSA1005" s="17"/>
      <c r="GSB1005" s="17"/>
      <c r="GSC1005" s="17"/>
      <c r="GSD1005" s="17"/>
      <c r="GSE1005" s="17"/>
      <c r="GSF1005" s="17"/>
      <c r="GSG1005" s="17"/>
      <c r="GSH1005" s="17"/>
      <c r="GSI1005" s="17"/>
      <c r="GSJ1005" s="17"/>
      <c r="GSK1005" s="17"/>
      <c r="GSL1005" s="17"/>
      <c r="GSM1005" s="17"/>
      <c r="GSN1005" s="17"/>
      <c r="GSO1005" s="17"/>
      <c r="GSP1005" s="17"/>
      <c r="GSQ1005" s="17"/>
      <c r="GSR1005" s="17"/>
      <c r="GSS1005" s="17"/>
      <c r="GST1005" s="17"/>
      <c r="GSU1005" s="17"/>
      <c r="GSV1005" s="17"/>
      <c r="GSW1005" s="17"/>
      <c r="GSX1005" s="17"/>
      <c r="GSY1005" s="17"/>
      <c r="GSZ1005" s="17"/>
      <c r="GTA1005" s="17"/>
      <c r="GTB1005" s="17"/>
      <c r="GTC1005" s="17"/>
      <c r="GTD1005" s="17"/>
      <c r="GTE1005" s="17"/>
      <c r="GTF1005" s="17"/>
      <c r="GTG1005" s="17"/>
      <c r="GTH1005" s="17"/>
      <c r="GTI1005" s="17"/>
      <c r="GTJ1005" s="17"/>
      <c r="GTK1005" s="17"/>
      <c r="GTL1005" s="17"/>
      <c r="GTM1005" s="17"/>
      <c r="GTN1005" s="17"/>
      <c r="GTO1005" s="17"/>
      <c r="GTP1005" s="17"/>
      <c r="GTQ1005" s="17"/>
      <c r="GTR1005" s="17"/>
      <c r="GTS1005" s="17"/>
      <c r="GTT1005" s="17"/>
      <c r="GTU1005" s="17"/>
      <c r="GTV1005" s="17"/>
      <c r="GTW1005" s="17"/>
      <c r="GTX1005" s="17"/>
      <c r="GTY1005" s="17"/>
      <c r="GTZ1005" s="17"/>
      <c r="GUA1005" s="17"/>
      <c r="GUB1005" s="17"/>
      <c r="GUC1005" s="17"/>
      <c r="GUD1005" s="17"/>
      <c r="GUE1005" s="17"/>
      <c r="GUF1005" s="17"/>
      <c r="GUG1005" s="17"/>
      <c r="GUH1005" s="17"/>
      <c r="GUI1005" s="17"/>
      <c r="GUJ1005" s="17"/>
      <c r="GUK1005" s="17"/>
      <c r="GUL1005" s="17"/>
      <c r="GUM1005" s="17"/>
      <c r="GUN1005" s="17"/>
      <c r="GUO1005" s="17"/>
      <c r="GUP1005" s="17"/>
      <c r="GUQ1005" s="17"/>
      <c r="GUR1005" s="17"/>
      <c r="GUS1005" s="17"/>
      <c r="GUT1005" s="17"/>
      <c r="GUU1005" s="17"/>
      <c r="GUV1005" s="17"/>
      <c r="GUW1005" s="17"/>
      <c r="GUX1005" s="17"/>
      <c r="GUY1005" s="17"/>
      <c r="GUZ1005" s="17"/>
      <c r="GVA1005" s="17"/>
      <c r="GVB1005" s="17"/>
      <c r="GVC1005" s="17"/>
      <c r="GVD1005" s="17"/>
      <c r="GVE1005" s="17"/>
      <c r="GVF1005" s="17"/>
      <c r="GVG1005" s="17"/>
      <c r="GVH1005" s="17"/>
      <c r="GVI1005" s="17"/>
      <c r="GVJ1005" s="17"/>
      <c r="GVK1005" s="17"/>
      <c r="GVL1005" s="17"/>
      <c r="GVM1005" s="17"/>
      <c r="GVN1005" s="17"/>
      <c r="GVO1005" s="17"/>
      <c r="GVP1005" s="17"/>
      <c r="GVQ1005" s="17"/>
      <c r="GVR1005" s="17"/>
      <c r="GVS1005" s="17"/>
      <c r="GVT1005" s="17"/>
      <c r="GVU1005" s="17"/>
      <c r="GVV1005" s="17"/>
      <c r="GVW1005" s="17"/>
      <c r="GVX1005" s="17"/>
      <c r="GVY1005" s="17"/>
      <c r="GVZ1005" s="17"/>
      <c r="GWA1005" s="17"/>
      <c r="GWB1005" s="17"/>
      <c r="GWC1005" s="17"/>
      <c r="GWD1005" s="17"/>
      <c r="GWE1005" s="17"/>
      <c r="GWF1005" s="17"/>
      <c r="GWG1005" s="17"/>
      <c r="GWH1005" s="17"/>
      <c r="GWI1005" s="17"/>
      <c r="GWJ1005" s="17"/>
      <c r="GWK1005" s="17"/>
      <c r="GWL1005" s="17"/>
      <c r="GWM1005" s="17"/>
      <c r="GWN1005" s="17"/>
      <c r="GWO1005" s="17"/>
      <c r="GWP1005" s="17"/>
      <c r="GWQ1005" s="17"/>
      <c r="GWR1005" s="17"/>
      <c r="GWS1005" s="17"/>
      <c r="GWT1005" s="17"/>
      <c r="GWU1005" s="17"/>
      <c r="GWV1005" s="17"/>
      <c r="GWW1005" s="17"/>
      <c r="GWX1005" s="17"/>
      <c r="GWY1005" s="17"/>
      <c r="GWZ1005" s="17"/>
      <c r="GXA1005" s="17"/>
      <c r="GXB1005" s="17"/>
      <c r="GXC1005" s="17"/>
      <c r="GXD1005" s="17"/>
      <c r="GXE1005" s="17"/>
      <c r="GXF1005" s="17"/>
      <c r="GXG1005" s="17"/>
      <c r="GXH1005" s="17"/>
      <c r="GXI1005" s="17"/>
      <c r="GXJ1005" s="17"/>
      <c r="GXK1005" s="17"/>
      <c r="GXL1005" s="17"/>
      <c r="GXM1005" s="17"/>
      <c r="GXN1005" s="17"/>
      <c r="GXO1005" s="17"/>
      <c r="GXP1005" s="17"/>
      <c r="GXQ1005" s="17"/>
      <c r="GXR1005" s="17"/>
      <c r="GXS1005" s="17"/>
      <c r="GXT1005" s="17"/>
      <c r="GXU1005" s="17"/>
      <c r="GXV1005" s="17"/>
      <c r="GXW1005" s="17"/>
      <c r="GXX1005" s="17"/>
      <c r="GXY1005" s="17"/>
      <c r="GXZ1005" s="17"/>
      <c r="GYA1005" s="17"/>
      <c r="GYB1005" s="17"/>
      <c r="GYC1005" s="17"/>
      <c r="GYD1005" s="17"/>
      <c r="GYE1005" s="17"/>
      <c r="GYF1005" s="17"/>
      <c r="GYG1005" s="17"/>
      <c r="GYH1005" s="17"/>
      <c r="GYI1005" s="17"/>
      <c r="GYJ1005" s="17"/>
      <c r="GYK1005" s="17"/>
      <c r="GYL1005" s="17"/>
      <c r="GYM1005" s="17"/>
      <c r="GYN1005" s="17"/>
      <c r="GYO1005" s="17"/>
      <c r="GYP1005" s="17"/>
      <c r="GYQ1005" s="17"/>
      <c r="GYR1005" s="17"/>
      <c r="GYS1005" s="17"/>
      <c r="GYT1005" s="17"/>
      <c r="GYU1005" s="17"/>
      <c r="GYV1005" s="17"/>
      <c r="GYW1005" s="17"/>
      <c r="GYX1005" s="17"/>
      <c r="GYY1005" s="17"/>
      <c r="GYZ1005" s="17"/>
      <c r="GZA1005" s="17"/>
      <c r="GZB1005" s="17"/>
      <c r="GZC1005" s="17"/>
      <c r="GZD1005" s="17"/>
      <c r="GZE1005" s="17"/>
      <c r="GZF1005" s="17"/>
      <c r="GZG1005" s="17"/>
      <c r="GZH1005" s="17"/>
      <c r="GZI1005" s="17"/>
      <c r="GZJ1005" s="17"/>
      <c r="GZK1005" s="17"/>
      <c r="GZL1005" s="17"/>
      <c r="GZM1005" s="17"/>
      <c r="GZN1005" s="17"/>
      <c r="GZO1005" s="17"/>
      <c r="GZP1005" s="17"/>
      <c r="GZQ1005" s="17"/>
      <c r="GZR1005" s="17"/>
      <c r="GZS1005" s="17"/>
      <c r="GZT1005" s="17"/>
      <c r="GZU1005" s="17"/>
      <c r="GZV1005" s="17"/>
      <c r="GZW1005" s="17"/>
      <c r="GZX1005" s="17"/>
      <c r="GZY1005" s="17"/>
      <c r="GZZ1005" s="17"/>
      <c r="HAA1005" s="17"/>
      <c r="HAB1005" s="17"/>
      <c r="HAC1005" s="17"/>
      <c r="HAD1005" s="17"/>
      <c r="HAE1005" s="17"/>
      <c r="HAF1005" s="17"/>
      <c r="HAG1005" s="17"/>
      <c r="HAH1005" s="17"/>
      <c r="HAI1005" s="17"/>
      <c r="HAJ1005" s="17"/>
      <c r="HAK1005" s="17"/>
      <c r="HAL1005" s="17"/>
      <c r="HAM1005" s="17"/>
      <c r="HAN1005" s="17"/>
      <c r="HAO1005" s="17"/>
      <c r="HAP1005" s="17"/>
      <c r="HAQ1005" s="17"/>
      <c r="HAR1005" s="17"/>
      <c r="HAS1005" s="17"/>
      <c r="HAT1005" s="17"/>
      <c r="HAU1005" s="17"/>
      <c r="HAV1005" s="17"/>
      <c r="HAW1005" s="17"/>
      <c r="HAX1005" s="17"/>
      <c r="HAY1005" s="17"/>
      <c r="HAZ1005" s="17"/>
      <c r="HBA1005" s="17"/>
      <c r="HBB1005" s="17"/>
      <c r="HBC1005" s="17"/>
      <c r="HBD1005" s="17"/>
      <c r="HBE1005" s="17"/>
      <c r="HBF1005" s="17"/>
      <c r="HBG1005" s="17"/>
      <c r="HBH1005" s="17"/>
      <c r="HBI1005" s="17"/>
      <c r="HBJ1005" s="17"/>
      <c r="HBK1005" s="17"/>
      <c r="HBL1005" s="17"/>
      <c r="HBM1005" s="17"/>
      <c r="HBN1005" s="17"/>
      <c r="HBO1005" s="17"/>
      <c r="HBP1005" s="17"/>
      <c r="HBQ1005" s="17"/>
      <c r="HBR1005" s="17"/>
      <c r="HBS1005" s="17"/>
      <c r="HBT1005" s="17"/>
      <c r="HBU1005" s="17"/>
      <c r="HBV1005" s="17"/>
      <c r="HBW1005" s="17"/>
      <c r="HBX1005" s="17"/>
      <c r="HBY1005" s="17"/>
      <c r="HBZ1005" s="17"/>
      <c r="HCA1005" s="17"/>
      <c r="HCB1005" s="17"/>
      <c r="HCC1005" s="17"/>
      <c r="HCD1005" s="17"/>
      <c r="HCE1005" s="17"/>
      <c r="HCF1005" s="17"/>
      <c r="HCG1005" s="17"/>
      <c r="HCH1005" s="17"/>
      <c r="HCI1005" s="17"/>
      <c r="HCJ1005" s="17"/>
      <c r="HCK1005" s="17"/>
      <c r="HCL1005" s="17"/>
      <c r="HCM1005" s="17"/>
      <c r="HCN1005" s="17"/>
      <c r="HCO1005" s="17"/>
      <c r="HCP1005" s="17"/>
      <c r="HCQ1005" s="17"/>
      <c r="HCR1005" s="17"/>
      <c r="HCS1005" s="17"/>
      <c r="HCT1005" s="17"/>
      <c r="HCU1005" s="17"/>
      <c r="HCV1005" s="17"/>
      <c r="HCW1005" s="17"/>
      <c r="HCX1005" s="17"/>
      <c r="HCY1005" s="17"/>
      <c r="HCZ1005" s="17"/>
      <c r="HDA1005" s="17"/>
      <c r="HDB1005" s="17"/>
      <c r="HDC1005" s="17"/>
      <c r="HDD1005" s="17"/>
      <c r="HDE1005" s="17"/>
      <c r="HDF1005" s="17"/>
      <c r="HDG1005" s="17"/>
      <c r="HDH1005" s="17"/>
      <c r="HDI1005" s="17"/>
      <c r="HDJ1005" s="17"/>
      <c r="HDK1005" s="17"/>
      <c r="HDL1005" s="17"/>
      <c r="HDM1005" s="17"/>
      <c r="HDN1005" s="17"/>
      <c r="HDO1005" s="17"/>
      <c r="HDP1005" s="17"/>
      <c r="HDQ1005" s="17"/>
      <c r="HDR1005" s="17"/>
      <c r="HDS1005" s="17"/>
      <c r="HDT1005" s="17"/>
      <c r="HDU1005" s="17"/>
      <c r="HDV1005" s="17"/>
      <c r="HDW1005" s="17"/>
      <c r="HDX1005" s="17"/>
      <c r="HDY1005" s="17"/>
      <c r="HDZ1005" s="17"/>
      <c r="HEA1005" s="17"/>
      <c r="HEB1005" s="17"/>
      <c r="HEC1005" s="17"/>
      <c r="HED1005" s="17"/>
      <c r="HEE1005" s="17"/>
      <c r="HEF1005" s="17"/>
      <c r="HEG1005" s="17"/>
      <c r="HEH1005" s="17"/>
      <c r="HEI1005" s="17"/>
      <c r="HEJ1005" s="17"/>
      <c r="HEK1005" s="17"/>
      <c r="HEL1005" s="17"/>
      <c r="HEM1005" s="17"/>
      <c r="HEN1005" s="17"/>
      <c r="HEO1005" s="17"/>
      <c r="HEP1005" s="17"/>
      <c r="HEQ1005" s="17"/>
      <c r="HER1005" s="17"/>
      <c r="HES1005" s="17"/>
      <c r="HET1005" s="17"/>
      <c r="HEU1005" s="17"/>
      <c r="HEV1005" s="17"/>
      <c r="HEW1005" s="17"/>
      <c r="HEX1005" s="17"/>
      <c r="HEY1005" s="17"/>
      <c r="HEZ1005" s="17"/>
      <c r="HFA1005" s="17"/>
      <c r="HFB1005" s="17"/>
      <c r="HFC1005" s="17"/>
      <c r="HFD1005" s="17"/>
      <c r="HFE1005" s="17"/>
      <c r="HFF1005" s="17"/>
      <c r="HFG1005" s="17"/>
      <c r="HFH1005" s="17"/>
      <c r="HFI1005" s="17"/>
      <c r="HFJ1005" s="17"/>
      <c r="HFK1005" s="17"/>
      <c r="HFL1005" s="17"/>
      <c r="HFM1005" s="17"/>
      <c r="HFN1005" s="17"/>
      <c r="HFO1005" s="17"/>
      <c r="HFP1005" s="17"/>
      <c r="HFQ1005" s="17"/>
      <c r="HFR1005" s="17"/>
      <c r="HFS1005" s="17"/>
      <c r="HFT1005" s="17"/>
      <c r="HFU1005" s="17"/>
      <c r="HFV1005" s="17"/>
      <c r="HFW1005" s="17"/>
      <c r="HFX1005" s="17"/>
      <c r="HFY1005" s="17"/>
      <c r="HFZ1005" s="17"/>
      <c r="HGA1005" s="17"/>
      <c r="HGB1005" s="17"/>
      <c r="HGC1005" s="17"/>
      <c r="HGD1005" s="17"/>
      <c r="HGE1005" s="17"/>
      <c r="HGF1005" s="17"/>
      <c r="HGG1005" s="17"/>
      <c r="HGH1005" s="17"/>
      <c r="HGI1005" s="17"/>
      <c r="HGJ1005" s="17"/>
      <c r="HGK1005" s="17"/>
      <c r="HGL1005" s="17"/>
      <c r="HGM1005" s="17"/>
      <c r="HGN1005" s="17"/>
      <c r="HGO1005" s="17"/>
      <c r="HGP1005" s="17"/>
      <c r="HGQ1005" s="17"/>
      <c r="HGR1005" s="17"/>
      <c r="HGS1005" s="17"/>
      <c r="HGT1005" s="17"/>
      <c r="HGU1005" s="17"/>
      <c r="HGV1005" s="17"/>
      <c r="HGW1005" s="17"/>
      <c r="HGX1005" s="17"/>
      <c r="HGY1005" s="17"/>
      <c r="HGZ1005" s="17"/>
      <c r="HHA1005" s="17"/>
      <c r="HHB1005" s="17"/>
      <c r="HHC1005" s="17"/>
      <c r="HHD1005" s="17"/>
      <c r="HHE1005" s="17"/>
      <c r="HHF1005" s="17"/>
      <c r="HHG1005" s="17"/>
      <c r="HHH1005" s="17"/>
      <c r="HHI1005" s="17"/>
      <c r="HHJ1005" s="17"/>
      <c r="HHK1005" s="17"/>
      <c r="HHL1005" s="17"/>
      <c r="HHM1005" s="17"/>
      <c r="HHN1005" s="17"/>
      <c r="HHO1005" s="17"/>
      <c r="HHP1005" s="17"/>
      <c r="HHQ1005" s="17"/>
      <c r="HHR1005" s="17"/>
      <c r="HHS1005" s="17"/>
      <c r="HHT1005" s="17"/>
      <c r="HHU1005" s="17"/>
      <c r="HHV1005" s="17"/>
      <c r="HHW1005" s="17"/>
      <c r="HHX1005" s="17"/>
      <c r="HHY1005" s="17"/>
      <c r="HHZ1005" s="17"/>
      <c r="HIA1005" s="17"/>
      <c r="HIB1005" s="17"/>
      <c r="HIC1005" s="17"/>
      <c r="HID1005" s="17"/>
      <c r="HIE1005" s="17"/>
      <c r="HIF1005" s="17"/>
      <c r="HIG1005" s="17"/>
      <c r="HIH1005" s="17"/>
      <c r="HII1005" s="17"/>
      <c r="HIJ1005" s="17"/>
      <c r="HIK1005" s="17"/>
      <c r="HIL1005" s="17"/>
      <c r="HIM1005" s="17"/>
      <c r="HIN1005" s="17"/>
      <c r="HIO1005" s="17"/>
      <c r="HIP1005" s="17"/>
      <c r="HIQ1005" s="17"/>
      <c r="HIR1005" s="17"/>
      <c r="HIS1005" s="17"/>
      <c r="HIT1005" s="17"/>
      <c r="HIU1005" s="17"/>
      <c r="HIV1005" s="17"/>
      <c r="HIW1005" s="17"/>
      <c r="HIX1005" s="17"/>
      <c r="HIY1005" s="17"/>
      <c r="HIZ1005" s="17"/>
      <c r="HJA1005" s="17"/>
      <c r="HJB1005" s="17"/>
      <c r="HJC1005" s="17"/>
      <c r="HJD1005" s="17"/>
      <c r="HJE1005" s="17"/>
      <c r="HJF1005" s="17"/>
      <c r="HJG1005" s="17"/>
      <c r="HJH1005" s="17"/>
      <c r="HJI1005" s="17"/>
      <c r="HJJ1005" s="17"/>
      <c r="HJK1005" s="17"/>
      <c r="HJL1005" s="17"/>
      <c r="HJM1005" s="17"/>
      <c r="HJN1005" s="17"/>
      <c r="HJO1005" s="17"/>
      <c r="HJP1005" s="17"/>
      <c r="HJQ1005" s="17"/>
      <c r="HJR1005" s="17"/>
      <c r="HJS1005" s="17"/>
      <c r="HJT1005" s="17"/>
      <c r="HJU1005" s="17"/>
      <c r="HJV1005" s="17"/>
      <c r="HJW1005" s="17"/>
      <c r="HJX1005" s="17"/>
      <c r="HJY1005" s="17"/>
      <c r="HJZ1005" s="17"/>
      <c r="HKA1005" s="17"/>
      <c r="HKB1005" s="17"/>
      <c r="HKC1005" s="17"/>
      <c r="HKD1005" s="17"/>
      <c r="HKE1005" s="17"/>
      <c r="HKF1005" s="17"/>
      <c r="HKG1005" s="17"/>
      <c r="HKH1005" s="17"/>
      <c r="HKI1005" s="17"/>
      <c r="HKJ1005" s="17"/>
      <c r="HKK1005" s="17"/>
      <c r="HKL1005" s="17"/>
      <c r="HKM1005" s="17"/>
      <c r="HKN1005" s="17"/>
      <c r="HKO1005" s="17"/>
      <c r="HKP1005" s="17"/>
      <c r="HKQ1005" s="17"/>
      <c r="HKR1005" s="17"/>
      <c r="HKS1005" s="17"/>
      <c r="HKT1005" s="17"/>
      <c r="HKU1005" s="17"/>
      <c r="HKV1005" s="17"/>
      <c r="HKW1005" s="17"/>
      <c r="HKX1005" s="17"/>
      <c r="HKY1005" s="17"/>
      <c r="HKZ1005" s="17"/>
      <c r="HLA1005" s="17"/>
      <c r="HLB1005" s="17"/>
      <c r="HLC1005" s="17"/>
      <c r="HLD1005" s="17"/>
      <c r="HLE1005" s="17"/>
      <c r="HLF1005" s="17"/>
      <c r="HLG1005" s="17"/>
      <c r="HLH1005" s="17"/>
      <c r="HLI1005" s="17"/>
      <c r="HLJ1005" s="17"/>
      <c r="HLK1005" s="17"/>
      <c r="HLL1005" s="17"/>
      <c r="HLM1005" s="17"/>
      <c r="HLN1005" s="17"/>
      <c r="HLO1005" s="17"/>
      <c r="HLP1005" s="17"/>
      <c r="HLQ1005" s="17"/>
      <c r="HLR1005" s="17"/>
      <c r="HLS1005" s="17"/>
      <c r="HLT1005" s="17"/>
      <c r="HLU1005" s="17"/>
      <c r="HLV1005" s="17"/>
      <c r="HLW1005" s="17"/>
      <c r="HLX1005" s="17"/>
      <c r="HLY1005" s="17"/>
      <c r="HLZ1005" s="17"/>
      <c r="HMA1005" s="17"/>
      <c r="HMB1005" s="17"/>
      <c r="HMC1005" s="17"/>
      <c r="HMD1005" s="17"/>
      <c r="HME1005" s="17"/>
      <c r="HMF1005" s="17"/>
      <c r="HMG1005" s="17"/>
      <c r="HMH1005" s="17"/>
      <c r="HMI1005" s="17"/>
      <c r="HMJ1005" s="17"/>
      <c r="HMK1005" s="17"/>
      <c r="HML1005" s="17"/>
      <c r="HMM1005" s="17"/>
      <c r="HMN1005" s="17"/>
      <c r="HMO1005" s="17"/>
      <c r="HMP1005" s="17"/>
      <c r="HMQ1005" s="17"/>
      <c r="HMR1005" s="17"/>
      <c r="HMS1005" s="17"/>
      <c r="HMT1005" s="17"/>
      <c r="HMU1005" s="17"/>
      <c r="HMV1005" s="17"/>
      <c r="HMW1005" s="17"/>
      <c r="HMX1005" s="17"/>
      <c r="HMY1005" s="17"/>
      <c r="HMZ1005" s="17"/>
      <c r="HNA1005" s="17"/>
      <c r="HNB1005" s="17"/>
      <c r="HNC1005" s="17"/>
      <c r="HND1005" s="17"/>
      <c r="HNE1005" s="17"/>
      <c r="HNF1005" s="17"/>
      <c r="HNG1005" s="17"/>
      <c r="HNH1005" s="17"/>
      <c r="HNI1005" s="17"/>
      <c r="HNJ1005" s="17"/>
      <c r="HNK1005" s="17"/>
      <c r="HNL1005" s="17"/>
      <c r="HNM1005" s="17"/>
      <c r="HNN1005" s="17"/>
      <c r="HNO1005" s="17"/>
      <c r="HNP1005" s="17"/>
      <c r="HNQ1005" s="17"/>
      <c r="HNR1005" s="17"/>
      <c r="HNS1005" s="17"/>
      <c r="HNT1005" s="17"/>
      <c r="HNU1005" s="17"/>
      <c r="HNV1005" s="17"/>
      <c r="HNW1005" s="17"/>
      <c r="HNX1005" s="17"/>
      <c r="HNY1005" s="17"/>
      <c r="HNZ1005" s="17"/>
      <c r="HOA1005" s="17"/>
      <c r="HOB1005" s="17"/>
      <c r="HOC1005" s="17"/>
      <c r="HOD1005" s="17"/>
      <c r="HOE1005" s="17"/>
      <c r="HOF1005" s="17"/>
      <c r="HOG1005" s="17"/>
      <c r="HOH1005" s="17"/>
      <c r="HOI1005" s="17"/>
      <c r="HOJ1005" s="17"/>
      <c r="HOK1005" s="17"/>
      <c r="HOL1005" s="17"/>
      <c r="HOM1005" s="17"/>
      <c r="HON1005" s="17"/>
      <c r="HOO1005" s="17"/>
      <c r="HOP1005" s="17"/>
      <c r="HOQ1005" s="17"/>
      <c r="HOR1005" s="17"/>
      <c r="HOS1005" s="17"/>
      <c r="HOT1005" s="17"/>
      <c r="HOU1005" s="17"/>
      <c r="HOV1005" s="17"/>
      <c r="HOW1005" s="17"/>
      <c r="HOX1005" s="17"/>
      <c r="HOY1005" s="17"/>
      <c r="HOZ1005" s="17"/>
      <c r="HPA1005" s="17"/>
      <c r="HPB1005" s="17"/>
      <c r="HPC1005" s="17"/>
      <c r="HPD1005" s="17"/>
      <c r="HPE1005" s="17"/>
      <c r="HPF1005" s="17"/>
      <c r="HPG1005" s="17"/>
      <c r="HPH1005" s="17"/>
      <c r="HPI1005" s="17"/>
      <c r="HPJ1005" s="17"/>
      <c r="HPK1005" s="17"/>
      <c r="HPL1005" s="17"/>
      <c r="HPM1005" s="17"/>
      <c r="HPN1005" s="17"/>
      <c r="HPO1005" s="17"/>
      <c r="HPP1005" s="17"/>
      <c r="HPQ1005" s="17"/>
      <c r="HPR1005" s="17"/>
      <c r="HPS1005" s="17"/>
      <c r="HPT1005" s="17"/>
      <c r="HPU1005" s="17"/>
      <c r="HPV1005" s="17"/>
      <c r="HPW1005" s="17"/>
      <c r="HPX1005" s="17"/>
      <c r="HPY1005" s="17"/>
      <c r="HPZ1005" s="17"/>
      <c r="HQA1005" s="17"/>
      <c r="HQB1005" s="17"/>
      <c r="HQC1005" s="17"/>
      <c r="HQD1005" s="17"/>
      <c r="HQE1005" s="17"/>
      <c r="HQF1005" s="17"/>
      <c r="HQG1005" s="17"/>
      <c r="HQH1005" s="17"/>
      <c r="HQI1005" s="17"/>
      <c r="HQJ1005" s="17"/>
      <c r="HQK1005" s="17"/>
      <c r="HQL1005" s="17"/>
      <c r="HQM1005" s="17"/>
      <c r="HQN1005" s="17"/>
      <c r="HQO1005" s="17"/>
      <c r="HQP1005" s="17"/>
      <c r="HQQ1005" s="17"/>
      <c r="HQR1005" s="17"/>
      <c r="HQS1005" s="17"/>
      <c r="HQT1005" s="17"/>
      <c r="HQU1005" s="17"/>
      <c r="HQV1005" s="17"/>
      <c r="HQW1005" s="17"/>
      <c r="HQX1005" s="17"/>
      <c r="HQY1005" s="17"/>
      <c r="HQZ1005" s="17"/>
      <c r="HRA1005" s="17"/>
      <c r="HRB1005" s="17"/>
      <c r="HRC1005" s="17"/>
      <c r="HRD1005" s="17"/>
      <c r="HRE1005" s="17"/>
      <c r="HRF1005" s="17"/>
      <c r="HRG1005" s="17"/>
      <c r="HRH1005" s="17"/>
      <c r="HRI1005" s="17"/>
      <c r="HRJ1005" s="17"/>
      <c r="HRK1005" s="17"/>
      <c r="HRL1005" s="17"/>
      <c r="HRM1005" s="17"/>
      <c r="HRN1005" s="17"/>
      <c r="HRO1005" s="17"/>
      <c r="HRP1005" s="17"/>
      <c r="HRQ1005" s="17"/>
      <c r="HRR1005" s="17"/>
      <c r="HRS1005" s="17"/>
      <c r="HRT1005" s="17"/>
      <c r="HRU1005" s="17"/>
      <c r="HRV1005" s="17"/>
      <c r="HRW1005" s="17"/>
      <c r="HRX1005" s="17"/>
      <c r="HRY1005" s="17"/>
      <c r="HRZ1005" s="17"/>
      <c r="HSA1005" s="17"/>
      <c r="HSB1005" s="17"/>
      <c r="HSC1005" s="17"/>
      <c r="HSD1005" s="17"/>
      <c r="HSE1005" s="17"/>
      <c r="HSF1005" s="17"/>
      <c r="HSG1005" s="17"/>
      <c r="HSH1005" s="17"/>
      <c r="HSI1005" s="17"/>
      <c r="HSJ1005" s="17"/>
      <c r="HSK1005" s="17"/>
      <c r="HSL1005" s="17"/>
      <c r="HSM1005" s="17"/>
      <c r="HSN1005" s="17"/>
      <c r="HSO1005" s="17"/>
      <c r="HSP1005" s="17"/>
      <c r="HSQ1005" s="17"/>
      <c r="HSR1005" s="17"/>
      <c r="HSS1005" s="17"/>
      <c r="HST1005" s="17"/>
      <c r="HSU1005" s="17"/>
      <c r="HSV1005" s="17"/>
      <c r="HSW1005" s="17"/>
      <c r="HSX1005" s="17"/>
      <c r="HSY1005" s="17"/>
      <c r="HSZ1005" s="17"/>
      <c r="HTA1005" s="17"/>
      <c r="HTB1005" s="17"/>
      <c r="HTC1005" s="17"/>
      <c r="HTD1005" s="17"/>
      <c r="HTE1005" s="17"/>
      <c r="HTF1005" s="17"/>
      <c r="HTG1005" s="17"/>
      <c r="HTH1005" s="17"/>
      <c r="HTI1005" s="17"/>
      <c r="HTJ1005" s="17"/>
      <c r="HTK1005" s="17"/>
      <c r="HTL1005" s="17"/>
      <c r="HTM1005" s="17"/>
      <c r="HTN1005" s="17"/>
      <c r="HTO1005" s="17"/>
      <c r="HTP1005" s="17"/>
      <c r="HTQ1005" s="17"/>
      <c r="HTR1005" s="17"/>
      <c r="HTS1005" s="17"/>
      <c r="HTT1005" s="17"/>
      <c r="HTU1005" s="17"/>
      <c r="HTV1005" s="17"/>
      <c r="HTW1005" s="17"/>
      <c r="HTX1005" s="17"/>
      <c r="HTY1005" s="17"/>
      <c r="HTZ1005" s="17"/>
      <c r="HUA1005" s="17"/>
      <c r="HUB1005" s="17"/>
      <c r="HUC1005" s="17"/>
      <c r="HUD1005" s="17"/>
      <c r="HUE1005" s="17"/>
      <c r="HUF1005" s="17"/>
      <c r="HUG1005" s="17"/>
      <c r="HUH1005" s="17"/>
      <c r="HUI1005" s="17"/>
      <c r="HUJ1005" s="17"/>
      <c r="HUK1005" s="17"/>
      <c r="HUL1005" s="17"/>
      <c r="HUM1005" s="17"/>
      <c r="HUN1005" s="17"/>
      <c r="HUO1005" s="17"/>
      <c r="HUP1005" s="17"/>
      <c r="HUQ1005" s="17"/>
      <c r="HUR1005" s="17"/>
      <c r="HUS1005" s="17"/>
      <c r="HUT1005" s="17"/>
      <c r="HUU1005" s="17"/>
      <c r="HUV1005" s="17"/>
      <c r="HUW1005" s="17"/>
      <c r="HUX1005" s="17"/>
      <c r="HUY1005" s="17"/>
      <c r="HUZ1005" s="17"/>
      <c r="HVA1005" s="17"/>
      <c r="HVB1005" s="17"/>
      <c r="HVC1005" s="17"/>
      <c r="HVD1005" s="17"/>
      <c r="HVE1005" s="17"/>
      <c r="HVF1005" s="17"/>
      <c r="HVG1005" s="17"/>
      <c r="HVH1005" s="17"/>
      <c r="HVI1005" s="17"/>
      <c r="HVJ1005" s="17"/>
      <c r="HVK1005" s="17"/>
      <c r="HVL1005" s="17"/>
      <c r="HVM1005" s="17"/>
      <c r="HVN1005" s="17"/>
      <c r="HVO1005" s="17"/>
      <c r="HVP1005" s="17"/>
      <c r="HVQ1005" s="17"/>
      <c r="HVR1005" s="17"/>
      <c r="HVS1005" s="17"/>
      <c r="HVT1005" s="17"/>
      <c r="HVU1005" s="17"/>
      <c r="HVV1005" s="17"/>
      <c r="HVW1005" s="17"/>
      <c r="HVX1005" s="17"/>
      <c r="HVY1005" s="17"/>
      <c r="HVZ1005" s="17"/>
      <c r="HWA1005" s="17"/>
      <c r="HWB1005" s="17"/>
      <c r="HWC1005" s="17"/>
      <c r="HWD1005" s="17"/>
      <c r="HWE1005" s="17"/>
      <c r="HWF1005" s="17"/>
      <c r="HWG1005" s="17"/>
      <c r="HWH1005" s="17"/>
      <c r="HWI1005" s="17"/>
      <c r="HWJ1005" s="17"/>
      <c r="HWK1005" s="17"/>
      <c r="HWL1005" s="17"/>
      <c r="HWM1005" s="17"/>
      <c r="HWN1005" s="17"/>
      <c r="HWO1005" s="17"/>
      <c r="HWP1005" s="17"/>
      <c r="HWQ1005" s="17"/>
      <c r="HWR1005" s="17"/>
      <c r="HWS1005" s="17"/>
      <c r="HWT1005" s="17"/>
      <c r="HWU1005" s="17"/>
      <c r="HWV1005" s="17"/>
      <c r="HWW1005" s="17"/>
      <c r="HWX1005" s="17"/>
      <c r="HWY1005" s="17"/>
      <c r="HWZ1005" s="17"/>
      <c r="HXA1005" s="17"/>
      <c r="HXB1005" s="17"/>
      <c r="HXC1005" s="17"/>
      <c r="HXD1005" s="17"/>
      <c r="HXE1005" s="17"/>
      <c r="HXF1005" s="17"/>
      <c r="HXG1005" s="17"/>
      <c r="HXH1005" s="17"/>
      <c r="HXI1005" s="17"/>
      <c r="HXJ1005" s="17"/>
      <c r="HXK1005" s="17"/>
      <c r="HXL1005" s="17"/>
      <c r="HXM1005" s="17"/>
      <c r="HXN1005" s="17"/>
      <c r="HXO1005" s="17"/>
      <c r="HXP1005" s="17"/>
      <c r="HXQ1005" s="17"/>
      <c r="HXR1005" s="17"/>
      <c r="HXS1005" s="17"/>
      <c r="HXT1005" s="17"/>
      <c r="HXU1005" s="17"/>
      <c r="HXV1005" s="17"/>
      <c r="HXW1005" s="17"/>
      <c r="HXX1005" s="17"/>
      <c r="HXY1005" s="17"/>
      <c r="HXZ1005" s="17"/>
      <c r="HYA1005" s="17"/>
      <c r="HYB1005" s="17"/>
      <c r="HYC1005" s="17"/>
      <c r="HYD1005" s="17"/>
      <c r="HYE1005" s="17"/>
      <c r="HYF1005" s="17"/>
      <c r="HYG1005" s="17"/>
      <c r="HYH1005" s="17"/>
      <c r="HYI1005" s="17"/>
      <c r="HYJ1005" s="17"/>
      <c r="HYK1005" s="17"/>
      <c r="HYL1005" s="17"/>
      <c r="HYM1005" s="17"/>
      <c r="HYN1005" s="17"/>
      <c r="HYO1005" s="17"/>
      <c r="HYP1005" s="17"/>
      <c r="HYQ1005" s="17"/>
      <c r="HYR1005" s="17"/>
      <c r="HYS1005" s="17"/>
      <c r="HYT1005" s="17"/>
      <c r="HYU1005" s="17"/>
      <c r="HYV1005" s="17"/>
      <c r="HYW1005" s="17"/>
      <c r="HYX1005" s="17"/>
      <c r="HYY1005" s="17"/>
      <c r="HYZ1005" s="17"/>
      <c r="HZA1005" s="17"/>
      <c r="HZB1005" s="17"/>
      <c r="HZC1005" s="17"/>
      <c r="HZD1005" s="17"/>
      <c r="HZE1005" s="17"/>
      <c r="HZF1005" s="17"/>
      <c r="HZG1005" s="17"/>
      <c r="HZH1005" s="17"/>
      <c r="HZI1005" s="17"/>
      <c r="HZJ1005" s="17"/>
      <c r="HZK1005" s="17"/>
      <c r="HZL1005" s="17"/>
      <c r="HZM1005" s="17"/>
      <c r="HZN1005" s="17"/>
      <c r="HZO1005" s="17"/>
      <c r="HZP1005" s="17"/>
      <c r="HZQ1005" s="17"/>
      <c r="HZR1005" s="17"/>
      <c r="HZS1005" s="17"/>
      <c r="HZT1005" s="17"/>
      <c r="HZU1005" s="17"/>
      <c r="HZV1005" s="17"/>
      <c r="HZW1005" s="17"/>
      <c r="HZX1005" s="17"/>
      <c r="HZY1005" s="17"/>
      <c r="HZZ1005" s="17"/>
      <c r="IAA1005" s="17"/>
      <c r="IAB1005" s="17"/>
      <c r="IAC1005" s="17"/>
      <c r="IAD1005" s="17"/>
      <c r="IAE1005" s="17"/>
      <c r="IAF1005" s="17"/>
      <c r="IAG1005" s="17"/>
      <c r="IAH1005" s="17"/>
      <c r="IAI1005" s="17"/>
      <c r="IAJ1005" s="17"/>
      <c r="IAK1005" s="17"/>
      <c r="IAL1005" s="17"/>
      <c r="IAM1005" s="17"/>
      <c r="IAN1005" s="17"/>
      <c r="IAO1005" s="17"/>
      <c r="IAP1005" s="17"/>
      <c r="IAQ1005" s="17"/>
      <c r="IAR1005" s="17"/>
      <c r="IAS1005" s="17"/>
      <c r="IAT1005" s="17"/>
      <c r="IAU1005" s="17"/>
      <c r="IAV1005" s="17"/>
      <c r="IAW1005" s="17"/>
      <c r="IAX1005" s="17"/>
      <c r="IAY1005" s="17"/>
      <c r="IAZ1005" s="17"/>
      <c r="IBA1005" s="17"/>
      <c r="IBB1005" s="17"/>
      <c r="IBC1005" s="17"/>
      <c r="IBD1005" s="17"/>
      <c r="IBE1005" s="17"/>
      <c r="IBF1005" s="17"/>
      <c r="IBG1005" s="17"/>
      <c r="IBH1005" s="17"/>
      <c r="IBI1005" s="17"/>
      <c r="IBJ1005" s="17"/>
      <c r="IBK1005" s="17"/>
      <c r="IBL1005" s="17"/>
      <c r="IBM1005" s="17"/>
      <c r="IBN1005" s="17"/>
      <c r="IBO1005" s="17"/>
      <c r="IBP1005" s="17"/>
      <c r="IBQ1005" s="17"/>
      <c r="IBR1005" s="17"/>
      <c r="IBS1005" s="17"/>
      <c r="IBT1005" s="17"/>
      <c r="IBU1005" s="17"/>
      <c r="IBV1005" s="17"/>
      <c r="IBW1005" s="17"/>
      <c r="IBX1005" s="17"/>
      <c r="IBY1005" s="17"/>
      <c r="IBZ1005" s="17"/>
      <c r="ICA1005" s="17"/>
      <c r="ICB1005" s="17"/>
      <c r="ICC1005" s="17"/>
      <c r="ICD1005" s="17"/>
      <c r="ICE1005" s="17"/>
      <c r="ICF1005" s="17"/>
      <c r="ICG1005" s="17"/>
      <c r="ICH1005" s="17"/>
      <c r="ICI1005" s="17"/>
      <c r="ICJ1005" s="17"/>
      <c r="ICK1005" s="17"/>
      <c r="ICL1005" s="17"/>
      <c r="ICM1005" s="17"/>
      <c r="ICN1005" s="17"/>
      <c r="ICO1005" s="17"/>
      <c r="ICP1005" s="17"/>
      <c r="ICQ1005" s="17"/>
      <c r="ICR1005" s="17"/>
      <c r="ICS1005" s="17"/>
      <c r="ICT1005" s="17"/>
      <c r="ICU1005" s="17"/>
      <c r="ICV1005" s="17"/>
      <c r="ICW1005" s="17"/>
      <c r="ICX1005" s="17"/>
      <c r="ICY1005" s="17"/>
      <c r="ICZ1005" s="17"/>
      <c r="IDA1005" s="17"/>
      <c r="IDB1005" s="17"/>
      <c r="IDC1005" s="17"/>
      <c r="IDD1005" s="17"/>
      <c r="IDE1005" s="17"/>
      <c r="IDF1005" s="17"/>
      <c r="IDG1005" s="17"/>
      <c r="IDH1005" s="17"/>
      <c r="IDI1005" s="17"/>
      <c r="IDJ1005" s="17"/>
      <c r="IDK1005" s="17"/>
      <c r="IDL1005" s="17"/>
      <c r="IDM1005" s="17"/>
      <c r="IDN1005" s="17"/>
      <c r="IDO1005" s="17"/>
      <c r="IDP1005" s="17"/>
      <c r="IDQ1005" s="17"/>
      <c r="IDR1005" s="17"/>
      <c r="IDS1005" s="17"/>
      <c r="IDT1005" s="17"/>
      <c r="IDU1005" s="17"/>
      <c r="IDV1005" s="17"/>
      <c r="IDW1005" s="17"/>
      <c r="IDX1005" s="17"/>
      <c r="IDY1005" s="17"/>
      <c r="IDZ1005" s="17"/>
      <c r="IEA1005" s="17"/>
      <c r="IEB1005" s="17"/>
      <c r="IEC1005" s="17"/>
      <c r="IED1005" s="17"/>
      <c r="IEE1005" s="17"/>
      <c r="IEF1005" s="17"/>
      <c r="IEG1005" s="17"/>
      <c r="IEH1005" s="17"/>
      <c r="IEI1005" s="17"/>
      <c r="IEJ1005" s="17"/>
      <c r="IEK1005" s="17"/>
      <c r="IEL1005" s="17"/>
      <c r="IEM1005" s="17"/>
      <c r="IEN1005" s="17"/>
      <c r="IEO1005" s="17"/>
      <c r="IEP1005" s="17"/>
      <c r="IEQ1005" s="17"/>
      <c r="IER1005" s="17"/>
      <c r="IES1005" s="17"/>
      <c r="IET1005" s="17"/>
      <c r="IEU1005" s="17"/>
      <c r="IEV1005" s="17"/>
      <c r="IEW1005" s="17"/>
      <c r="IEX1005" s="17"/>
      <c r="IEY1005" s="17"/>
      <c r="IEZ1005" s="17"/>
      <c r="IFA1005" s="17"/>
      <c r="IFB1005" s="17"/>
      <c r="IFC1005" s="17"/>
      <c r="IFD1005" s="17"/>
      <c r="IFE1005" s="17"/>
      <c r="IFF1005" s="17"/>
      <c r="IFG1005" s="17"/>
      <c r="IFH1005" s="17"/>
      <c r="IFI1005" s="17"/>
      <c r="IFJ1005" s="17"/>
      <c r="IFK1005" s="17"/>
      <c r="IFL1005" s="17"/>
      <c r="IFM1005" s="17"/>
      <c r="IFN1005" s="17"/>
      <c r="IFO1005" s="17"/>
      <c r="IFP1005" s="17"/>
      <c r="IFQ1005" s="17"/>
      <c r="IFR1005" s="17"/>
      <c r="IFS1005" s="17"/>
      <c r="IFT1005" s="17"/>
      <c r="IFU1005" s="17"/>
      <c r="IFV1005" s="17"/>
      <c r="IFW1005" s="17"/>
      <c r="IFX1005" s="17"/>
      <c r="IFY1005" s="17"/>
      <c r="IFZ1005" s="17"/>
      <c r="IGA1005" s="17"/>
      <c r="IGB1005" s="17"/>
      <c r="IGC1005" s="17"/>
      <c r="IGD1005" s="17"/>
      <c r="IGE1005" s="17"/>
      <c r="IGF1005" s="17"/>
      <c r="IGG1005" s="17"/>
      <c r="IGH1005" s="17"/>
      <c r="IGI1005" s="17"/>
      <c r="IGJ1005" s="17"/>
      <c r="IGK1005" s="17"/>
      <c r="IGL1005" s="17"/>
      <c r="IGM1005" s="17"/>
      <c r="IGN1005" s="17"/>
      <c r="IGO1005" s="17"/>
      <c r="IGP1005" s="17"/>
      <c r="IGQ1005" s="17"/>
      <c r="IGR1005" s="17"/>
      <c r="IGS1005" s="17"/>
      <c r="IGT1005" s="17"/>
      <c r="IGU1005" s="17"/>
      <c r="IGV1005" s="17"/>
      <c r="IGW1005" s="17"/>
      <c r="IGX1005" s="17"/>
      <c r="IGY1005" s="17"/>
      <c r="IGZ1005" s="17"/>
      <c r="IHA1005" s="17"/>
      <c r="IHB1005" s="17"/>
      <c r="IHC1005" s="17"/>
      <c r="IHD1005" s="17"/>
      <c r="IHE1005" s="17"/>
      <c r="IHF1005" s="17"/>
      <c r="IHG1005" s="17"/>
      <c r="IHH1005" s="17"/>
      <c r="IHI1005" s="17"/>
      <c r="IHJ1005" s="17"/>
      <c r="IHK1005" s="17"/>
      <c r="IHL1005" s="17"/>
      <c r="IHM1005" s="17"/>
      <c r="IHN1005" s="17"/>
      <c r="IHO1005" s="17"/>
      <c r="IHP1005" s="17"/>
      <c r="IHQ1005" s="17"/>
      <c r="IHR1005" s="17"/>
      <c r="IHS1005" s="17"/>
      <c r="IHT1005" s="17"/>
      <c r="IHU1005" s="17"/>
      <c r="IHV1005" s="17"/>
      <c r="IHW1005" s="17"/>
      <c r="IHX1005" s="17"/>
      <c r="IHY1005" s="17"/>
      <c r="IHZ1005" s="17"/>
      <c r="IIA1005" s="17"/>
      <c r="IIB1005" s="17"/>
      <c r="IIC1005" s="17"/>
      <c r="IID1005" s="17"/>
      <c r="IIE1005" s="17"/>
      <c r="IIF1005" s="17"/>
      <c r="IIG1005" s="17"/>
      <c r="IIH1005" s="17"/>
      <c r="III1005" s="17"/>
      <c r="IIJ1005" s="17"/>
      <c r="IIK1005" s="17"/>
      <c r="IIL1005" s="17"/>
      <c r="IIM1005" s="17"/>
      <c r="IIN1005" s="17"/>
      <c r="IIO1005" s="17"/>
      <c r="IIP1005" s="17"/>
      <c r="IIQ1005" s="17"/>
      <c r="IIR1005" s="17"/>
      <c r="IIS1005" s="17"/>
      <c r="IIT1005" s="17"/>
      <c r="IIU1005" s="17"/>
      <c r="IIV1005" s="17"/>
      <c r="IIW1005" s="17"/>
      <c r="IIX1005" s="17"/>
      <c r="IIY1005" s="17"/>
      <c r="IIZ1005" s="17"/>
      <c r="IJA1005" s="17"/>
      <c r="IJB1005" s="17"/>
      <c r="IJC1005" s="17"/>
      <c r="IJD1005" s="17"/>
      <c r="IJE1005" s="17"/>
      <c r="IJF1005" s="17"/>
      <c r="IJG1005" s="17"/>
      <c r="IJH1005" s="17"/>
      <c r="IJI1005" s="17"/>
      <c r="IJJ1005" s="17"/>
      <c r="IJK1005" s="17"/>
      <c r="IJL1005" s="17"/>
      <c r="IJM1005" s="17"/>
      <c r="IJN1005" s="17"/>
      <c r="IJO1005" s="17"/>
      <c r="IJP1005" s="17"/>
      <c r="IJQ1005" s="17"/>
      <c r="IJR1005" s="17"/>
      <c r="IJS1005" s="17"/>
      <c r="IJT1005" s="17"/>
      <c r="IJU1005" s="17"/>
      <c r="IJV1005" s="17"/>
      <c r="IJW1005" s="17"/>
      <c r="IJX1005" s="17"/>
      <c r="IJY1005" s="17"/>
      <c r="IJZ1005" s="17"/>
      <c r="IKA1005" s="17"/>
      <c r="IKB1005" s="17"/>
      <c r="IKC1005" s="17"/>
      <c r="IKD1005" s="17"/>
      <c r="IKE1005" s="17"/>
      <c r="IKF1005" s="17"/>
      <c r="IKG1005" s="17"/>
      <c r="IKH1005" s="17"/>
      <c r="IKI1005" s="17"/>
      <c r="IKJ1005" s="17"/>
      <c r="IKK1005" s="17"/>
      <c r="IKL1005" s="17"/>
      <c r="IKM1005" s="17"/>
      <c r="IKN1005" s="17"/>
      <c r="IKO1005" s="17"/>
      <c r="IKP1005" s="17"/>
      <c r="IKQ1005" s="17"/>
      <c r="IKR1005" s="17"/>
      <c r="IKS1005" s="17"/>
      <c r="IKT1005" s="17"/>
      <c r="IKU1005" s="17"/>
      <c r="IKV1005" s="17"/>
      <c r="IKW1005" s="17"/>
      <c r="IKX1005" s="17"/>
      <c r="IKY1005" s="17"/>
      <c r="IKZ1005" s="17"/>
      <c r="ILA1005" s="17"/>
      <c r="ILB1005" s="17"/>
      <c r="ILC1005" s="17"/>
      <c r="ILD1005" s="17"/>
      <c r="ILE1005" s="17"/>
      <c r="ILF1005" s="17"/>
      <c r="ILG1005" s="17"/>
      <c r="ILH1005" s="17"/>
      <c r="ILI1005" s="17"/>
      <c r="ILJ1005" s="17"/>
      <c r="ILK1005" s="17"/>
      <c r="ILL1005" s="17"/>
      <c r="ILM1005" s="17"/>
      <c r="ILN1005" s="17"/>
      <c r="ILO1005" s="17"/>
      <c r="ILP1005" s="17"/>
      <c r="ILQ1005" s="17"/>
      <c r="ILR1005" s="17"/>
      <c r="ILS1005" s="17"/>
      <c r="ILT1005" s="17"/>
      <c r="ILU1005" s="17"/>
      <c r="ILV1005" s="17"/>
      <c r="ILW1005" s="17"/>
      <c r="ILX1005" s="17"/>
      <c r="ILY1005" s="17"/>
      <c r="ILZ1005" s="17"/>
      <c r="IMA1005" s="17"/>
      <c r="IMB1005" s="17"/>
      <c r="IMC1005" s="17"/>
      <c r="IMD1005" s="17"/>
      <c r="IME1005" s="17"/>
      <c r="IMF1005" s="17"/>
      <c r="IMG1005" s="17"/>
      <c r="IMH1005" s="17"/>
      <c r="IMI1005" s="17"/>
      <c r="IMJ1005" s="17"/>
      <c r="IMK1005" s="17"/>
      <c r="IML1005" s="17"/>
      <c r="IMM1005" s="17"/>
      <c r="IMN1005" s="17"/>
      <c r="IMO1005" s="17"/>
      <c r="IMP1005" s="17"/>
      <c r="IMQ1005" s="17"/>
      <c r="IMR1005" s="17"/>
      <c r="IMS1005" s="17"/>
      <c r="IMT1005" s="17"/>
      <c r="IMU1005" s="17"/>
      <c r="IMV1005" s="17"/>
      <c r="IMW1005" s="17"/>
      <c r="IMX1005" s="17"/>
      <c r="IMY1005" s="17"/>
      <c r="IMZ1005" s="17"/>
      <c r="INA1005" s="17"/>
      <c r="INB1005" s="17"/>
      <c r="INC1005" s="17"/>
      <c r="IND1005" s="17"/>
      <c r="INE1005" s="17"/>
      <c r="INF1005" s="17"/>
      <c r="ING1005" s="17"/>
      <c r="INH1005" s="17"/>
      <c r="INI1005" s="17"/>
      <c r="INJ1005" s="17"/>
      <c r="INK1005" s="17"/>
      <c r="INL1005" s="17"/>
      <c r="INM1005" s="17"/>
      <c r="INN1005" s="17"/>
      <c r="INO1005" s="17"/>
      <c r="INP1005" s="17"/>
      <c r="INQ1005" s="17"/>
      <c r="INR1005" s="17"/>
      <c r="INS1005" s="17"/>
      <c r="INT1005" s="17"/>
      <c r="INU1005" s="17"/>
      <c r="INV1005" s="17"/>
      <c r="INW1005" s="17"/>
      <c r="INX1005" s="17"/>
      <c r="INY1005" s="17"/>
      <c r="INZ1005" s="17"/>
      <c r="IOA1005" s="17"/>
      <c r="IOB1005" s="17"/>
      <c r="IOC1005" s="17"/>
      <c r="IOD1005" s="17"/>
      <c r="IOE1005" s="17"/>
      <c r="IOF1005" s="17"/>
      <c r="IOG1005" s="17"/>
      <c r="IOH1005" s="17"/>
      <c r="IOI1005" s="17"/>
      <c r="IOJ1005" s="17"/>
      <c r="IOK1005" s="17"/>
      <c r="IOL1005" s="17"/>
      <c r="IOM1005" s="17"/>
      <c r="ION1005" s="17"/>
      <c r="IOO1005" s="17"/>
      <c r="IOP1005" s="17"/>
      <c r="IOQ1005" s="17"/>
      <c r="IOR1005" s="17"/>
      <c r="IOS1005" s="17"/>
      <c r="IOT1005" s="17"/>
      <c r="IOU1005" s="17"/>
      <c r="IOV1005" s="17"/>
      <c r="IOW1005" s="17"/>
      <c r="IOX1005" s="17"/>
      <c r="IOY1005" s="17"/>
      <c r="IOZ1005" s="17"/>
      <c r="IPA1005" s="17"/>
      <c r="IPB1005" s="17"/>
      <c r="IPC1005" s="17"/>
      <c r="IPD1005" s="17"/>
      <c r="IPE1005" s="17"/>
      <c r="IPF1005" s="17"/>
      <c r="IPG1005" s="17"/>
      <c r="IPH1005" s="17"/>
      <c r="IPI1005" s="17"/>
      <c r="IPJ1005" s="17"/>
      <c r="IPK1005" s="17"/>
      <c r="IPL1005" s="17"/>
      <c r="IPM1005" s="17"/>
      <c r="IPN1005" s="17"/>
      <c r="IPO1005" s="17"/>
      <c r="IPP1005" s="17"/>
      <c r="IPQ1005" s="17"/>
      <c r="IPR1005" s="17"/>
      <c r="IPS1005" s="17"/>
      <c r="IPT1005" s="17"/>
      <c r="IPU1005" s="17"/>
      <c r="IPV1005" s="17"/>
      <c r="IPW1005" s="17"/>
      <c r="IPX1005" s="17"/>
      <c r="IPY1005" s="17"/>
      <c r="IPZ1005" s="17"/>
      <c r="IQA1005" s="17"/>
      <c r="IQB1005" s="17"/>
      <c r="IQC1005" s="17"/>
      <c r="IQD1005" s="17"/>
      <c r="IQE1005" s="17"/>
      <c r="IQF1005" s="17"/>
      <c r="IQG1005" s="17"/>
      <c r="IQH1005" s="17"/>
      <c r="IQI1005" s="17"/>
      <c r="IQJ1005" s="17"/>
      <c r="IQK1005" s="17"/>
      <c r="IQL1005" s="17"/>
      <c r="IQM1005" s="17"/>
      <c r="IQN1005" s="17"/>
      <c r="IQO1005" s="17"/>
      <c r="IQP1005" s="17"/>
      <c r="IQQ1005" s="17"/>
      <c r="IQR1005" s="17"/>
      <c r="IQS1005" s="17"/>
      <c r="IQT1005" s="17"/>
      <c r="IQU1005" s="17"/>
      <c r="IQV1005" s="17"/>
      <c r="IQW1005" s="17"/>
      <c r="IQX1005" s="17"/>
      <c r="IQY1005" s="17"/>
      <c r="IQZ1005" s="17"/>
      <c r="IRA1005" s="17"/>
      <c r="IRB1005" s="17"/>
      <c r="IRC1005" s="17"/>
      <c r="IRD1005" s="17"/>
      <c r="IRE1005" s="17"/>
      <c r="IRF1005" s="17"/>
      <c r="IRG1005" s="17"/>
      <c r="IRH1005" s="17"/>
      <c r="IRI1005" s="17"/>
      <c r="IRJ1005" s="17"/>
      <c r="IRK1005" s="17"/>
      <c r="IRL1005" s="17"/>
      <c r="IRM1005" s="17"/>
      <c r="IRN1005" s="17"/>
      <c r="IRO1005" s="17"/>
      <c r="IRP1005" s="17"/>
      <c r="IRQ1005" s="17"/>
      <c r="IRR1005" s="17"/>
      <c r="IRS1005" s="17"/>
      <c r="IRT1005" s="17"/>
      <c r="IRU1005" s="17"/>
      <c r="IRV1005" s="17"/>
      <c r="IRW1005" s="17"/>
      <c r="IRX1005" s="17"/>
      <c r="IRY1005" s="17"/>
      <c r="IRZ1005" s="17"/>
      <c r="ISA1005" s="17"/>
      <c r="ISB1005" s="17"/>
      <c r="ISC1005" s="17"/>
      <c r="ISD1005" s="17"/>
      <c r="ISE1005" s="17"/>
      <c r="ISF1005" s="17"/>
      <c r="ISG1005" s="17"/>
      <c r="ISH1005" s="17"/>
      <c r="ISI1005" s="17"/>
      <c r="ISJ1005" s="17"/>
      <c r="ISK1005" s="17"/>
      <c r="ISL1005" s="17"/>
      <c r="ISM1005" s="17"/>
      <c r="ISN1005" s="17"/>
      <c r="ISO1005" s="17"/>
      <c r="ISP1005" s="17"/>
      <c r="ISQ1005" s="17"/>
      <c r="ISR1005" s="17"/>
      <c r="ISS1005" s="17"/>
      <c r="IST1005" s="17"/>
      <c r="ISU1005" s="17"/>
      <c r="ISV1005" s="17"/>
      <c r="ISW1005" s="17"/>
      <c r="ISX1005" s="17"/>
      <c r="ISY1005" s="17"/>
      <c r="ISZ1005" s="17"/>
      <c r="ITA1005" s="17"/>
      <c r="ITB1005" s="17"/>
      <c r="ITC1005" s="17"/>
      <c r="ITD1005" s="17"/>
      <c r="ITE1005" s="17"/>
      <c r="ITF1005" s="17"/>
      <c r="ITG1005" s="17"/>
      <c r="ITH1005" s="17"/>
      <c r="ITI1005" s="17"/>
      <c r="ITJ1005" s="17"/>
      <c r="ITK1005" s="17"/>
      <c r="ITL1005" s="17"/>
      <c r="ITM1005" s="17"/>
      <c r="ITN1005" s="17"/>
      <c r="ITO1005" s="17"/>
      <c r="ITP1005" s="17"/>
      <c r="ITQ1005" s="17"/>
      <c r="ITR1005" s="17"/>
      <c r="ITS1005" s="17"/>
      <c r="ITT1005" s="17"/>
      <c r="ITU1005" s="17"/>
      <c r="ITV1005" s="17"/>
      <c r="ITW1005" s="17"/>
      <c r="ITX1005" s="17"/>
      <c r="ITY1005" s="17"/>
      <c r="ITZ1005" s="17"/>
      <c r="IUA1005" s="17"/>
      <c r="IUB1005" s="17"/>
      <c r="IUC1005" s="17"/>
      <c r="IUD1005" s="17"/>
      <c r="IUE1005" s="17"/>
      <c r="IUF1005" s="17"/>
      <c r="IUG1005" s="17"/>
      <c r="IUH1005" s="17"/>
      <c r="IUI1005" s="17"/>
      <c r="IUJ1005" s="17"/>
      <c r="IUK1005" s="17"/>
      <c r="IUL1005" s="17"/>
      <c r="IUM1005" s="17"/>
      <c r="IUN1005" s="17"/>
      <c r="IUO1005" s="17"/>
      <c r="IUP1005" s="17"/>
      <c r="IUQ1005" s="17"/>
      <c r="IUR1005" s="17"/>
      <c r="IUS1005" s="17"/>
      <c r="IUT1005" s="17"/>
      <c r="IUU1005" s="17"/>
      <c r="IUV1005" s="17"/>
      <c r="IUW1005" s="17"/>
      <c r="IUX1005" s="17"/>
      <c r="IUY1005" s="17"/>
      <c r="IUZ1005" s="17"/>
      <c r="IVA1005" s="17"/>
      <c r="IVB1005" s="17"/>
      <c r="IVC1005" s="17"/>
      <c r="IVD1005" s="17"/>
      <c r="IVE1005" s="17"/>
      <c r="IVF1005" s="17"/>
      <c r="IVG1005" s="17"/>
      <c r="IVH1005" s="17"/>
      <c r="IVI1005" s="17"/>
      <c r="IVJ1005" s="17"/>
      <c r="IVK1005" s="17"/>
      <c r="IVL1005" s="17"/>
      <c r="IVM1005" s="17"/>
      <c r="IVN1005" s="17"/>
      <c r="IVO1005" s="17"/>
      <c r="IVP1005" s="17"/>
      <c r="IVQ1005" s="17"/>
      <c r="IVR1005" s="17"/>
      <c r="IVS1005" s="17"/>
      <c r="IVT1005" s="17"/>
      <c r="IVU1005" s="17"/>
      <c r="IVV1005" s="17"/>
      <c r="IVW1005" s="17"/>
      <c r="IVX1005" s="17"/>
      <c r="IVY1005" s="17"/>
      <c r="IVZ1005" s="17"/>
      <c r="IWA1005" s="17"/>
      <c r="IWB1005" s="17"/>
      <c r="IWC1005" s="17"/>
      <c r="IWD1005" s="17"/>
      <c r="IWE1005" s="17"/>
      <c r="IWF1005" s="17"/>
      <c r="IWG1005" s="17"/>
      <c r="IWH1005" s="17"/>
      <c r="IWI1005" s="17"/>
      <c r="IWJ1005" s="17"/>
      <c r="IWK1005" s="17"/>
      <c r="IWL1005" s="17"/>
      <c r="IWM1005" s="17"/>
      <c r="IWN1005" s="17"/>
      <c r="IWO1005" s="17"/>
      <c r="IWP1005" s="17"/>
      <c r="IWQ1005" s="17"/>
      <c r="IWR1005" s="17"/>
      <c r="IWS1005" s="17"/>
      <c r="IWT1005" s="17"/>
      <c r="IWU1005" s="17"/>
      <c r="IWV1005" s="17"/>
      <c r="IWW1005" s="17"/>
      <c r="IWX1005" s="17"/>
      <c r="IWY1005" s="17"/>
      <c r="IWZ1005" s="17"/>
      <c r="IXA1005" s="17"/>
      <c r="IXB1005" s="17"/>
      <c r="IXC1005" s="17"/>
      <c r="IXD1005" s="17"/>
      <c r="IXE1005" s="17"/>
      <c r="IXF1005" s="17"/>
      <c r="IXG1005" s="17"/>
      <c r="IXH1005" s="17"/>
      <c r="IXI1005" s="17"/>
      <c r="IXJ1005" s="17"/>
      <c r="IXK1005" s="17"/>
      <c r="IXL1005" s="17"/>
      <c r="IXM1005" s="17"/>
      <c r="IXN1005" s="17"/>
      <c r="IXO1005" s="17"/>
      <c r="IXP1005" s="17"/>
      <c r="IXQ1005" s="17"/>
      <c r="IXR1005" s="17"/>
      <c r="IXS1005" s="17"/>
      <c r="IXT1005" s="17"/>
      <c r="IXU1005" s="17"/>
      <c r="IXV1005" s="17"/>
      <c r="IXW1005" s="17"/>
      <c r="IXX1005" s="17"/>
      <c r="IXY1005" s="17"/>
      <c r="IXZ1005" s="17"/>
      <c r="IYA1005" s="17"/>
      <c r="IYB1005" s="17"/>
      <c r="IYC1005" s="17"/>
      <c r="IYD1005" s="17"/>
      <c r="IYE1005" s="17"/>
      <c r="IYF1005" s="17"/>
      <c r="IYG1005" s="17"/>
      <c r="IYH1005" s="17"/>
      <c r="IYI1005" s="17"/>
      <c r="IYJ1005" s="17"/>
      <c r="IYK1005" s="17"/>
      <c r="IYL1005" s="17"/>
      <c r="IYM1005" s="17"/>
      <c r="IYN1005" s="17"/>
      <c r="IYO1005" s="17"/>
      <c r="IYP1005" s="17"/>
      <c r="IYQ1005" s="17"/>
      <c r="IYR1005" s="17"/>
      <c r="IYS1005" s="17"/>
      <c r="IYT1005" s="17"/>
      <c r="IYU1005" s="17"/>
      <c r="IYV1005" s="17"/>
      <c r="IYW1005" s="17"/>
      <c r="IYX1005" s="17"/>
      <c r="IYY1005" s="17"/>
      <c r="IYZ1005" s="17"/>
      <c r="IZA1005" s="17"/>
      <c r="IZB1005" s="17"/>
      <c r="IZC1005" s="17"/>
      <c r="IZD1005" s="17"/>
      <c r="IZE1005" s="17"/>
      <c r="IZF1005" s="17"/>
      <c r="IZG1005" s="17"/>
      <c r="IZH1005" s="17"/>
      <c r="IZI1005" s="17"/>
      <c r="IZJ1005" s="17"/>
      <c r="IZK1005" s="17"/>
      <c r="IZL1005" s="17"/>
      <c r="IZM1005" s="17"/>
      <c r="IZN1005" s="17"/>
      <c r="IZO1005" s="17"/>
      <c r="IZP1005" s="17"/>
      <c r="IZQ1005" s="17"/>
      <c r="IZR1005" s="17"/>
      <c r="IZS1005" s="17"/>
      <c r="IZT1005" s="17"/>
      <c r="IZU1005" s="17"/>
      <c r="IZV1005" s="17"/>
      <c r="IZW1005" s="17"/>
      <c r="IZX1005" s="17"/>
      <c r="IZY1005" s="17"/>
      <c r="IZZ1005" s="17"/>
      <c r="JAA1005" s="17"/>
      <c r="JAB1005" s="17"/>
      <c r="JAC1005" s="17"/>
      <c r="JAD1005" s="17"/>
      <c r="JAE1005" s="17"/>
      <c r="JAF1005" s="17"/>
      <c r="JAG1005" s="17"/>
      <c r="JAH1005" s="17"/>
      <c r="JAI1005" s="17"/>
      <c r="JAJ1005" s="17"/>
      <c r="JAK1005" s="17"/>
      <c r="JAL1005" s="17"/>
      <c r="JAM1005" s="17"/>
      <c r="JAN1005" s="17"/>
      <c r="JAO1005" s="17"/>
      <c r="JAP1005" s="17"/>
      <c r="JAQ1005" s="17"/>
      <c r="JAR1005" s="17"/>
      <c r="JAS1005" s="17"/>
      <c r="JAT1005" s="17"/>
      <c r="JAU1005" s="17"/>
      <c r="JAV1005" s="17"/>
      <c r="JAW1005" s="17"/>
      <c r="JAX1005" s="17"/>
      <c r="JAY1005" s="17"/>
      <c r="JAZ1005" s="17"/>
      <c r="JBA1005" s="17"/>
      <c r="JBB1005" s="17"/>
      <c r="JBC1005" s="17"/>
      <c r="JBD1005" s="17"/>
      <c r="JBE1005" s="17"/>
      <c r="JBF1005" s="17"/>
      <c r="JBG1005" s="17"/>
      <c r="JBH1005" s="17"/>
      <c r="JBI1005" s="17"/>
      <c r="JBJ1005" s="17"/>
      <c r="JBK1005" s="17"/>
      <c r="JBL1005" s="17"/>
      <c r="JBM1005" s="17"/>
      <c r="JBN1005" s="17"/>
      <c r="JBO1005" s="17"/>
      <c r="JBP1005" s="17"/>
      <c r="JBQ1005" s="17"/>
      <c r="JBR1005" s="17"/>
      <c r="JBS1005" s="17"/>
      <c r="JBT1005" s="17"/>
      <c r="JBU1005" s="17"/>
      <c r="JBV1005" s="17"/>
      <c r="JBW1005" s="17"/>
      <c r="JBX1005" s="17"/>
      <c r="JBY1005" s="17"/>
      <c r="JBZ1005" s="17"/>
      <c r="JCA1005" s="17"/>
      <c r="JCB1005" s="17"/>
      <c r="JCC1005" s="17"/>
      <c r="JCD1005" s="17"/>
      <c r="JCE1005" s="17"/>
      <c r="JCF1005" s="17"/>
      <c r="JCG1005" s="17"/>
      <c r="JCH1005" s="17"/>
      <c r="JCI1005" s="17"/>
      <c r="JCJ1005" s="17"/>
      <c r="JCK1005" s="17"/>
      <c r="JCL1005" s="17"/>
      <c r="JCM1005" s="17"/>
      <c r="JCN1005" s="17"/>
      <c r="JCO1005" s="17"/>
      <c r="JCP1005" s="17"/>
      <c r="JCQ1005" s="17"/>
      <c r="JCR1005" s="17"/>
      <c r="JCS1005" s="17"/>
      <c r="JCT1005" s="17"/>
      <c r="JCU1005" s="17"/>
      <c r="JCV1005" s="17"/>
      <c r="JCW1005" s="17"/>
      <c r="JCX1005" s="17"/>
      <c r="JCY1005" s="17"/>
      <c r="JCZ1005" s="17"/>
      <c r="JDA1005" s="17"/>
      <c r="JDB1005" s="17"/>
      <c r="JDC1005" s="17"/>
      <c r="JDD1005" s="17"/>
      <c r="JDE1005" s="17"/>
      <c r="JDF1005" s="17"/>
      <c r="JDG1005" s="17"/>
      <c r="JDH1005" s="17"/>
      <c r="JDI1005" s="17"/>
      <c r="JDJ1005" s="17"/>
      <c r="JDK1005" s="17"/>
      <c r="JDL1005" s="17"/>
      <c r="JDM1005" s="17"/>
      <c r="JDN1005" s="17"/>
      <c r="JDO1005" s="17"/>
      <c r="JDP1005" s="17"/>
      <c r="JDQ1005" s="17"/>
      <c r="JDR1005" s="17"/>
      <c r="JDS1005" s="17"/>
      <c r="JDT1005" s="17"/>
      <c r="JDU1005" s="17"/>
      <c r="JDV1005" s="17"/>
      <c r="JDW1005" s="17"/>
      <c r="JDX1005" s="17"/>
      <c r="JDY1005" s="17"/>
      <c r="JDZ1005" s="17"/>
      <c r="JEA1005" s="17"/>
      <c r="JEB1005" s="17"/>
      <c r="JEC1005" s="17"/>
      <c r="JED1005" s="17"/>
      <c r="JEE1005" s="17"/>
      <c r="JEF1005" s="17"/>
      <c r="JEG1005" s="17"/>
      <c r="JEH1005" s="17"/>
      <c r="JEI1005" s="17"/>
      <c r="JEJ1005" s="17"/>
      <c r="JEK1005" s="17"/>
      <c r="JEL1005" s="17"/>
      <c r="JEM1005" s="17"/>
      <c r="JEN1005" s="17"/>
      <c r="JEO1005" s="17"/>
      <c r="JEP1005" s="17"/>
      <c r="JEQ1005" s="17"/>
      <c r="JER1005" s="17"/>
      <c r="JES1005" s="17"/>
      <c r="JET1005" s="17"/>
      <c r="JEU1005" s="17"/>
      <c r="JEV1005" s="17"/>
      <c r="JEW1005" s="17"/>
      <c r="JEX1005" s="17"/>
      <c r="JEY1005" s="17"/>
      <c r="JEZ1005" s="17"/>
      <c r="JFA1005" s="17"/>
      <c r="JFB1005" s="17"/>
      <c r="JFC1005" s="17"/>
      <c r="JFD1005" s="17"/>
      <c r="JFE1005" s="17"/>
      <c r="JFF1005" s="17"/>
      <c r="JFG1005" s="17"/>
      <c r="JFH1005" s="17"/>
      <c r="JFI1005" s="17"/>
      <c r="JFJ1005" s="17"/>
      <c r="JFK1005" s="17"/>
      <c r="JFL1005" s="17"/>
      <c r="JFM1005" s="17"/>
      <c r="JFN1005" s="17"/>
      <c r="JFO1005" s="17"/>
      <c r="JFP1005" s="17"/>
      <c r="JFQ1005" s="17"/>
      <c r="JFR1005" s="17"/>
      <c r="JFS1005" s="17"/>
      <c r="JFT1005" s="17"/>
      <c r="JFU1005" s="17"/>
      <c r="JFV1005" s="17"/>
      <c r="JFW1005" s="17"/>
      <c r="JFX1005" s="17"/>
      <c r="JFY1005" s="17"/>
      <c r="JFZ1005" s="17"/>
      <c r="JGA1005" s="17"/>
      <c r="JGB1005" s="17"/>
      <c r="JGC1005" s="17"/>
      <c r="JGD1005" s="17"/>
      <c r="JGE1005" s="17"/>
      <c r="JGF1005" s="17"/>
      <c r="JGG1005" s="17"/>
      <c r="JGH1005" s="17"/>
      <c r="JGI1005" s="17"/>
      <c r="JGJ1005" s="17"/>
      <c r="JGK1005" s="17"/>
      <c r="JGL1005" s="17"/>
      <c r="JGM1005" s="17"/>
      <c r="JGN1005" s="17"/>
      <c r="JGO1005" s="17"/>
      <c r="JGP1005" s="17"/>
      <c r="JGQ1005" s="17"/>
      <c r="JGR1005" s="17"/>
      <c r="JGS1005" s="17"/>
      <c r="JGT1005" s="17"/>
      <c r="JGU1005" s="17"/>
      <c r="JGV1005" s="17"/>
      <c r="JGW1005" s="17"/>
      <c r="JGX1005" s="17"/>
      <c r="JGY1005" s="17"/>
      <c r="JGZ1005" s="17"/>
      <c r="JHA1005" s="17"/>
      <c r="JHB1005" s="17"/>
      <c r="JHC1005" s="17"/>
      <c r="JHD1005" s="17"/>
      <c r="JHE1005" s="17"/>
      <c r="JHF1005" s="17"/>
      <c r="JHG1005" s="17"/>
      <c r="JHH1005" s="17"/>
      <c r="JHI1005" s="17"/>
      <c r="JHJ1005" s="17"/>
      <c r="JHK1005" s="17"/>
      <c r="JHL1005" s="17"/>
      <c r="JHM1005" s="17"/>
      <c r="JHN1005" s="17"/>
      <c r="JHO1005" s="17"/>
      <c r="JHP1005" s="17"/>
      <c r="JHQ1005" s="17"/>
      <c r="JHR1005" s="17"/>
      <c r="JHS1005" s="17"/>
      <c r="JHT1005" s="17"/>
      <c r="JHU1005" s="17"/>
      <c r="JHV1005" s="17"/>
      <c r="JHW1005" s="17"/>
      <c r="JHX1005" s="17"/>
      <c r="JHY1005" s="17"/>
      <c r="JHZ1005" s="17"/>
      <c r="JIA1005" s="17"/>
      <c r="JIB1005" s="17"/>
      <c r="JIC1005" s="17"/>
      <c r="JID1005" s="17"/>
      <c r="JIE1005" s="17"/>
      <c r="JIF1005" s="17"/>
      <c r="JIG1005" s="17"/>
      <c r="JIH1005" s="17"/>
      <c r="JII1005" s="17"/>
      <c r="JIJ1005" s="17"/>
      <c r="JIK1005" s="17"/>
      <c r="JIL1005" s="17"/>
      <c r="JIM1005" s="17"/>
      <c r="JIN1005" s="17"/>
      <c r="JIO1005" s="17"/>
      <c r="JIP1005" s="17"/>
      <c r="JIQ1005" s="17"/>
      <c r="JIR1005" s="17"/>
      <c r="JIS1005" s="17"/>
      <c r="JIT1005" s="17"/>
      <c r="JIU1005" s="17"/>
      <c r="JIV1005" s="17"/>
      <c r="JIW1005" s="17"/>
      <c r="JIX1005" s="17"/>
      <c r="JIY1005" s="17"/>
      <c r="JIZ1005" s="17"/>
      <c r="JJA1005" s="17"/>
      <c r="JJB1005" s="17"/>
      <c r="JJC1005" s="17"/>
      <c r="JJD1005" s="17"/>
      <c r="JJE1005" s="17"/>
      <c r="JJF1005" s="17"/>
      <c r="JJG1005" s="17"/>
      <c r="JJH1005" s="17"/>
      <c r="JJI1005" s="17"/>
      <c r="JJJ1005" s="17"/>
      <c r="JJK1005" s="17"/>
      <c r="JJL1005" s="17"/>
      <c r="JJM1005" s="17"/>
      <c r="JJN1005" s="17"/>
      <c r="JJO1005" s="17"/>
      <c r="JJP1005" s="17"/>
      <c r="JJQ1005" s="17"/>
      <c r="JJR1005" s="17"/>
      <c r="JJS1005" s="17"/>
      <c r="JJT1005" s="17"/>
      <c r="JJU1005" s="17"/>
      <c r="JJV1005" s="17"/>
      <c r="JJW1005" s="17"/>
      <c r="JJX1005" s="17"/>
      <c r="JJY1005" s="17"/>
      <c r="JJZ1005" s="17"/>
      <c r="JKA1005" s="17"/>
      <c r="JKB1005" s="17"/>
      <c r="JKC1005" s="17"/>
      <c r="JKD1005" s="17"/>
      <c r="JKE1005" s="17"/>
      <c r="JKF1005" s="17"/>
      <c r="JKG1005" s="17"/>
      <c r="JKH1005" s="17"/>
      <c r="JKI1005" s="17"/>
      <c r="JKJ1005" s="17"/>
      <c r="JKK1005" s="17"/>
      <c r="JKL1005" s="17"/>
      <c r="JKM1005" s="17"/>
      <c r="JKN1005" s="17"/>
      <c r="JKO1005" s="17"/>
      <c r="JKP1005" s="17"/>
      <c r="JKQ1005" s="17"/>
      <c r="JKR1005" s="17"/>
      <c r="JKS1005" s="17"/>
      <c r="JKT1005" s="17"/>
      <c r="JKU1005" s="17"/>
      <c r="JKV1005" s="17"/>
      <c r="JKW1005" s="17"/>
      <c r="JKX1005" s="17"/>
      <c r="JKY1005" s="17"/>
      <c r="JKZ1005" s="17"/>
      <c r="JLA1005" s="17"/>
      <c r="JLB1005" s="17"/>
      <c r="JLC1005" s="17"/>
      <c r="JLD1005" s="17"/>
      <c r="JLE1005" s="17"/>
      <c r="JLF1005" s="17"/>
      <c r="JLG1005" s="17"/>
      <c r="JLH1005" s="17"/>
      <c r="JLI1005" s="17"/>
      <c r="JLJ1005" s="17"/>
      <c r="JLK1005" s="17"/>
      <c r="JLL1005" s="17"/>
      <c r="JLM1005" s="17"/>
      <c r="JLN1005" s="17"/>
      <c r="JLO1005" s="17"/>
      <c r="JLP1005" s="17"/>
      <c r="JLQ1005" s="17"/>
      <c r="JLR1005" s="17"/>
      <c r="JLS1005" s="17"/>
      <c r="JLT1005" s="17"/>
      <c r="JLU1005" s="17"/>
      <c r="JLV1005" s="17"/>
      <c r="JLW1005" s="17"/>
      <c r="JLX1005" s="17"/>
      <c r="JLY1005" s="17"/>
      <c r="JLZ1005" s="17"/>
      <c r="JMA1005" s="17"/>
      <c r="JMB1005" s="17"/>
      <c r="JMC1005" s="17"/>
      <c r="JMD1005" s="17"/>
      <c r="JME1005" s="17"/>
      <c r="JMF1005" s="17"/>
      <c r="JMG1005" s="17"/>
      <c r="JMH1005" s="17"/>
      <c r="JMI1005" s="17"/>
      <c r="JMJ1005" s="17"/>
      <c r="JMK1005" s="17"/>
      <c r="JML1005" s="17"/>
      <c r="JMM1005" s="17"/>
      <c r="JMN1005" s="17"/>
      <c r="JMO1005" s="17"/>
      <c r="JMP1005" s="17"/>
      <c r="JMQ1005" s="17"/>
      <c r="JMR1005" s="17"/>
      <c r="JMS1005" s="17"/>
      <c r="JMT1005" s="17"/>
      <c r="JMU1005" s="17"/>
      <c r="JMV1005" s="17"/>
      <c r="JMW1005" s="17"/>
      <c r="JMX1005" s="17"/>
      <c r="JMY1005" s="17"/>
      <c r="JMZ1005" s="17"/>
      <c r="JNA1005" s="17"/>
      <c r="JNB1005" s="17"/>
      <c r="JNC1005" s="17"/>
      <c r="JND1005" s="17"/>
      <c r="JNE1005" s="17"/>
      <c r="JNF1005" s="17"/>
      <c r="JNG1005" s="17"/>
      <c r="JNH1005" s="17"/>
      <c r="JNI1005" s="17"/>
      <c r="JNJ1005" s="17"/>
      <c r="JNK1005" s="17"/>
      <c r="JNL1005" s="17"/>
      <c r="JNM1005" s="17"/>
      <c r="JNN1005" s="17"/>
      <c r="JNO1005" s="17"/>
      <c r="JNP1005" s="17"/>
      <c r="JNQ1005" s="17"/>
      <c r="JNR1005" s="17"/>
      <c r="JNS1005" s="17"/>
      <c r="JNT1005" s="17"/>
      <c r="JNU1005" s="17"/>
      <c r="JNV1005" s="17"/>
      <c r="JNW1005" s="17"/>
      <c r="JNX1005" s="17"/>
      <c r="JNY1005" s="17"/>
      <c r="JNZ1005" s="17"/>
      <c r="JOA1005" s="17"/>
      <c r="JOB1005" s="17"/>
      <c r="JOC1005" s="17"/>
      <c r="JOD1005" s="17"/>
      <c r="JOE1005" s="17"/>
      <c r="JOF1005" s="17"/>
      <c r="JOG1005" s="17"/>
      <c r="JOH1005" s="17"/>
      <c r="JOI1005" s="17"/>
      <c r="JOJ1005" s="17"/>
      <c r="JOK1005" s="17"/>
      <c r="JOL1005" s="17"/>
      <c r="JOM1005" s="17"/>
      <c r="JON1005" s="17"/>
      <c r="JOO1005" s="17"/>
      <c r="JOP1005" s="17"/>
      <c r="JOQ1005" s="17"/>
      <c r="JOR1005" s="17"/>
      <c r="JOS1005" s="17"/>
      <c r="JOT1005" s="17"/>
      <c r="JOU1005" s="17"/>
      <c r="JOV1005" s="17"/>
      <c r="JOW1005" s="17"/>
      <c r="JOX1005" s="17"/>
      <c r="JOY1005" s="17"/>
      <c r="JOZ1005" s="17"/>
      <c r="JPA1005" s="17"/>
      <c r="JPB1005" s="17"/>
      <c r="JPC1005" s="17"/>
      <c r="JPD1005" s="17"/>
      <c r="JPE1005" s="17"/>
      <c r="JPF1005" s="17"/>
      <c r="JPG1005" s="17"/>
      <c r="JPH1005" s="17"/>
      <c r="JPI1005" s="17"/>
      <c r="JPJ1005" s="17"/>
      <c r="JPK1005" s="17"/>
      <c r="JPL1005" s="17"/>
      <c r="JPM1005" s="17"/>
      <c r="JPN1005" s="17"/>
      <c r="JPO1005" s="17"/>
      <c r="JPP1005" s="17"/>
      <c r="JPQ1005" s="17"/>
      <c r="JPR1005" s="17"/>
      <c r="JPS1005" s="17"/>
      <c r="JPT1005" s="17"/>
      <c r="JPU1005" s="17"/>
      <c r="JPV1005" s="17"/>
      <c r="JPW1005" s="17"/>
      <c r="JPX1005" s="17"/>
      <c r="JPY1005" s="17"/>
      <c r="JPZ1005" s="17"/>
      <c r="JQA1005" s="17"/>
      <c r="JQB1005" s="17"/>
      <c r="JQC1005" s="17"/>
      <c r="JQD1005" s="17"/>
      <c r="JQE1005" s="17"/>
      <c r="JQF1005" s="17"/>
      <c r="JQG1005" s="17"/>
      <c r="JQH1005" s="17"/>
      <c r="JQI1005" s="17"/>
      <c r="JQJ1005" s="17"/>
      <c r="JQK1005" s="17"/>
      <c r="JQL1005" s="17"/>
      <c r="JQM1005" s="17"/>
      <c r="JQN1005" s="17"/>
      <c r="JQO1005" s="17"/>
      <c r="JQP1005" s="17"/>
      <c r="JQQ1005" s="17"/>
      <c r="JQR1005" s="17"/>
      <c r="JQS1005" s="17"/>
      <c r="JQT1005" s="17"/>
      <c r="JQU1005" s="17"/>
      <c r="JQV1005" s="17"/>
      <c r="JQW1005" s="17"/>
      <c r="JQX1005" s="17"/>
      <c r="JQY1005" s="17"/>
      <c r="JQZ1005" s="17"/>
      <c r="JRA1005" s="17"/>
      <c r="JRB1005" s="17"/>
      <c r="JRC1005" s="17"/>
      <c r="JRD1005" s="17"/>
      <c r="JRE1005" s="17"/>
      <c r="JRF1005" s="17"/>
      <c r="JRG1005" s="17"/>
      <c r="JRH1005" s="17"/>
      <c r="JRI1005" s="17"/>
      <c r="JRJ1005" s="17"/>
      <c r="JRK1005" s="17"/>
      <c r="JRL1005" s="17"/>
      <c r="JRM1005" s="17"/>
      <c r="JRN1005" s="17"/>
      <c r="JRO1005" s="17"/>
      <c r="JRP1005" s="17"/>
      <c r="JRQ1005" s="17"/>
      <c r="JRR1005" s="17"/>
      <c r="JRS1005" s="17"/>
      <c r="JRT1005" s="17"/>
      <c r="JRU1005" s="17"/>
      <c r="JRV1005" s="17"/>
      <c r="JRW1005" s="17"/>
      <c r="JRX1005" s="17"/>
      <c r="JRY1005" s="17"/>
      <c r="JRZ1005" s="17"/>
      <c r="JSA1005" s="17"/>
      <c r="JSB1005" s="17"/>
      <c r="JSC1005" s="17"/>
      <c r="JSD1005" s="17"/>
      <c r="JSE1005" s="17"/>
      <c r="JSF1005" s="17"/>
      <c r="JSG1005" s="17"/>
      <c r="JSH1005" s="17"/>
      <c r="JSI1005" s="17"/>
      <c r="JSJ1005" s="17"/>
      <c r="JSK1005" s="17"/>
      <c r="JSL1005" s="17"/>
      <c r="JSM1005" s="17"/>
      <c r="JSN1005" s="17"/>
      <c r="JSO1005" s="17"/>
      <c r="JSP1005" s="17"/>
      <c r="JSQ1005" s="17"/>
      <c r="JSR1005" s="17"/>
      <c r="JSS1005" s="17"/>
      <c r="JST1005" s="17"/>
      <c r="JSU1005" s="17"/>
      <c r="JSV1005" s="17"/>
      <c r="JSW1005" s="17"/>
      <c r="JSX1005" s="17"/>
      <c r="JSY1005" s="17"/>
      <c r="JSZ1005" s="17"/>
      <c r="JTA1005" s="17"/>
      <c r="JTB1005" s="17"/>
      <c r="JTC1005" s="17"/>
      <c r="JTD1005" s="17"/>
      <c r="JTE1005" s="17"/>
      <c r="JTF1005" s="17"/>
      <c r="JTG1005" s="17"/>
      <c r="JTH1005" s="17"/>
      <c r="JTI1005" s="17"/>
      <c r="JTJ1005" s="17"/>
      <c r="JTK1005" s="17"/>
      <c r="JTL1005" s="17"/>
      <c r="JTM1005" s="17"/>
      <c r="JTN1005" s="17"/>
      <c r="JTO1005" s="17"/>
      <c r="JTP1005" s="17"/>
      <c r="JTQ1005" s="17"/>
      <c r="JTR1005" s="17"/>
      <c r="JTS1005" s="17"/>
      <c r="JTT1005" s="17"/>
      <c r="JTU1005" s="17"/>
      <c r="JTV1005" s="17"/>
      <c r="JTW1005" s="17"/>
      <c r="JTX1005" s="17"/>
      <c r="JTY1005" s="17"/>
      <c r="JTZ1005" s="17"/>
      <c r="JUA1005" s="17"/>
      <c r="JUB1005" s="17"/>
      <c r="JUC1005" s="17"/>
      <c r="JUD1005" s="17"/>
      <c r="JUE1005" s="17"/>
      <c r="JUF1005" s="17"/>
      <c r="JUG1005" s="17"/>
      <c r="JUH1005" s="17"/>
      <c r="JUI1005" s="17"/>
      <c r="JUJ1005" s="17"/>
      <c r="JUK1005" s="17"/>
      <c r="JUL1005" s="17"/>
      <c r="JUM1005" s="17"/>
      <c r="JUN1005" s="17"/>
      <c r="JUO1005" s="17"/>
      <c r="JUP1005" s="17"/>
      <c r="JUQ1005" s="17"/>
      <c r="JUR1005" s="17"/>
      <c r="JUS1005" s="17"/>
      <c r="JUT1005" s="17"/>
      <c r="JUU1005" s="17"/>
      <c r="JUV1005" s="17"/>
      <c r="JUW1005" s="17"/>
      <c r="JUX1005" s="17"/>
      <c r="JUY1005" s="17"/>
      <c r="JUZ1005" s="17"/>
      <c r="JVA1005" s="17"/>
      <c r="JVB1005" s="17"/>
      <c r="JVC1005" s="17"/>
      <c r="JVD1005" s="17"/>
      <c r="JVE1005" s="17"/>
      <c r="JVF1005" s="17"/>
      <c r="JVG1005" s="17"/>
      <c r="JVH1005" s="17"/>
      <c r="JVI1005" s="17"/>
      <c r="JVJ1005" s="17"/>
      <c r="JVK1005" s="17"/>
      <c r="JVL1005" s="17"/>
      <c r="JVM1005" s="17"/>
      <c r="JVN1005" s="17"/>
      <c r="JVO1005" s="17"/>
      <c r="JVP1005" s="17"/>
      <c r="JVQ1005" s="17"/>
      <c r="JVR1005" s="17"/>
      <c r="JVS1005" s="17"/>
      <c r="JVT1005" s="17"/>
      <c r="JVU1005" s="17"/>
      <c r="JVV1005" s="17"/>
      <c r="JVW1005" s="17"/>
      <c r="JVX1005" s="17"/>
      <c r="JVY1005" s="17"/>
      <c r="JVZ1005" s="17"/>
      <c r="JWA1005" s="17"/>
      <c r="JWB1005" s="17"/>
      <c r="JWC1005" s="17"/>
      <c r="JWD1005" s="17"/>
      <c r="JWE1005" s="17"/>
      <c r="JWF1005" s="17"/>
      <c r="JWG1005" s="17"/>
      <c r="JWH1005" s="17"/>
      <c r="JWI1005" s="17"/>
      <c r="JWJ1005" s="17"/>
      <c r="JWK1005" s="17"/>
      <c r="JWL1005" s="17"/>
      <c r="JWM1005" s="17"/>
      <c r="JWN1005" s="17"/>
      <c r="JWO1005" s="17"/>
      <c r="JWP1005" s="17"/>
      <c r="JWQ1005" s="17"/>
      <c r="JWR1005" s="17"/>
      <c r="JWS1005" s="17"/>
      <c r="JWT1005" s="17"/>
      <c r="JWU1005" s="17"/>
      <c r="JWV1005" s="17"/>
      <c r="JWW1005" s="17"/>
      <c r="JWX1005" s="17"/>
      <c r="JWY1005" s="17"/>
      <c r="JWZ1005" s="17"/>
      <c r="JXA1005" s="17"/>
      <c r="JXB1005" s="17"/>
      <c r="JXC1005" s="17"/>
      <c r="JXD1005" s="17"/>
      <c r="JXE1005" s="17"/>
      <c r="JXF1005" s="17"/>
      <c r="JXG1005" s="17"/>
      <c r="JXH1005" s="17"/>
      <c r="JXI1005" s="17"/>
      <c r="JXJ1005" s="17"/>
      <c r="JXK1005" s="17"/>
      <c r="JXL1005" s="17"/>
      <c r="JXM1005" s="17"/>
      <c r="JXN1005" s="17"/>
      <c r="JXO1005" s="17"/>
      <c r="JXP1005" s="17"/>
      <c r="JXQ1005" s="17"/>
      <c r="JXR1005" s="17"/>
      <c r="JXS1005" s="17"/>
      <c r="JXT1005" s="17"/>
      <c r="JXU1005" s="17"/>
      <c r="JXV1005" s="17"/>
      <c r="JXW1005" s="17"/>
      <c r="JXX1005" s="17"/>
      <c r="JXY1005" s="17"/>
      <c r="JXZ1005" s="17"/>
      <c r="JYA1005" s="17"/>
      <c r="JYB1005" s="17"/>
      <c r="JYC1005" s="17"/>
      <c r="JYD1005" s="17"/>
      <c r="JYE1005" s="17"/>
      <c r="JYF1005" s="17"/>
      <c r="JYG1005" s="17"/>
      <c r="JYH1005" s="17"/>
      <c r="JYI1005" s="17"/>
      <c r="JYJ1005" s="17"/>
      <c r="JYK1005" s="17"/>
      <c r="JYL1005" s="17"/>
      <c r="JYM1005" s="17"/>
      <c r="JYN1005" s="17"/>
      <c r="JYO1005" s="17"/>
      <c r="JYP1005" s="17"/>
      <c r="JYQ1005" s="17"/>
      <c r="JYR1005" s="17"/>
      <c r="JYS1005" s="17"/>
      <c r="JYT1005" s="17"/>
      <c r="JYU1005" s="17"/>
      <c r="JYV1005" s="17"/>
      <c r="JYW1005" s="17"/>
      <c r="JYX1005" s="17"/>
      <c r="JYY1005" s="17"/>
      <c r="JYZ1005" s="17"/>
      <c r="JZA1005" s="17"/>
      <c r="JZB1005" s="17"/>
      <c r="JZC1005" s="17"/>
      <c r="JZD1005" s="17"/>
      <c r="JZE1005" s="17"/>
      <c r="JZF1005" s="17"/>
      <c r="JZG1005" s="17"/>
      <c r="JZH1005" s="17"/>
      <c r="JZI1005" s="17"/>
      <c r="JZJ1005" s="17"/>
      <c r="JZK1005" s="17"/>
      <c r="JZL1005" s="17"/>
      <c r="JZM1005" s="17"/>
      <c r="JZN1005" s="17"/>
      <c r="JZO1005" s="17"/>
      <c r="JZP1005" s="17"/>
      <c r="JZQ1005" s="17"/>
      <c r="JZR1005" s="17"/>
      <c r="JZS1005" s="17"/>
      <c r="JZT1005" s="17"/>
      <c r="JZU1005" s="17"/>
      <c r="JZV1005" s="17"/>
      <c r="JZW1005" s="17"/>
      <c r="JZX1005" s="17"/>
      <c r="JZY1005" s="17"/>
      <c r="JZZ1005" s="17"/>
      <c r="KAA1005" s="17"/>
      <c r="KAB1005" s="17"/>
      <c r="KAC1005" s="17"/>
      <c r="KAD1005" s="17"/>
      <c r="KAE1005" s="17"/>
      <c r="KAF1005" s="17"/>
      <c r="KAG1005" s="17"/>
      <c r="KAH1005" s="17"/>
      <c r="KAI1005" s="17"/>
      <c r="KAJ1005" s="17"/>
      <c r="KAK1005" s="17"/>
      <c r="KAL1005" s="17"/>
      <c r="KAM1005" s="17"/>
      <c r="KAN1005" s="17"/>
      <c r="KAO1005" s="17"/>
      <c r="KAP1005" s="17"/>
      <c r="KAQ1005" s="17"/>
      <c r="KAR1005" s="17"/>
      <c r="KAS1005" s="17"/>
      <c r="KAT1005" s="17"/>
      <c r="KAU1005" s="17"/>
      <c r="KAV1005" s="17"/>
      <c r="KAW1005" s="17"/>
      <c r="KAX1005" s="17"/>
      <c r="KAY1005" s="17"/>
      <c r="KAZ1005" s="17"/>
      <c r="KBA1005" s="17"/>
      <c r="KBB1005" s="17"/>
      <c r="KBC1005" s="17"/>
      <c r="KBD1005" s="17"/>
      <c r="KBE1005" s="17"/>
      <c r="KBF1005" s="17"/>
      <c r="KBG1005" s="17"/>
      <c r="KBH1005" s="17"/>
      <c r="KBI1005" s="17"/>
      <c r="KBJ1005" s="17"/>
      <c r="KBK1005" s="17"/>
      <c r="KBL1005" s="17"/>
      <c r="KBM1005" s="17"/>
      <c r="KBN1005" s="17"/>
      <c r="KBO1005" s="17"/>
      <c r="KBP1005" s="17"/>
      <c r="KBQ1005" s="17"/>
      <c r="KBR1005" s="17"/>
      <c r="KBS1005" s="17"/>
      <c r="KBT1005" s="17"/>
      <c r="KBU1005" s="17"/>
      <c r="KBV1005" s="17"/>
      <c r="KBW1005" s="17"/>
      <c r="KBX1005" s="17"/>
      <c r="KBY1005" s="17"/>
      <c r="KBZ1005" s="17"/>
      <c r="KCA1005" s="17"/>
      <c r="KCB1005" s="17"/>
      <c r="KCC1005" s="17"/>
      <c r="KCD1005" s="17"/>
      <c r="KCE1005" s="17"/>
      <c r="KCF1005" s="17"/>
      <c r="KCG1005" s="17"/>
      <c r="KCH1005" s="17"/>
      <c r="KCI1005" s="17"/>
      <c r="KCJ1005" s="17"/>
      <c r="KCK1005" s="17"/>
      <c r="KCL1005" s="17"/>
      <c r="KCM1005" s="17"/>
      <c r="KCN1005" s="17"/>
      <c r="KCO1005" s="17"/>
      <c r="KCP1005" s="17"/>
      <c r="KCQ1005" s="17"/>
      <c r="KCR1005" s="17"/>
      <c r="KCS1005" s="17"/>
      <c r="KCT1005" s="17"/>
      <c r="KCU1005" s="17"/>
      <c r="KCV1005" s="17"/>
      <c r="KCW1005" s="17"/>
      <c r="KCX1005" s="17"/>
      <c r="KCY1005" s="17"/>
      <c r="KCZ1005" s="17"/>
      <c r="KDA1005" s="17"/>
      <c r="KDB1005" s="17"/>
      <c r="KDC1005" s="17"/>
      <c r="KDD1005" s="17"/>
      <c r="KDE1005" s="17"/>
      <c r="KDF1005" s="17"/>
      <c r="KDG1005" s="17"/>
      <c r="KDH1005" s="17"/>
      <c r="KDI1005" s="17"/>
      <c r="KDJ1005" s="17"/>
      <c r="KDK1005" s="17"/>
      <c r="KDL1005" s="17"/>
      <c r="KDM1005" s="17"/>
      <c r="KDN1005" s="17"/>
      <c r="KDO1005" s="17"/>
      <c r="KDP1005" s="17"/>
      <c r="KDQ1005" s="17"/>
      <c r="KDR1005" s="17"/>
      <c r="KDS1005" s="17"/>
      <c r="KDT1005" s="17"/>
      <c r="KDU1005" s="17"/>
      <c r="KDV1005" s="17"/>
      <c r="KDW1005" s="17"/>
      <c r="KDX1005" s="17"/>
      <c r="KDY1005" s="17"/>
      <c r="KDZ1005" s="17"/>
      <c r="KEA1005" s="17"/>
      <c r="KEB1005" s="17"/>
      <c r="KEC1005" s="17"/>
      <c r="KED1005" s="17"/>
      <c r="KEE1005" s="17"/>
      <c r="KEF1005" s="17"/>
      <c r="KEG1005" s="17"/>
      <c r="KEH1005" s="17"/>
      <c r="KEI1005" s="17"/>
      <c r="KEJ1005" s="17"/>
      <c r="KEK1005" s="17"/>
      <c r="KEL1005" s="17"/>
      <c r="KEM1005" s="17"/>
      <c r="KEN1005" s="17"/>
      <c r="KEO1005" s="17"/>
      <c r="KEP1005" s="17"/>
      <c r="KEQ1005" s="17"/>
      <c r="KER1005" s="17"/>
      <c r="KES1005" s="17"/>
      <c r="KET1005" s="17"/>
      <c r="KEU1005" s="17"/>
      <c r="KEV1005" s="17"/>
      <c r="KEW1005" s="17"/>
      <c r="KEX1005" s="17"/>
      <c r="KEY1005" s="17"/>
      <c r="KEZ1005" s="17"/>
      <c r="KFA1005" s="17"/>
      <c r="KFB1005" s="17"/>
      <c r="KFC1005" s="17"/>
      <c r="KFD1005" s="17"/>
      <c r="KFE1005" s="17"/>
      <c r="KFF1005" s="17"/>
      <c r="KFG1005" s="17"/>
      <c r="KFH1005" s="17"/>
      <c r="KFI1005" s="17"/>
      <c r="KFJ1005" s="17"/>
      <c r="KFK1005" s="17"/>
      <c r="KFL1005" s="17"/>
      <c r="KFM1005" s="17"/>
      <c r="KFN1005" s="17"/>
      <c r="KFO1005" s="17"/>
      <c r="KFP1005" s="17"/>
      <c r="KFQ1005" s="17"/>
      <c r="KFR1005" s="17"/>
      <c r="KFS1005" s="17"/>
      <c r="KFT1005" s="17"/>
      <c r="KFU1005" s="17"/>
      <c r="KFV1005" s="17"/>
      <c r="KFW1005" s="17"/>
      <c r="KFX1005" s="17"/>
      <c r="KFY1005" s="17"/>
      <c r="KFZ1005" s="17"/>
      <c r="KGA1005" s="17"/>
      <c r="KGB1005" s="17"/>
      <c r="KGC1005" s="17"/>
      <c r="KGD1005" s="17"/>
      <c r="KGE1005" s="17"/>
      <c r="KGF1005" s="17"/>
      <c r="KGG1005" s="17"/>
      <c r="KGH1005" s="17"/>
      <c r="KGI1005" s="17"/>
      <c r="KGJ1005" s="17"/>
      <c r="KGK1005" s="17"/>
      <c r="KGL1005" s="17"/>
      <c r="KGM1005" s="17"/>
      <c r="KGN1005" s="17"/>
      <c r="KGO1005" s="17"/>
      <c r="KGP1005" s="17"/>
      <c r="KGQ1005" s="17"/>
      <c r="KGR1005" s="17"/>
      <c r="KGS1005" s="17"/>
      <c r="KGT1005" s="17"/>
      <c r="KGU1005" s="17"/>
      <c r="KGV1005" s="17"/>
      <c r="KGW1005" s="17"/>
      <c r="KGX1005" s="17"/>
      <c r="KGY1005" s="17"/>
      <c r="KGZ1005" s="17"/>
      <c r="KHA1005" s="17"/>
      <c r="KHB1005" s="17"/>
      <c r="KHC1005" s="17"/>
      <c r="KHD1005" s="17"/>
      <c r="KHE1005" s="17"/>
      <c r="KHF1005" s="17"/>
      <c r="KHG1005" s="17"/>
      <c r="KHH1005" s="17"/>
      <c r="KHI1005" s="17"/>
      <c r="KHJ1005" s="17"/>
      <c r="KHK1005" s="17"/>
      <c r="KHL1005" s="17"/>
      <c r="KHM1005" s="17"/>
      <c r="KHN1005" s="17"/>
      <c r="KHO1005" s="17"/>
      <c r="KHP1005" s="17"/>
      <c r="KHQ1005" s="17"/>
      <c r="KHR1005" s="17"/>
      <c r="KHS1005" s="17"/>
      <c r="KHT1005" s="17"/>
      <c r="KHU1005" s="17"/>
      <c r="KHV1005" s="17"/>
      <c r="KHW1005" s="17"/>
      <c r="KHX1005" s="17"/>
      <c r="KHY1005" s="17"/>
      <c r="KHZ1005" s="17"/>
      <c r="KIA1005" s="17"/>
      <c r="KIB1005" s="17"/>
      <c r="KIC1005" s="17"/>
      <c r="KID1005" s="17"/>
      <c r="KIE1005" s="17"/>
      <c r="KIF1005" s="17"/>
      <c r="KIG1005" s="17"/>
      <c r="KIH1005" s="17"/>
      <c r="KII1005" s="17"/>
      <c r="KIJ1005" s="17"/>
      <c r="KIK1005" s="17"/>
      <c r="KIL1005" s="17"/>
      <c r="KIM1005" s="17"/>
      <c r="KIN1005" s="17"/>
      <c r="KIO1005" s="17"/>
      <c r="KIP1005" s="17"/>
      <c r="KIQ1005" s="17"/>
      <c r="KIR1005" s="17"/>
      <c r="KIS1005" s="17"/>
      <c r="KIT1005" s="17"/>
      <c r="KIU1005" s="17"/>
      <c r="KIV1005" s="17"/>
      <c r="KIW1005" s="17"/>
      <c r="KIX1005" s="17"/>
      <c r="KIY1005" s="17"/>
      <c r="KIZ1005" s="17"/>
      <c r="KJA1005" s="17"/>
      <c r="KJB1005" s="17"/>
      <c r="KJC1005" s="17"/>
      <c r="KJD1005" s="17"/>
      <c r="KJE1005" s="17"/>
      <c r="KJF1005" s="17"/>
      <c r="KJG1005" s="17"/>
      <c r="KJH1005" s="17"/>
      <c r="KJI1005" s="17"/>
      <c r="KJJ1005" s="17"/>
      <c r="KJK1005" s="17"/>
      <c r="KJL1005" s="17"/>
      <c r="KJM1005" s="17"/>
      <c r="KJN1005" s="17"/>
      <c r="KJO1005" s="17"/>
      <c r="KJP1005" s="17"/>
      <c r="KJQ1005" s="17"/>
      <c r="KJR1005" s="17"/>
      <c r="KJS1005" s="17"/>
      <c r="KJT1005" s="17"/>
      <c r="KJU1005" s="17"/>
      <c r="KJV1005" s="17"/>
      <c r="KJW1005" s="17"/>
      <c r="KJX1005" s="17"/>
      <c r="KJY1005" s="17"/>
      <c r="KJZ1005" s="17"/>
      <c r="KKA1005" s="17"/>
      <c r="KKB1005" s="17"/>
      <c r="KKC1005" s="17"/>
      <c r="KKD1005" s="17"/>
      <c r="KKE1005" s="17"/>
      <c r="KKF1005" s="17"/>
      <c r="KKG1005" s="17"/>
      <c r="KKH1005" s="17"/>
      <c r="KKI1005" s="17"/>
      <c r="KKJ1005" s="17"/>
      <c r="KKK1005" s="17"/>
      <c r="KKL1005" s="17"/>
      <c r="KKM1005" s="17"/>
      <c r="KKN1005" s="17"/>
      <c r="KKO1005" s="17"/>
      <c r="KKP1005" s="17"/>
      <c r="KKQ1005" s="17"/>
      <c r="KKR1005" s="17"/>
      <c r="KKS1005" s="17"/>
      <c r="KKT1005" s="17"/>
      <c r="KKU1005" s="17"/>
      <c r="KKV1005" s="17"/>
      <c r="KKW1005" s="17"/>
      <c r="KKX1005" s="17"/>
      <c r="KKY1005" s="17"/>
      <c r="KKZ1005" s="17"/>
      <c r="KLA1005" s="17"/>
      <c r="KLB1005" s="17"/>
      <c r="KLC1005" s="17"/>
      <c r="KLD1005" s="17"/>
      <c r="KLE1005" s="17"/>
      <c r="KLF1005" s="17"/>
      <c r="KLG1005" s="17"/>
      <c r="KLH1005" s="17"/>
      <c r="KLI1005" s="17"/>
      <c r="KLJ1005" s="17"/>
      <c r="KLK1005" s="17"/>
      <c r="KLL1005" s="17"/>
      <c r="KLM1005" s="17"/>
      <c r="KLN1005" s="17"/>
      <c r="KLO1005" s="17"/>
      <c r="KLP1005" s="17"/>
      <c r="KLQ1005" s="17"/>
      <c r="KLR1005" s="17"/>
      <c r="KLS1005" s="17"/>
      <c r="KLT1005" s="17"/>
      <c r="KLU1005" s="17"/>
      <c r="KLV1005" s="17"/>
      <c r="KLW1005" s="17"/>
      <c r="KLX1005" s="17"/>
      <c r="KLY1005" s="17"/>
      <c r="KLZ1005" s="17"/>
      <c r="KMA1005" s="17"/>
      <c r="KMB1005" s="17"/>
      <c r="KMC1005" s="17"/>
      <c r="KMD1005" s="17"/>
      <c r="KME1005" s="17"/>
      <c r="KMF1005" s="17"/>
      <c r="KMG1005" s="17"/>
      <c r="KMH1005" s="17"/>
      <c r="KMI1005" s="17"/>
      <c r="KMJ1005" s="17"/>
      <c r="KMK1005" s="17"/>
      <c r="KML1005" s="17"/>
      <c r="KMM1005" s="17"/>
      <c r="KMN1005" s="17"/>
      <c r="KMO1005" s="17"/>
      <c r="KMP1005" s="17"/>
      <c r="KMQ1005" s="17"/>
      <c r="KMR1005" s="17"/>
      <c r="KMS1005" s="17"/>
      <c r="KMT1005" s="17"/>
      <c r="KMU1005" s="17"/>
      <c r="KMV1005" s="17"/>
      <c r="KMW1005" s="17"/>
      <c r="KMX1005" s="17"/>
      <c r="KMY1005" s="17"/>
      <c r="KMZ1005" s="17"/>
      <c r="KNA1005" s="17"/>
      <c r="KNB1005" s="17"/>
      <c r="KNC1005" s="17"/>
      <c r="KND1005" s="17"/>
      <c r="KNE1005" s="17"/>
      <c r="KNF1005" s="17"/>
      <c r="KNG1005" s="17"/>
      <c r="KNH1005" s="17"/>
      <c r="KNI1005" s="17"/>
      <c r="KNJ1005" s="17"/>
      <c r="KNK1005" s="17"/>
      <c r="KNL1005" s="17"/>
      <c r="KNM1005" s="17"/>
      <c r="KNN1005" s="17"/>
      <c r="KNO1005" s="17"/>
      <c r="KNP1005" s="17"/>
      <c r="KNQ1005" s="17"/>
      <c r="KNR1005" s="17"/>
      <c r="KNS1005" s="17"/>
      <c r="KNT1005" s="17"/>
      <c r="KNU1005" s="17"/>
      <c r="KNV1005" s="17"/>
      <c r="KNW1005" s="17"/>
      <c r="KNX1005" s="17"/>
      <c r="KNY1005" s="17"/>
      <c r="KNZ1005" s="17"/>
      <c r="KOA1005" s="17"/>
      <c r="KOB1005" s="17"/>
      <c r="KOC1005" s="17"/>
      <c r="KOD1005" s="17"/>
      <c r="KOE1005" s="17"/>
      <c r="KOF1005" s="17"/>
      <c r="KOG1005" s="17"/>
      <c r="KOH1005" s="17"/>
      <c r="KOI1005" s="17"/>
      <c r="KOJ1005" s="17"/>
      <c r="KOK1005" s="17"/>
      <c r="KOL1005" s="17"/>
      <c r="KOM1005" s="17"/>
      <c r="KON1005" s="17"/>
      <c r="KOO1005" s="17"/>
      <c r="KOP1005" s="17"/>
      <c r="KOQ1005" s="17"/>
      <c r="KOR1005" s="17"/>
      <c r="KOS1005" s="17"/>
      <c r="KOT1005" s="17"/>
      <c r="KOU1005" s="17"/>
      <c r="KOV1005" s="17"/>
      <c r="KOW1005" s="17"/>
      <c r="KOX1005" s="17"/>
      <c r="KOY1005" s="17"/>
      <c r="KOZ1005" s="17"/>
      <c r="KPA1005" s="17"/>
      <c r="KPB1005" s="17"/>
      <c r="KPC1005" s="17"/>
      <c r="KPD1005" s="17"/>
      <c r="KPE1005" s="17"/>
      <c r="KPF1005" s="17"/>
      <c r="KPG1005" s="17"/>
      <c r="KPH1005" s="17"/>
      <c r="KPI1005" s="17"/>
      <c r="KPJ1005" s="17"/>
      <c r="KPK1005" s="17"/>
      <c r="KPL1005" s="17"/>
      <c r="KPM1005" s="17"/>
      <c r="KPN1005" s="17"/>
      <c r="KPO1005" s="17"/>
      <c r="KPP1005" s="17"/>
      <c r="KPQ1005" s="17"/>
      <c r="KPR1005" s="17"/>
      <c r="KPS1005" s="17"/>
      <c r="KPT1005" s="17"/>
      <c r="KPU1005" s="17"/>
      <c r="KPV1005" s="17"/>
      <c r="KPW1005" s="17"/>
      <c r="KPX1005" s="17"/>
      <c r="KPY1005" s="17"/>
      <c r="KPZ1005" s="17"/>
      <c r="KQA1005" s="17"/>
      <c r="KQB1005" s="17"/>
      <c r="KQC1005" s="17"/>
      <c r="KQD1005" s="17"/>
      <c r="KQE1005" s="17"/>
      <c r="KQF1005" s="17"/>
      <c r="KQG1005" s="17"/>
      <c r="KQH1005" s="17"/>
      <c r="KQI1005" s="17"/>
      <c r="KQJ1005" s="17"/>
      <c r="KQK1005" s="17"/>
      <c r="KQL1005" s="17"/>
      <c r="KQM1005" s="17"/>
      <c r="KQN1005" s="17"/>
      <c r="KQO1005" s="17"/>
      <c r="KQP1005" s="17"/>
      <c r="KQQ1005" s="17"/>
      <c r="KQR1005" s="17"/>
      <c r="KQS1005" s="17"/>
      <c r="KQT1005" s="17"/>
      <c r="KQU1005" s="17"/>
      <c r="KQV1005" s="17"/>
      <c r="KQW1005" s="17"/>
      <c r="KQX1005" s="17"/>
      <c r="KQY1005" s="17"/>
      <c r="KQZ1005" s="17"/>
      <c r="KRA1005" s="17"/>
      <c r="KRB1005" s="17"/>
      <c r="KRC1005" s="17"/>
      <c r="KRD1005" s="17"/>
      <c r="KRE1005" s="17"/>
      <c r="KRF1005" s="17"/>
      <c r="KRG1005" s="17"/>
      <c r="KRH1005" s="17"/>
      <c r="KRI1005" s="17"/>
      <c r="KRJ1005" s="17"/>
      <c r="KRK1005" s="17"/>
      <c r="KRL1005" s="17"/>
      <c r="KRM1005" s="17"/>
      <c r="KRN1005" s="17"/>
      <c r="KRO1005" s="17"/>
      <c r="KRP1005" s="17"/>
      <c r="KRQ1005" s="17"/>
      <c r="KRR1005" s="17"/>
      <c r="KRS1005" s="17"/>
      <c r="KRT1005" s="17"/>
      <c r="KRU1005" s="17"/>
      <c r="KRV1005" s="17"/>
      <c r="KRW1005" s="17"/>
      <c r="KRX1005" s="17"/>
      <c r="KRY1005" s="17"/>
      <c r="KRZ1005" s="17"/>
      <c r="KSA1005" s="17"/>
      <c r="KSB1005" s="17"/>
      <c r="KSC1005" s="17"/>
      <c r="KSD1005" s="17"/>
      <c r="KSE1005" s="17"/>
      <c r="KSF1005" s="17"/>
      <c r="KSG1005" s="17"/>
      <c r="KSH1005" s="17"/>
      <c r="KSI1005" s="17"/>
      <c r="KSJ1005" s="17"/>
      <c r="KSK1005" s="17"/>
      <c r="KSL1005" s="17"/>
      <c r="KSM1005" s="17"/>
      <c r="KSN1005" s="17"/>
      <c r="KSO1005" s="17"/>
      <c r="KSP1005" s="17"/>
      <c r="KSQ1005" s="17"/>
      <c r="KSR1005" s="17"/>
      <c r="KSS1005" s="17"/>
      <c r="KST1005" s="17"/>
      <c r="KSU1005" s="17"/>
      <c r="KSV1005" s="17"/>
      <c r="KSW1005" s="17"/>
      <c r="KSX1005" s="17"/>
      <c r="KSY1005" s="17"/>
      <c r="KSZ1005" s="17"/>
      <c r="KTA1005" s="17"/>
      <c r="KTB1005" s="17"/>
      <c r="KTC1005" s="17"/>
      <c r="KTD1005" s="17"/>
      <c r="KTE1005" s="17"/>
      <c r="KTF1005" s="17"/>
      <c r="KTG1005" s="17"/>
      <c r="KTH1005" s="17"/>
      <c r="KTI1005" s="17"/>
      <c r="KTJ1005" s="17"/>
      <c r="KTK1005" s="17"/>
      <c r="KTL1005" s="17"/>
      <c r="KTM1005" s="17"/>
      <c r="KTN1005" s="17"/>
      <c r="KTO1005" s="17"/>
      <c r="KTP1005" s="17"/>
      <c r="KTQ1005" s="17"/>
      <c r="KTR1005" s="17"/>
      <c r="KTS1005" s="17"/>
      <c r="KTT1005" s="17"/>
      <c r="KTU1005" s="17"/>
      <c r="KTV1005" s="17"/>
      <c r="KTW1005" s="17"/>
      <c r="KTX1005" s="17"/>
      <c r="KTY1005" s="17"/>
      <c r="KTZ1005" s="17"/>
      <c r="KUA1005" s="17"/>
      <c r="KUB1005" s="17"/>
      <c r="KUC1005" s="17"/>
      <c r="KUD1005" s="17"/>
      <c r="KUE1005" s="17"/>
      <c r="KUF1005" s="17"/>
      <c r="KUG1005" s="17"/>
      <c r="KUH1005" s="17"/>
      <c r="KUI1005" s="17"/>
      <c r="KUJ1005" s="17"/>
      <c r="KUK1005" s="17"/>
      <c r="KUL1005" s="17"/>
      <c r="KUM1005" s="17"/>
      <c r="KUN1005" s="17"/>
      <c r="KUO1005" s="17"/>
      <c r="KUP1005" s="17"/>
      <c r="KUQ1005" s="17"/>
      <c r="KUR1005" s="17"/>
      <c r="KUS1005" s="17"/>
      <c r="KUT1005" s="17"/>
      <c r="KUU1005" s="17"/>
      <c r="KUV1005" s="17"/>
      <c r="KUW1005" s="17"/>
      <c r="KUX1005" s="17"/>
      <c r="KUY1005" s="17"/>
      <c r="KUZ1005" s="17"/>
      <c r="KVA1005" s="17"/>
      <c r="KVB1005" s="17"/>
      <c r="KVC1005" s="17"/>
      <c r="KVD1005" s="17"/>
      <c r="KVE1005" s="17"/>
      <c r="KVF1005" s="17"/>
      <c r="KVG1005" s="17"/>
      <c r="KVH1005" s="17"/>
      <c r="KVI1005" s="17"/>
      <c r="KVJ1005" s="17"/>
      <c r="KVK1005" s="17"/>
      <c r="KVL1005" s="17"/>
      <c r="KVM1005" s="17"/>
      <c r="KVN1005" s="17"/>
      <c r="KVO1005" s="17"/>
      <c r="KVP1005" s="17"/>
      <c r="KVQ1005" s="17"/>
      <c r="KVR1005" s="17"/>
      <c r="KVS1005" s="17"/>
      <c r="KVT1005" s="17"/>
      <c r="KVU1005" s="17"/>
      <c r="KVV1005" s="17"/>
      <c r="KVW1005" s="17"/>
      <c r="KVX1005" s="17"/>
      <c r="KVY1005" s="17"/>
      <c r="KVZ1005" s="17"/>
      <c r="KWA1005" s="17"/>
      <c r="KWB1005" s="17"/>
      <c r="KWC1005" s="17"/>
      <c r="KWD1005" s="17"/>
      <c r="KWE1005" s="17"/>
      <c r="KWF1005" s="17"/>
      <c r="KWG1005" s="17"/>
      <c r="KWH1005" s="17"/>
      <c r="KWI1005" s="17"/>
      <c r="KWJ1005" s="17"/>
      <c r="KWK1005" s="17"/>
      <c r="KWL1005" s="17"/>
      <c r="KWM1005" s="17"/>
      <c r="KWN1005" s="17"/>
      <c r="KWO1005" s="17"/>
      <c r="KWP1005" s="17"/>
      <c r="KWQ1005" s="17"/>
      <c r="KWR1005" s="17"/>
      <c r="KWS1005" s="17"/>
      <c r="KWT1005" s="17"/>
      <c r="KWU1005" s="17"/>
      <c r="KWV1005" s="17"/>
      <c r="KWW1005" s="17"/>
      <c r="KWX1005" s="17"/>
      <c r="KWY1005" s="17"/>
      <c r="KWZ1005" s="17"/>
      <c r="KXA1005" s="17"/>
      <c r="KXB1005" s="17"/>
      <c r="KXC1005" s="17"/>
      <c r="KXD1005" s="17"/>
      <c r="KXE1005" s="17"/>
      <c r="KXF1005" s="17"/>
      <c r="KXG1005" s="17"/>
      <c r="KXH1005" s="17"/>
      <c r="KXI1005" s="17"/>
      <c r="KXJ1005" s="17"/>
      <c r="KXK1005" s="17"/>
      <c r="KXL1005" s="17"/>
      <c r="KXM1005" s="17"/>
      <c r="KXN1005" s="17"/>
      <c r="KXO1005" s="17"/>
      <c r="KXP1005" s="17"/>
      <c r="KXQ1005" s="17"/>
      <c r="KXR1005" s="17"/>
      <c r="KXS1005" s="17"/>
      <c r="KXT1005" s="17"/>
      <c r="KXU1005" s="17"/>
      <c r="KXV1005" s="17"/>
      <c r="KXW1005" s="17"/>
      <c r="KXX1005" s="17"/>
      <c r="KXY1005" s="17"/>
      <c r="KXZ1005" s="17"/>
      <c r="KYA1005" s="17"/>
      <c r="KYB1005" s="17"/>
      <c r="KYC1005" s="17"/>
      <c r="KYD1005" s="17"/>
      <c r="KYE1005" s="17"/>
      <c r="KYF1005" s="17"/>
      <c r="KYG1005" s="17"/>
      <c r="KYH1005" s="17"/>
      <c r="KYI1005" s="17"/>
      <c r="KYJ1005" s="17"/>
      <c r="KYK1005" s="17"/>
      <c r="KYL1005" s="17"/>
      <c r="KYM1005" s="17"/>
      <c r="KYN1005" s="17"/>
      <c r="KYO1005" s="17"/>
      <c r="KYP1005" s="17"/>
      <c r="KYQ1005" s="17"/>
      <c r="KYR1005" s="17"/>
      <c r="KYS1005" s="17"/>
      <c r="KYT1005" s="17"/>
      <c r="KYU1005" s="17"/>
      <c r="KYV1005" s="17"/>
      <c r="KYW1005" s="17"/>
      <c r="KYX1005" s="17"/>
      <c r="KYY1005" s="17"/>
      <c r="KYZ1005" s="17"/>
      <c r="KZA1005" s="17"/>
      <c r="KZB1005" s="17"/>
      <c r="KZC1005" s="17"/>
      <c r="KZD1005" s="17"/>
      <c r="KZE1005" s="17"/>
      <c r="KZF1005" s="17"/>
      <c r="KZG1005" s="17"/>
      <c r="KZH1005" s="17"/>
      <c r="KZI1005" s="17"/>
      <c r="KZJ1005" s="17"/>
      <c r="KZK1005" s="17"/>
      <c r="KZL1005" s="17"/>
      <c r="KZM1005" s="17"/>
      <c r="KZN1005" s="17"/>
      <c r="KZO1005" s="17"/>
      <c r="KZP1005" s="17"/>
      <c r="KZQ1005" s="17"/>
      <c r="KZR1005" s="17"/>
      <c r="KZS1005" s="17"/>
      <c r="KZT1005" s="17"/>
      <c r="KZU1005" s="17"/>
      <c r="KZV1005" s="17"/>
      <c r="KZW1005" s="17"/>
      <c r="KZX1005" s="17"/>
      <c r="KZY1005" s="17"/>
      <c r="KZZ1005" s="17"/>
      <c r="LAA1005" s="17"/>
      <c r="LAB1005" s="17"/>
      <c r="LAC1005" s="17"/>
      <c r="LAD1005" s="17"/>
      <c r="LAE1005" s="17"/>
      <c r="LAF1005" s="17"/>
      <c r="LAG1005" s="17"/>
      <c r="LAH1005" s="17"/>
      <c r="LAI1005" s="17"/>
      <c r="LAJ1005" s="17"/>
      <c r="LAK1005" s="17"/>
      <c r="LAL1005" s="17"/>
      <c r="LAM1005" s="17"/>
      <c r="LAN1005" s="17"/>
      <c r="LAO1005" s="17"/>
      <c r="LAP1005" s="17"/>
      <c r="LAQ1005" s="17"/>
      <c r="LAR1005" s="17"/>
      <c r="LAS1005" s="17"/>
      <c r="LAT1005" s="17"/>
      <c r="LAU1005" s="17"/>
      <c r="LAV1005" s="17"/>
      <c r="LAW1005" s="17"/>
      <c r="LAX1005" s="17"/>
      <c r="LAY1005" s="17"/>
      <c r="LAZ1005" s="17"/>
      <c r="LBA1005" s="17"/>
      <c r="LBB1005" s="17"/>
      <c r="LBC1005" s="17"/>
      <c r="LBD1005" s="17"/>
      <c r="LBE1005" s="17"/>
      <c r="LBF1005" s="17"/>
      <c r="LBG1005" s="17"/>
      <c r="LBH1005" s="17"/>
      <c r="LBI1005" s="17"/>
      <c r="LBJ1005" s="17"/>
      <c r="LBK1005" s="17"/>
      <c r="LBL1005" s="17"/>
      <c r="LBM1005" s="17"/>
      <c r="LBN1005" s="17"/>
      <c r="LBO1005" s="17"/>
      <c r="LBP1005" s="17"/>
      <c r="LBQ1005" s="17"/>
      <c r="LBR1005" s="17"/>
      <c r="LBS1005" s="17"/>
      <c r="LBT1005" s="17"/>
      <c r="LBU1005" s="17"/>
      <c r="LBV1005" s="17"/>
      <c r="LBW1005" s="17"/>
      <c r="LBX1005" s="17"/>
      <c r="LBY1005" s="17"/>
      <c r="LBZ1005" s="17"/>
      <c r="LCA1005" s="17"/>
      <c r="LCB1005" s="17"/>
      <c r="LCC1005" s="17"/>
      <c r="LCD1005" s="17"/>
      <c r="LCE1005" s="17"/>
      <c r="LCF1005" s="17"/>
      <c r="LCG1005" s="17"/>
      <c r="LCH1005" s="17"/>
      <c r="LCI1005" s="17"/>
      <c r="LCJ1005" s="17"/>
      <c r="LCK1005" s="17"/>
      <c r="LCL1005" s="17"/>
      <c r="LCM1005" s="17"/>
      <c r="LCN1005" s="17"/>
      <c r="LCO1005" s="17"/>
      <c r="LCP1005" s="17"/>
      <c r="LCQ1005" s="17"/>
      <c r="LCR1005" s="17"/>
      <c r="LCS1005" s="17"/>
      <c r="LCT1005" s="17"/>
      <c r="LCU1005" s="17"/>
      <c r="LCV1005" s="17"/>
      <c r="LCW1005" s="17"/>
      <c r="LCX1005" s="17"/>
      <c r="LCY1005" s="17"/>
      <c r="LCZ1005" s="17"/>
      <c r="LDA1005" s="17"/>
      <c r="LDB1005" s="17"/>
      <c r="LDC1005" s="17"/>
      <c r="LDD1005" s="17"/>
      <c r="LDE1005" s="17"/>
      <c r="LDF1005" s="17"/>
      <c r="LDG1005" s="17"/>
      <c r="LDH1005" s="17"/>
      <c r="LDI1005" s="17"/>
      <c r="LDJ1005" s="17"/>
      <c r="LDK1005" s="17"/>
      <c r="LDL1005" s="17"/>
      <c r="LDM1005" s="17"/>
      <c r="LDN1005" s="17"/>
      <c r="LDO1005" s="17"/>
      <c r="LDP1005" s="17"/>
      <c r="LDQ1005" s="17"/>
      <c r="LDR1005" s="17"/>
      <c r="LDS1005" s="17"/>
      <c r="LDT1005" s="17"/>
      <c r="LDU1005" s="17"/>
      <c r="LDV1005" s="17"/>
      <c r="LDW1005" s="17"/>
      <c r="LDX1005" s="17"/>
      <c r="LDY1005" s="17"/>
      <c r="LDZ1005" s="17"/>
      <c r="LEA1005" s="17"/>
      <c r="LEB1005" s="17"/>
      <c r="LEC1005" s="17"/>
      <c r="LED1005" s="17"/>
      <c r="LEE1005" s="17"/>
      <c r="LEF1005" s="17"/>
      <c r="LEG1005" s="17"/>
      <c r="LEH1005" s="17"/>
      <c r="LEI1005" s="17"/>
      <c r="LEJ1005" s="17"/>
      <c r="LEK1005" s="17"/>
      <c r="LEL1005" s="17"/>
      <c r="LEM1005" s="17"/>
      <c r="LEN1005" s="17"/>
      <c r="LEO1005" s="17"/>
      <c r="LEP1005" s="17"/>
      <c r="LEQ1005" s="17"/>
      <c r="LER1005" s="17"/>
      <c r="LES1005" s="17"/>
      <c r="LET1005" s="17"/>
      <c r="LEU1005" s="17"/>
      <c r="LEV1005" s="17"/>
      <c r="LEW1005" s="17"/>
      <c r="LEX1005" s="17"/>
      <c r="LEY1005" s="17"/>
      <c r="LEZ1005" s="17"/>
      <c r="LFA1005" s="17"/>
      <c r="LFB1005" s="17"/>
      <c r="LFC1005" s="17"/>
      <c r="LFD1005" s="17"/>
      <c r="LFE1005" s="17"/>
      <c r="LFF1005" s="17"/>
      <c r="LFG1005" s="17"/>
      <c r="LFH1005" s="17"/>
      <c r="LFI1005" s="17"/>
      <c r="LFJ1005" s="17"/>
      <c r="LFK1005" s="17"/>
      <c r="LFL1005" s="17"/>
      <c r="LFM1005" s="17"/>
      <c r="LFN1005" s="17"/>
      <c r="LFO1005" s="17"/>
      <c r="LFP1005" s="17"/>
      <c r="LFQ1005" s="17"/>
      <c r="LFR1005" s="17"/>
      <c r="LFS1005" s="17"/>
      <c r="LFT1005" s="17"/>
      <c r="LFU1005" s="17"/>
      <c r="LFV1005" s="17"/>
      <c r="LFW1005" s="17"/>
      <c r="LFX1005" s="17"/>
      <c r="LFY1005" s="17"/>
      <c r="LFZ1005" s="17"/>
      <c r="LGA1005" s="17"/>
      <c r="LGB1005" s="17"/>
      <c r="LGC1005" s="17"/>
      <c r="LGD1005" s="17"/>
      <c r="LGE1005" s="17"/>
      <c r="LGF1005" s="17"/>
      <c r="LGG1005" s="17"/>
      <c r="LGH1005" s="17"/>
      <c r="LGI1005" s="17"/>
      <c r="LGJ1005" s="17"/>
      <c r="LGK1005" s="17"/>
      <c r="LGL1005" s="17"/>
      <c r="LGM1005" s="17"/>
      <c r="LGN1005" s="17"/>
      <c r="LGO1005" s="17"/>
      <c r="LGP1005" s="17"/>
      <c r="LGQ1005" s="17"/>
      <c r="LGR1005" s="17"/>
      <c r="LGS1005" s="17"/>
      <c r="LGT1005" s="17"/>
      <c r="LGU1005" s="17"/>
      <c r="LGV1005" s="17"/>
      <c r="LGW1005" s="17"/>
      <c r="LGX1005" s="17"/>
      <c r="LGY1005" s="17"/>
      <c r="LGZ1005" s="17"/>
      <c r="LHA1005" s="17"/>
      <c r="LHB1005" s="17"/>
      <c r="LHC1005" s="17"/>
      <c r="LHD1005" s="17"/>
      <c r="LHE1005" s="17"/>
      <c r="LHF1005" s="17"/>
      <c r="LHG1005" s="17"/>
      <c r="LHH1005" s="17"/>
      <c r="LHI1005" s="17"/>
      <c r="LHJ1005" s="17"/>
      <c r="LHK1005" s="17"/>
      <c r="LHL1005" s="17"/>
      <c r="LHM1005" s="17"/>
      <c r="LHN1005" s="17"/>
      <c r="LHO1005" s="17"/>
      <c r="LHP1005" s="17"/>
      <c r="LHQ1005" s="17"/>
      <c r="LHR1005" s="17"/>
      <c r="LHS1005" s="17"/>
      <c r="LHT1005" s="17"/>
      <c r="LHU1005" s="17"/>
      <c r="LHV1005" s="17"/>
      <c r="LHW1005" s="17"/>
      <c r="LHX1005" s="17"/>
      <c r="LHY1005" s="17"/>
      <c r="LHZ1005" s="17"/>
      <c r="LIA1005" s="17"/>
      <c r="LIB1005" s="17"/>
      <c r="LIC1005" s="17"/>
      <c r="LID1005" s="17"/>
      <c r="LIE1005" s="17"/>
      <c r="LIF1005" s="17"/>
      <c r="LIG1005" s="17"/>
      <c r="LIH1005" s="17"/>
      <c r="LII1005" s="17"/>
      <c r="LIJ1005" s="17"/>
      <c r="LIK1005" s="17"/>
      <c r="LIL1005" s="17"/>
      <c r="LIM1005" s="17"/>
      <c r="LIN1005" s="17"/>
      <c r="LIO1005" s="17"/>
      <c r="LIP1005" s="17"/>
      <c r="LIQ1005" s="17"/>
      <c r="LIR1005" s="17"/>
      <c r="LIS1005" s="17"/>
      <c r="LIT1005" s="17"/>
      <c r="LIU1005" s="17"/>
      <c r="LIV1005" s="17"/>
      <c r="LIW1005" s="17"/>
      <c r="LIX1005" s="17"/>
      <c r="LIY1005" s="17"/>
      <c r="LIZ1005" s="17"/>
      <c r="LJA1005" s="17"/>
      <c r="LJB1005" s="17"/>
      <c r="LJC1005" s="17"/>
      <c r="LJD1005" s="17"/>
      <c r="LJE1005" s="17"/>
      <c r="LJF1005" s="17"/>
      <c r="LJG1005" s="17"/>
      <c r="LJH1005" s="17"/>
      <c r="LJI1005" s="17"/>
      <c r="LJJ1005" s="17"/>
      <c r="LJK1005" s="17"/>
      <c r="LJL1005" s="17"/>
      <c r="LJM1005" s="17"/>
      <c r="LJN1005" s="17"/>
      <c r="LJO1005" s="17"/>
      <c r="LJP1005" s="17"/>
      <c r="LJQ1005" s="17"/>
      <c r="LJR1005" s="17"/>
      <c r="LJS1005" s="17"/>
      <c r="LJT1005" s="17"/>
      <c r="LJU1005" s="17"/>
      <c r="LJV1005" s="17"/>
      <c r="LJW1005" s="17"/>
      <c r="LJX1005" s="17"/>
      <c r="LJY1005" s="17"/>
      <c r="LJZ1005" s="17"/>
      <c r="LKA1005" s="17"/>
      <c r="LKB1005" s="17"/>
      <c r="LKC1005" s="17"/>
      <c r="LKD1005" s="17"/>
      <c r="LKE1005" s="17"/>
      <c r="LKF1005" s="17"/>
      <c r="LKG1005" s="17"/>
      <c r="LKH1005" s="17"/>
      <c r="LKI1005" s="17"/>
      <c r="LKJ1005" s="17"/>
      <c r="LKK1005" s="17"/>
      <c r="LKL1005" s="17"/>
      <c r="LKM1005" s="17"/>
      <c r="LKN1005" s="17"/>
      <c r="LKO1005" s="17"/>
      <c r="LKP1005" s="17"/>
      <c r="LKQ1005" s="17"/>
      <c r="LKR1005" s="17"/>
      <c r="LKS1005" s="17"/>
      <c r="LKT1005" s="17"/>
      <c r="LKU1005" s="17"/>
      <c r="LKV1005" s="17"/>
      <c r="LKW1005" s="17"/>
      <c r="LKX1005" s="17"/>
      <c r="LKY1005" s="17"/>
      <c r="LKZ1005" s="17"/>
      <c r="LLA1005" s="17"/>
      <c r="LLB1005" s="17"/>
      <c r="LLC1005" s="17"/>
      <c r="LLD1005" s="17"/>
      <c r="LLE1005" s="17"/>
      <c r="LLF1005" s="17"/>
      <c r="LLG1005" s="17"/>
      <c r="LLH1005" s="17"/>
      <c r="LLI1005" s="17"/>
      <c r="LLJ1005" s="17"/>
      <c r="LLK1005" s="17"/>
      <c r="LLL1005" s="17"/>
      <c r="LLM1005" s="17"/>
      <c r="LLN1005" s="17"/>
      <c r="LLO1005" s="17"/>
      <c r="LLP1005" s="17"/>
      <c r="LLQ1005" s="17"/>
      <c r="LLR1005" s="17"/>
      <c r="LLS1005" s="17"/>
      <c r="LLT1005" s="17"/>
      <c r="LLU1005" s="17"/>
      <c r="LLV1005" s="17"/>
      <c r="LLW1005" s="17"/>
      <c r="LLX1005" s="17"/>
      <c r="LLY1005" s="17"/>
      <c r="LLZ1005" s="17"/>
      <c r="LMA1005" s="17"/>
      <c r="LMB1005" s="17"/>
      <c r="LMC1005" s="17"/>
      <c r="LMD1005" s="17"/>
      <c r="LME1005" s="17"/>
      <c r="LMF1005" s="17"/>
      <c r="LMG1005" s="17"/>
      <c r="LMH1005" s="17"/>
      <c r="LMI1005" s="17"/>
      <c r="LMJ1005" s="17"/>
      <c r="LMK1005" s="17"/>
      <c r="LML1005" s="17"/>
      <c r="LMM1005" s="17"/>
      <c r="LMN1005" s="17"/>
      <c r="LMO1005" s="17"/>
      <c r="LMP1005" s="17"/>
      <c r="LMQ1005" s="17"/>
      <c r="LMR1005" s="17"/>
      <c r="LMS1005" s="17"/>
      <c r="LMT1005" s="17"/>
      <c r="LMU1005" s="17"/>
      <c r="LMV1005" s="17"/>
      <c r="LMW1005" s="17"/>
      <c r="LMX1005" s="17"/>
      <c r="LMY1005" s="17"/>
      <c r="LMZ1005" s="17"/>
      <c r="LNA1005" s="17"/>
      <c r="LNB1005" s="17"/>
      <c r="LNC1005" s="17"/>
      <c r="LND1005" s="17"/>
      <c r="LNE1005" s="17"/>
      <c r="LNF1005" s="17"/>
      <c r="LNG1005" s="17"/>
      <c r="LNH1005" s="17"/>
      <c r="LNI1005" s="17"/>
      <c r="LNJ1005" s="17"/>
      <c r="LNK1005" s="17"/>
      <c r="LNL1005" s="17"/>
      <c r="LNM1005" s="17"/>
      <c r="LNN1005" s="17"/>
      <c r="LNO1005" s="17"/>
      <c r="LNP1005" s="17"/>
      <c r="LNQ1005" s="17"/>
      <c r="LNR1005" s="17"/>
      <c r="LNS1005" s="17"/>
      <c r="LNT1005" s="17"/>
      <c r="LNU1005" s="17"/>
      <c r="LNV1005" s="17"/>
      <c r="LNW1005" s="17"/>
      <c r="LNX1005" s="17"/>
      <c r="LNY1005" s="17"/>
      <c r="LNZ1005" s="17"/>
      <c r="LOA1005" s="17"/>
      <c r="LOB1005" s="17"/>
      <c r="LOC1005" s="17"/>
      <c r="LOD1005" s="17"/>
      <c r="LOE1005" s="17"/>
      <c r="LOF1005" s="17"/>
      <c r="LOG1005" s="17"/>
      <c r="LOH1005" s="17"/>
      <c r="LOI1005" s="17"/>
      <c r="LOJ1005" s="17"/>
      <c r="LOK1005" s="17"/>
      <c r="LOL1005" s="17"/>
      <c r="LOM1005" s="17"/>
      <c r="LON1005" s="17"/>
      <c r="LOO1005" s="17"/>
      <c r="LOP1005" s="17"/>
      <c r="LOQ1005" s="17"/>
      <c r="LOR1005" s="17"/>
      <c r="LOS1005" s="17"/>
      <c r="LOT1005" s="17"/>
      <c r="LOU1005" s="17"/>
      <c r="LOV1005" s="17"/>
      <c r="LOW1005" s="17"/>
      <c r="LOX1005" s="17"/>
      <c r="LOY1005" s="17"/>
      <c r="LOZ1005" s="17"/>
      <c r="LPA1005" s="17"/>
      <c r="LPB1005" s="17"/>
      <c r="LPC1005" s="17"/>
      <c r="LPD1005" s="17"/>
      <c r="LPE1005" s="17"/>
      <c r="LPF1005" s="17"/>
      <c r="LPG1005" s="17"/>
      <c r="LPH1005" s="17"/>
      <c r="LPI1005" s="17"/>
      <c r="LPJ1005" s="17"/>
      <c r="LPK1005" s="17"/>
      <c r="LPL1005" s="17"/>
      <c r="LPM1005" s="17"/>
      <c r="LPN1005" s="17"/>
      <c r="LPO1005" s="17"/>
      <c r="LPP1005" s="17"/>
      <c r="LPQ1005" s="17"/>
      <c r="LPR1005" s="17"/>
      <c r="LPS1005" s="17"/>
      <c r="LPT1005" s="17"/>
      <c r="LPU1005" s="17"/>
      <c r="LPV1005" s="17"/>
      <c r="LPW1005" s="17"/>
      <c r="LPX1005" s="17"/>
      <c r="LPY1005" s="17"/>
      <c r="LPZ1005" s="17"/>
      <c r="LQA1005" s="17"/>
      <c r="LQB1005" s="17"/>
      <c r="LQC1005" s="17"/>
      <c r="LQD1005" s="17"/>
      <c r="LQE1005" s="17"/>
      <c r="LQF1005" s="17"/>
      <c r="LQG1005" s="17"/>
      <c r="LQH1005" s="17"/>
      <c r="LQI1005" s="17"/>
      <c r="LQJ1005" s="17"/>
      <c r="LQK1005" s="17"/>
      <c r="LQL1005" s="17"/>
      <c r="LQM1005" s="17"/>
      <c r="LQN1005" s="17"/>
      <c r="LQO1005" s="17"/>
      <c r="LQP1005" s="17"/>
      <c r="LQQ1005" s="17"/>
      <c r="LQR1005" s="17"/>
      <c r="LQS1005" s="17"/>
      <c r="LQT1005" s="17"/>
      <c r="LQU1005" s="17"/>
      <c r="LQV1005" s="17"/>
      <c r="LQW1005" s="17"/>
      <c r="LQX1005" s="17"/>
      <c r="LQY1005" s="17"/>
      <c r="LQZ1005" s="17"/>
      <c r="LRA1005" s="17"/>
      <c r="LRB1005" s="17"/>
      <c r="LRC1005" s="17"/>
      <c r="LRD1005" s="17"/>
      <c r="LRE1005" s="17"/>
      <c r="LRF1005" s="17"/>
      <c r="LRG1005" s="17"/>
      <c r="LRH1005" s="17"/>
      <c r="LRI1005" s="17"/>
      <c r="LRJ1005" s="17"/>
      <c r="LRK1005" s="17"/>
      <c r="LRL1005" s="17"/>
      <c r="LRM1005" s="17"/>
      <c r="LRN1005" s="17"/>
      <c r="LRO1005" s="17"/>
      <c r="LRP1005" s="17"/>
      <c r="LRQ1005" s="17"/>
      <c r="LRR1005" s="17"/>
      <c r="LRS1005" s="17"/>
      <c r="LRT1005" s="17"/>
      <c r="LRU1005" s="17"/>
      <c r="LRV1005" s="17"/>
      <c r="LRW1005" s="17"/>
      <c r="LRX1005" s="17"/>
      <c r="LRY1005" s="17"/>
      <c r="LRZ1005" s="17"/>
      <c r="LSA1005" s="17"/>
      <c r="LSB1005" s="17"/>
      <c r="LSC1005" s="17"/>
      <c r="LSD1005" s="17"/>
      <c r="LSE1005" s="17"/>
      <c r="LSF1005" s="17"/>
      <c r="LSG1005" s="17"/>
      <c r="LSH1005" s="17"/>
      <c r="LSI1005" s="17"/>
      <c r="LSJ1005" s="17"/>
      <c r="LSK1005" s="17"/>
      <c r="LSL1005" s="17"/>
      <c r="LSM1005" s="17"/>
      <c r="LSN1005" s="17"/>
      <c r="LSO1005" s="17"/>
      <c r="LSP1005" s="17"/>
      <c r="LSQ1005" s="17"/>
      <c r="LSR1005" s="17"/>
      <c r="LSS1005" s="17"/>
      <c r="LST1005" s="17"/>
      <c r="LSU1005" s="17"/>
      <c r="LSV1005" s="17"/>
      <c r="LSW1005" s="17"/>
      <c r="LSX1005" s="17"/>
      <c r="LSY1005" s="17"/>
      <c r="LSZ1005" s="17"/>
      <c r="LTA1005" s="17"/>
      <c r="LTB1005" s="17"/>
      <c r="LTC1005" s="17"/>
      <c r="LTD1005" s="17"/>
      <c r="LTE1005" s="17"/>
      <c r="LTF1005" s="17"/>
      <c r="LTG1005" s="17"/>
      <c r="LTH1005" s="17"/>
      <c r="LTI1005" s="17"/>
      <c r="LTJ1005" s="17"/>
      <c r="LTK1005" s="17"/>
      <c r="LTL1005" s="17"/>
      <c r="LTM1005" s="17"/>
      <c r="LTN1005" s="17"/>
      <c r="LTO1005" s="17"/>
      <c r="LTP1005" s="17"/>
      <c r="LTQ1005" s="17"/>
      <c r="LTR1005" s="17"/>
      <c r="LTS1005" s="17"/>
      <c r="LTT1005" s="17"/>
      <c r="LTU1005" s="17"/>
      <c r="LTV1005" s="17"/>
      <c r="LTW1005" s="17"/>
      <c r="LTX1005" s="17"/>
      <c r="LTY1005" s="17"/>
      <c r="LTZ1005" s="17"/>
      <c r="LUA1005" s="17"/>
      <c r="LUB1005" s="17"/>
      <c r="LUC1005" s="17"/>
      <c r="LUD1005" s="17"/>
      <c r="LUE1005" s="17"/>
      <c r="LUF1005" s="17"/>
      <c r="LUG1005" s="17"/>
      <c r="LUH1005" s="17"/>
      <c r="LUI1005" s="17"/>
      <c r="LUJ1005" s="17"/>
      <c r="LUK1005" s="17"/>
      <c r="LUL1005" s="17"/>
      <c r="LUM1005" s="17"/>
      <c r="LUN1005" s="17"/>
      <c r="LUO1005" s="17"/>
      <c r="LUP1005" s="17"/>
      <c r="LUQ1005" s="17"/>
      <c r="LUR1005" s="17"/>
      <c r="LUS1005" s="17"/>
      <c r="LUT1005" s="17"/>
      <c r="LUU1005" s="17"/>
      <c r="LUV1005" s="17"/>
      <c r="LUW1005" s="17"/>
      <c r="LUX1005" s="17"/>
      <c r="LUY1005" s="17"/>
      <c r="LUZ1005" s="17"/>
      <c r="LVA1005" s="17"/>
      <c r="LVB1005" s="17"/>
      <c r="LVC1005" s="17"/>
      <c r="LVD1005" s="17"/>
      <c r="LVE1005" s="17"/>
      <c r="LVF1005" s="17"/>
      <c r="LVG1005" s="17"/>
      <c r="LVH1005" s="17"/>
      <c r="LVI1005" s="17"/>
      <c r="LVJ1005" s="17"/>
      <c r="LVK1005" s="17"/>
      <c r="LVL1005" s="17"/>
      <c r="LVM1005" s="17"/>
      <c r="LVN1005" s="17"/>
      <c r="LVO1005" s="17"/>
      <c r="LVP1005" s="17"/>
      <c r="LVQ1005" s="17"/>
      <c r="LVR1005" s="17"/>
      <c r="LVS1005" s="17"/>
      <c r="LVT1005" s="17"/>
      <c r="LVU1005" s="17"/>
      <c r="LVV1005" s="17"/>
      <c r="LVW1005" s="17"/>
      <c r="LVX1005" s="17"/>
      <c r="LVY1005" s="17"/>
      <c r="LVZ1005" s="17"/>
      <c r="LWA1005" s="17"/>
      <c r="LWB1005" s="17"/>
      <c r="LWC1005" s="17"/>
      <c r="LWD1005" s="17"/>
      <c r="LWE1005" s="17"/>
      <c r="LWF1005" s="17"/>
      <c r="LWG1005" s="17"/>
      <c r="LWH1005" s="17"/>
      <c r="LWI1005" s="17"/>
      <c r="LWJ1005" s="17"/>
      <c r="LWK1005" s="17"/>
      <c r="LWL1005" s="17"/>
      <c r="LWM1005" s="17"/>
      <c r="LWN1005" s="17"/>
      <c r="LWO1005" s="17"/>
      <c r="LWP1005" s="17"/>
      <c r="LWQ1005" s="17"/>
      <c r="LWR1005" s="17"/>
      <c r="LWS1005" s="17"/>
      <c r="LWT1005" s="17"/>
      <c r="LWU1005" s="17"/>
      <c r="LWV1005" s="17"/>
      <c r="LWW1005" s="17"/>
      <c r="LWX1005" s="17"/>
      <c r="LWY1005" s="17"/>
      <c r="LWZ1005" s="17"/>
      <c r="LXA1005" s="17"/>
      <c r="LXB1005" s="17"/>
      <c r="LXC1005" s="17"/>
      <c r="LXD1005" s="17"/>
      <c r="LXE1005" s="17"/>
      <c r="LXF1005" s="17"/>
      <c r="LXG1005" s="17"/>
      <c r="LXH1005" s="17"/>
      <c r="LXI1005" s="17"/>
      <c r="LXJ1005" s="17"/>
      <c r="LXK1005" s="17"/>
      <c r="LXL1005" s="17"/>
      <c r="LXM1005" s="17"/>
      <c r="LXN1005" s="17"/>
      <c r="LXO1005" s="17"/>
      <c r="LXP1005" s="17"/>
      <c r="LXQ1005" s="17"/>
      <c r="LXR1005" s="17"/>
      <c r="LXS1005" s="17"/>
      <c r="LXT1005" s="17"/>
      <c r="LXU1005" s="17"/>
      <c r="LXV1005" s="17"/>
      <c r="LXW1005" s="17"/>
      <c r="LXX1005" s="17"/>
      <c r="LXY1005" s="17"/>
      <c r="LXZ1005" s="17"/>
      <c r="LYA1005" s="17"/>
      <c r="LYB1005" s="17"/>
      <c r="LYC1005" s="17"/>
      <c r="LYD1005" s="17"/>
      <c r="LYE1005" s="17"/>
      <c r="LYF1005" s="17"/>
      <c r="LYG1005" s="17"/>
      <c r="LYH1005" s="17"/>
      <c r="LYI1005" s="17"/>
      <c r="LYJ1005" s="17"/>
      <c r="LYK1005" s="17"/>
      <c r="LYL1005" s="17"/>
      <c r="LYM1005" s="17"/>
      <c r="LYN1005" s="17"/>
      <c r="LYO1005" s="17"/>
      <c r="LYP1005" s="17"/>
      <c r="LYQ1005" s="17"/>
      <c r="LYR1005" s="17"/>
      <c r="LYS1005" s="17"/>
      <c r="LYT1005" s="17"/>
      <c r="LYU1005" s="17"/>
      <c r="LYV1005" s="17"/>
      <c r="LYW1005" s="17"/>
      <c r="LYX1005" s="17"/>
      <c r="LYY1005" s="17"/>
      <c r="LYZ1005" s="17"/>
      <c r="LZA1005" s="17"/>
      <c r="LZB1005" s="17"/>
      <c r="LZC1005" s="17"/>
      <c r="LZD1005" s="17"/>
      <c r="LZE1005" s="17"/>
      <c r="LZF1005" s="17"/>
      <c r="LZG1005" s="17"/>
      <c r="LZH1005" s="17"/>
      <c r="LZI1005" s="17"/>
      <c r="LZJ1005" s="17"/>
      <c r="LZK1005" s="17"/>
      <c r="LZL1005" s="17"/>
      <c r="LZM1005" s="17"/>
      <c r="LZN1005" s="17"/>
      <c r="LZO1005" s="17"/>
      <c r="LZP1005" s="17"/>
      <c r="LZQ1005" s="17"/>
      <c r="LZR1005" s="17"/>
      <c r="LZS1005" s="17"/>
      <c r="LZT1005" s="17"/>
      <c r="LZU1005" s="17"/>
      <c r="LZV1005" s="17"/>
      <c r="LZW1005" s="17"/>
      <c r="LZX1005" s="17"/>
      <c r="LZY1005" s="17"/>
      <c r="LZZ1005" s="17"/>
      <c r="MAA1005" s="17"/>
      <c r="MAB1005" s="17"/>
      <c r="MAC1005" s="17"/>
      <c r="MAD1005" s="17"/>
      <c r="MAE1005" s="17"/>
      <c r="MAF1005" s="17"/>
      <c r="MAG1005" s="17"/>
      <c r="MAH1005" s="17"/>
      <c r="MAI1005" s="17"/>
      <c r="MAJ1005" s="17"/>
      <c r="MAK1005" s="17"/>
      <c r="MAL1005" s="17"/>
      <c r="MAM1005" s="17"/>
      <c r="MAN1005" s="17"/>
      <c r="MAO1005" s="17"/>
      <c r="MAP1005" s="17"/>
      <c r="MAQ1005" s="17"/>
      <c r="MAR1005" s="17"/>
      <c r="MAS1005" s="17"/>
      <c r="MAT1005" s="17"/>
      <c r="MAU1005" s="17"/>
      <c r="MAV1005" s="17"/>
      <c r="MAW1005" s="17"/>
      <c r="MAX1005" s="17"/>
      <c r="MAY1005" s="17"/>
      <c r="MAZ1005" s="17"/>
      <c r="MBA1005" s="17"/>
      <c r="MBB1005" s="17"/>
      <c r="MBC1005" s="17"/>
      <c r="MBD1005" s="17"/>
      <c r="MBE1005" s="17"/>
      <c r="MBF1005" s="17"/>
      <c r="MBG1005" s="17"/>
      <c r="MBH1005" s="17"/>
      <c r="MBI1005" s="17"/>
      <c r="MBJ1005" s="17"/>
      <c r="MBK1005" s="17"/>
      <c r="MBL1005" s="17"/>
      <c r="MBM1005" s="17"/>
      <c r="MBN1005" s="17"/>
      <c r="MBO1005" s="17"/>
      <c r="MBP1005" s="17"/>
      <c r="MBQ1005" s="17"/>
      <c r="MBR1005" s="17"/>
      <c r="MBS1005" s="17"/>
      <c r="MBT1005" s="17"/>
      <c r="MBU1005" s="17"/>
      <c r="MBV1005" s="17"/>
      <c r="MBW1005" s="17"/>
      <c r="MBX1005" s="17"/>
      <c r="MBY1005" s="17"/>
      <c r="MBZ1005" s="17"/>
      <c r="MCA1005" s="17"/>
      <c r="MCB1005" s="17"/>
      <c r="MCC1005" s="17"/>
      <c r="MCD1005" s="17"/>
      <c r="MCE1005" s="17"/>
      <c r="MCF1005" s="17"/>
      <c r="MCG1005" s="17"/>
      <c r="MCH1005" s="17"/>
      <c r="MCI1005" s="17"/>
      <c r="MCJ1005" s="17"/>
      <c r="MCK1005" s="17"/>
      <c r="MCL1005" s="17"/>
      <c r="MCM1005" s="17"/>
      <c r="MCN1005" s="17"/>
      <c r="MCO1005" s="17"/>
      <c r="MCP1005" s="17"/>
      <c r="MCQ1005" s="17"/>
      <c r="MCR1005" s="17"/>
      <c r="MCS1005" s="17"/>
      <c r="MCT1005" s="17"/>
      <c r="MCU1005" s="17"/>
      <c r="MCV1005" s="17"/>
      <c r="MCW1005" s="17"/>
      <c r="MCX1005" s="17"/>
      <c r="MCY1005" s="17"/>
      <c r="MCZ1005" s="17"/>
      <c r="MDA1005" s="17"/>
      <c r="MDB1005" s="17"/>
      <c r="MDC1005" s="17"/>
      <c r="MDD1005" s="17"/>
      <c r="MDE1005" s="17"/>
      <c r="MDF1005" s="17"/>
      <c r="MDG1005" s="17"/>
      <c r="MDH1005" s="17"/>
      <c r="MDI1005" s="17"/>
      <c r="MDJ1005" s="17"/>
      <c r="MDK1005" s="17"/>
      <c r="MDL1005" s="17"/>
      <c r="MDM1005" s="17"/>
      <c r="MDN1005" s="17"/>
      <c r="MDO1005" s="17"/>
      <c r="MDP1005" s="17"/>
      <c r="MDQ1005" s="17"/>
      <c r="MDR1005" s="17"/>
      <c r="MDS1005" s="17"/>
      <c r="MDT1005" s="17"/>
      <c r="MDU1005" s="17"/>
      <c r="MDV1005" s="17"/>
      <c r="MDW1005" s="17"/>
      <c r="MDX1005" s="17"/>
      <c r="MDY1005" s="17"/>
      <c r="MDZ1005" s="17"/>
      <c r="MEA1005" s="17"/>
      <c r="MEB1005" s="17"/>
      <c r="MEC1005" s="17"/>
      <c r="MED1005" s="17"/>
      <c r="MEE1005" s="17"/>
      <c r="MEF1005" s="17"/>
      <c r="MEG1005" s="17"/>
      <c r="MEH1005" s="17"/>
      <c r="MEI1005" s="17"/>
      <c r="MEJ1005" s="17"/>
      <c r="MEK1005" s="17"/>
      <c r="MEL1005" s="17"/>
      <c r="MEM1005" s="17"/>
      <c r="MEN1005" s="17"/>
      <c r="MEO1005" s="17"/>
      <c r="MEP1005" s="17"/>
      <c r="MEQ1005" s="17"/>
      <c r="MER1005" s="17"/>
      <c r="MES1005" s="17"/>
      <c r="MET1005" s="17"/>
      <c r="MEU1005" s="17"/>
      <c r="MEV1005" s="17"/>
      <c r="MEW1005" s="17"/>
      <c r="MEX1005" s="17"/>
      <c r="MEY1005" s="17"/>
      <c r="MEZ1005" s="17"/>
      <c r="MFA1005" s="17"/>
      <c r="MFB1005" s="17"/>
      <c r="MFC1005" s="17"/>
      <c r="MFD1005" s="17"/>
      <c r="MFE1005" s="17"/>
      <c r="MFF1005" s="17"/>
      <c r="MFG1005" s="17"/>
      <c r="MFH1005" s="17"/>
      <c r="MFI1005" s="17"/>
      <c r="MFJ1005" s="17"/>
      <c r="MFK1005" s="17"/>
      <c r="MFL1005" s="17"/>
      <c r="MFM1005" s="17"/>
      <c r="MFN1005" s="17"/>
      <c r="MFO1005" s="17"/>
      <c r="MFP1005" s="17"/>
      <c r="MFQ1005" s="17"/>
      <c r="MFR1005" s="17"/>
      <c r="MFS1005" s="17"/>
      <c r="MFT1005" s="17"/>
      <c r="MFU1005" s="17"/>
      <c r="MFV1005" s="17"/>
      <c r="MFW1005" s="17"/>
      <c r="MFX1005" s="17"/>
      <c r="MFY1005" s="17"/>
      <c r="MFZ1005" s="17"/>
      <c r="MGA1005" s="17"/>
      <c r="MGB1005" s="17"/>
      <c r="MGC1005" s="17"/>
      <c r="MGD1005" s="17"/>
      <c r="MGE1005" s="17"/>
      <c r="MGF1005" s="17"/>
      <c r="MGG1005" s="17"/>
      <c r="MGH1005" s="17"/>
      <c r="MGI1005" s="17"/>
      <c r="MGJ1005" s="17"/>
      <c r="MGK1005" s="17"/>
      <c r="MGL1005" s="17"/>
      <c r="MGM1005" s="17"/>
      <c r="MGN1005" s="17"/>
      <c r="MGO1005" s="17"/>
      <c r="MGP1005" s="17"/>
      <c r="MGQ1005" s="17"/>
      <c r="MGR1005" s="17"/>
      <c r="MGS1005" s="17"/>
      <c r="MGT1005" s="17"/>
      <c r="MGU1005" s="17"/>
      <c r="MGV1005" s="17"/>
      <c r="MGW1005" s="17"/>
      <c r="MGX1005" s="17"/>
      <c r="MGY1005" s="17"/>
      <c r="MGZ1005" s="17"/>
      <c r="MHA1005" s="17"/>
      <c r="MHB1005" s="17"/>
      <c r="MHC1005" s="17"/>
      <c r="MHD1005" s="17"/>
      <c r="MHE1005" s="17"/>
      <c r="MHF1005" s="17"/>
      <c r="MHG1005" s="17"/>
      <c r="MHH1005" s="17"/>
      <c r="MHI1005" s="17"/>
      <c r="MHJ1005" s="17"/>
      <c r="MHK1005" s="17"/>
      <c r="MHL1005" s="17"/>
      <c r="MHM1005" s="17"/>
      <c r="MHN1005" s="17"/>
      <c r="MHO1005" s="17"/>
      <c r="MHP1005" s="17"/>
      <c r="MHQ1005" s="17"/>
      <c r="MHR1005" s="17"/>
      <c r="MHS1005" s="17"/>
      <c r="MHT1005" s="17"/>
      <c r="MHU1005" s="17"/>
      <c r="MHV1005" s="17"/>
      <c r="MHW1005" s="17"/>
      <c r="MHX1005" s="17"/>
      <c r="MHY1005" s="17"/>
      <c r="MHZ1005" s="17"/>
      <c r="MIA1005" s="17"/>
      <c r="MIB1005" s="17"/>
      <c r="MIC1005" s="17"/>
      <c r="MID1005" s="17"/>
      <c r="MIE1005" s="17"/>
      <c r="MIF1005" s="17"/>
      <c r="MIG1005" s="17"/>
      <c r="MIH1005" s="17"/>
      <c r="MII1005" s="17"/>
      <c r="MIJ1005" s="17"/>
      <c r="MIK1005" s="17"/>
      <c r="MIL1005" s="17"/>
      <c r="MIM1005" s="17"/>
      <c r="MIN1005" s="17"/>
      <c r="MIO1005" s="17"/>
      <c r="MIP1005" s="17"/>
      <c r="MIQ1005" s="17"/>
      <c r="MIR1005" s="17"/>
      <c r="MIS1005" s="17"/>
      <c r="MIT1005" s="17"/>
      <c r="MIU1005" s="17"/>
      <c r="MIV1005" s="17"/>
      <c r="MIW1005" s="17"/>
      <c r="MIX1005" s="17"/>
      <c r="MIY1005" s="17"/>
      <c r="MIZ1005" s="17"/>
      <c r="MJA1005" s="17"/>
      <c r="MJB1005" s="17"/>
      <c r="MJC1005" s="17"/>
      <c r="MJD1005" s="17"/>
      <c r="MJE1005" s="17"/>
      <c r="MJF1005" s="17"/>
      <c r="MJG1005" s="17"/>
      <c r="MJH1005" s="17"/>
      <c r="MJI1005" s="17"/>
      <c r="MJJ1005" s="17"/>
      <c r="MJK1005" s="17"/>
      <c r="MJL1005" s="17"/>
      <c r="MJM1005" s="17"/>
      <c r="MJN1005" s="17"/>
      <c r="MJO1005" s="17"/>
      <c r="MJP1005" s="17"/>
      <c r="MJQ1005" s="17"/>
      <c r="MJR1005" s="17"/>
      <c r="MJS1005" s="17"/>
      <c r="MJT1005" s="17"/>
      <c r="MJU1005" s="17"/>
      <c r="MJV1005" s="17"/>
      <c r="MJW1005" s="17"/>
      <c r="MJX1005" s="17"/>
      <c r="MJY1005" s="17"/>
      <c r="MJZ1005" s="17"/>
      <c r="MKA1005" s="17"/>
      <c r="MKB1005" s="17"/>
      <c r="MKC1005" s="17"/>
      <c r="MKD1005" s="17"/>
      <c r="MKE1005" s="17"/>
      <c r="MKF1005" s="17"/>
      <c r="MKG1005" s="17"/>
      <c r="MKH1005" s="17"/>
      <c r="MKI1005" s="17"/>
      <c r="MKJ1005" s="17"/>
      <c r="MKK1005" s="17"/>
      <c r="MKL1005" s="17"/>
      <c r="MKM1005" s="17"/>
      <c r="MKN1005" s="17"/>
      <c r="MKO1005" s="17"/>
      <c r="MKP1005" s="17"/>
      <c r="MKQ1005" s="17"/>
      <c r="MKR1005" s="17"/>
      <c r="MKS1005" s="17"/>
      <c r="MKT1005" s="17"/>
      <c r="MKU1005" s="17"/>
      <c r="MKV1005" s="17"/>
      <c r="MKW1005" s="17"/>
      <c r="MKX1005" s="17"/>
      <c r="MKY1005" s="17"/>
      <c r="MKZ1005" s="17"/>
      <c r="MLA1005" s="17"/>
      <c r="MLB1005" s="17"/>
      <c r="MLC1005" s="17"/>
      <c r="MLD1005" s="17"/>
      <c r="MLE1005" s="17"/>
      <c r="MLF1005" s="17"/>
      <c r="MLG1005" s="17"/>
      <c r="MLH1005" s="17"/>
      <c r="MLI1005" s="17"/>
      <c r="MLJ1005" s="17"/>
      <c r="MLK1005" s="17"/>
      <c r="MLL1005" s="17"/>
      <c r="MLM1005" s="17"/>
      <c r="MLN1005" s="17"/>
      <c r="MLO1005" s="17"/>
      <c r="MLP1005" s="17"/>
      <c r="MLQ1005" s="17"/>
      <c r="MLR1005" s="17"/>
      <c r="MLS1005" s="17"/>
      <c r="MLT1005" s="17"/>
      <c r="MLU1005" s="17"/>
      <c r="MLV1005" s="17"/>
      <c r="MLW1005" s="17"/>
      <c r="MLX1005" s="17"/>
      <c r="MLY1005" s="17"/>
      <c r="MLZ1005" s="17"/>
      <c r="MMA1005" s="17"/>
      <c r="MMB1005" s="17"/>
      <c r="MMC1005" s="17"/>
      <c r="MMD1005" s="17"/>
      <c r="MME1005" s="17"/>
      <c r="MMF1005" s="17"/>
      <c r="MMG1005" s="17"/>
      <c r="MMH1005" s="17"/>
      <c r="MMI1005" s="17"/>
      <c r="MMJ1005" s="17"/>
      <c r="MMK1005" s="17"/>
      <c r="MML1005" s="17"/>
      <c r="MMM1005" s="17"/>
      <c r="MMN1005" s="17"/>
      <c r="MMO1005" s="17"/>
      <c r="MMP1005" s="17"/>
      <c r="MMQ1005" s="17"/>
      <c r="MMR1005" s="17"/>
      <c r="MMS1005" s="17"/>
      <c r="MMT1005" s="17"/>
      <c r="MMU1005" s="17"/>
      <c r="MMV1005" s="17"/>
      <c r="MMW1005" s="17"/>
      <c r="MMX1005" s="17"/>
      <c r="MMY1005" s="17"/>
      <c r="MMZ1005" s="17"/>
      <c r="MNA1005" s="17"/>
      <c r="MNB1005" s="17"/>
      <c r="MNC1005" s="17"/>
      <c r="MND1005" s="17"/>
      <c r="MNE1005" s="17"/>
      <c r="MNF1005" s="17"/>
      <c r="MNG1005" s="17"/>
      <c r="MNH1005" s="17"/>
      <c r="MNI1005" s="17"/>
      <c r="MNJ1005" s="17"/>
      <c r="MNK1005" s="17"/>
      <c r="MNL1005" s="17"/>
      <c r="MNM1005" s="17"/>
      <c r="MNN1005" s="17"/>
      <c r="MNO1005" s="17"/>
      <c r="MNP1005" s="17"/>
      <c r="MNQ1005" s="17"/>
      <c r="MNR1005" s="17"/>
      <c r="MNS1005" s="17"/>
      <c r="MNT1005" s="17"/>
      <c r="MNU1005" s="17"/>
      <c r="MNV1005" s="17"/>
      <c r="MNW1005" s="17"/>
      <c r="MNX1005" s="17"/>
      <c r="MNY1005" s="17"/>
      <c r="MNZ1005" s="17"/>
      <c r="MOA1005" s="17"/>
      <c r="MOB1005" s="17"/>
      <c r="MOC1005" s="17"/>
      <c r="MOD1005" s="17"/>
      <c r="MOE1005" s="17"/>
      <c r="MOF1005" s="17"/>
      <c r="MOG1005" s="17"/>
      <c r="MOH1005" s="17"/>
      <c r="MOI1005" s="17"/>
      <c r="MOJ1005" s="17"/>
      <c r="MOK1005" s="17"/>
      <c r="MOL1005" s="17"/>
      <c r="MOM1005" s="17"/>
      <c r="MON1005" s="17"/>
      <c r="MOO1005" s="17"/>
      <c r="MOP1005" s="17"/>
      <c r="MOQ1005" s="17"/>
      <c r="MOR1005" s="17"/>
      <c r="MOS1005" s="17"/>
      <c r="MOT1005" s="17"/>
      <c r="MOU1005" s="17"/>
      <c r="MOV1005" s="17"/>
      <c r="MOW1005" s="17"/>
      <c r="MOX1005" s="17"/>
      <c r="MOY1005" s="17"/>
      <c r="MOZ1005" s="17"/>
      <c r="MPA1005" s="17"/>
      <c r="MPB1005" s="17"/>
      <c r="MPC1005" s="17"/>
      <c r="MPD1005" s="17"/>
      <c r="MPE1005" s="17"/>
      <c r="MPF1005" s="17"/>
      <c r="MPG1005" s="17"/>
      <c r="MPH1005" s="17"/>
      <c r="MPI1005" s="17"/>
      <c r="MPJ1005" s="17"/>
      <c r="MPK1005" s="17"/>
      <c r="MPL1005" s="17"/>
      <c r="MPM1005" s="17"/>
      <c r="MPN1005" s="17"/>
      <c r="MPO1005" s="17"/>
      <c r="MPP1005" s="17"/>
      <c r="MPQ1005" s="17"/>
      <c r="MPR1005" s="17"/>
      <c r="MPS1005" s="17"/>
      <c r="MPT1005" s="17"/>
      <c r="MPU1005" s="17"/>
      <c r="MPV1005" s="17"/>
      <c r="MPW1005" s="17"/>
      <c r="MPX1005" s="17"/>
      <c r="MPY1005" s="17"/>
      <c r="MPZ1005" s="17"/>
      <c r="MQA1005" s="17"/>
      <c r="MQB1005" s="17"/>
      <c r="MQC1005" s="17"/>
      <c r="MQD1005" s="17"/>
      <c r="MQE1005" s="17"/>
      <c r="MQF1005" s="17"/>
      <c r="MQG1005" s="17"/>
      <c r="MQH1005" s="17"/>
      <c r="MQI1005" s="17"/>
      <c r="MQJ1005" s="17"/>
      <c r="MQK1005" s="17"/>
      <c r="MQL1005" s="17"/>
      <c r="MQM1005" s="17"/>
      <c r="MQN1005" s="17"/>
      <c r="MQO1005" s="17"/>
      <c r="MQP1005" s="17"/>
      <c r="MQQ1005" s="17"/>
      <c r="MQR1005" s="17"/>
      <c r="MQS1005" s="17"/>
      <c r="MQT1005" s="17"/>
      <c r="MQU1005" s="17"/>
      <c r="MQV1005" s="17"/>
      <c r="MQW1005" s="17"/>
      <c r="MQX1005" s="17"/>
      <c r="MQY1005" s="17"/>
      <c r="MQZ1005" s="17"/>
      <c r="MRA1005" s="17"/>
      <c r="MRB1005" s="17"/>
      <c r="MRC1005" s="17"/>
      <c r="MRD1005" s="17"/>
      <c r="MRE1005" s="17"/>
      <c r="MRF1005" s="17"/>
      <c r="MRG1005" s="17"/>
      <c r="MRH1005" s="17"/>
      <c r="MRI1005" s="17"/>
      <c r="MRJ1005" s="17"/>
      <c r="MRK1005" s="17"/>
      <c r="MRL1005" s="17"/>
      <c r="MRM1005" s="17"/>
      <c r="MRN1005" s="17"/>
      <c r="MRO1005" s="17"/>
      <c r="MRP1005" s="17"/>
      <c r="MRQ1005" s="17"/>
      <c r="MRR1005" s="17"/>
      <c r="MRS1005" s="17"/>
      <c r="MRT1005" s="17"/>
      <c r="MRU1005" s="17"/>
      <c r="MRV1005" s="17"/>
      <c r="MRW1005" s="17"/>
      <c r="MRX1005" s="17"/>
      <c r="MRY1005" s="17"/>
      <c r="MRZ1005" s="17"/>
      <c r="MSA1005" s="17"/>
      <c r="MSB1005" s="17"/>
      <c r="MSC1005" s="17"/>
      <c r="MSD1005" s="17"/>
      <c r="MSE1005" s="17"/>
      <c r="MSF1005" s="17"/>
      <c r="MSG1005" s="17"/>
      <c r="MSH1005" s="17"/>
      <c r="MSI1005" s="17"/>
      <c r="MSJ1005" s="17"/>
      <c r="MSK1005" s="17"/>
      <c r="MSL1005" s="17"/>
      <c r="MSM1005" s="17"/>
      <c r="MSN1005" s="17"/>
      <c r="MSO1005" s="17"/>
      <c r="MSP1005" s="17"/>
      <c r="MSQ1005" s="17"/>
      <c r="MSR1005" s="17"/>
      <c r="MSS1005" s="17"/>
      <c r="MST1005" s="17"/>
      <c r="MSU1005" s="17"/>
      <c r="MSV1005" s="17"/>
      <c r="MSW1005" s="17"/>
      <c r="MSX1005" s="17"/>
      <c r="MSY1005" s="17"/>
      <c r="MSZ1005" s="17"/>
      <c r="MTA1005" s="17"/>
      <c r="MTB1005" s="17"/>
      <c r="MTC1005" s="17"/>
      <c r="MTD1005" s="17"/>
      <c r="MTE1005" s="17"/>
      <c r="MTF1005" s="17"/>
      <c r="MTG1005" s="17"/>
      <c r="MTH1005" s="17"/>
      <c r="MTI1005" s="17"/>
      <c r="MTJ1005" s="17"/>
      <c r="MTK1005" s="17"/>
      <c r="MTL1005" s="17"/>
      <c r="MTM1005" s="17"/>
      <c r="MTN1005" s="17"/>
      <c r="MTO1005" s="17"/>
      <c r="MTP1005" s="17"/>
      <c r="MTQ1005" s="17"/>
      <c r="MTR1005" s="17"/>
      <c r="MTS1005" s="17"/>
      <c r="MTT1005" s="17"/>
      <c r="MTU1005" s="17"/>
      <c r="MTV1005" s="17"/>
      <c r="MTW1005" s="17"/>
      <c r="MTX1005" s="17"/>
      <c r="MTY1005" s="17"/>
      <c r="MTZ1005" s="17"/>
      <c r="MUA1005" s="17"/>
      <c r="MUB1005" s="17"/>
      <c r="MUC1005" s="17"/>
      <c r="MUD1005" s="17"/>
      <c r="MUE1005" s="17"/>
      <c r="MUF1005" s="17"/>
      <c r="MUG1005" s="17"/>
      <c r="MUH1005" s="17"/>
      <c r="MUI1005" s="17"/>
      <c r="MUJ1005" s="17"/>
      <c r="MUK1005" s="17"/>
      <c r="MUL1005" s="17"/>
      <c r="MUM1005" s="17"/>
      <c r="MUN1005" s="17"/>
      <c r="MUO1005" s="17"/>
      <c r="MUP1005" s="17"/>
      <c r="MUQ1005" s="17"/>
      <c r="MUR1005" s="17"/>
      <c r="MUS1005" s="17"/>
      <c r="MUT1005" s="17"/>
      <c r="MUU1005" s="17"/>
      <c r="MUV1005" s="17"/>
      <c r="MUW1005" s="17"/>
      <c r="MUX1005" s="17"/>
      <c r="MUY1005" s="17"/>
      <c r="MUZ1005" s="17"/>
      <c r="MVA1005" s="17"/>
      <c r="MVB1005" s="17"/>
      <c r="MVC1005" s="17"/>
      <c r="MVD1005" s="17"/>
      <c r="MVE1005" s="17"/>
      <c r="MVF1005" s="17"/>
      <c r="MVG1005" s="17"/>
      <c r="MVH1005" s="17"/>
      <c r="MVI1005" s="17"/>
      <c r="MVJ1005" s="17"/>
      <c r="MVK1005" s="17"/>
      <c r="MVL1005" s="17"/>
      <c r="MVM1005" s="17"/>
      <c r="MVN1005" s="17"/>
      <c r="MVO1005" s="17"/>
      <c r="MVP1005" s="17"/>
      <c r="MVQ1005" s="17"/>
      <c r="MVR1005" s="17"/>
      <c r="MVS1005" s="17"/>
      <c r="MVT1005" s="17"/>
      <c r="MVU1005" s="17"/>
      <c r="MVV1005" s="17"/>
      <c r="MVW1005" s="17"/>
      <c r="MVX1005" s="17"/>
      <c r="MVY1005" s="17"/>
      <c r="MVZ1005" s="17"/>
      <c r="MWA1005" s="17"/>
      <c r="MWB1005" s="17"/>
      <c r="MWC1005" s="17"/>
      <c r="MWD1005" s="17"/>
      <c r="MWE1005" s="17"/>
      <c r="MWF1005" s="17"/>
      <c r="MWG1005" s="17"/>
      <c r="MWH1005" s="17"/>
      <c r="MWI1005" s="17"/>
      <c r="MWJ1005" s="17"/>
      <c r="MWK1005" s="17"/>
      <c r="MWL1005" s="17"/>
      <c r="MWM1005" s="17"/>
      <c r="MWN1005" s="17"/>
      <c r="MWO1005" s="17"/>
      <c r="MWP1005" s="17"/>
      <c r="MWQ1005" s="17"/>
      <c r="MWR1005" s="17"/>
      <c r="MWS1005" s="17"/>
      <c r="MWT1005" s="17"/>
      <c r="MWU1005" s="17"/>
      <c r="MWV1005" s="17"/>
      <c r="MWW1005" s="17"/>
      <c r="MWX1005" s="17"/>
      <c r="MWY1005" s="17"/>
      <c r="MWZ1005" s="17"/>
      <c r="MXA1005" s="17"/>
      <c r="MXB1005" s="17"/>
      <c r="MXC1005" s="17"/>
      <c r="MXD1005" s="17"/>
      <c r="MXE1005" s="17"/>
      <c r="MXF1005" s="17"/>
      <c r="MXG1005" s="17"/>
      <c r="MXH1005" s="17"/>
      <c r="MXI1005" s="17"/>
      <c r="MXJ1005" s="17"/>
      <c r="MXK1005" s="17"/>
      <c r="MXL1005" s="17"/>
      <c r="MXM1005" s="17"/>
      <c r="MXN1005" s="17"/>
      <c r="MXO1005" s="17"/>
      <c r="MXP1005" s="17"/>
      <c r="MXQ1005" s="17"/>
      <c r="MXR1005" s="17"/>
      <c r="MXS1005" s="17"/>
      <c r="MXT1005" s="17"/>
      <c r="MXU1005" s="17"/>
      <c r="MXV1005" s="17"/>
      <c r="MXW1005" s="17"/>
      <c r="MXX1005" s="17"/>
      <c r="MXY1005" s="17"/>
      <c r="MXZ1005" s="17"/>
      <c r="MYA1005" s="17"/>
      <c r="MYB1005" s="17"/>
      <c r="MYC1005" s="17"/>
      <c r="MYD1005" s="17"/>
      <c r="MYE1005" s="17"/>
      <c r="MYF1005" s="17"/>
      <c r="MYG1005" s="17"/>
      <c r="MYH1005" s="17"/>
      <c r="MYI1005" s="17"/>
      <c r="MYJ1005" s="17"/>
      <c r="MYK1005" s="17"/>
      <c r="MYL1005" s="17"/>
      <c r="MYM1005" s="17"/>
      <c r="MYN1005" s="17"/>
      <c r="MYO1005" s="17"/>
      <c r="MYP1005" s="17"/>
      <c r="MYQ1005" s="17"/>
      <c r="MYR1005" s="17"/>
      <c r="MYS1005" s="17"/>
      <c r="MYT1005" s="17"/>
      <c r="MYU1005" s="17"/>
      <c r="MYV1005" s="17"/>
      <c r="MYW1005" s="17"/>
      <c r="MYX1005" s="17"/>
      <c r="MYY1005" s="17"/>
      <c r="MYZ1005" s="17"/>
      <c r="MZA1005" s="17"/>
      <c r="MZB1005" s="17"/>
      <c r="MZC1005" s="17"/>
      <c r="MZD1005" s="17"/>
      <c r="MZE1005" s="17"/>
      <c r="MZF1005" s="17"/>
      <c r="MZG1005" s="17"/>
      <c r="MZH1005" s="17"/>
      <c r="MZI1005" s="17"/>
      <c r="MZJ1005" s="17"/>
      <c r="MZK1005" s="17"/>
      <c r="MZL1005" s="17"/>
      <c r="MZM1005" s="17"/>
      <c r="MZN1005" s="17"/>
      <c r="MZO1005" s="17"/>
      <c r="MZP1005" s="17"/>
      <c r="MZQ1005" s="17"/>
      <c r="MZR1005" s="17"/>
      <c r="MZS1005" s="17"/>
      <c r="MZT1005" s="17"/>
      <c r="MZU1005" s="17"/>
      <c r="MZV1005" s="17"/>
      <c r="MZW1005" s="17"/>
      <c r="MZX1005" s="17"/>
      <c r="MZY1005" s="17"/>
      <c r="MZZ1005" s="17"/>
      <c r="NAA1005" s="17"/>
      <c r="NAB1005" s="17"/>
      <c r="NAC1005" s="17"/>
      <c r="NAD1005" s="17"/>
      <c r="NAE1005" s="17"/>
      <c r="NAF1005" s="17"/>
      <c r="NAG1005" s="17"/>
      <c r="NAH1005" s="17"/>
      <c r="NAI1005" s="17"/>
      <c r="NAJ1005" s="17"/>
      <c r="NAK1005" s="17"/>
      <c r="NAL1005" s="17"/>
      <c r="NAM1005" s="17"/>
      <c r="NAN1005" s="17"/>
      <c r="NAO1005" s="17"/>
      <c r="NAP1005" s="17"/>
      <c r="NAQ1005" s="17"/>
      <c r="NAR1005" s="17"/>
      <c r="NAS1005" s="17"/>
      <c r="NAT1005" s="17"/>
      <c r="NAU1005" s="17"/>
      <c r="NAV1005" s="17"/>
      <c r="NAW1005" s="17"/>
      <c r="NAX1005" s="17"/>
      <c r="NAY1005" s="17"/>
      <c r="NAZ1005" s="17"/>
      <c r="NBA1005" s="17"/>
      <c r="NBB1005" s="17"/>
      <c r="NBC1005" s="17"/>
      <c r="NBD1005" s="17"/>
      <c r="NBE1005" s="17"/>
      <c r="NBF1005" s="17"/>
      <c r="NBG1005" s="17"/>
      <c r="NBH1005" s="17"/>
      <c r="NBI1005" s="17"/>
      <c r="NBJ1005" s="17"/>
      <c r="NBK1005" s="17"/>
      <c r="NBL1005" s="17"/>
      <c r="NBM1005" s="17"/>
      <c r="NBN1005" s="17"/>
      <c r="NBO1005" s="17"/>
      <c r="NBP1005" s="17"/>
      <c r="NBQ1005" s="17"/>
      <c r="NBR1005" s="17"/>
      <c r="NBS1005" s="17"/>
      <c r="NBT1005" s="17"/>
      <c r="NBU1005" s="17"/>
      <c r="NBV1005" s="17"/>
      <c r="NBW1005" s="17"/>
      <c r="NBX1005" s="17"/>
      <c r="NBY1005" s="17"/>
      <c r="NBZ1005" s="17"/>
      <c r="NCA1005" s="17"/>
      <c r="NCB1005" s="17"/>
      <c r="NCC1005" s="17"/>
      <c r="NCD1005" s="17"/>
      <c r="NCE1005" s="17"/>
      <c r="NCF1005" s="17"/>
      <c r="NCG1005" s="17"/>
      <c r="NCH1005" s="17"/>
      <c r="NCI1005" s="17"/>
      <c r="NCJ1005" s="17"/>
      <c r="NCK1005" s="17"/>
      <c r="NCL1005" s="17"/>
      <c r="NCM1005" s="17"/>
      <c r="NCN1005" s="17"/>
      <c r="NCO1005" s="17"/>
      <c r="NCP1005" s="17"/>
      <c r="NCQ1005" s="17"/>
      <c r="NCR1005" s="17"/>
      <c r="NCS1005" s="17"/>
      <c r="NCT1005" s="17"/>
      <c r="NCU1005" s="17"/>
      <c r="NCV1005" s="17"/>
      <c r="NCW1005" s="17"/>
      <c r="NCX1005" s="17"/>
      <c r="NCY1005" s="17"/>
      <c r="NCZ1005" s="17"/>
      <c r="NDA1005" s="17"/>
      <c r="NDB1005" s="17"/>
      <c r="NDC1005" s="17"/>
      <c r="NDD1005" s="17"/>
      <c r="NDE1005" s="17"/>
      <c r="NDF1005" s="17"/>
      <c r="NDG1005" s="17"/>
      <c r="NDH1005" s="17"/>
      <c r="NDI1005" s="17"/>
      <c r="NDJ1005" s="17"/>
      <c r="NDK1005" s="17"/>
      <c r="NDL1005" s="17"/>
      <c r="NDM1005" s="17"/>
      <c r="NDN1005" s="17"/>
      <c r="NDO1005" s="17"/>
      <c r="NDP1005" s="17"/>
      <c r="NDQ1005" s="17"/>
      <c r="NDR1005" s="17"/>
      <c r="NDS1005" s="17"/>
      <c r="NDT1005" s="17"/>
      <c r="NDU1005" s="17"/>
      <c r="NDV1005" s="17"/>
      <c r="NDW1005" s="17"/>
      <c r="NDX1005" s="17"/>
      <c r="NDY1005" s="17"/>
      <c r="NDZ1005" s="17"/>
      <c r="NEA1005" s="17"/>
      <c r="NEB1005" s="17"/>
      <c r="NEC1005" s="17"/>
      <c r="NED1005" s="17"/>
      <c r="NEE1005" s="17"/>
      <c r="NEF1005" s="17"/>
      <c r="NEG1005" s="17"/>
      <c r="NEH1005" s="17"/>
      <c r="NEI1005" s="17"/>
      <c r="NEJ1005" s="17"/>
      <c r="NEK1005" s="17"/>
      <c r="NEL1005" s="17"/>
      <c r="NEM1005" s="17"/>
      <c r="NEN1005" s="17"/>
      <c r="NEO1005" s="17"/>
      <c r="NEP1005" s="17"/>
      <c r="NEQ1005" s="17"/>
      <c r="NER1005" s="17"/>
      <c r="NES1005" s="17"/>
      <c r="NET1005" s="17"/>
      <c r="NEU1005" s="17"/>
      <c r="NEV1005" s="17"/>
      <c r="NEW1005" s="17"/>
      <c r="NEX1005" s="17"/>
      <c r="NEY1005" s="17"/>
      <c r="NEZ1005" s="17"/>
      <c r="NFA1005" s="17"/>
      <c r="NFB1005" s="17"/>
      <c r="NFC1005" s="17"/>
      <c r="NFD1005" s="17"/>
      <c r="NFE1005" s="17"/>
      <c r="NFF1005" s="17"/>
      <c r="NFG1005" s="17"/>
      <c r="NFH1005" s="17"/>
      <c r="NFI1005" s="17"/>
      <c r="NFJ1005" s="17"/>
      <c r="NFK1005" s="17"/>
      <c r="NFL1005" s="17"/>
      <c r="NFM1005" s="17"/>
      <c r="NFN1005" s="17"/>
      <c r="NFO1005" s="17"/>
      <c r="NFP1005" s="17"/>
      <c r="NFQ1005" s="17"/>
      <c r="NFR1005" s="17"/>
      <c r="NFS1005" s="17"/>
      <c r="NFT1005" s="17"/>
      <c r="NFU1005" s="17"/>
      <c r="NFV1005" s="17"/>
      <c r="NFW1005" s="17"/>
      <c r="NFX1005" s="17"/>
      <c r="NFY1005" s="17"/>
      <c r="NFZ1005" s="17"/>
      <c r="NGA1005" s="17"/>
      <c r="NGB1005" s="17"/>
      <c r="NGC1005" s="17"/>
      <c r="NGD1005" s="17"/>
      <c r="NGE1005" s="17"/>
      <c r="NGF1005" s="17"/>
      <c r="NGG1005" s="17"/>
      <c r="NGH1005" s="17"/>
      <c r="NGI1005" s="17"/>
      <c r="NGJ1005" s="17"/>
      <c r="NGK1005" s="17"/>
      <c r="NGL1005" s="17"/>
      <c r="NGM1005" s="17"/>
      <c r="NGN1005" s="17"/>
      <c r="NGO1005" s="17"/>
      <c r="NGP1005" s="17"/>
      <c r="NGQ1005" s="17"/>
      <c r="NGR1005" s="17"/>
      <c r="NGS1005" s="17"/>
      <c r="NGT1005" s="17"/>
      <c r="NGU1005" s="17"/>
      <c r="NGV1005" s="17"/>
      <c r="NGW1005" s="17"/>
      <c r="NGX1005" s="17"/>
      <c r="NGY1005" s="17"/>
      <c r="NGZ1005" s="17"/>
      <c r="NHA1005" s="17"/>
      <c r="NHB1005" s="17"/>
      <c r="NHC1005" s="17"/>
      <c r="NHD1005" s="17"/>
      <c r="NHE1005" s="17"/>
      <c r="NHF1005" s="17"/>
      <c r="NHG1005" s="17"/>
      <c r="NHH1005" s="17"/>
      <c r="NHI1005" s="17"/>
      <c r="NHJ1005" s="17"/>
      <c r="NHK1005" s="17"/>
      <c r="NHL1005" s="17"/>
      <c r="NHM1005" s="17"/>
      <c r="NHN1005" s="17"/>
      <c r="NHO1005" s="17"/>
      <c r="NHP1005" s="17"/>
      <c r="NHQ1005" s="17"/>
      <c r="NHR1005" s="17"/>
      <c r="NHS1005" s="17"/>
      <c r="NHT1005" s="17"/>
      <c r="NHU1005" s="17"/>
      <c r="NHV1005" s="17"/>
      <c r="NHW1005" s="17"/>
      <c r="NHX1005" s="17"/>
      <c r="NHY1005" s="17"/>
      <c r="NHZ1005" s="17"/>
      <c r="NIA1005" s="17"/>
      <c r="NIB1005" s="17"/>
      <c r="NIC1005" s="17"/>
      <c r="NID1005" s="17"/>
      <c r="NIE1005" s="17"/>
      <c r="NIF1005" s="17"/>
      <c r="NIG1005" s="17"/>
      <c r="NIH1005" s="17"/>
      <c r="NII1005" s="17"/>
      <c r="NIJ1005" s="17"/>
      <c r="NIK1005" s="17"/>
      <c r="NIL1005" s="17"/>
      <c r="NIM1005" s="17"/>
      <c r="NIN1005" s="17"/>
      <c r="NIO1005" s="17"/>
      <c r="NIP1005" s="17"/>
      <c r="NIQ1005" s="17"/>
      <c r="NIR1005" s="17"/>
      <c r="NIS1005" s="17"/>
      <c r="NIT1005" s="17"/>
      <c r="NIU1005" s="17"/>
      <c r="NIV1005" s="17"/>
      <c r="NIW1005" s="17"/>
      <c r="NIX1005" s="17"/>
      <c r="NIY1005" s="17"/>
      <c r="NIZ1005" s="17"/>
      <c r="NJA1005" s="17"/>
      <c r="NJB1005" s="17"/>
      <c r="NJC1005" s="17"/>
      <c r="NJD1005" s="17"/>
      <c r="NJE1005" s="17"/>
      <c r="NJF1005" s="17"/>
      <c r="NJG1005" s="17"/>
      <c r="NJH1005" s="17"/>
      <c r="NJI1005" s="17"/>
      <c r="NJJ1005" s="17"/>
      <c r="NJK1005" s="17"/>
      <c r="NJL1005" s="17"/>
      <c r="NJM1005" s="17"/>
      <c r="NJN1005" s="17"/>
      <c r="NJO1005" s="17"/>
      <c r="NJP1005" s="17"/>
      <c r="NJQ1005" s="17"/>
      <c r="NJR1005" s="17"/>
      <c r="NJS1005" s="17"/>
      <c r="NJT1005" s="17"/>
      <c r="NJU1005" s="17"/>
      <c r="NJV1005" s="17"/>
      <c r="NJW1005" s="17"/>
      <c r="NJX1005" s="17"/>
      <c r="NJY1005" s="17"/>
      <c r="NJZ1005" s="17"/>
      <c r="NKA1005" s="17"/>
      <c r="NKB1005" s="17"/>
      <c r="NKC1005" s="17"/>
      <c r="NKD1005" s="17"/>
      <c r="NKE1005" s="17"/>
      <c r="NKF1005" s="17"/>
      <c r="NKG1005" s="17"/>
      <c r="NKH1005" s="17"/>
      <c r="NKI1005" s="17"/>
      <c r="NKJ1005" s="17"/>
      <c r="NKK1005" s="17"/>
      <c r="NKL1005" s="17"/>
      <c r="NKM1005" s="17"/>
      <c r="NKN1005" s="17"/>
      <c r="NKO1005" s="17"/>
      <c r="NKP1005" s="17"/>
      <c r="NKQ1005" s="17"/>
      <c r="NKR1005" s="17"/>
      <c r="NKS1005" s="17"/>
      <c r="NKT1005" s="17"/>
      <c r="NKU1005" s="17"/>
      <c r="NKV1005" s="17"/>
      <c r="NKW1005" s="17"/>
      <c r="NKX1005" s="17"/>
      <c r="NKY1005" s="17"/>
      <c r="NKZ1005" s="17"/>
      <c r="NLA1005" s="17"/>
      <c r="NLB1005" s="17"/>
      <c r="NLC1005" s="17"/>
      <c r="NLD1005" s="17"/>
      <c r="NLE1005" s="17"/>
      <c r="NLF1005" s="17"/>
      <c r="NLG1005" s="17"/>
      <c r="NLH1005" s="17"/>
      <c r="NLI1005" s="17"/>
      <c r="NLJ1005" s="17"/>
      <c r="NLK1005" s="17"/>
      <c r="NLL1005" s="17"/>
      <c r="NLM1005" s="17"/>
      <c r="NLN1005" s="17"/>
      <c r="NLO1005" s="17"/>
      <c r="NLP1005" s="17"/>
      <c r="NLQ1005" s="17"/>
      <c r="NLR1005" s="17"/>
      <c r="NLS1005" s="17"/>
      <c r="NLT1005" s="17"/>
      <c r="NLU1005" s="17"/>
      <c r="NLV1005" s="17"/>
      <c r="NLW1005" s="17"/>
      <c r="NLX1005" s="17"/>
      <c r="NLY1005" s="17"/>
      <c r="NLZ1005" s="17"/>
      <c r="NMA1005" s="17"/>
      <c r="NMB1005" s="17"/>
      <c r="NMC1005" s="17"/>
      <c r="NMD1005" s="17"/>
      <c r="NME1005" s="17"/>
      <c r="NMF1005" s="17"/>
      <c r="NMG1005" s="17"/>
      <c r="NMH1005" s="17"/>
      <c r="NMI1005" s="17"/>
      <c r="NMJ1005" s="17"/>
      <c r="NMK1005" s="17"/>
      <c r="NML1005" s="17"/>
      <c r="NMM1005" s="17"/>
      <c r="NMN1005" s="17"/>
      <c r="NMO1005" s="17"/>
      <c r="NMP1005" s="17"/>
      <c r="NMQ1005" s="17"/>
      <c r="NMR1005" s="17"/>
      <c r="NMS1005" s="17"/>
      <c r="NMT1005" s="17"/>
      <c r="NMU1005" s="17"/>
      <c r="NMV1005" s="17"/>
      <c r="NMW1005" s="17"/>
      <c r="NMX1005" s="17"/>
      <c r="NMY1005" s="17"/>
      <c r="NMZ1005" s="17"/>
      <c r="NNA1005" s="17"/>
      <c r="NNB1005" s="17"/>
      <c r="NNC1005" s="17"/>
      <c r="NND1005" s="17"/>
      <c r="NNE1005" s="17"/>
      <c r="NNF1005" s="17"/>
      <c r="NNG1005" s="17"/>
      <c r="NNH1005" s="17"/>
      <c r="NNI1005" s="17"/>
      <c r="NNJ1005" s="17"/>
      <c r="NNK1005" s="17"/>
      <c r="NNL1005" s="17"/>
      <c r="NNM1005" s="17"/>
      <c r="NNN1005" s="17"/>
      <c r="NNO1005" s="17"/>
      <c r="NNP1005" s="17"/>
      <c r="NNQ1005" s="17"/>
      <c r="NNR1005" s="17"/>
      <c r="NNS1005" s="17"/>
      <c r="NNT1005" s="17"/>
      <c r="NNU1005" s="17"/>
      <c r="NNV1005" s="17"/>
      <c r="NNW1005" s="17"/>
      <c r="NNX1005" s="17"/>
      <c r="NNY1005" s="17"/>
      <c r="NNZ1005" s="17"/>
      <c r="NOA1005" s="17"/>
      <c r="NOB1005" s="17"/>
      <c r="NOC1005" s="17"/>
      <c r="NOD1005" s="17"/>
      <c r="NOE1005" s="17"/>
      <c r="NOF1005" s="17"/>
      <c r="NOG1005" s="17"/>
      <c r="NOH1005" s="17"/>
      <c r="NOI1005" s="17"/>
      <c r="NOJ1005" s="17"/>
      <c r="NOK1005" s="17"/>
      <c r="NOL1005" s="17"/>
      <c r="NOM1005" s="17"/>
      <c r="NON1005" s="17"/>
      <c r="NOO1005" s="17"/>
      <c r="NOP1005" s="17"/>
      <c r="NOQ1005" s="17"/>
      <c r="NOR1005" s="17"/>
      <c r="NOS1005" s="17"/>
      <c r="NOT1005" s="17"/>
      <c r="NOU1005" s="17"/>
      <c r="NOV1005" s="17"/>
      <c r="NOW1005" s="17"/>
      <c r="NOX1005" s="17"/>
      <c r="NOY1005" s="17"/>
      <c r="NOZ1005" s="17"/>
      <c r="NPA1005" s="17"/>
      <c r="NPB1005" s="17"/>
      <c r="NPC1005" s="17"/>
      <c r="NPD1005" s="17"/>
      <c r="NPE1005" s="17"/>
      <c r="NPF1005" s="17"/>
      <c r="NPG1005" s="17"/>
      <c r="NPH1005" s="17"/>
      <c r="NPI1005" s="17"/>
      <c r="NPJ1005" s="17"/>
      <c r="NPK1005" s="17"/>
      <c r="NPL1005" s="17"/>
      <c r="NPM1005" s="17"/>
      <c r="NPN1005" s="17"/>
      <c r="NPO1005" s="17"/>
      <c r="NPP1005" s="17"/>
      <c r="NPQ1005" s="17"/>
      <c r="NPR1005" s="17"/>
      <c r="NPS1005" s="17"/>
      <c r="NPT1005" s="17"/>
      <c r="NPU1005" s="17"/>
      <c r="NPV1005" s="17"/>
      <c r="NPW1005" s="17"/>
      <c r="NPX1005" s="17"/>
      <c r="NPY1005" s="17"/>
      <c r="NPZ1005" s="17"/>
      <c r="NQA1005" s="17"/>
      <c r="NQB1005" s="17"/>
      <c r="NQC1005" s="17"/>
      <c r="NQD1005" s="17"/>
      <c r="NQE1005" s="17"/>
      <c r="NQF1005" s="17"/>
      <c r="NQG1005" s="17"/>
      <c r="NQH1005" s="17"/>
      <c r="NQI1005" s="17"/>
      <c r="NQJ1005" s="17"/>
      <c r="NQK1005" s="17"/>
      <c r="NQL1005" s="17"/>
      <c r="NQM1005" s="17"/>
      <c r="NQN1005" s="17"/>
      <c r="NQO1005" s="17"/>
      <c r="NQP1005" s="17"/>
      <c r="NQQ1005" s="17"/>
      <c r="NQR1005" s="17"/>
      <c r="NQS1005" s="17"/>
      <c r="NQT1005" s="17"/>
      <c r="NQU1005" s="17"/>
      <c r="NQV1005" s="17"/>
      <c r="NQW1005" s="17"/>
      <c r="NQX1005" s="17"/>
      <c r="NQY1005" s="17"/>
      <c r="NQZ1005" s="17"/>
      <c r="NRA1005" s="17"/>
      <c r="NRB1005" s="17"/>
      <c r="NRC1005" s="17"/>
      <c r="NRD1005" s="17"/>
      <c r="NRE1005" s="17"/>
      <c r="NRF1005" s="17"/>
      <c r="NRG1005" s="17"/>
      <c r="NRH1005" s="17"/>
      <c r="NRI1005" s="17"/>
      <c r="NRJ1005" s="17"/>
      <c r="NRK1005" s="17"/>
      <c r="NRL1005" s="17"/>
      <c r="NRM1005" s="17"/>
      <c r="NRN1005" s="17"/>
      <c r="NRO1005" s="17"/>
      <c r="NRP1005" s="17"/>
      <c r="NRQ1005" s="17"/>
      <c r="NRR1005" s="17"/>
      <c r="NRS1005" s="17"/>
      <c r="NRT1005" s="17"/>
      <c r="NRU1005" s="17"/>
      <c r="NRV1005" s="17"/>
      <c r="NRW1005" s="17"/>
      <c r="NRX1005" s="17"/>
      <c r="NRY1005" s="17"/>
      <c r="NRZ1005" s="17"/>
      <c r="NSA1005" s="17"/>
      <c r="NSB1005" s="17"/>
      <c r="NSC1005" s="17"/>
      <c r="NSD1005" s="17"/>
      <c r="NSE1005" s="17"/>
      <c r="NSF1005" s="17"/>
      <c r="NSG1005" s="17"/>
      <c r="NSH1005" s="17"/>
      <c r="NSI1005" s="17"/>
      <c r="NSJ1005" s="17"/>
      <c r="NSK1005" s="17"/>
      <c r="NSL1005" s="17"/>
      <c r="NSM1005" s="17"/>
      <c r="NSN1005" s="17"/>
      <c r="NSO1005" s="17"/>
      <c r="NSP1005" s="17"/>
      <c r="NSQ1005" s="17"/>
      <c r="NSR1005" s="17"/>
      <c r="NSS1005" s="17"/>
      <c r="NST1005" s="17"/>
      <c r="NSU1005" s="17"/>
      <c r="NSV1005" s="17"/>
      <c r="NSW1005" s="17"/>
      <c r="NSX1005" s="17"/>
      <c r="NSY1005" s="17"/>
      <c r="NSZ1005" s="17"/>
      <c r="NTA1005" s="17"/>
      <c r="NTB1005" s="17"/>
      <c r="NTC1005" s="17"/>
      <c r="NTD1005" s="17"/>
      <c r="NTE1005" s="17"/>
      <c r="NTF1005" s="17"/>
      <c r="NTG1005" s="17"/>
      <c r="NTH1005" s="17"/>
      <c r="NTI1005" s="17"/>
      <c r="NTJ1005" s="17"/>
      <c r="NTK1005" s="17"/>
      <c r="NTL1005" s="17"/>
      <c r="NTM1005" s="17"/>
      <c r="NTN1005" s="17"/>
      <c r="NTO1005" s="17"/>
      <c r="NTP1005" s="17"/>
      <c r="NTQ1005" s="17"/>
      <c r="NTR1005" s="17"/>
      <c r="NTS1005" s="17"/>
      <c r="NTT1005" s="17"/>
      <c r="NTU1005" s="17"/>
      <c r="NTV1005" s="17"/>
      <c r="NTW1005" s="17"/>
      <c r="NTX1005" s="17"/>
      <c r="NTY1005" s="17"/>
      <c r="NTZ1005" s="17"/>
      <c r="NUA1005" s="17"/>
      <c r="NUB1005" s="17"/>
      <c r="NUC1005" s="17"/>
      <c r="NUD1005" s="17"/>
      <c r="NUE1005" s="17"/>
      <c r="NUF1005" s="17"/>
      <c r="NUG1005" s="17"/>
      <c r="NUH1005" s="17"/>
      <c r="NUI1005" s="17"/>
      <c r="NUJ1005" s="17"/>
      <c r="NUK1005" s="17"/>
      <c r="NUL1005" s="17"/>
      <c r="NUM1005" s="17"/>
      <c r="NUN1005" s="17"/>
      <c r="NUO1005" s="17"/>
      <c r="NUP1005" s="17"/>
      <c r="NUQ1005" s="17"/>
      <c r="NUR1005" s="17"/>
      <c r="NUS1005" s="17"/>
      <c r="NUT1005" s="17"/>
      <c r="NUU1005" s="17"/>
      <c r="NUV1005" s="17"/>
      <c r="NUW1005" s="17"/>
      <c r="NUX1005" s="17"/>
      <c r="NUY1005" s="17"/>
      <c r="NUZ1005" s="17"/>
      <c r="NVA1005" s="17"/>
      <c r="NVB1005" s="17"/>
      <c r="NVC1005" s="17"/>
      <c r="NVD1005" s="17"/>
      <c r="NVE1005" s="17"/>
      <c r="NVF1005" s="17"/>
      <c r="NVG1005" s="17"/>
      <c r="NVH1005" s="17"/>
      <c r="NVI1005" s="17"/>
      <c r="NVJ1005" s="17"/>
      <c r="NVK1005" s="17"/>
      <c r="NVL1005" s="17"/>
      <c r="NVM1005" s="17"/>
      <c r="NVN1005" s="17"/>
      <c r="NVO1005" s="17"/>
      <c r="NVP1005" s="17"/>
      <c r="NVQ1005" s="17"/>
      <c r="NVR1005" s="17"/>
      <c r="NVS1005" s="17"/>
      <c r="NVT1005" s="17"/>
      <c r="NVU1005" s="17"/>
      <c r="NVV1005" s="17"/>
      <c r="NVW1005" s="17"/>
      <c r="NVX1005" s="17"/>
      <c r="NVY1005" s="17"/>
      <c r="NVZ1005" s="17"/>
      <c r="NWA1005" s="17"/>
      <c r="NWB1005" s="17"/>
      <c r="NWC1005" s="17"/>
      <c r="NWD1005" s="17"/>
      <c r="NWE1005" s="17"/>
      <c r="NWF1005" s="17"/>
      <c r="NWG1005" s="17"/>
      <c r="NWH1005" s="17"/>
      <c r="NWI1005" s="17"/>
      <c r="NWJ1005" s="17"/>
      <c r="NWK1005" s="17"/>
      <c r="NWL1005" s="17"/>
      <c r="NWM1005" s="17"/>
      <c r="NWN1005" s="17"/>
      <c r="NWO1005" s="17"/>
      <c r="NWP1005" s="17"/>
      <c r="NWQ1005" s="17"/>
      <c r="NWR1005" s="17"/>
      <c r="NWS1005" s="17"/>
      <c r="NWT1005" s="17"/>
      <c r="NWU1005" s="17"/>
      <c r="NWV1005" s="17"/>
      <c r="NWW1005" s="17"/>
      <c r="NWX1005" s="17"/>
      <c r="NWY1005" s="17"/>
      <c r="NWZ1005" s="17"/>
      <c r="NXA1005" s="17"/>
      <c r="NXB1005" s="17"/>
      <c r="NXC1005" s="17"/>
      <c r="NXD1005" s="17"/>
      <c r="NXE1005" s="17"/>
      <c r="NXF1005" s="17"/>
      <c r="NXG1005" s="17"/>
      <c r="NXH1005" s="17"/>
      <c r="NXI1005" s="17"/>
      <c r="NXJ1005" s="17"/>
      <c r="NXK1005" s="17"/>
      <c r="NXL1005" s="17"/>
      <c r="NXM1005" s="17"/>
      <c r="NXN1005" s="17"/>
      <c r="NXO1005" s="17"/>
      <c r="NXP1005" s="17"/>
      <c r="NXQ1005" s="17"/>
      <c r="NXR1005" s="17"/>
      <c r="NXS1005" s="17"/>
      <c r="NXT1005" s="17"/>
      <c r="NXU1005" s="17"/>
      <c r="NXV1005" s="17"/>
      <c r="NXW1005" s="17"/>
      <c r="NXX1005" s="17"/>
      <c r="NXY1005" s="17"/>
      <c r="NXZ1005" s="17"/>
      <c r="NYA1005" s="17"/>
      <c r="NYB1005" s="17"/>
      <c r="NYC1005" s="17"/>
      <c r="NYD1005" s="17"/>
      <c r="NYE1005" s="17"/>
      <c r="NYF1005" s="17"/>
      <c r="NYG1005" s="17"/>
      <c r="NYH1005" s="17"/>
      <c r="NYI1005" s="17"/>
      <c r="NYJ1005" s="17"/>
      <c r="NYK1005" s="17"/>
      <c r="NYL1005" s="17"/>
      <c r="NYM1005" s="17"/>
      <c r="NYN1005" s="17"/>
      <c r="NYO1005" s="17"/>
      <c r="NYP1005" s="17"/>
      <c r="NYQ1005" s="17"/>
      <c r="NYR1005" s="17"/>
      <c r="NYS1005" s="17"/>
      <c r="NYT1005" s="17"/>
      <c r="NYU1005" s="17"/>
      <c r="NYV1005" s="17"/>
      <c r="NYW1005" s="17"/>
      <c r="NYX1005" s="17"/>
      <c r="NYY1005" s="17"/>
      <c r="NYZ1005" s="17"/>
      <c r="NZA1005" s="17"/>
      <c r="NZB1005" s="17"/>
      <c r="NZC1005" s="17"/>
      <c r="NZD1005" s="17"/>
      <c r="NZE1005" s="17"/>
      <c r="NZF1005" s="17"/>
      <c r="NZG1005" s="17"/>
      <c r="NZH1005" s="17"/>
      <c r="NZI1005" s="17"/>
      <c r="NZJ1005" s="17"/>
      <c r="NZK1005" s="17"/>
      <c r="NZL1005" s="17"/>
      <c r="NZM1005" s="17"/>
      <c r="NZN1005" s="17"/>
      <c r="NZO1005" s="17"/>
      <c r="NZP1005" s="17"/>
      <c r="NZQ1005" s="17"/>
      <c r="NZR1005" s="17"/>
      <c r="NZS1005" s="17"/>
      <c r="NZT1005" s="17"/>
      <c r="NZU1005" s="17"/>
      <c r="NZV1005" s="17"/>
      <c r="NZW1005" s="17"/>
      <c r="NZX1005" s="17"/>
      <c r="NZY1005" s="17"/>
      <c r="NZZ1005" s="17"/>
      <c r="OAA1005" s="17"/>
      <c r="OAB1005" s="17"/>
      <c r="OAC1005" s="17"/>
      <c r="OAD1005" s="17"/>
      <c r="OAE1005" s="17"/>
      <c r="OAF1005" s="17"/>
      <c r="OAG1005" s="17"/>
      <c r="OAH1005" s="17"/>
      <c r="OAI1005" s="17"/>
      <c r="OAJ1005" s="17"/>
      <c r="OAK1005" s="17"/>
      <c r="OAL1005" s="17"/>
      <c r="OAM1005" s="17"/>
      <c r="OAN1005" s="17"/>
      <c r="OAO1005" s="17"/>
      <c r="OAP1005" s="17"/>
      <c r="OAQ1005" s="17"/>
      <c r="OAR1005" s="17"/>
      <c r="OAS1005" s="17"/>
      <c r="OAT1005" s="17"/>
      <c r="OAU1005" s="17"/>
      <c r="OAV1005" s="17"/>
      <c r="OAW1005" s="17"/>
      <c r="OAX1005" s="17"/>
      <c r="OAY1005" s="17"/>
      <c r="OAZ1005" s="17"/>
      <c r="OBA1005" s="17"/>
      <c r="OBB1005" s="17"/>
      <c r="OBC1005" s="17"/>
      <c r="OBD1005" s="17"/>
      <c r="OBE1005" s="17"/>
      <c r="OBF1005" s="17"/>
      <c r="OBG1005" s="17"/>
      <c r="OBH1005" s="17"/>
      <c r="OBI1005" s="17"/>
      <c r="OBJ1005" s="17"/>
      <c r="OBK1005" s="17"/>
      <c r="OBL1005" s="17"/>
      <c r="OBM1005" s="17"/>
      <c r="OBN1005" s="17"/>
      <c r="OBO1005" s="17"/>
      <c r="OBP1005" s="17"/>
      <c r="OBQ1005" s="17"/>
      <c r="OBR1005" s="17"/>
      <c r="OBS1005" s="17"/>
      <c r="OBT1005" s="17"/>
      <c r="OBU1005" s="17"/>
      <c r="OBV1005" s="17"/>
      <c r="OBW1005" s="17"/>
      <c r="OBX1005" s="17"/>
      <c r="OBY1005" s="17"/>
      <c r="OBZ1005" s="17"/>
      <c r="OCA1005" s="17"/>
      <c r="OCB1005" s="17"/>
      <c r="OCC1005" s="17"/>
      <c r="OCD1005" s="17"/>
      <c r="OCE1005" s="17"/>
      <c r="OCF1005" s="17"/>
      <c r="OCG1005" s="17"/>
      <c r="OCH1005" s="17"/>
      <c r="OCI1005" s="17"/>
      <c r="OCJ1005" s="17"/>
      <c r="OCK1005" s="17"/>
      <c r="OCL1005" s="17"/>
      <c r="OCM1005" s="17"/>
      <c r="OCN1005" s="17"/>
      <c r="OCO1005" s="17"/>
      <c r="OCP1005" s="17"/>
      <c r="OCQ1005" s="17"/>
      <c r="OCR1005" s="17"/>
      <c r="OCS1005" s="17"/>
      <c r="OCT1005" s="17"/>
      <c r="OCU1005" s="17"/>
      <c r="OCV1005" s="17"/>
      <c r="OCW1005" s="17"/>
      <c r="OCX1005" s="17"/>
      <c r="OCY1005" s="17"/>
      <c r="OCZ1005" s="17"/>
      <c r="ODA1005" s="17"/>
      <c r="ODB1005" s="17"/>
      <c r="ODC1005" s="17"/>
      <c r="ODD1005" s="17"/>
      <c r="ODE1005" s="17"/>
      <c r="ODF1005" s="17"/>
      <c r="ODG1005" s="17"/>
      <c r="ODH1005" s="17"/>
      <c r="ODI1005" s="17"/>
      <c r="ODJ1005" s="17"/>
      <c r="ODK1005" s="17"/>
      <c r="ODL1005" s="17"/>
      <c r="ODM1005" s="17"/>
      <c r="ODN1005" s="17"/>
      <c r="ODO1005" s="17"/>
      <c r="ODP1005" s="17"/>
      <c r="ODQ1005" s="17"/>
      <c r="ODR1005" s="17"/>
      <c r="ODS1005" s="17"/>
      <c r="ODT1005" s="17"/>
      <c r="ODU1005" s="17"/>
      <c r="ODV1005" s="17"/>
      <c r="ODW1005" s="17"/>
      <c r="ODX1005" s="17"/>
      <c r="ODY1005" s="17"/>
      <c r="ODZ1005" s="17"/>
      <c r="OEA1005" s="17"/>
      <c r="OEB1005" s="17"/>
      <c r="OEC1005" s="17"/>
      <c r="OED1005" s="17"/>
      <c r="OEE1005" s="17"/>
      <c r="OEF1005" s="17"/>
      <c r="OEG1005" s="17"/>
      <c r="OEH1005" s="17"/>
      <c r="OEI1005" s="17"/>
      <c r="OEJ1005" s="17"/>
      <c r="OEK1005" s="17"/>
      <c r="OEL1005" s="17"/>
      <c r="OEM1005" s="17"/>
      <c r="OEN1005" s="17"/>
      <c r="OEO1005" s="17"/>
      <c r="OEP1005" s="17"/>
      <c r="OEQ1005" s="17"/>
      <c r="OER1005" s="17"/>
      <c r="OES1005" s="17"/>
      <c r="OET1005" s="17"/>
      <c r="OEU1005" s="17"/>
      <c r="OEV1005" s="17"/>
      <c r="OEW1005" s="17"/>
      <c r="OEX1005" s="17"/>
      <c r="OEY1005" s="17"/>
      <c r="OEZ1005" s="17"/>
      <c r="OFA1005" s="17"/>
      <c r="OFB1005" s="17"/>
      <c r="OFC1005" s="17"/>
      <c r="OFD1005" s="17"/>
      <c r="OFE1005" s="17"/>
      <c r="OFF1005" s="17"/>
      <c r="OFG1005" s="17"/>
      <c r="OFH1005" s="17"/>
      <c r="OFI1005" s="17"/>
      <c r="OFJ1005" s="17"/>
      <c r="OFK1005" s="17"/>
      <c r="OFL1005" s="17"/>
      <c r="OFM1005" s="17"/>
      <c r="OFN1005" s="17"/>
      <c r="OFO1005" s="17"/>
      <c r="OFP1005" s="17"/>
      <c r="OFQ1005" s="17"/>
      <c r="OFR1005" s="17"/>
      <c r="OFS1005" s="17"/>
      <c r="OFT1005" s="17"/>
      <c r="OFU1005" s="17"/>
      <c r="OFV1005" s="17"/>
      <c r="OFW1005" s="17"/>
      <c r="OFX1005" s="17"/>
      <c r="OFY1005" s="17"/>
      <c r="OFZ1005" s="17"/>
      <c r="OGA1005" s="17"/>
      <c r="OGB1005" s="17"/>
      <c r="OGC1005" s="17"/>
      <c r="OGD1005" s="17"/>
      <c r="OGE1005" s="17"/>
      <c r="OGF1005" s="17"/>
      <c r="OGG1005" s="17"/>
      <c r="OGH1005" s="17"/>
      <c r="OGI1005" s="17"/>
      <c r="OGJ1005" s="17"/>
      <c r="OGK1005" s="17"/>
      <c r="OGL1005" s="17"/>
      <c r="OGM1005" s="17"/>
      <c r="OGN1005" s="17"/>
      <c r="OGO1005" s="17"/>
      <c r="OGP1005" s="17"/>
      <c r="OGQ1005" s="17"/>
      <c r="OGR1005" s="17"/>
      <c r="OGS1005" s="17"/>
      <c r="OGT1005" s="17"/>
      <c r="OGU1005" s="17"/>
      <c r="OGV1005" s="17"/>
      <c r="OGW1005" s="17"/>
      <c r="OGX1005" s="17"/>
      <c r="OGY1005" s="17"/>
      <c r="OGZ1005" s="17"/>
      <c r="OHA1005" s="17"/>
      <c r="OHB1005" s="17"/>
      <c r="OHC1005" s="17"/>
      <c r="OHD1005" s="17"/>
      <c r="OHE1005" s="17"/>
      <c r="OHF1005" s="17"/>
      <c r="OHG1005" s="17"/>
      <c r="OHH1005" s="17"/>
      <c r="OHI1005" s="17"/>
      <c r="OHJ1005" s="17"/>
      <c r="OHK1005" s="17"/>
      <c r="OHL1005" s="17"/>
      <c r="OHM1005" s="17"/>
      <c r="OHN1005" s="17"/>
      <c r="OHO1005" s="17"/>
      <c r="OHP1005" s="17"/>
      <c r="OHQ1005" s="17"/>
      <c r="OHR1005" s="17"/>
      <c r="OHS1005" s="17"/>
      <c r="OHT1005" s="17"/>
      <c r="OHU1005" s="17"/>
      <c r="OHV1005" s="17"/>
      <c r="OHW1005" s="17"/>
      <c r="OHX1005" s="17"/>
      <c r="OHY1005" s="17"/>
      <c r="OHZ1005" s="17"/>
      <c r="OIA1005" s="17"/>
      <c r="OIB1005" s="17"/>
      <c r="OIC1005" s="17"/>
      <c r="OID1005" s="17"/>
      <c r="OIE1005" s="17"/>
      <c r="OIF1005" s="17"/>
      <c r="OIG1005" s="17"/>
      <c r="OIH1005" s="17"/>
      <c r="OII1005" s="17"/>
      <c r="OIJ1005" s="17"/>
      <c r="OIK1005" s="17"/>
      <c r="OIL1005" s="17"/>
      <c r="OIM1005" s="17"/>
      <c r="OIN1005" s="17"/>
      <c r="OIO1005" s="17"/>
      <c r="OIP1005" s="17"/>
      <c r="OIQ1005" s="17"/>
      <c r="OIR1005" s="17"/>
      <c r="OIS1005" s="17"/>
      <c r="OIT1005" s="17"/>
      <c r="OIU1005" s="17"/>
      <c r="OIV1005" s="17"/>
      <c r="OIW1005" s="17"/>
      <c r="OIX1005" s="17"/>
      <c r="OIY1005" s="17"/>
      <c r="OIZ1005" s="17"/>
      <c r="OJA1005" s="17"/>
      <c r="OJB1005" s="17"/>
      <c r="OJC1005" s="17"/>
      <c r="OJD1005" s="17"/>
      <c r="OJE1005" s="17"/>
      <c r="OJF1005" s="17"/>
      <c r="OJG1005" s="17"/>
      <c r="OJH1005" s="17"/>
      <c r="OJI1005" s="17"/>
      <c r="OJJ1005" s="17"/>
      <c r="OJK1005" s="17"/>
      <c r="OJL1005" s="17"/>
      <c r="OJM1005" s="17"/>
      <c r="OJN1005" s="17"/>
      <c r="OJO1005" s="17"/>
      <c r="OJP1005" s="17"/>
      <c r="OJQ1005" s="17"/>
      <c r="OJR1005" s="17"/>
      <c r="OJS1005" s="17"/>
      <c r="OJT1005" s="17"/>
      <c r="OJU1005" s="17"/>
      <c r="OJV1005" s="17"/>
      <c r="OJW1005" s="17"/>
      <c r="OJX1005" s="17"/>
      <c r="OJY1005" s="17"/>
      <c r="OJZ1005" s="17"/>
      <c r="OKA1005" s="17"/>
      <c r="OKB1005" s="17"/>
      <c r="OKC1005" s="17"/>
      <c r="OKD1005" s="17"/>
      <c r="OKE1005" s="17"/>
      <c r="OKF1005" s="17"/>
      <c r="OKG1005" s="17"/>
      <c r="OKH1005" s="17"/>
      <c r="OKI1005" s="17"/>
      <c r="OKJ1005" s="17"/>
      <c r="OKK1005" s="17"/>
      <c r="OKL1005" s="17"/>
      <c r="OKM1005" s="17"/>
      <c r="OKN1005" s="17"/>
      <c r="OKO1005" s="17"/>
      <c r="OKP1005" s="17"/>
      <c r="OKQ1005" s="17"/>
      <c r="OKR1005" s="17"/>
      <c r="OKS1005" s="17"/>
      <c r="OKT1005" s="17"/>
      <c r="OKU1005" s="17"/>
      <c r="OKV1005" s="17"/>
      <c r="OKW1005" s="17"/>
      <c r="OKX1005" s="17"/>
      <c r="OKY1005" s="17"/>
      <c r="OKZ1005" s="17"/>
      <c r="OLA1005" s="17"/>
      <c r="OLB1005" s="17"/>
      <c r="OLC1005" s="17"/>
      <c r="OLD1005" s="17"/>
      <c r="OLE1005" s="17"/>
      <c r="OLF1005" s="17"/>
      <c r="OLG1005" s="17"/>
      <c r="OLH1005" s="17"/>
      <c r="OLI1005" s="17"/>
      <c r="OLJ1005" s="17"/>
      <c r="OLK1005" s="17"/>
      <c r="OLL1005" s="17"/>
      <c r="OLM1005" s="17"/>
      <c r="OLN1005" s="17"/>
      <c r="OLO1005" s="17"/>
      <c r="OLP1005" s="17"/>
      <c r="OLQ1005" s="17"/>
      <c r="OLR1005" s="17"/>
      <c r="OLS1005" s="17"/>
      <c r="OLT1005" s="17"/>
      <c r="OLU1005" s="17"/>
      <c r="OLV1005" s="17"/>
      <c r="OLW1005" s="17"/>
      <c r="OLX1005" s="17"/>
      <c r="OLY1005" s="17"/>
      <c r="OLZ1005" s="17"/>
      <c r="OMA1005" s="17"/>
      <c r="OMB1005" s="17"/>
      <c r="OMC1005" s="17"/>
      <c r="OMD1005" s="17"/>
      <c r="OME1005" s="17"/>
      <c r="OMF1005" s="17"/>
      <c r="OMG1005" s="17"/>
      <c r="OMH1005" s="17"/>
      <c r="OMI1005" s="17"/>
      <c r="OMJ1005" s="17"/>
      <c r="OMK1005" s="17"/>
      <c r="OML1005" s="17"/>
      <c r="OMM1005" s="17"/>
      <c r="OMN1005" s="17"/>
      <c r="OMO1005" s="17"/>
      <c r="OMP1005" s="17"/>
      <c r="OMQ1005" s="17"/>
      <c r="OMR1005" s="17"/>
      <c r="OMS1005" s="17"/>
      <c r="OMT1005" s="17"/>
      <c r="OMU1005" s="17"/>
      <c r="OMV1005" s="17"/>
      <c r="OMW1005" s="17"/>
      <c r="OMX1005" s="17"/>
      <c r="OMY1005" s="17"/>
      <c r="OMZ1005" s="17"/>
      <c r="ONA1005" s="17"/>
      <c r="ONB1005" s="17"/>
      <c r="ONC1005" s="17"/>
      <c r="OND1005" s="17"/>
      <c r="ONE1005" s="17"/>
      <c r="ONF1005" s="17"/>
      <c r="ONG1005" s="17"/>
      <c r="ONH1005" s="17"/>
      <c r="ONI1005" s="17"/>
      <c r="ONJ1005" s="17"/>
      <c r="ONK1005" s="17"/>
      <c r="ONL1005" s="17"/>
      <c r="ONM1005" s="17"/>
      <c r="ONN1005" s="17"/>
      <c r="ONO1005" s="17"/>
      <c r="ONP1005" s="17"/>
      <c r="ONQ1005" s="17"/>
      <c r="ONR1005" s="17"/>
      <c r="ONS1005" s="17"/>
      <c r="ONT1005" s="17"/>
      <c r="ONU1005" s="17"/>
      <c r="ONV1005" s="17"/>
      <c r="ONW1005" s="17"/>
      <c r="ONX1005" s="17"/>
      <c r="ONY1005" s="17"/>
      <c r="ONZ1005" s="17"/>
      <c r="OOA1005" s="17"/>
      <c r="OOB1005" s="17"/>
      <c r="OOC1005" s="17"/>
      <c r="OOD1005" s="17"/>
      <c r="OOE1005" s="17"/>
      <c r="OOF1005" s="17"/>
      <c r="OOG1005" s="17"/>
      <c r="OOH1005" s="17"/>
      <c r="OOI1005" s="17"/>
      <c r="OOJ1005" s="17"/>
      <c r="OOK1005" s="17"/>
      <c r="OOL1005" s="17"/>
      <c r="OOM1005" s="17"/>
      <c r="OON1005" s="17"/>
      <c r="OOO1005" s="17"/>
      <c r="OOP1005" s="17"/>
      <c r="OOQ1005" s="17"/>
      <c r="OOR1005" s="17"/>
      <c r="OOS1005" s="17"/>
      <c r="OOT1005" s="17"/>
      <c r="OOU1005" s="17"/>
      <c r="OOV1005" s="17"/>
      <c r="OOW1005" s="17"/>
      <c r="OOX1005" s="17"/>
      <c r="OOY1005" s="17"/>
      <c r="OOZ1005" s="17"/>
      <c r="OPA1005" s="17"/>
      <c r="OPB1005" s="17"/>
      <c r="OPC1005" s="17"/>
      <c r="OPD1005" s="17"/>
      <c r="OPE1005" s="17"/>
      <c r="OPF1005" s="17"/>
      <c r="OPG1005" s="17"/>
      <c r="OPH1005" s="17"/>
      <c r="OPI1005" s="17"/>
      <c r="OPJ1005" s="17"/>
      <c r="OPK1005" s="17"/>
      <c r="OPL1005" s="17"/>
      <c r="OPM1005" s="17"/>
      <c r="OPN1005" s="17"/>
      <c r="OPO1005" s="17"/>
      <c r="OPP1005" s="17"/>
      <c r="OPQ1005" s="17"/>
      <c r="OPR1005" s="17"/>
      <c r="OPS1005" s="17"/>
      <c r="OPT1005" s="17"/>
      <c r="OPU1005" s="17"/>
      <c r="OPV1005" s="17"/>
      <c r="OPW1005" s="17"/>
      <c r="OPX1005" s="17"/>
      <c r="OPY1005" s="17"/>
      <c r="OPZ1005" s="17"/>
      <c r="OQA1005" s="17"/>
      <c r="OQB1005" s="17"/>
      <c r="OQC1005" s="17"/>
      <c r="OQD1005" s="17"/>
      <c r="OQE1005" s="17"/>
      <c r="OQF1005" s="17"/>
      <c r="OQG1005" s="17"/>
      <c r="OQH1005" s="17"/>
      <c r="OQI1005" s="17"/>
      <c r="OQJ1005" s="17"/>
      <c r="OQK1005" s="17"/>
      <c r="OQL1005" s="17"/>
      <c r="OQM1005" s="17"/>
      <c r="OQN1005" s="17"/>
      <c r="OQO1005" s="17"/>
      <c r="OQP1005" s="17"/>
      <c r="OQQ1005" s="17"/>
      <c r="OQR1005" s="17"/>
      <c r="OQS1005" s="17"/>
      <c r="OQT1005" s="17"/>
      <c r="OQU1005" s="17"/>
      <c r="OQV1005" s="17"/>
      <c r="OQW1005" s="17"/>
      <c r="OQX1005" s="17"/>
      <c r="OQY1005" s="17"/>
      <c r="OQZ1005" s="17"/>
      <c r="ORA1005" s="17"/>
      <c r="ORB1005" s="17"/>
      <c r="ORC1005" s="17"/>
      <c r="ORD1005" s="17"/>
      <c r="ORE1005" s="17"/>
      <c r="ORF1005" s="17"/>
      <c r="ORG1005" s="17"/>
      <c r="ORH1005" s="17"/>
      <c r="ORI1005" s="17"/>
      <c r="ORJ1005" s="17"/>
      <c r="ORK1005" s="17"/>
      <c r="ORL1005" s="17"/>
      <c r="ORM1005" s="17"/>
      <c r="ORN1005" s="17"/>
      <c r="ORO1005" s="17"/>
      <c r="ORP1005" s="17"/>
      <c r="ORQ1005" s="17"/>
      <c r="ORR1005" s="17"/>
      <c r="ORS1005" s="17"/>
      <c r="ORT1005" s="17"/>
      <c r="ORU1005" s="17"/>
      <c r="ORV1005" s="17"/>
      <c r="ORW1005" s="17"/>
      <c r="ORX1005" s="17"/>
      <c r="ORY1005" s="17"/>
      <c r="ORZ1005" s="17"/>
      <c r="OSA1005" s="17"/>
      <c r="OSB1005" s="17"/>
      <c r="OSC1005" s="17"/>
      <c r="OSD1005" s="17"/>
      <c r="OSE1005" s="17"/>
      <c r="OSF1005" s="17"/>
      <c r="OSG1005" s="17"/>
      <c r="OSH1005" s="17"/>
      <c r="OSI1005" s="17"/>
      <c r="OSJ1005" s="17"/>
      <c r="OSK1005" s="17"/>
      <c r="OSL1005" s="17"/>
      <c r="OSM1005" s="17"/>
      <c r="OSN1005" s="17"/>
      <c r="OSO1005" s="17"/>
      <c r="OSP1005" s="17"/>
      <c r="OSQ1005" s="17"/>
      <c r="OSR1005" s="17"/>
      <c r="OSS1005" s="17"/>
      <c r="OST1005" s="17"/>
      <c r="OSU1005" s="17"/>
      <c r="OSV1005" s="17"/>
      <c r="OSW1005" s="17"/>
      <c r="OSX1005" s="17"/>
      <c r="OSY1005" s="17"/>
      <c r="OSZ1005" s="17"/>
      <c r="OTA1005" s="17"/>
      <c r="OTB1005" s="17"/>
      <c r="OTC1005" s="17"/>
      <c r="OTD1005" s="17"/>
      <c r="OTE1005" s="17"/>
      <c r="OTF1005" s="17"/>
      <c r="OTG1005" s="17"/>
      <c r="OTH1005" s="17"/>
      <c r="OTI1005" s="17"/>
      <c r="OTJ1005" s="17"/>
      <c r="OTK1005" s="17"/>
      <c r="OTL1005" s="17"/>
      <c r="OTM1005" s="17"/>
      <c r="OTN1005" s="17"/>
      <c r="OTO1005" s="17"/>
      <c r="OTP1005" s="17"/>
      <c r="OTQ1005" s="17"/>
      <c r="OTR1005" s="17"/>
      <c r="OTS1005" s="17"/>
      <c r="OTT1005" s="17"/>
      <c r="OTU1005" s="17"/>
      <c r="OTV1005" s="17"/>
      <c r="OTW1005" s="17"/>
      <c r="OTX1005" s="17"/>
      <c r="OTY1005" s="17"/>
      <c r="OTZ1005" s="17"/>
      <c r="OUA1005" s="17"/>
      <c r="OUB1005" s="17"/>
      <c r="OUC1005" s="17"/>
      <c r="OUD1005" s="17"/>
      <c r="OUE1005" s="17"/>
      <c r="OUF1005" s="17"/>
      <c r="OUG1005" s="17"/>
      <c r="OUH1005" s="17"/>
      <c r="OUI1005" s="17"/>
      <c r="OUJ1005" s="17"/>
      <c r="OUK1005" s="17"/>
      <c r="OUL1005" s="17"/>
      <c r="OUM1005" s="17"/>
      <c r="OUN1005" s="17"/>
      <c r="OUO1005" s="17"/>
      <c r="OUP1005" s="17"/>
      <c r="OUQ1005" s="17"/>
      <c r="OUR1005" s="17"/>
      <c r="OUS1005" s="17"/>
      <c r="OUT1005" s="17"/>
      <c r="OUU1005" s="17"/>
      <c r="OUV1005" s="17"/>
      <c r="OUW1005" s="17"/>
      <c r="OUX1005" s="17"/>
      <c r="OUY1005" s="17"/>
      <c r="OUZ1005" s="17"/>
      <c r="OVA1005" s="17"/>
      <c r="OVB1005" s="17"/>
      <c r="OVC1005" s="17"/>
      <c r="OVD1005" s="17"/>
      <c r="OVE1005" s="17"/>
      <c r="OVF1005" s="17"/>
      <c r="OVG1005" s="17"/>
      <c r="OVH1005" s="17"/>
      <c r="OVI1005" s="17"/>
      <c r="OVJ1005" s="17"/>
      <c r="OVK1005" s="17"/>
      <c r="OVL1005" s="17"/>
      <c r="OVM1005" s="17"/>
      <c r="OVN1005" s="17"/>
      <c r="OVO1005" s="17"/>
      <c r="OVP1005" s="17"/>
      <c r="OVQ1005" s="17"/>
      <c r="OVR1005" s="17"/>
      <c r="OVS1005" s="17"/>
      <c r="OVT1005" s="17"/>
      <c r="OVU1005" s="17"/>
      <c r="OVV1005" s="17"/>
      <c r="OVW1005" s="17"/>
      <c r="OVX1005" s="17"/>
      <c r="OVY1005" s="17"/>
      <c r="OVZ1005" s="17"/>
      <c r="OWA1005" s="17"/>
      <c r="OWB1005" s="17"/>
      <c r="OWC1005" s="17"/>
      <c r="OWD1005" s="17"/>
      <c r="OWE1005" s="17"/>
      <c r="OWF1005" s="17"/>
      <c r="OWG1005" s="17"/>
      <c r="OWH1005" s="17"/>
      <c r="OWI1005" s="17"/>
      <c r="OWJ1005" s="17"/>
      <c r="OWK1005" s="17"/>
      <c r="OWL1005" s="17"/>
      <c r="OWM1005" s="17"/>
      <c r="OWN1005" s="17"/>
      <c r="OWO1005" s="17"/>
      <c r="OWP1005" s="17"/>
      <c r="OWQ1005" s="17"/>
      <c r="OWR1005" s="17"/>
      <c r="OWS1005" s="17"/>
      <c r="OWT1005" s="17"/>
      <c r="OWU1005" s="17"/>
      <c r="OWV1005" s="17"/>
      <c r="OWW1005" s="17"/>
      <c r="OWX1005" s="17"/>
      <c r="OWY1005" s="17"/>
      <c r="OWZ1005" s="17"/>
      <c r="OXA1005" s="17"/>
      <c r="OXB1005" s="17"/>
      <c r="OXC1005" s="17"/>
      <c r="OXD1005" s="17"/>
      <c r="OXE1005" s="17"/>
      <c r="OXF1005" s="17"/>
      <c r="OXG1005" s="17"/>
      <c r="OXH1005" s="17"/>
      <c r="OXI1005" s="17"/>
      <c r="OXJ1005" s="17"/>
      <c r="OXK1005" s="17"/>
      <c r="OXL1005" s="17"/>
      <c r="OXM1005" s="17"/>
      <c r="OXN1005" s="17"/>
      <c r="OXO1005" s="17"/>
      <c r="OXP1005" s="17"/>
      <c r="OXQ1005" s="17"/>
      <c r="OXR1005" s="17"/>
      <c r="OXS1005" s="17"/>
      <c r="OXT1005" s="17"/>
      <c r="OXU1005" s="17"/>
      <c r="OXV1005" s="17"/>
      <c r="OXW1005" s="17"/>
      <c r="OXX1005" s="17"/>
      <c r="OXY1005" s="17"/>
      <c r="OXZ1005" s="17"/>
      <c r="OYA1005" s="17"/>
      <c r="OYB1005" s="17"/>
      <c r="OYC1005" s="17"/>
      <c r="OYD1005" s="17"/>
      <c r="OYE1005" s="17"/>
      <c r="OYF1005" s="17"/>
      <c r="OYG1005" s="17"/>
      <c r="OYH1005" s="17"/>
      <c r="OYI1005" s="17"/>
      <c r="OYJ1005" s="17"/>
      <c r="OYK1005" s="17"/>
      <c r="OYL1005" s="17"/>
      <c r="OYM1005" s="17"/>
      <c r="OYN1005" s="17"/>
      <c r="OYO1005" s="17"/>
      <c r="OYP1005" s="17"/>
      <c r="OYQ1005" s="17"/>
      <c r="OYR1005" s="17"/>
      <c r="OYS1005" s="17"/>
      <c r="OYT1005" s="17"/>
      <c r="OYU1005" s="17"/>
      <c r="OYV1005" s="17"/>
      <c r="OYW1005" s="17"/>
      <c r="OYX1005" s="17"/>
      <c r="OYY1005" s="17"/>
      <c r="OYZ1005" s="17"/>
      <c r="OZA1005" s="17"/>
      <c r="OZB1005" s="17"/>
      <c r="OZC1005" s="17"/>
      <c r="OZD1005" s="17"/>
      <c r="OZE1005" s="17"/>
      <c r="OZF1005" s="17"/>
      <c r="OZG1005" s="17"/>
      <c r="OZH1005" s="17"/>
      <c r="OZI1005" s="17"/>
      <c r="OZJ1005" s="17"/>
      <c r="OZK1005" s="17"/>
      <c r="OZL1005" s="17"/>
      <c r="OZM1005" s="17"/>
      <c r="OZN1005" s="17"/>
      <c r="OZO1005" s="17"/>
      <c r="OZP1005" s="17"/>
      <c r="OZQ1005" s="17"/>
      <c r="OZR1005" s="17"/>
      <c r="OZS1005" s="17"/>
      <c r="OZT1005" s="17"/>
      <c r="OZU1005" s="17"/>
      <c r="OZV1005" s="17"/>
      <c r="OZW1005" s="17"/>
      <c r="OZX1005" s="17"/>
      <c r="OZY1005" s="17"/>
      <c r="OZZ1005" s="17"/>
      <c r="PAA1005" s="17"/>
      <c r="PAB1005" s="17"/>
      <c r="PAC1005" s="17"/>
      <c r="PAD1005" s="17"/>
      <c r="PAE1005" s="17"/>
      <c r="PAF1005" s="17"/>
      <c r="PAG1005" s="17"/>
      <c r="PAH1005" s="17"/>
      <c r="PAI1005" s="17"/>
      <c r="PAJ1005" s="17"/>
      <c r="PAK1005" s="17"/>
      <c r="PAL1005" s="17"/>
      <c r="PAM1005" s="17"/>
      <c r="PAN1005" s="17"/>
      <c r="PAO1005" s="17"/>
      <c r="PAP1005" s="17"/>
      <c r="PAQ1005" s="17"/>
      <c r="PAR1005" s="17"/>
      <c r="PAS1005" s="17"/>
      <c r="PAT1005" s="17"/>
      <c r="PAU1005" s="17"/>
      <c r="PAV1005" s="17"/>
      <c r="PAW1005" s="17"/>
      <c r="PAX1005" s="17"/>
      <c r="PAY1005" s="17"/>
      <c r="PAZ1005" s="17"/>
      <c r="PBA1005" s="17"/>
      <c r="PBB1005" s="17"/>
      <c r="PBC1005" s="17"/>
      <c r="PBD1005" s="17"/>
      <c r="PBE1005" s="17"/>
      <c r="PBF1005" s="17"/>
      <c r="PBG1005" s="17"/>
      <c r="PBH1005" s="17"/>
      <c r="PBI1005" s="17"/>
      <c r="PBJ1005" s="17"/>
      <c r="PBK1005" s="17"/>
      <c r="PBL1005" s="17"/>
      <c r="PBM1005" s="17"/>
      <c r="PBN1005" s="17"/>
      <c r="PBO1005" s="17"/>
      <c r="PBP1005" s="17"/>
      <c r="PBQ1005" s="17"/>
      <c r="PBR1005" s="17"/>
      <c r="PBS1005" s="17"/>
      <c r="PBT1005" s="17"/>
      <c r="PBU1005" s="17"/>
      <c r="PBV1005" s="17"/>
      <c r="PBW1005" s="17"/>
      <c r="PBX1005" s="17"/>
      <c r="PBY1005" s="17"/>
      <c r="PBZ1005" s="17"/>
      <c r="PCA1005" s="17"/>
      <c r="PCB1005" s="17"/>
      <c r="PCC1005" s="17"/>
      <c r="PCD1005" s="17"/>
      <c r="PCE1005" s="17"/>
      <c r="PCF1005" s="17"/>
      <c r="PCG1005" s="17"/>
      <c r="PCH1005" s="17"/>
      <c r="PCI1005" s="17"/>
      <c r="PCJ1005" s="17"/>
      <c r="PCK1005" s="17"/>
      <c r="PCL1005" s="17"/>
      <c r="PCM1005" s="17"/>
      <c r="PCN1005" s="17"/>
      <c r="PCO1005" s="17"/>
      <c r="PCP1005" s="17"/>
      <c r="PCQ1005" s="17"/>
      <c r="PCR1005" s="17"/>
      <c r="PCS1005" s="17"/>
      <c r="PCT1005" s="17"/>
      <c r="PCU1005" s="17"/>
      <c r="PCV1005" s="17"/>
      <c r="PCW1005" s="17"/>
      <c r="PCX1005" s="17"/>
      <c r="PCY1005" s="17"/>
      <c r="PCZ1005" s="17"/>
      <c r="PDA1005" s="17"/>
      <c r="PDB1005" s="17"/>
      <c r="PDC1005" s="17"/>
      <c r="PDD1005" s="17"/>
      <c r="PDE1005" s="17"/>
      <c r="PDF1005" s="17"/>
      <c r="PDG1005" s="17"/>
      <c r="PDH1005" s="17"/>
      <c r="PDI1005" s="17"/>
      <c r="PDJ1005" s="17"/>
      <c r="PDK1005" s="17"/>
      <c r="PDL1005" s="17"/>
      <c r="PDM1005" s="17"/>
      <c r="PDN1005" s="17"/>
      <c r="PDO1005" s="17"/>
      <c r="PDP1005" s="17"/>
      <c r="PDQ1005" s="17"/>
      <c r="PDR1005" s="17"/>
      <c r="PDS1005" s="17"/>
      <c r="PDT1005" s="17"/>
      <c r="PDU1005" s="17"/>
      <c r="PDV1005" s="17"/>
      <c r="PDW1005" s="17"/>
      <c r="PDX1005" s="17"/>
      <c r="PDY1005" s="17"/>
      <c r="PDZ1005" s="17"/>
      <c r="PEA1005" s="17"/>
      <c r="PEB1005" s="17"/>
      <c r="PEC1005" s="17"/>
      <c r="PED1005" s="17"/>
      <c r="PEE1005" s="17"/>
      <c r="PEF1005" s="17"/>
      <c r="PEG1005" s="17"/>
      <c r="PEH1005" s="17"/>
      <c r="PEI1005" s="17"/>
      <c r="PEJ1005" s="17"/>
      <c r="PEK1005" s="17"/>
      <c r="PEL1005" s="17"/>
      <c r="PEM1005" s="17"/>
      <c r="PEN1005" s="17"/>
      <c r="PEO1005" s="17"/>
      <c r="PEP1005" s="17"/>
      <c r="PEQ1005" s="17"/>
      <c r="PER1005" s="17"/>
      <c r="PES1005" s="17"/>
      <c r="PET1005" s="17"/>
      <c r="PEU1005" s="17"/>
      <c r="PEV1005" s="17"/>
      <c r="PEW1005" s="17"/>
      <c r="PEX1005" s="17"/>
      <c r="PEY1005" s="17"/>
      <c r="PEZ1005" s="17"/>
      <c r="PFA1005" s="17"/>
      <c r="PFB1005" s="17"/>
      <c r="PFC1005" s="17"/>
      <c r="PFD1005" s="17"/>
      <c r="PFE1005" s="17"/>
      <c r="PFF1005" s="17"/>
      <c r="PFG1005" s="17"/>
      <c r="PFH1005" s="17"/>
      <c r="PFI1005" s="17"/>
      <c r="PFJ1005" s="17"/>
      <c r="PFK1005" s="17"/>
      <c r="PFL1005" s="17"/>
      <c r="PFM1005" s="17"/>
      <c r="PFN1005" s="17"/>
      <c r="PFO1005" s="17"/>
      <c r="PFP1005" s="17"/>
      <c r="PFQ1005" s="17"/>
      <c r="PFR1005" s="17"/>
      <c r="PFS1005" s="17"/>
      <c r="PFT1005" s="17"/>
      <c r="PFU1005" s="17"/>
      <c r="PFV1005" s="17"/>
      <c r="PFW1005" s="17"/>
      <c r="PFX1005" s="17"/>
      <c r="PFY1005" s="17"/>
      <c r="PFZ1005" s="17"/>
      <c r="PGA1005" s="17"/>
      <c r="PGB1005" s="17"/>
      <c r="PGC1005" s="17"/>
      <c r="PGD1005" s="17"/>
      <c r="PGE1005" s="17"/>
      <c r="PGF1005" s="17"/>
      <c r="PGG1005" s="17"/>
      <c r="PGH1005" s="17"/>
      <c r="PGI1005" s="17"/>
      <c r="PGJ1005" s="17"/>
      <c r="PGK1005" s="17"/>
      <c r="PGL1005" s="17"/>
      <c r="PGM1005" s="17"/>
      <c r="PGN1005" s="17"/>
      <c r="PGO1005" s="17"/>
      <c r="PGP1005" s="17"/>
      <c r="PGQ1005" s="17"/>
      <c r="PGR1005" s="17"/>
      <c r="PGS1005" s="17"/>
      <c r="PGT1005" s="17"/>
      <c r="PGU1005" s="17"/>
      <c r="PGV1005" s="17"/>
      <c r="PGW1005" s="17"/>
      <c r="PGX1005" s="17"/>
      <c r="PGY1005" s="17"/>
      <c r="PGZ1005" s="17"/>
      <c r="PHA1005" s="17"/>
      <c r="PHB1005" s="17"/>
      <c r="PHC1005" s="17"/>
      <c r="PHD1005" s="17"/>
      <c r="PHE1005" s="17"/>
      <c r="PHF1005" s="17"/>
      <c r="PHG1005" s="17"/>
      <c r="PHH1005" s="17"/>
      <c r="PHI1005" s="17"/>
      <c r="PHJ1005" s="17"/>
      <c r="PHK1005" s="17"/>
      <c r="PHL1005" s="17"/>
      <c r="PHM1005" s="17"/>
      <c r="PHN1005" s="17"/>
      <c r="PHO1005" s="17"/>
      <c r="PHP1005" s="17"/>
      <c r="PHQ1005" s="17"/>
      <c r="PHR1005" s="17"/>
      <c r="PHS1005" s="17"/>
      <c r="PHT1005" s="17"/>
      <c r="PHU1005" s="17"/>
      <c r="PHV1005" s="17"/>
      <c r="PHW1005" s="17"/>
      <c r="PHX1005" s="17"/>
      <c r="PHY1005" s="17"/>
      <c r="PHZ1005" s="17"/>
      <c r="PIA1005" s="17"/>
      <c r="PIB1005" s="17"/>
      <c r="PIC1005" s="17"/>
      <c r="PID1005" s="17"/>
      <c r="PIE1005" s="17"/>
      <c r="PIF1005" s="17"/>
      <c r="PIG1005" s="17"/>
      <c r="PIH1005" s="17"/>
      <c r="PII1005" s="17"/>
      <c r="PIJ1005" s="17"/>
      <c r="PIK1005" s="17"/>
      <c r="PIL1005" s="17"/>
      <c r="PIM1005" s="17"/>
      <c r="PIN1005" s="17"/>
      <c r="PIO1005" s="17"/>
      <c r="PIP1005" s="17"/>
      <c r="PIQ1005" s="17"/>
      <c r="PIR1005" s="17"/>
      <c r="PIS1005" s="17"/>
      <c r="PIT1005" s="17"/>
      <c r="PIU1005" s="17"/>
      <c r="PIV1005" s="17"/>
      <c r="PIW1005" s="17"/>
      <c r="PIX1005" s="17"/>
      <c r="PIY1005" s="17"/>
      <c r="PIZ1005" s="17"/>
      <c r="PJA1005" s="17"/>
      <c r="PJB1005" s="17"/>
      <c r="PJC1005" s="17"/>
      <c r="PJD1005" s="17"/>
      <c r="PJE1005" s="17"/>
      <c r="PJF1005" s="17"/>
      <c r="PJG1005" s="17"/>
      <c r="PJH1005" s="17"/>
      <c r="PJI1005" s="17"/>
      <c r="PJJ1005" s="17"/>
      <c r="PJK1005" s="17"/>
      <c r="PJL1005" s="17"/>
      <c r="PJM1005" s="17"/>
      <c r="PJN1005" s="17"/>
      <c r="PJO1005" s="17"/>
      <c r="PJP1005" s="17"/>
      <c r="PJQ1005" s="17"/>
      <c r="PJR1005" s="17"/>
      <c r="PJS1005" s="17"/>
      <c r="PJT1005" s="17"/>
      <c r="PJU1005" s="17"/>
      <c r="PJV1005" s="17"/>
      <c r="PJW1005" s="17"/>
      <c r="PJX1005" s="17"/>
      <c r="PJY1005" s="17"/>
      <c r="PJZ1005" s="17"/>
      <c r="PKA1005" s="17"/>
      <c r="PKB1005" s="17"/>
      <c r="PKC1005" s="17"/>
      <c r="PKD1005" s="17"/>
      <c r="PKE1005" s="17"/>
      <c r="PKF1005" s="17"/>
      <c r="PKG1005" s="17"/>
      <c r="PKH1005" s="17"/>
      <c r="PKI1005" s="17"/>
      <c r="PKJ1005" s="17"/>
      <c r="PKK1005" s="17"/>
      <c r="PKL1005" s="17"/>
      <c r="PKM1005" s="17"/>
      <c r="PKN1005" s="17"/>
      <c r="PKO1005" s="17"/>
      <c r="PKP1005" s="17"/>
      <c r="PKQ1005" s="17"/>
      <c r="PKR1005" s="17"/>
      <c r="PKS1005" s="17"/>
      <c r="PKT1005" s="17"/>
      <c r="PKU1005" s="17"/>
      <c r="PKV1005" s="17"/>
      <c r="PKW1005" s="17"/>
      <c r="PKX1005" s="17"/>
      <c r="PKY1005" s="17"/>
      <c r="PKZ1005" s="17"/>
      <c r="PLA1005" s="17"/>
      <c r="PLB1005" s="17"/>
      <c r="PLC1005" s="17"/>
      <c r="PLD1005" s="17"/>
      <c r="PLE1005" s="17"/>
      <c r="PLF1005" s="17"/>
      <c r="PLG1005" s="17"/>
      <c r="PLH1005" s="17"/>
      <c r="PLI1005" s="17"/>
      <c r="PLJ1005" s="17"/>
      <c r="PLK1005" s="17"/>
      <c r="PLL1005" s="17"/>
      <c r="PLM1005" s="17"/>
      <c r="PLN1005" s="17"/>
      <c r="PLO1005" s="17"/>
      <c r="PLP1005" s="17"/>
      <c r="PLQ1005" s="17"/>
      <c r="PLR1005" s="17"/>
      <c r="PLS1005" s="17"/>
      <c r="PLT1005" s="17"/>
      <c r="PLU1005" s="17"/>
      <c r="PLV1005" s="17"/>
      <c r="PLW1005" s="17"/>
      <c r="PLX1005" s="17"/>
      <c r="PLY1005" s="17"/>
      <c r="PLZ1005" s="17"/>
      <c r="PMA1005" s="17"/>
      <c r="PMB1005" s="17"/>
      <c r="PMC1005" s="17"/>
      <c r="PMD1005" s="17"/>
      <c r="PME1005" s="17"/>
      <c r="PMF1005" s="17"/>
      <c r="PMG1005" s="17"/>
      <c r="PMH1005" s="17"/>
      <c r="PMI1005" s="17"/>
      <c r="PMJ1005" s="17"/>
      <c r="PMK1005" s="17"/>
      <c r="PML1005" s="17"/>
      <c r="PMM1005" s="17"/>
      <c r="PMN1005" s="17"/>
      <c r="PMO1005" s="17"/>
      <c r="PMP1005" s="17"/>
      <c r="PMQ1005" s="17"/>
      <c r="PMR1005" s="17"/>
      <c r="PMS1005" s="17"/>
      <c r="PMT1005" s="17"/>
      <c r="PMU1005" s="17"/>
      <c r="PMV1005" s="17"/>
      <c r="PMW1005" s="17"/>
      <c r="PMX1005" s="17"/>
      <c r="PMY1005" s="17"/>
      <c r="PMZ1005" s="17"/>
      <c r="PNA1005" s="17"/>
      <c r="PNB1005" s="17"/>
      <c r="PNC1005" s="17"/>
      <c r="PND1005" s="17"/>
      <c r="PNE1005" s="17"/>
      <c r="PNF1005" s="17"/>
      <c r="PNG1005" s="17"/>
      <c r="PNH1005" s="17"/>
      <c r="PNI1005" s="17"/>
      <c r="PNJ1005" s="17"/>
      <c r="PNK1005" s="17"/>
      <c r="PNL1005" s="17"/>
      <c r="PNM1005" s="17"/>
      <c r="PNN1005" s="17"/>
      <c r="PNO1005" s="17"/>
      <c r="PNP1005" s="17"/>
      <c r="PNQ1005" s="17"/>
      <c r="PNR1005" s="17"/>
      <c r="PNS1005" s="17"/>
      <c r="PNT1005" s="17"/>
      <c r="PNU1005" s="17"/>
      <c r="PNV1005" s="17"/>
      <c r="PNW1005" s="17"/>
      <c r="PNX1005" s="17"/>
      <c r="PNY1005" s="17"/>
      <c r="PNZ1005" s="17"/>
      <c r="POA1005" s="17"/>
      <c r="POB1005" s="17"/>
      <c r="POC1005" s="17"/>
      <c r="POD1005" s="17"/>
      <c r="POE1005" s="17"/>
      <c r="POF1005" s="17"/>
      <c r="POG1005" s="17"/>
      <c r="POH1005" s="17"/>
      <c r="POI1005" s="17"/>
      <c r="POJ1005" s="17"/>
      <c r="POK1005" s="17"/>
      <c r="POL1005" s="17"/>
      <c r="POM1005" s="17"/>
      <c r="PON1005" s="17"/>
      <c r="POO1005" s="17"/>
      <c r="POP1005" s="17"/>
      <c r="POQ1005" s="17"/>
      <c r="POR1005" s="17"/>
      <c r="POS1005" s="17"/>
      <c r="POT1005" s="17"/>
      <c r="POU1005" s="17"/>
      <c r="POV1005" s="17"/>
      <c r="POW1005" s="17"/>
      <c r="POX1005" s="17"/>
      <c r="POY1005" s="17"/>
      <c r="POZ1005" s="17"/>
      <c r="PPA1005" s="17"/>
      <c r="PPB1005" s="17"/>
      <c r="PPC1005" s="17"/>
      <c r="PPD1005" s="17"/>
      <c r="PPE1005" s="17"/>
      <c r="PPF1005" s="17"/>
      <c r="PPG1005" s="17"/>
      <c r="PPH1005" s="17"/>
      <c r="PPI1005" s="17"/>
      <c r="PPJ1005" s="17"/>
      <c r="PPK1005" s="17"/>
      <c r="PPL1005" s="17"/>
      <c r="PPM1005" s="17"/>
      <c r="PPN1005" s="17"/>
      <c r="PPO1005" s="17"/>
      <c r="PPP1005" s="17"/>
      <c r="PPQ1005" s="17"/>
      <c r="PPR1005" s="17"/>
      <c r="PPS1005" s="17"/>
      <c r="PPT1005" s="17"/>
      <c r="PPU1005" s="17"/>
      <c r="PPV1005" s="17"/>
      <c r="PPW1005" s="17"/>
      <c r="PPX1005" s="17"/>
      <c r="PPY1005" s="17"/>
      <c r="PPZ1005" s="17"/>
      <c r="PQA1005" s="17"/>
      <c r="PQB1005" s="17"/>
      <c r="PQC1005" s="17"/>
      <c r="PQD1005" s="17"/>
      <c r="PQE1005" s="17"/>
      <c r="PQF1005" s="17"/>
      <c r="PQG1005" s="17"/>
      <c r="PQH1005" s="17"/>
      <c r="PQI1005" s="17"/>
      <c r="PQJ1005" s="17"/>
      <c r="PQK1005" s="17"/>
      <c r="PQL1005" s="17"/>
      <c r="PQM1005" s="17"/>
      <c r="PQN1005" s="17"/>
      <c r="PQO1005" s="17"/>
      <c r="PQP1005" s="17"/>
      <c r="PQQ1005" s="17"/>
      <c r="PQR1005" s="17"/>
      <c r="PQS1005" s="17"/>
      <c r="PQT1005" s="17"/>
      <c r="PQU1005" s="17"/>
      <c r="PQV1005" s="17"/>
      <c r="PQW1005" s="17"/>
      <c r="PQX1005" s="17"/>
      <c r="PQY1005" s="17"/>
      <c r="PQZ1005" s="17"/>
      <c r="PRA1005" s="17"/>
      <c r="PRB1005" s="17"/>
      <c r="PRC1005" s="17"/>
      <c r="PRD1005" s="17"/>
      <c r="PRE1005" s="17"/>
      <c r="PRF1005" s="17"/>
      <c r="PRG1005" s="17"/>
      <c r="PRH1005" s="17"/>
      <c r="PRI1005" s="17"/>
      <c r="PRJ1005" s="17"/>
      <c r="PRK1005" s="17"/>
      <c r="PRL1005" s="17"/>
      <c r="PRM1005" s="17"/>
      <c r="PRN1005" s="17"/>
      <c r="PRO1005" s="17"/>
      <c r="PRP1005" s="17"/>
      <c r="PRQ1005" s="17"/>
      <c r="PRR1005" s="17"/>
      <c r="PRS1005" s="17"/>
      <c r="PRT1005" s="17"/>
      <c r="PRU1005" s="17"/>
      <c r="PRV1005" s="17"/>
      <c r="PRW1005" s="17"/>
      <c r="PRX1005" s="17"/>
      <c r="PRY1005" s="17"/>
      <c r="PRZ1005" s="17"/>
      <c r="PSA1005" s="17"/>
      <c r="PSB1005" s="17"/>
      <c r="PSC1005" s="17"/>
      <c r="PSD1005" s="17"/>
      <c r="PSE1005" s="17"/>
      <c r="PSF1005" s="17"/>
      <c r="PSG1005" s="17"/>
      <c r="PSH1005" s="17"/>
      <c r="PSI1005" s="17"/>
      <c r="PSJ1005" s="17"/>
      <c r="PSK1005" s="17"/>
      <c r="PSL1005" s="17"/>
      <c r="PSM1005" s="17"/>
      <c r="PSN1005" s="17"/>
      <c r="PSO1005" s="17"/>
      <c r="PSP1005" s="17"/>
      <c r="PSQ1005" s="17"/>
      <c r="PSR1005" s="17"/>
      <c r="PSS1005" s="17"/>
      <c r="PST1005" s="17"/>
      <c r="PSU1005" s="17"/>
      <c r="PSV1005" s="17"/>
      <c r="PSW1005" s="17"/>
      <c r="PSX1005" s="17"/>
      <c r="PSY1005" s="17"/>
      <c r="PSZ1005" s="17"/>
      <c r="PTA1005" s="17"/>
      <c r="PTB1005" s="17"/>
      <c r="PTC1005" s="17"/>
      <c r="PTD1005" s="17"/>
      <c r="PTE1005" s="17"/>
      <c r="PTF1005" s="17"/>
      <c r="PTG1005" s="17"/>
      <c r="PTH1005" s="17"/>
      <c r="PTI1005" s="17"/>
      <c r="PTJ1005" s="17"/>
      <c r="PTK1005" s="17"/>
      <c r="PTL1005" s="17"/>
      <c r="PTM1005" s="17"/>
      <c r="PTN1005" s="17"/>
      <c r="PTO1005" s="17"/>
      <c r="PTP1005" s="17"/>
      <c r="PTQ1005" s="17"/>
      <c r="PTR1005" s="17"/>
      <c r="PTS1005" s="17"/>
      <c r="PTT1005" s="17"/>
      <c r="PTU1005" s="17"/>
      <c r="PTV1005" s="17"/>
      <c r="PTW1005" s="17"/>
      <c r="PTX1005" s="17"/>
      <c r="PTY1005" s="17"/>
      <c r="PTZ1005" s="17"/>
      <c r="PUA1005" s="17"/>
      <c r="PUB1005" s="17"/>
      <c r="PUC1005" s="17"/>
      <c r="PUD1005" s="17"/>
      <c r="PUE1005" s="17"/>
      <c r="PUF1005" s="17"/>
      <c r="PUG1005" s="17"/>
      <c r="PUH1005" s="17"/>
      <c r="PUI1005" s="17"/>
      <c r="PUJ1005" s="17"/>
      <c r="PUK1005" s="17"/>
      <c r="PUL1005" s="17"/>
      <c r="PUM1005" s="17"/>
      <c r="PUN1005" s="17"/>
      <c r="PUO1005" s="17"/>
      <c r="PUP1005" s="17"/>
      <c r="PUQ1005" s="17"/>
      <c r="PUR1005" s="17"/>
      <c r="PUS1005" s="17"/>
      <c r="PUT1005" s="17"/>
      <c r="PUU1005" s="17"/>
      <c r="PUV1005" s="17"/>
      <c r="PUW1005" s="17"/>
      <c r="PUX1005" s="17"/>
      <c r="PUY1005" s="17"/>
      <c r="PUZ1005" s="17"/>
      <c r="PVA1005" s="17"/>
      <c r="PVB1005" s="17"/>
      <c r="PVC1005" s="17"/>
      <c r="PVD1005" s="17"/>
      <c r="PVE1005" s="17"/>
      <c r="PVF1005" s="17"/>
      <c r="PVG1005" s="17"/>
      <c r="PVH1005" s="17"/>
      <c r="PVI1005" s="17"/>
      <c r="PVJ1005" s="17"/>
      <c r="PVK1005" s="17"/>
      <c r="PVL1005" s="17"/>
      <c r="PVM1005" s="17"/>
      <c r="PVN1005" s="17"/>
      <c r="PVO1005" s="17"/>
      <c r="PVP1005" s="17"/>
      <c r="PVQ1005" s="17"/>
      <c r="PVR1005" s="17"/>
      <c r="PVS1005" s="17"/>
      <c r="PVT1005" s="17"/>
      <c r="PVU1005" s="17"/>
      <c r="PVV1005" s="17"/>
      <c r="PVW1005" s="17"/>
      <c r="PVX1005" s="17"/>
      <c r="PVY1005" s="17"/>
      <c r="PVZ1005" s="17"/>
      <c r="PWA1005" s="17"/>
      <c r="PWB1005" s="17"/>
      <c r="PWC1005" s="17"/>
      <c r="PWD1005" s="17"/>
      <c r="PWE1005" s="17"/>
      <c r="PWF1005" s="17"/>
      <c r="PWG1005" s="17"/>
      <c r="PWH1005" s="17"/>
      <c r="PWI1005" s="17"/>
      <c r="PWJ1005" s="17"/>
      <c r="PWK1005" s="17"/>
      <c r="PWL1005" s="17"/>
      <c r="PWM1005" s="17"/>
      <c r="PWN1005" s="17"/>
      <c r="PWO1005" s="17"/>
      <c r="PWP1005" s="17"/>
      <c r="PWQ1005" s="17"/>
      <c r="PWR1005" s="17"/>
      <c r="PWS1005" s="17"/>
      <c r="PWT1005" s="17"/>
      <c r="PWU1005" s="17"/>
      <c r="PWV1005" s="17"/>
      <c r="PWW1005" s="17"/>
      <c r="PWX1005" s="17"/>
      <c r="PWY1005" s="17"/>
      <c r="PWZ1005" s="17"/>
      <c r="PXA1005" s="17"/>
      <c r="PXB1005" s="17"/>
      <c r="PXC1005" s="17"/>
      <c r="PXD1005" s="17"/>
      <c r="PXE1005" s="17"/>
      <c r="PXF1005" s="17"/>
      <c r="PXG1005" s="17"/>
      <c r="PXH1005" s="17"/>
      <c r="PXI1005" s="17"/>
      <c r="PXJ1005" s="17"/>
      <c r="PXK1005" s="17"/>
      <c r="PXL1005" s="17"/>
      <c r="PXM1005" s="17"/>
      <c r="PXN1005" s="17"/>
      <c r="PXO1005" s="17"/>
      <c r="PXP1005" s="17"/>
      <c r="PXQ1005" s="17"/>
      <c r="PXR1005" s="17"/>
      <c r="PXS1005" s="17"/>
      <c r="PXT1005" s="17"/>
      <c r="PXU1005" s="17"/>
      <c r="PXV1005" s="17"/>
      <c r="PXW1005" s="17"/>
      <c r="PXX1005" s="17"/>
      <c r="PXY1005" s="17"/>
      <c r="PXZ1005" s="17"/>
      <c r="PYA1005" s="17"/>
      <c r="PYB1005" s="17"/>
      <c r="PYC1005" s="17"/>
      <c r="PYD1005" s="17"/>
      <c r="PYE1005" s="17"/>
      <c r="PYF1005" s="17"/>
      <c r="PYG1005" s="17"/>
      <c r="PYH1005" s="17"/>
      <c r="PYI1005" s="17"/>
      <c r="PYJ1005" s="17"/>
      <c r="PYK1005" s="17"/>
      <c r="PYL1005" s="17"/>
      <c r="PYM1005" s="17"/>
      <c r="PYN1005" s="17"/>
      <c r="PYO1005" s="17"/>
      <c r="PYP1005" s="17"/>
      <c r="PYQ1005" s="17"/>
      <c r="PYR1005" s="17"/>
      <c r="PYS1005" s="17"/>
      <c r="PYT1005" s="17"/>
      <c r="PYU1005" s="17"/>
      <c r="PYV1005" s="17"/>
      <c r="PYW1005" s="17"/>
      <c r="PYX1005" s="17"/>
      <c r="PYY1005" s="17"/>
      <c r="PYZ1005" s="17"/>
      <c r="PZA1005" s="17"/>
      <c r="PZB1005" s="17"/>
      <c r="PZC1005" s="17"/>
      <c r="PZD1005" s="17"/>
      <c r="PZE1005" s="17"/>
      <c r="PZF1005" s="17"/>
      <c r="PZG1005" s="17"/>
      <c r="PZH1005" s="17"/>
      <c r="PZI1005" s="17"/>
      <c r="PZJ1005" s="17"/>
      <c r="PZK1005" s="17"/>
      <c r="PZL1005" s="17"/>
      <c r="PZM1005" s="17"/>
      <c r="PZN1005" s="17"/>
      <c r="PZO1005" s="17"/>
      <c r="PZP1005" s="17"/>
      <c r="PZQ1005" s="17"/>
      <c r="PZR1005" s="17"/>
      <c r="PZS1005" s="17"/>
      <c r="PZT1005" s="17"/>
      <c r="PZU1005" s="17"/>
      <c r="PZV1005" s="17"/>
      <c r="PZW1005" s="17"/>
      <c r="PZX1005" s="17"/>
      <c r="PZY1005" s="17"/>
      <c r="PZZ1005" s="17"/>
      <c r="QAA1005" s="17"/>
      <c r="QAB1005" s="17"/>
      <c r="QAC1005" s="17"/>
      <c r="QAD1005" s="17"/>
      <c r="QAE1005" s="17"/>
      <c r="QAF1005" s="17"/>
      <c r="QAG1005" s="17"/>
      <c r="QAH1005" s="17"/>
      <c r="QAI1005" s="17"/>
      <c r="QAJ1005" s="17"/>
      <c r="QAK1005" s="17"/>
      <c r="QAL1005" s="17"/>
      <c r="QAM1005" s="17"/>
      <c r="QAN1005" s="17"/>
      <c r="QAO1005" s="17"/>
      <c r="QAP1005" s="17"/>
      <c r="QAQ1005" s="17"/>
      <c r="QAR1005" s="17"/>
      <c r="QAS1005" s="17"/>
      <c r="QAT1005" s="17"/>
      <c r="QAU1005" s="17"/>
      <c r="QAV1005" s="17"/>
      <c r="QAW1005" s="17"/>
      <c r="QAX1005" s="17"/>
      <c r="QAY1005" s="17"/>
      <c r="QAZ1005" s="17"/>
      <c r="QBA1005" s="17"/>
      <c r="QBB1005" s="17"/>
      <c r="QBC1005" s="17"/>
      <c r="QBD1005" s="17"/>
      <c r="QBE1005" s="17"/>
      <c r="QBF1005" s="17"/>
      <c r="QBG1005" s="17"/>
      <c r="QBH1005" s="17"/>
      <c r="QBI1005" s="17"/>
      <c r="QBJ1005" s="17"/>
      <c r="QBK1005" s="17"/>
      <c r="QBL1005" s="17"/>
      <c r="QBM1005" s="17"/>
      <c r="QBN1005" s="17"/>
      <c r="QBO1005" s="17"/>
      <c r="QBP1005" s="17"/>
      <c r="QBQ1005" s="17"/>
      <c r="QBR1005" s="17"/>
      <c r="QBS1005" s="17"/>
      <c r="QBT1005" s="17"/>
      <c r="QBU1005" s="17"/>
      <c r="QBV1005" s="17"/>
      <c r="QBW1005" s="17"/>
      <c r="QBX1005" s="17"/>
      <c r="QBY1005" s="17"/>
      <c r="QBZ1005" s="17"/>
      <c r="QCA1005" s="17"/>
      <c r="QCB1005" s="17"/>
      <c r="QCC1005" s="17"/>
      <c r="QCD1005" s="17"/>
      <c r="QCE1005" s="17"/>
      <c r="QCF1005" s="17"/>
      <c r="QCG1005" s="17"/>
      <c r="QCH1005" s="17"/>
      <c r="QCI1005" s="17"/>
      <c r="QCJ1005" s="17"/>
      <c r="QCK1005" s="17"/>
      <c r="QCL1005" s="17"/>
      <c r="QCM1005" s="17"/>
      <c r="QCN1005" s="17"/>
      <c r="QCO1005" s="17"/>
      <c r="QCP1005" s="17"/>
      <c r="QCQ1005" s="17"/>
      <c r="QCR1005" s="17"/>
      <c r="QCS1005" s="17"/>
      <c r="QCT1005" s="17"/>
      <c r="QCU1005" s="17"/>
      <c r="QCV1005" s="17"/>
      <c r="QCW1005" s="17"/>
      <c r="QCX1005" s="17"/>
      <c r="QCY1005" s="17"/>
      <c r="QCZ1005" s="17"/>
      <c r="QDA1005" s="17"/>
      <c r="QDB1005" s="17"/>
      <c r="QDC1005" s="17"/>
      <c r="QDD1005" s="17"/>
      <c r="QDE1005" s="17"/>
      <c r="QDF1005" s="17"/>
      <c r="QDG1005" s="17"/>
      <c r="QDH1005" s="17"/>
      <c r="QDI1005" s="17"/>
      <c r="QDJ1005" s="17"/>
      <c r="QDK1005" s="17"/>
      <c r="QDL1005" s="17"/>
      <c r="QDM1005" s="17"/>
      <c r="QDN1005" s="17"/>
      <c r="QDO1005" s="17"/>
      <c r="QDP1005" s="17"/>
      <c r="QDQ1005" s="17"/>
      <c r="QDR1005" s="17"/>
      <c r="QDS1005" s="17"/>
      <c r="QDT1005" s="17"/>
      <c r="QDU1005" s="17"/>
      <c r="QDV1005" s="17"/>
      <c r="QDW1005" s="17"/>
      <c r="QDX1005" s="17"/>
      <c r="QDY1005" s="17"/>
      <c r="QDZ1005" s="17"/>
      <c r="QEA1005" s="17"/>
      <c r="QEB1005" s="17"/>
      <c r="QEC1005" s="17"/>
      <c r="QED1005" s="17"/>
      <c r="QEE1005" s="17"/>
      <c r="QEF1005" s="17"/>
      <c r="QEG1005" s="17"/>
      <c r="QEH1005" s="17"/>
      <c r="QEI1005" s="17"/>
      <c r="QEJ1005" s="17"/>
      <c r="QEK1005" s="17"/>
      <c r="QEL1005" s="17"/>
      <c r="QEM1005" s="17"/>
      <c r="QEN1005" s="17"/>
      <c r="QEO1005" s="17"/>
      <c r="QEP1005" s="17"/>
      <c r="QEQ1005" s="17"/>
      <c r="QER1005" s="17"/>
      <c r="QES1005" s="17"/>
      <c r="QET1005" s="17"/>
      <c r="QEU1005" s="17"/>
      <c r="QEV1005" s="17"/>
      <c r="QEW1005" s="17"/>
      <c r="QEX1005" s="17"/>
      <c r="QEY1005" s="17"/>
      <c r="QEZ1005" s="17"/>
      <c r="QFA1005" s="17"/>
      <c r="QFB1005" s="17"/>
      <c r="QFC1005" s="17"/>
      <c r="QFD1005" s="17"/>
      <c r="QFE1005" s="17"/>
      <c r="QFF1005" s="17"/>
      <c r="QFG1005" s="17"/>
      <c r="QFH1005" s="17"/>
      <c r="QFI1005" s="17"/>
      <c r="QFJ1005" s="17"/>
      <c r="QFK1005" s="17"/>
      <c r="QFL1005" s="17"/>
      <c r="QFM1005" s="17"/>
      <c r="QFN1005" s="17"/>
      <c r="QFO1005" s="17"/>
      <c r="QFP1005" s="17"/>
      <c r="QFQ1005" s="17"/>
      <c r="QFR1005" s="17"/>
      <c r="QFS1005" s="17"/>
      <c r="QFT1005" s="17"/>
      <c r="QFU1005" s="17"/>
      <c r="QFV1005" s="17"/>
      <c r="QFW1005" s="17"/>
      <c r="QFX1005" s="17"/>
      <c r="QFY1005" s="17"/>
      <c r="QFZ1005" s="17"/>
      <c r="QGA1005" s="17"/>
      <c r="QGB1005" s="17"/>
      <c r="QGC1005" s="17"/>
      <c r="QGD1005" s="17"/>
      <c r="QGE1005" s="17"/>
      <c r="QGF1005" s="17"/>
      <c r="QGG1005" s="17"/>
      <c r="QGH1005" s="17"/>
      <c r="QGI1005" s="17"/>
      <c r="QGJ1005" s="17"/>
      <c r="QGK1005" s="17"/>
      <c r="QGL1005" s="17"/>
      <c r="QGM1005" s="17"/>
      <c r="QGN1005" s="17"/>
      <c r="QGO1005" s="17"/>
      <c r="QGP1005" s="17"/>
      <c r="QGQ1005" s="17"/>
      <c r="QGR1005" s="17"/>
      <c r="QGS1005" s="17"/>
      <c r="QGT1005" s="17"/>
      <c r="QGU1005" s="17"/>
      <c r="QGV1005" s="17"/>
      <c r="QGW1005" s="17"/>
      <c r="QGX1005" s="17"/>
      <c r="QGY1005" s="17"/>
      <c r="QGZ1005" s="17"/>
      <c r="QHA1005" s="17"/>
      <c r="QHB1005" s="17"/>
      <c r="QHC1005" s="17"/>
      <c r="QHD1005" s="17"/>
      <c r="QHE1005" s="17"/>
      <c r="QHF1005" s="17"/>
      <c r="QHG1005" s="17"/>
      <c r="QHH1005" s="17"/>
      <c r="QHI1005" s="17"/>
      <c r="QHJ1005" s="17"/>
      <c r="QHK1005" s="17"/>
      <c r="QHL1005" s="17"/>
      <c r="QHM1005" s="17"/>
      <c r="QHN1005" s="17"/>
      <c r="QHO1005" s="17"/>
      <c r="QHP1005" s="17"/>
      <c r="QHQ1005" s="17"/>
      <c r="QHR1005" s="17"/>
      <c r="QHS1005" s="17"/>
      <c r="QHT1005" s="17"/>
      <c r="QHU1005" s="17"/>
      <c r="QHV1005" s="17"/>
      <c r="QHW1005" s="17"/>
      <c r="QHX1005" s="17"/>
      <c r="QHY1005" s="17"/>
      <c r="QHZ1005" s="17"/>
      <c r="QIA1005" s="17"/>
      <c r="QIB1005" s="17"/>
      <c r="QIC1005" s="17"/>
      <c r="QID1005" s="17"/>
      <c r="QIE1005" s="17"/>
      <c r="QIF1005" s="17"/>
      <c r="QIG1005" s="17"/>
      <c r="QIH1005" s="17"/>
      <c r="QII1005" s="17"/>
      <c r="QIJ1005" s="17"/>
      <c r="QIK1005" s="17"/>
      <c r="QIL1005" s="17"/>
      <c r="QIM1005" s="17"/>
      <c r="QIN1005" s="17"/>
      <c r="QIO1005" s="17"/>
      <c r="QIP1005" s="17"/>
      <c r="QIQ1005" s="17"/>
      <c r="QIR1005" s="17"/>
      <c r="QIS1005" s="17"/>
      <c r="QIT1005" s="17"/>
      <c r="QIU1005" s="17"/>
      <c r="QIV1005" s="17"/>
      <c r="QIW1005" s="17"/>
      <c r="QIX1005" s="17"/>
      <c r="QIY1005" s="17"/>
      <c r="QIZ1005" s="17"/>
      <c r="QJA1005" s="17"/>
      <c r="QJB1005" s="17"/>
      <c r="QJC1005" s="17"/>
      <c r="QJD1005" s="17"/>
      <c r="QJE1005" s="17"/>
      <c r="QJF1005" s="17"/>
      <c r="QJG1005" s="17"/>
      <c r="QJH1005" s="17"/>
      <c r="QJI1005" s="17"/>
      <c r="QJJ1005" s="17"/>
      <c r="QJK1005" s="17"/>
      <c r="QJL1005" s="17"/>
      <c r="QJM1005" s="17"/>
      <c r="QJN1005" s="17"/>
      <c r="QJO1005" s="17"/>
      <c r="QJP1005" s="17"/>
      <c r="QJQ1005" s="17"/>
      <c r="QJR1005" s="17"/>
      <c r="QJS1005" s="17"/>
      <c r="QJT1005" s="17"/>
      <c r="QJU1005" s="17"/>
      <c r="QJV1005" s="17"/>
      <c r="QJW1005" s="17"/>
      <c r="QJX1005" s="17"/>
      <c r="QJY1005" s="17"/>
      <c r="QJZ1005" s="17"/>
      <c r="QKA1005" s="17"/>
      <c r="QKB1005" s="17"/>
      <c r="QKC1005" s="17"/>
      <c r="QKD1005" s="17"/>
      <c r="QKE1005" s="17"/>
      <c r="QKF1005" s="17"/>
      <c r="QKG1005" s="17"/>
      <c r="QKH1005" s="17"/>
      <c r="QKI1005" s="17"/>
      <c r="QKJ1005" s="17"/>
      <c r="QKK1005" s="17"/>
      <c r="QKL1005" s="17"/>
      <c r="QKM1005" s="17"/>
      <c r="QKN1005" s="17"/>
      <c r="QKO1005" s="17"/>
      <c r="QKP1005" s="17"/>
      <c r="QKQ1005" s="17"/>
      <c r="QKR1005" s="17"/>
      <c r="QKS1005" s="17"/>
      <c r="QKT1005" s="17"/>
      <c r="QKU1005" s="17"/>
      <c r="QKV1005" s="17"/>
      <c r="QKW1005" s="17"/>
      <c r="QKX1005" s="17"/>
      <c r="QKY1005" s="17"/>
      <c r="QKZ1005" s="17"/>
      <c r="QLA1005" s="17"/>
      <c r="QLB1005" s="17"/>
      <c r="QLC1005" s="17"/>
      <c r="QLD1005" s="17"/>
      <c r="QLE1005" s="17"/>
      <c r="QLF1005" s="17"/>
      <c r="QLG1005" s="17"/>
      <c r="QLH1005" s="17"/>
      <c r="QLI1005" s="17"/>
      <c r="QLJ1005" s="17"/>
      <c r="QLK1005" s="17"/>
      <c r="QLL1005" s="17"/>
      <c r="QLM1005" s="17"/>
      <c r="QLN1005" s="17"/>
      <c r="QLO1005" s="17"/>
      <c r="QLP1005" s="17"/>
      <c r="QLQ1005" s="17"/>
      <c r="QLR1005" s="17"/>
      <c r="QLS1005" s="17"/>
      <c r="QLT1005" s="17"/>
      <c r="QLU1005" s="17"/>
      <c r="QLV1005" s="17"/>
      <c r="QLW1005" s="17"/>
      <c r="QLX1005" s="17"/>
      <c r="QLY1005" s="17"/>
      <c r="QLZ1005" s="17"/>
      <c r="QMA1005" s="17"/>
      <c r="QMB1005" s="17"/>
      <c r="QMC1005" s="17"/>
      <c r="QMD1005" s="17"/>
      <c r="QME1005" s="17"/>
      <c r="QMF1005" s="17"/>
      <c r="QMG1005" s="17"/>
      <c r="QMH1005" s="17"/>
      <c r="QMI1005" s="17"/>
      <c r="QMJ1005" s="17"/>
      <c r="QMK1005" s="17"/>
      <c r="QML1005" s="17"/>
      <c r="QMM1005" s="17"/>
      <c r="QMN1005" s="17"/>
      <c r="QMO1005" s="17"/>
      <c r="QMP1005" s="17"/>
      <c r="QMQ1005" s="17"/>
      <c r="QMR1005" s="17"/>
      <c r="QMS1005" s="17"/>
      <c r="QMT1005" s="17"/>
      <c r="QMU1005" s="17"/>
      <c r="QMV1005" s="17"/>
      <c r="QMW1005" s="17"/>
      <c r="QMX1005" s="17"/>
      <c r="QMY1005" s="17"/>
      <c r="QMZ1005" s="17"/>
      <c r="QNA1005" s="17"/>
      <c r="QNB1005" s="17"/>
      <c r="QNC1005" s="17"/>
      <c r="QND1005" s="17"/>
      <c r="QNE1005" s="17"/>
      <c r="QNF1005" s="17"/>
      <c r="QNG1005" s="17"/>
      <c r="QNH1005" s="17"/>
      <c r="QNI1005" s="17"/>
      <c r="QNJ1005" s="17"/>
      <c r="QNK1005" s="17"/>
      <c r="QNL1005" s="17"/>
      <c r="QNM1005" s="17"/>
      <c r="QNN1005" s="17"/>
      <c r="QNO1005" s="17"/>
      <c r="QNP1005" s="17"/>
      <c r="QNQ1005" s="17"/>
      <c r="QNR1005" s="17"/>
      <c r="QNS1005" s="17"/>
      <c r="QNT1005" s="17"/>
      <c r="QNU1005" s="17"/>
      <c r="QNV1005" s="17"/>
      <c r="QNW1005" s="17"/>
      <c r="QNX1005" s="17"/>
      <c r="QNY1005" s="17"/>
      <c r="QNZ1005" s="17"/>
      <c r="QOA1005" s="17"/>
      <c r="QOB1005" s="17"/>
      <c r="QOC1005" s="17"/>
      <c r="QOD1005" s="17"/>
      <c r="QOE1005" s="17"/>
      <c r="QOF1005" s="17"/>
      <c r="QOG1005" s="17"/>
      <c r="QOH1005" s="17"/>
      <c r="QOI1005" s="17"/>
      <c r="QOJ1005" s="17"/>
      <c r="QOK1005" s="17"/>
      <c r="QOL1005" s="17"/>
      <c r="QOM1005" s="17"/>
      <c r="QON1005" s="17"/>
      <c r="QOO1005" s="17"/>
      <c r="QOP1005" s="17"/>
      <c r="QOQ1005" s="17"/>
      <c r="QOR1005" s="17"/>
      <c r="QOS1005" s="17"/>
      <c r="QOT1005" s="17"/>
      <c r="QOU1005" s="17"/>
      <c r="QOV1005" s="17"/>
      <c r="QOW1005" s="17"/>
      <c r="QOX1005" s="17"/>
      <c r="QOY1005" s="17"/>
      <c r="QOZ1005" s="17"/>
      <c r="QPA1005" s="17"/>
      <c r="QPB1005" s="17"/>
      <c r="QPC1005" s="17"/>
      <c r="QPD1005" s="17"/>
      <c r="QPE1005" s="17"/>
      <c r="QPF1005" s="17"/>
      <c r="QPG1005" s="17"/>
      <c r="QPH1005" s="17"/>
      <c r="QPI1005" s="17"/>
      <c r="QPJ1005" s="17"/>
      <c r="QPK1005" s="17"/>
      <c r="QPL1005" s="17"/>
      <c r="QPM1005" s="17"/>
      <c r="QPN1005" s="17"/>
      <c r="QPO1005" s="17"/>
      <c r="QPP1005" s="17"/>
      <c r="QPQ1005" s="17"/>
      <c r="QPR1005" s="17"/>
      <c r="QPS1005" s="17"/>
      <c r="QPT1005" s="17"/>
      <c r="QPU1005" s="17"/>
      <c r="QPV1005" s="17"/>
      <c r="QPW1005" s="17"/>
      <c r="QPX1005" s="17"/>
      <c r="QPY1005" s="17"/>
      <c r="QPZ1005" s="17"/>
      <c r="QQA1005" s="17"/>
      <c r="QQB1005" s="17"/>
      <c r="QQC1005" s="17"/>
      <c r="QQD1005" s="17"/>
      <c r="QQE1005" s="17"/>
      <c r="QQF1005" s="17"/>
      <c r="QQG1005" s="17"/>
      <c r="QQH1005" s="17"/>
      <c r="QQI1005" s="17"/>
      <c r="QQJ1005" s="17"/>
      <c r="QQK1005" s="17"/>
      <c r="QQL1005" s="17"/>
      <c r="QQM1005" s="17"/>
      <c r="QQN1005" s="17"/>
      <c r="QQO1005" s="17"/>
      <c r="QQP1005" s="17"/>
      <c r="QQQ1005" s="17"/>
      <c r="QQR1005" s="17"/>
      <c r="QQS1005" s="17"/>
      <c r="QQT1005" s="17"/>
      <c r="QQU1005" s="17"/>
      <c r="QQV1005" s="17"/>
      <c r="QQW1005" s="17"/>
      <c r="QQX1005" s="17"/>
      <c r="QQY1005" s="17"/>
      <c r="QQZ1005" s="17"/>
      <c r="QRA1005" s="17"/>
      <c r="QRB1005" s="17"/>
      <c r="QRC1005" s="17"/>
      <c r="QRD1005" s="17"/>
      <c r="QRE1005" s="17"/>
      <c r="QRF1005" s="17"/>
      <c r="QRG1005" s="17"/>
      <c r="QRH1005" s="17"/>
      <c r="QRI1005" s="17"/>
      <c r="QRJ1005" s="17"/>
      <c r="QRK1005" s="17"/>
      <c r="QRL1005" s="17"/>
      <c r="QRM1005" s="17"/>
      <c r="QRN1005" s="17"/>
      <c r="QRO1005" s="17"/>
      <c r="QRP1005" s="17"/>
      <c r="QRQ1005" s="17"/>
      <c r="QRR1005" s="17"/>
      <c r="QRS1005" s="17"/>
      <c r="QRT1005" s="17"/>
      <c r="QRU1005" s="17"/>
      <c r="QRV1005" s="17"/>
      <c r="QRW1005" s="17"/>
      <c r="QRX1005" s="17"/>
      <c r="QRY1005" s="17"/>
      <c r="QRZ1005" s="17"/>
      <c r="QSA1005" s="17"/>
      <c r="QSB1005" s="17"/>
      <c r="QSC1005" s="17"/>
      <c r="QSD1005" s="17"/>
      <c r="QSE1005" s="17"/>
      <c r="QSF1005" s="17"/>
      <c r="QSG1005" s="17"/>
      <c r="QSH1005" s="17"/>
      <c r="QSI1005" s="17"/>
      <c r="QSJ1005" s="17"/>
      <c r="QSK1005" s="17"/>
      <c r="QSL1005" s="17"/>
      <c r="QSM1005" s="17"/>
      <c r="QSN1005" s="17"/>
      <c r="QSO1005" s="17"/>
      <c r="QSP1005" s="17"/>
      <c r="QSQ1005" s="17"/>
      <c r="QSR1005" s="17"/>
      <c r="QSS1005" s="17"/>
      <c r="QST1005" s="17"/>
      <c r="QSU1005" s="17"/>
      <c r="QSV1005" s="17"/>
      <c r="QSW1005" s="17"/>
      <c r="QSX1005" s="17"/>
      <c r="QSY1005" s="17"/>
      <c r="QSZ1005" s="17"/>
      <c r="QTA1005" s="17"/>
      <c r="QTB1005" s="17"/>
      <c r="QTC1005" s="17"/>
      <c r="QTD1005" s="17"/>
      <c r="QTE1005" s="17"/>
      <c r="QTF1005" s="17"/>
      <c r="QTG1005" s="17"/>
      <c r="QTH1005" s="17"/>
      <c r="QTI1005" s="17"/>
      <c r="QTJ1005" s="17"/>
      <c r="QTK1005" s="17"/>
      <c r="QTL1005" s="17"/>
      <c r="QTM1005" s="17"/>
      <c r="QTN1005" s="17"/>
      <c r="QTO1005" s="17"/>
      <c r="QTP1005" s="17"/>
      <c r="QTQ1005" s="17"/>
      <c r="QTR1005" s="17"/>
      <c r="QTS1005" s="17"/>
      <c r="QTT1005" s="17"/>
      <c r="QTU1005" s="17"/>
      <c r="QTV1005" s="17"/>
      <c r="QTW1005" s="17"/>
      <c r="QTX1005" s="17"/>
      <c r="QTY1005" s="17"/>
      <c r="QTZ1005" s="17"/>
      <c r="QUA1005" s="17"/>
      <c r="QUB1005" s="17"/>
      <c r="QUC1005" s="17"/>
      <c r="QUD1005" s="17"/>
      <c r="QUE1005" s="17"/>
      <c r="QUF1005" s="17"/>
      <c r="QUG1005" s="17"/>
      <c r="QUH1005" s="17"/>
      <c r="QUI1005" s="17"/>
      <c r="QUJ1005" s="17"/>
      <c r="QUK1005" s="17"/>
      <c r="QUL1005" s="17"/>
      <c r="QUM1005" s="17"/>
      <c r="QUN1005" s="17"/>
      <c r="QUO1005" s="17"/>
      <c r="QUP1005" s="17"/>
      <c r="QUQ1005" s="17"/>
      <c r="QUR1005" s="17"/>
      <c r="QUS1005" s="17"/>
      <c r="QUT1005" s="17"/>
      <c r="QUU1005" s="17"/>
      <c r="QUV1005" s="17"/>
      <c r="QUW1005" s="17"/>
      <c r="QUX1005" s="17"/>
      <c r="QUY1005" s="17"/>
      <c r="QUZ1005" s="17"/>
      <c r="QVA1005" s="17"/>
      <c r="QVB1005" s="17"/>
      <c r="QVC1005" s="17"/>
      <c r="QVD1005" s="17"/>
      <c r="QVE1005" s="17"/>
      <c r="QVF1005" s="17"/>
      <c r="QVG1005" s="17"/>
      <c r="QVH1005" s="17"/>
      <c r="QVI1005" s="17"/>
      <c r="QVJ1005" s="17"/>
      <c r="QVK1005" s="17"/>
      <c r="QVL1005" s="17"/>
      <c r="QVM1005" s="17"/>
      <c r="QVN1005" s="17"/>
      <c r="QVO1005" s="17"/>
      <c r="QVP1005" s="17"/>
      <c r="QVQ1005" s="17"/>
      <c r="QVR1005" s="17"/>
      <c r="QVS1005" s="17"/>
      <c r="QVT1005" s="17"/>
      <c r="QVU1005" s="17"/>
      <c r="QVV1005" s="17"/>
      <c r="QVW1005" s="17"/>
      <c r="QVX1005" s="17"/>
      <c r="QVY1005" s="17"/>
      <c r="QVZ1005" s="17"/>
      <c r="QWA1005" s="17"/>
      <c r="QWB1005" s="17"/>
      <c r="QWC1005" s="17"/>
      <c r="QWD1005" s="17"/>
      <c r="QWE1005" s="17"/>
      <c r="QWF1005" s="17"/>
      <c r="QWG1005" s="17"/>
      <c r="QWH1005" s="17"/>
      <c r="QWI1005" s="17"/>
      <c r="QWJ1005" s="17"/>
      <c r="QWK1005" s="17"/>
      <c r="QWL1005" s="17"/>
      <c r="QWM1005" s="17"/>
      <c r="QWN1005" s="17"/>
      <c r="QWO1005" s="17"/>
      <c r="QWP1005" s="17"/>
      <c r="QWQ1005" s="17"/>
      <c r="QWR1005" s="17"/>
      <c r="QWS1005" s="17"/>
      <c r="QWT1005" s="17"/>
      <c r="QWU1005" s="17"/>
      <c r="QWV1005" s="17"/>
      <c r="QWW1005" s="17"/>
      <c r="QWX1005" s="17"/>
      <c r="QWY1005" s="17"/>
      <c r="QWZ1005" s="17"/>
      <c r="QXA1005" s="17"/>
      <c r="QXB1005" s="17"/>
      <c r="QXC1005" s="17"/>
      <c r="QXD1005" s="17"/>
      <c r="QXE1005" s="17"/>
      <c r="QXF1005" s="17"/>
      <c r="QXG1005" s="17"/>
      <c r="QXH1005" s="17"/>
      <c r="QXI1005" s="17"/>
      <c r="QXJ1005" s="17"/>
      <c r="QXK1005" s="17"/>
      <c r="QXL1005" s="17"/>
      <c r="QXM1005" s="17"/>
      <c r="QXN1005" s="17"/>
      <c r="QXO1005" s="17"/>
      <c r="QXP1005" s="17"/>
      <c r="QXQ1005" s="17"/>
      <c r="QXR1005" s="17"/>
      <c r="QXS1005" s="17"/>
      <c r="QXT1005" s="17"/>
      <c r="QXU1005" s="17"/>
      <c r="QXV1005" s="17"/>
      <c r="QXW1005" s="17"/>
      <c r="QXX1005" s="17"/>
      <c r="QXY1005" s="17"/>
      <c r="QXZ1005" s="17"/>
      <c r="QYA1005" s="17"/>
      <c r="QYB1005" s="17"/>
      <c r="QYC1005" s="17"/>
      <c r="QYD1005" s="17"/>
      <c r="QYE1005" s="17"/>
      <c r="QYF1005" s="17"/>
      <c r="QYG1005" s="17"/>
      <c r="QYH1005" s="17"/>
      <c r="QYI1005" s="17"/>
      <c r="QYJ1005" s="17"/>
      <c r="QYK1005" s="17"/>
      <c r="QYL1005" s="17"/>
      <c r="QYM1005" s="17"/>
      <c r="QYN1005" s="17"/>
      <c r="QYO1005" s="17"/>
      <c r="QYP1005" s="17"/>
      <c r="QYQ1005" s="17"/>
      <c r="QYR1005" s="17"/>
      <c r="QYS1005" s="17"/>
      <c r="QYT1005" s="17"/>
      <c r="QYU1005" s="17"/>
      <c r="QYV1005" s="17"/>
      <c r="QYW1005" s="17"/>
      <c r="QYX1005" s="17"/>
      <c r="QYY1005" s="17"/>
      <c r="QYZ1005" s="17"/>
      <c r="QZA1005" s="17"/>
      <c r="QZB1005" s="17"/>
      <c r="QZC1005" s="17"/>
      <c r="QZD1005" s="17"/>
      <c r="QZE1005" s="17"/>
      <c r="QZF1005" s="17"/>
      <c r="QZG1005" s="17"/>
      <c r="QZH1005" s="17"/>
      <c r="QZI1005" s="17"/>
      <c r="QZJ1005" s="17"/>
      <c r="QZK1005" s="17"/>
      <c r="QZL1005" s="17"/>
      <c r="QZM1005" s="17"/>
      <c r="QZN1005" s="17"/>
      <c r="QZO1005" s="17"/>
      <c r="QZP1005" s="17"/>
      <c r="QZQ1005" s="17"/>
      <c r="QZR1005" s="17"/>
      <c r="QZS1005" s="17"/>
      <c r="QZT1005" s="17"/>
      <c r="QZU1005" s="17"/>
      <c r="QZV1005" s="17"/>
      <c r="QZW1005" s="17"/>
      <c r="QZX1005" s="17"/>
      <c r="QZY1005" s="17"/>
      <c r="QZZ1005" s="17"/>
      <c r="RAA1005" s="17"/>
      <c r="RAB1005" s="17"/>
      <c r="RAC1005" s="17"/>
      <c r="RAD1005" s="17"/>
      <c r="RAE1005" s="17"/>
      <c r="RAF1005" s="17"/>
      <c r="RAG1005" s="17"/>
      <c r="RAH1005" s="17"/>
      <c r="RAI1005" s="17"/>
      <c r="RAJ1005" s="17"/>
      <c r="RAK1005" s="17"/>
      <c r="RAL1005" s="17"/>
      <c r="RAM1005" s="17"/>
      <c r="RAN1005" s="17"/>
      <c r="RAO1005" s="17"/>
      <c r="RAP1005" s="17"/>
      <c r="RAQ1005" s="17"/>
      <c r="RAR1005" s="17"/>
      <c r="RAS1005" s="17"/>
      <c r="RAT1005" s="17"/>
      <c r="RAU1005" s="17"/>
      <c r="RAV1005" s="17"/>
      <c r="RAW1005" s="17"/>
      <c r="RAX1005" s="17"/>
      <c r="RAY1005" s="17"/>
      <c r="RAZ1005" s="17"/>
      <c r="RBA1005" s="17"/>
      <c r="RBB1005" s="17"/>
      <c r="RBC1005" s="17"/>
      <c r="RBD1005" s="17"/>
      <c r="RBE1005" s="17"/>
      <c r="RBF1005" s="17"/>
      <c r="RBG1005" s="17"/>
      <c r="RBH1005" s="17"/>
      <c r="RBI1005" s="17"/>
      <c r="RBJ1005" s="17"/>
      <c r="RBK1005" s="17"/>
      <c r="RBL1005" s="17"/>
      <c r="RBM1005" s="17"/>
      <c r="RBN1005" s="17"/>
      <c r="RBO1005" s="17"/>
      <c r="RBP1005" s="17"/>
      <c r="RBQ1005" s="17"/>
      <c r="RBR1005" s="17"/>
      <c r="RBS1005" s="17"/>
      <c r="RBT1005" s="17"/>
      <c r="RBU1005" s="17"/>
      <c r="RBV1005" s="17"/>
      <c r="RBW1005" s="17"/>
      <c r="RBX1005" s="17"/>
      <c r="RBY1005" s="17"/>
      <c r="RBZ1005" s="17"/>
      <c r="RCA1005" s="17"/>
      <c r="RCB1005" s="17"/>
      <c r="RCC1005" s="17"/>
      <c r="RCD1005" s="17"/>
      <c r="RCE1005" s="17"/>
      <c r="RCF1005" s="17"/>
      <c r="RCG1005" s="17"/>
      <c r="RCH1005" s="17"/>
      <c r="RCI1005" s="17"/>
      <c r="RCJ1005" s="17"/>
      <c r="RCK1005" s="17"/>
      <c r="RCL1005" s="17"/>
      <c r="RCM1005" s="17"/>
      <c r="RCN1005" s="17"/>
      <c r="RCO1005" s="17"/>
      <c r="RCP1005" s="17"/>
      <c r="RCQ1005" s="17"/>
      <c r="RCR1005" s="17"/>
      <c r="RCS1005" s="17"/>
      <c r="RCT1005" s="17"/>
      <c r="RCU1005" s="17"/>
      <c r="RCV1005" s="17"/>
      <c r="RCW1005" s="17"/>
      <c r="RCX1005" s="17"/>
      <c r="RCY1005" s="17"/>
      <c r="RCZ1005" s="17"/>
      <c r="RDA1005" s="17"/>
      <c r="RDB1005" s="17"/>
      <c r="RDC1005" s="17"/>
      <c r="RDD1005" s="17"/>
      <c r="RDE1005" s="17"/>
      <c r="RDF1005" s="17"/>
      <c r="RDG1005" s="17"/>
      <c r="RDH1005" s="17"/>
      <c r="RDI1005" s="17"/>
      <c r="RDJ1005" s="17"/>
      <c r="RDK1005" s="17"/>
      <c r="RDL1005" s="17"/>
      <c r="RDM1005" s="17"/>
      <c r="RDN1005" s="17"/>
      <c r="RDO1005" s="17"/>
      <c r="RDP1005" s="17"/>
      <c r="RDQ1005" s="17"/>
      <c r="RDR1005" s="17"/>
      <c r="RDS1005" s="17"/>
      <c r="RDT1005" s="17"/>
      <c r="RDU1005" s="17"/>
      <c r="RDV1005" s="17"/>
      <c r="RDW1005" s="17"/>
      <c r="RDX1005" s="17"/>
      <c r="RDY1005" s="17"/>
      <c r="RDZ1005" s="17"/>
      <c r="REA1005" s="17"/>
      <c r="REB1005" s="17"/>
      <c r="REC1005" s="17"/>
      <c r="RED1005" s="17"/>
      <c r="REE1005" s="17"/>
      <c r="REF1005" s="17"/>
      <c r="REG1005" s="17"/>
      <c r="REH1005" s="17"/>
      <c r="REI1005" s="17"/>
      <c r="REJ1005" s="17"/>
      <c r="REK1005" s="17"/>
      <c r="REL1005" s="17"/>
      <c r="REM1005" s="17"/>
      <c r="REN1005" s="17"/>
      <c r="REO1005" s="17"/>
      <c r="REP1005" s="17"/>
      <c r="REQ1005" s="17"/>
      <c r="RER1005" s="17"/>
      <c r="RES1005" s="17"/>
      <c r="RET1005" s="17"/>
      <c r="REU1005" s="17"/>
      <c r="REV1005" s="17"/>
      <c r="REW1005" s="17"/>
      <c r="REX1005" s="17"/>
      <c r="REY1005" s="17"/>
      <c r="REZ1005" s="17"/>
      <c r="RFA1005" s="17"/>
      <c r="RFB1005" s="17"/>
      <c r="RFC1005" s="17"/>
      <c r="RFD1005" s="17"/>
      <c r="RFE1005" s="17"/>
      <c r="RFF1005" s="17"/>
      <c r="RFG1005" s="17"/>
      <c r="RFH1005" s="17"/>
      <c r="RFI1005" s="17"/>
      <c r="RFJ1005" s="17"/>
      <c r="RFK1005" s="17"/>
      <c r="RFL1005" s="17"/>
      <c r="RFM1005" s="17"/>
      <c r="RFN1005" s="17"/>
      <c r="RFO1005" s="17"/>
      <c r="RFP1005" s="17"/>
      <c r="RFQ1005" s="17"/>
      <c r="RFR1005" s="17"/>
      <c r="RFS1005" s="17"/>
      <c r="RFT1005" s="17"/>
      <c r="RFU1005" s="17"/>
      <c r="RFV1005" s="17"/>
      <c r="RFW1005" s="17"/>
      <c r="RFX1005" s="17"/>
      <c r="RFY1005" s="17"/>
      <c r="RFZ1005" s="17"/>
      <c r="RGA1005" s="17"/>
      <c r="RGB1005" s="17"/>
      <c r="RGC1005" s="17"/>
      <c r="RGD1005" s="17"/>
      <c r="RGE1005" s="17"/>
      <c r="RGF1005" s="17"/>
      <c r="RGG1005" s="17"/>
      <c r="RGH1005" s="17"/>
      <c r="RGI1005" s="17"/>
      <c r="RGJ1005" s="17"/>
      <c r="RGK1005" s="17"/>
      <c r="RGL1005" s="17"/>
      <c r="RGM1005" s="17"/>
      <c r="RGN1005" s="17"/>
      <c r="RGO1005" s="17"/>
      <c r="RGP1005" s="17"/>
      <c r="RGQ1005" s="17"/>
      <c r="RGR1005" s="17"/>
      <c r="RGS1005" s="17"/>
      <c r="RGT1005" s="17"/>
      <c r="RGU1005" s="17"/>
      <c r="RGV1005" s="17"/>
      <c r="RGW1005" s="17"/>
      <c r="RGX1005" s="17"/>
      <c r="RGY1005" s="17"/>
      <c r="RGZ1005" s="17"/>
      <c r="RHA1005" s="17"/>
      <c r="RHB1005" s="17"/>
      <c r="RHC1005" s="17"/>
      <c r="RHD1005" s="17"/>
      <c r="RHE1005" s="17"/>
      <c r="RHF1005" s="17"/>
      <c r="RHG1005" s="17"/>
      <c r="RHH1005" s="17"/>
      <c r="RHI1005" s="17"/>
      <c r="RHJ1005" s="17"/>
      <c r="RHK1005" s="17"/>
      <c r="RHL1005" s="17"/>
      <c r="RHM1005" s="17"/>
      <c r="RHN1005" s="17"/>
      <c r="RHO1005" s="17"/>
      <c r="RHP1005" s="17"/>
      <c r="RHQ1005" s="17"/>
      <c r="RHR1005" s="17"/>
      <c r="RHS1005" s="17"/>
      <c r="RHT1005" s="17"/>
      <c r="RHU1005" s="17"/>
      <c r="RHV1005" s="17"/>
      <c r="RHW1005" s="17"/>
      <c r="RHX1005" s="17"/>
      <c r="RHY1005" s="17"/>
      <c r="RHZ1005" s="17"/>
      <c r="RIA1005" s="17"/>
      <c r="RIB1005" s="17"/>
      <c r="RIC1005" s="17"/>
      <c r="RID1005" s="17"/>
      <c r="RIE1005" s="17"/>
      <c r="RIF1005" s="17"/>
      <c r="RIG1005" s="17"/>
      <c r="RIH1005" s="17"/>
      <c r="RII1005" s="17"/>
      <c r="RIJ1005" s="17"/>
      <c r="RIK1005" s="17"/>
      <c r="RIL1005" s="17"/>
      <c r="RIM1005" s="17"/>
      <c r="RIN1005" s="17"/>
      <c r="RIO1005" s="17"/>
      <c r="RIP1005" s="17"/>
      <c r="RIQ1005" s="17"/>
      <c r="RIR1005" s="17"/>
      <c r="RIS1005" s="17"/>
      <c r="RIT1005" s="17"/>
      <c r="RIU1005" s="17"/>
      <c r="RIV1005" s="17"/>
      <c r="RIW1005" s="17"/>
      <c r="RIX1005" s="17"/>
      <c r="RIY1005" s="17"/>
      <c r="RIZ1005" s="17"/>
      <c r="RJA1005" s="17"/>
      <c r="RJB1005" s="17"/>
      <c r="RJC1005" s="17"/>
      <c r="RJD1005" s="17"/>
      <c r="RJE1005" s="17"/>
      <c r="RJF1005" s="17"/>
      <c r="RJG1005" s="17"/>
      <c r="RJH1005" s="17"/>
      <c r="RJI1005" s="17"/>
      <c r="RJJ1005" s="17"/>
      <c r="RJK1005" s="17"/>
      <c r="RJL1005" s="17"/>
      <c r="RJM1005" s="17"/>
      <c r="RJN1005" s="17"/>
      <c r="RJO1005" s="17"/>
      <c r="RJP1005" s="17"/>
      <c r="RJQ1005" s="17"/>
      <c r="RJR1005" s="17"/>
      <c r="RJS1005" s="17"/>
      <c r="RJT1005" s="17"/>
      <c r="RJU1005" s="17"/>
      <c r="RJV1005" s="17"/>
      <c r="RJW1005" s="17"/>
      <c r="RJX1005" s="17"/>
      <c r="RJY1005" s="17"/>
      <c r="RJZ1005" s="17"/>
      <c r="RKA1005" s="17"/>
      <c r="RKB1005" s="17"/>
      <c r="RKC1005" s="17"/>
      <c r="RKD1005" s="17"/>
      <c r="RKE1005" s="17"/>
      <c r="RKF1005" s="17"/>
      <c r="RKG1005" s="17"/>
      <c r="RKH1005" s="17"/>
      <c r="RKI1005" s="17"/>
      <c r="RKJ1005" s="17"/>
      <c r="RKK1005" s="17"/>
      <c r="RKL1005" s="17"/>
      <c r="RKM1005" s="17"/>
      <c r="RKN1005" s="17"/>
      <c r="RKO1005" s="17"/>
      <c r="RKP1005" s="17"/>
      <c r="RKQ1005" s="17"/>
      <c r="RKR1005" s="17"/>
      <c r="RKS1005" s="17"/>
      <c r="RKT1005" s="17"/>
      <c r="RKU1005" s="17"/>
      <c r="RKV1005" s="17"/>
      <c r="RKW1005" s="17"/>
      <c r="RKX1005" s="17"/>
      <c r="RKY1005" s="17"/>
      <c r="RKZ1005" s="17"/>
      <c r="RLA1005" s="17"/>
      <c r="RLB1005" s="17"/>
      <c r="RLC1005" s="17"/>
      <c r="RLD1005" s="17"/>
      <c r="RLE1005" s="17"/>
      <c r="RLF1005" s="17"/>
      <c r="RLG1005" s="17"/>
      <c r="RLH1005" s="17"/>
      <c r="RLI1005" s="17"/>
      <c r="RLJ1005" s="17"/>
      <c r="RLK1005" s="17"/>
      <c r="RLL1005" s="17"/>
      <c r="RLM1005" s="17"/>
      <c r="RLN1005" s="17"/>
      <c r="RLO1005" s="17"/>
      <c r="RLP1005" s="17"/>
      <c r="RLQ1005" s="17"/>
      <c r="RLR1005" s="17"/>
      <c r="RLS1005" s="17"/>
      <c r="RLT1005" s="17"/>
      <c r="RLU1005" s="17"/>
      <c r="RLV1005" s="17"/>
      <c r="RLW1005" s="17"/>
      <c r="RLX1005" s="17"/>
      <c r="RLY1005" s="17"/>
      <c r="RLZ1005" s="17"/>
      <c r="RMA1005" s="17"/>
      <c r="RMB1005" s="17"/>
      <c r="RMC1005" s="17"/>
      <c r="RMD1005" s="17"/>
      <c r="RME1005" s="17"/>
      <c r="RMF1005" s="17"/>
      <c r="RMG1005" s="17"/>
      <c r="RMH1005" s="17"/>
      <c r="RMI1005" s="17"/>
      <c r="RMJ1005" s="17"/>
      <c r="RMK1005" s="17"/>
      <c r="RML1005" s="17"/>
      <c r="RMM1005" s="17"/>
      <c r="RMN1005" s="17"/>
      <c r="RMO1005" s="17"/>
      <c r="RMP1005" s="17"/>
      <c r="RMQ1005" s="17"/>
      <c r="RMR1005" s="17"/>
      <c r="RMS1005" s="17"/>
      <c r="RMT1005" s="17"/>
      <c r="RMU1005" s="17"/>
      <c r="RMV1005" s="17"/>
      <c r="RMW1005" s="17"/>
      <c r="RMX1005" s="17"/>
      <c r="RMY1005" s="17"/>
      <c r="RMZ1005" s="17"/>
      <c r="RNA1005" s="17"/>
      <c r="RNB1005" s="17"/>
      <c r="RNC1005" s="17"/>
      <c r="RND1005" s="17"/>
      <c r="RNE1005" s="17"/>
      <c r="RNF1005" s="17"/>
      <c r="RNG1005" s="17"/>
      <c r="RNH1005" s="17"/>
      <c r="RNI1005" s="17"/>
      <c r="RNJ1005" s="17"/>
      <c r="RNK1005" s="17"/>
      <c r="RNL1005" s="17"/>
      <c r="RNM1005" s="17"/>
      <c r="RNN1005" s="17"/>
      <c r="RNO1005" s="17"/>
      <c r="RNP1005" s="17"/>
      <c r="RNQ1005" s="17"/>
      <c r="RNR1005" s="17"/>
      <c r="RNS1005" s="17"/>
      <c r="RNT1005" s="17"/>
      <c r="RNU1005" s="17"/>
      <c r="RNV1005" s="17"/>
      <c r="RNW1005" s="17"/>
      <c r="RNX1005" s="17"/>
      <c r="RNY1005" s="17"/>
      <c r="RNZ1005" s="17"/>
      <c r="ROA1005" s="17"/>
      <c r="ROB1005" s="17"/>
      <c r="ROC1005" s="17"/>
      <c r="ROD1005" s="17"/>
      <c r="ROE1005" s="17"/>
      <c r="ROF1005" s="17"/>
      <c r="ROG1005" s="17"/>
      <c r="ROH1005" s="17"/>
      <c r="ROI1005" s="17"/>
      <c r="ROJ1005" s="17"/>
      <c r="ROK1005" s="17"/>
      <c r="ROL1005" s="17"/>
      <c r="ROM1005" s="17"/>
      <c r="RON1005" s="17"/>
      <c r="ROO1005" s="17"/>
      <c r="ROP1005" s="17"/>
      <c r="ROQ1005" s="17"/>
      <c r="ROR1005" s="17"/>
      <c r="ROS1005" s="17"/>
      <c r="ROT1005" s="17"/>
      <c r="ROU1005" s="17"/>
      <c r="ROV1005" s="17"/>
      <c r="ROW1005" s="17"/>
      <c r="ROX1005" s="17"/>
      <c r="ROY1005" s="17"/>
      <c r="ROZ1005" s="17"/>
      <c r="RPA1005" s="17"/>
      <c r="RPB1005" s="17"/>
      <c r="RPC1005" s="17"/>
      <c r="RPD1005" s="17"/>
      <c r="RPE1005" s="17"/>
      <c r="RPF1005" s="17"/>
      <c r="RPG1005" s="17"/>
      <c r="RPH1005" s="17"/>
      <c r="RPI1005" s="17"/>
      <c r="RPJ1005" s="17"/>
      <c r="RPK1005" s="17"/>
      <c r="RPL1005" s="17"/>
      <c r="RPM1005" s="17"/>
      <c r="RPN1005" s="17"/>
      <c r="RPO1005" s="17"/>
      <c r="RPP1005" s="17"/>
      <c r="RPQ1005" s="17"/>
      <c r="RPR1005" s="17"/>
      <c r="RPS1005" s="17"/>
      <c r="RPT1005" s="17"/>
      <c r="RPU1005" s="17"/>
      <c r="RPV1005" s="17"/>
      <c r="RPW1005" s="17"/>
      <c r="RPX1005" s="17"/>
      <c r="RPY1005" s="17"/>
      <c r="RPZ1005" s="17"/>
      <c r="RQA1005" s="17"/>
      <c r="RQB1005" s="17"/>
      <c r="RQC1005" s="17"/>
      <c r="RQD1005" s="17"/>
      <c r="RQE1005" s="17"/>
      <c r="RQF1005" s="17"/>
      <c r="RQG1005" s="17"/>
      <c r="RQH1005" s="17"/>
      <c r="RQI1005" s="17"/>
      <c r="RQJ1005" s="17"/>
      <c r="RQK1005" s="17"/>
      <c r="RQL1005" s="17"/>
      <c r="RQM1005" s="17"/>
      <c r="RQN1005" s="17"/>
      <c r="RQO1005" s="17"/>
      <c r="RQP1005" s="17"/>
      <c r="RQQ1005" s="17"/>
      <c r="RQR1005" s="17"/>
      <c r="RQS1005" s="17"/>
      <c r="RQT1005" s="17"/>
      <c r="RQU1005" s="17"/>
      <c r="RQV1005" s="17"/>
      <c r="RQW1005" s="17"/>
      <c r="RQX1005" s="17"/>
      <c r="RQY1005" s="17"/>
      <c r="RQZ1005" s="17"/>
      <c r="RRA1005" s="17"/>
      <c r="RRB1005" s="17"/>
      <c r="RRC1005" s="17"/>
      <c r="RRD1005" s="17"/>
      <c r="RRE1005" s="17"/>
      <c r="RRF1005" s="17"/>
      <c r="RRG1005" s="17"/>
      <c r="RRH1005" s="17"/>
      <c r="RRI1005" s="17"/>
      <c r="RRJ1005" s="17"/>
      <c r="RRK1005" s="17"/>
      <c r="RRL1005" s="17"/>
      <c r="RRM1005" s="17"/>
      <c r="RRN1005" s="17"/>
      <c r="RRO1005" s="17"/>
      <c r="RRP1005" s="17"/>
      <c r="RRQ1005" s="17"/>
      <c r="RRR1005" s="17"/>
      <c r="RRS1005" s="17"/>
      <c r="RRT1005" s="17"/>
      <c r="RRU1005" s="17"/>
      <c r="RRV1005" s="17"/>
      <c r="RRW1005" s="17"/>
      <c r="RRX1005" s="17"/>
      <c r="RRY1005" s="17"/>
      <c r="RRZ1005" s="17"/>
      <c r="RSA1005" s="17"/>
      <c r="RSB1005" s="17"/>
      <c r="RSC1005" s="17"/>
      <c r="RSD1005" s="17"/>
      <c r="RSE1005" s="17"/>
      <c r="RSF1005" s="17"/>
      <c r="RSG1005" s="17"/>
      <c r="RSH1005" s="17"/>
      <c r="RSI1005" s="17"/>
      <c r="RSJ1005" s="17"/>
      <c r="RSK1005" s="17"/>
      <c r="RSL1005" s="17"/>
      <c r="RSM1005" s="17"/>
      <c r="RSN1005" s="17"/>
      <c r="RSO1005" s="17"/>
      <c r="RSP1005" s="17"/>
      <c r="RSQ1005" s="17"/>
      <c r="RSR1005" s="17"/>
      <c r="RSS1005" s="17"/>
      <c r="RST1005" s="17"/>
      <c r="RSU1005" s="17"/>
      <c r="RSV1005" s="17"/>
      <c r="RSW1005" s="17"/>
      <c r="RSX1005" s="17"/>
      <c r="RSY1005" s="17"/>
      <c r="RSZ1005" s="17"/>
      <c r="RTA1005" s="17"/>
      <c r="RTB1005" s="17"/>
      <c r="RTC1005" s="17"/>
      <c r="RTD1005" s="17"/>
      <c r="RTE1005" s="17"/>
      <c r="RTF1005" s="17"/>
      <c r="RTG1005" s="17"/>
      <c r="RTH1005" s="17"/>
      <c r="RTI1005" s="17"/>
      <c r="RTJ1005" s="17"/>
      <c r="RTK1005" s="17"/>
      <c r="RTL1005" s="17"/>
      <c r="RTM1005" s="17"/>
      <c r="RTN1005" s="17"/>
      <c r="RTO1005" s="17"/>
      <c r="RTP1005" s="17"/>
      <c r="RTQ1005" s="17"/>
      <c r="RTR1005" s="17"/>
      <c r="RTS1005" s="17"/>
      <c r="RTT1005" s="17"/>
      <c r="RTU1005" s="17"/>
      <c r="RTV1005" s="17"/>
      <c r="RTW1005" s="17"/>
      <c r="RTX1005" s="17"/>
      <c r="RTY1005" s="17"/>
      <c r="RTZ1005" s="17"/>
      <c r="RUA1005" s="17"/>
      <c r="RUB1005" s="17"/>
      <c r="RUC1005" s="17"/>
      <c r="RUD1005" s="17"/>
      <c r="RUE1005" s="17"/>
      <c r="RUF1005" s="17"/>
      <c r="RUG1005" s="17"/>
      <c r="RUH1005" s="17"/>
      <c r="RUI1005" s="17"/>
      <c r="RUJ1005" s="17"/>
      <c r="RUK1005" s="17"/>
      <c r="RUL1005" s="17"/>
      <c r="RUM1005" s="17"/>
      <c r="RUN1005" s="17"/>
      <c r="RUO1005" s="17"/>
      <c r="RUP1005" s="17"/>
      <c r="RUQ1005" s="17"/>
      <c r="RUR1005" s="17"/>
      <c r="RUS1005" s="17"/>
      <c r="RUT1005" s="17"/>
      <c r="RUU1005" s="17"/>
      <c r="RUV1005" s="17"/>
      <c r="RUW1005" s="17"/>
      <c r="RUX1005" s="17"/>
      <c r="RUY1005" s="17"/>
      <c r="RUZ1005" s="17"/>
      <c r="RVA1005" s="17"/>
      <c r="RVB1005" s="17"/>
      <c r="RVC1005" s="17"/>
      <c r="RVD1005" s="17"/>
      <c r="RVE1005" s="17"/>
      <c r="RVF1005" s="17"/>
      <c r="RVG1005" s="17"/>
      <c r="RVH1005" s="17"/>
      <c r="RVI1005" s="17"/>
      <c r="RVJ1005" s="17"/>
      <c r="RVK1005" s="17"/>
      <c r="RVL1005" s="17"/>
      <c r="RVM1005" s="17"/>
      <c r="RVN1005" s="17"/>
      <c r="RVO1005" s="17"/>
      <c r="RVP1005" s="17"/>
      <c r="RVQ1005" s="17"/>
      <c r="RVR1005" s="17"/>
      <c r="RVS1005" s="17"/>
      <c r="RVT1005" s="17"/>
      <c r="RVU1005" s="17"/>
      <c r="RVV1005" s="17"/>
      <c r="RVW1005" s="17"/>
      <c r="RVX1005" s="17"/>
      <c r="RVY1005" s="17"/>
      <c r="RVZ1005" s="17"/>
      <c r="RWA1005" s="17"/>
      <c r="RWB1005" s="17"/>
      <c r="RWC1005" s="17"/>
      <c r="RWD1005" s="17"/>
      <c r="RWE1005" s="17"/>
      <c r="RWF1005" s="17"/>
      <c r="RWG1005" s="17"/>
      <c r="RWH1005" s="17"/>
      <c r="RWI1005" s="17"/>
      <c r="RWJ1005" s="17"/>
      <c r="RWK1005" s="17"/>
      <c r="RWL1005" s="17"/>
      <c r="RWM1005" s="17"/>
      <c r="RWN1005" s="17"/>
      <c r="RWO1005" s="17"/>
      <c r="RWP1005" s="17"/>
      <c r="RWQ1005" s="17"/>
      <c r="RWR1005" s="17"/>
      <c r="RWS1005" s="17"/>
      <c r="RWT1005" s="17"/>
      <c r="RWU1005" s="17"/>
      <c r="RWV1005" s="17"/>
      <c r="RWW1005" s="17"/>
      <c r="RWX1005" s="17"/>
      <c r="RWY1005" s="17"/>
      <c r="RWZ1005" s="17"/>
      <c r="RXA1005" s="17"/>
      <c r="RXB1005" s="17"/>
      <c r="RXC1005" s="17"/>
      <c r="RXD1005" s="17"/>
      <c r="RXE1005" s="17"/>
      <c r="RXF1005" s="17"/>
      <c r="RXG1005" s="17"/>
      <c r="RXH1005" s="17"/>
      <c r="RXI1005" s="17"/>
      <c r="RXJ1005" s="17"/>
      <c r="RXK1005" s="17"/>
      <c r="RXL1005" s="17"/>
      <c r="RXM1005" s="17"/>
      <c r="RXN1005" s="17"/>
      <c r="RXO1005" s="17"/>
      <c r="RXP1005" s="17"/>
      <c r="RXQ1005" s="17"/>
      <c r="RXR1005" s="17"/>
      <c r="RXS1005" s="17"/>
      <c r="RXT1005" s="17"/>
      <c r="RXU1005" s="17"/>
      <c r="RXV1005" s="17"/>
      <c r="RXW1005" s="17"/>
      <c r="RXX1005" s="17"/>
      <c r="RXY1005" s="17"/>
      <c r="RXZ1005" s="17"/>
      <c r="RYA1005" s="17"/>
      <c r="RYB1005" s="17"/>
      <c r="RYC1005" s="17"/>
      <c r="RYD1005" s="17"/>
      <c r="RYE1005" s="17"/>
      <c r="RYF1005" s="17"/>
      <c r="RYG1005" s="17"/>
      <c r="RYH1005" s="17"/>
      <c r="RYI1005" s="17"/>
      <c r="RYJ1005" s="17"/>
      <c r="RYK1005" s="17"/>
      <c r="RYL1005" s="17"/>
      <c r="RYM1005" s="17"/>
      <c r="RYN1005" s="17"/>
      <c r="RYO1005" s="17"/>
      <c r="RYP1005" s="17"/>
      <c r="RYQ1005" s="17"/>
      <c r="RYR1005" s="17"/>
      <c r="RYS1005" s="17"/>
      <c r="RYT1005" s="17"/>
      <c r="RYU1005" s="17"/>
      <c r="RYV1005" s="17"/>
      <c r="RYW1005" s="17"/>
      <c r="RYX1005" s="17"/>
      <c r="RYY1005" s="17"/>
      <c r="RYZ1005" s="17"/>
      <c r="RZA1005" s="17"/>
      <c r="RZB1005" s="17"/>
      <c r="RZC1005" s="17"/>
      <c r="RZD1005" s="17"/>
      <c r="RZE1005" s="17"/>
      <c r="RZF1005" s="17"/>
      <c r="RZG1005" s="17"/>
      <c r="RZH1005" s="17"/>
      <c r="RZI1005" s="17"/>
      <c r="RZJ1005" s="17"/>
      <c r="RZK1005" s="17"/>
      <c r="RZL1005" s="17"/>
      <c r="RZM1005" s="17"/>
      <c r="RZN1005" s="17"/>
      <c r="RZO1005" s="17"/>
      <c r="RZP1005" s="17"/>
      <c r="RZQ1005" s="17"/>
      <c r="RZR1005" s="17"/>
      <c r="RZS1005" s="17"/>
      <c r="RZT1005" s="17"/>
      <c r="RZU1005" s="17"/>
      <c r="RZV1005" s="17"/>
      <c r="RZW1005" s="17"/>
      <c r="RZX1005" s="17"/>
      <c r="RZY1005" s="17"/>
      <c r="RZZ1005" s="17"/>
      <c r="SAA1005" s="17"/>
      <c r="SAB1005" s="17"/>
      <c r="SAC1005" s="17"/>
      <c r="SAD1005" s="17"/>
      <c r="SAE1005" s="17"/>
      <c r="SAF1005" s="17"/>
      <c r="SAG1005" s="17"/>
      <c r="SAH1005" s="17"/>
      <c r="SAI1005" s="17"/>
      <c r="SAJ1005" s="17"/>
      <c r="SAK1005" s="17"/>
      <c r="SAL1005" s="17"/>
      <c r="SAM1005" s="17"/>
      <c r="SAN1005" s="17"/>
      <c r="SAO1005" s="17"/>
      <c r="SAP1005" s="17"/>
      <c r="SAQ1005" s="17"/>
      <c r="SAR1005" s="17"/>
      <c r="SAS1005" s="17"/>
      <c r="SAT1005" s="17"/>
      <c r="SAU1005" s="17"/>
      <c r="SAV1005" s="17"/>
      <c r="SAW1005" s="17"/>
      <c r="SAX1005" s="17"/>
      <c r="SAY1005" s="17"/>
      <c r="SAZ1005" s="17"/>
      <c r="SBA1005" s="17"/>
      <c r="SBB1005" s="17"/>
      <c r="SBC1005" s="17"/>
      <c r="SBD1005" s="17"/>
      <c r="SBE1005" s="17"/>
      <c r="SBF1005" s="17"/>
      <c r="SBG1005" s="17"/>
      <c r="SBH1005" s="17"/>
      <c r="SBI1005" s="17"/>
      <c r="SBJ1005" s="17"/>
      <c r="SBK1005" s="17"/>
      <c r="SBL1005" s="17"/>
      <c r="SBM1005" s="17"/>
      <c r="SBN1005" s="17"/>
      <c r="SBO1005" s="17"/>
      <c r="SBP1005" s="17"/>
      <c r="SBQ1005" s="17"/>
      <c r="SBR1005" s="17"/>
      <c r="SBS1005" s="17"/>
      <c r="SBT1005" s="17"/>
      <c r="SBU1005" s="17"/>
      <c r="SBV1005" s="17"/>
      <c r="SBW1005" s="17"/>
      <c r="SBX1005" s="17"/>
      <c r="SBY1005" s="17"/>
      <c r="SBZ1005" s="17"/>
      <c r="SCA1005" s="17"/>
      <c r="SCB1005" s="17"/>
      <c r="SCC1005" s="17"/>
      <c r="SCD1005" s="17"/>
      <c r="SCE1005" s="17"/>
      <c r="SCF1005" s="17"/>
      <c r="SCG1005" s="17"/>
      <c r="SCH1005" s="17"/>
      <c r="SCI1005" s="17"/>
      <c r="SCJ1005" s="17"/>
      <c r="SCK1005" s="17"/>
      <c r="SCL1005" s="17"/>
      <c r="SCM1005" s="17"/>
      <c r="SCN1005" s="17"/>
      <c r="SCO1005" s="17"/>
      <c r="SCP1005" s="17"/>
      <c r="SCQ1005" s="17"/>
      <c r="SCR1005" s="17"/>
      <c r="SCS1005" s="17"/>
      <c r="SCT1005" s="17"/>
      <c r="SCU1005" s="17"/>
      <c r="SCV1005" s="17"/>
      <c r="SCW1005" s="17"/>
      <c r="SCX1005" s="17"/>
      <c r="SCY1005" s="17"/>
      <c r="SCZ1005" s="17"/>
      <c r="SDA1005" s="17"/>
      <c r="SDB1005" s="17"/>
      <c r="SDC1005" s="17"/>
      <c r="SDD1005" s="17"/>
      <c r="SDE1005" s="17"/>
      <c r="SDF1005" s="17"/>
      <c r="SDG1005" s="17"/>
      <c r="SDH1005" s="17"/>
      <c r="SDI1005" s="17"/>
      <c r="SDJ1005" s="17"/>
      <c r="SDK1005" s="17"/>
      <c r="SDL1005" s="17"/>
      <c r="SDM1005" s="17"/>
      <c r="SDN1005" s="17"/>
      <c r="SDO1005" s="17"/>
      <c r="SDP1005" s="17"/>
      <c r="SDQ1005" s="17"/>
      <c r="SDR1005" s="17"/>
      <c r="SDS1005" s="17"/>
      <c r="SDT1005" s="17"/>
      <c r="SDU1005" s="17"/>
      <c r="SDV1005" s="17"/>
      <c r="SDW1005" s="17"/>
      <c r="SDX1005" s="17"/>
      <c r="SDY1005" s="17"/>
      <c r="SDZ1005" s="17"/>
      <c r="SEA1005" s="17"/>
      <c r="SEB1005" s="17"/>
      <c r="SEC1005" s="17"/>
      <c r="SED1005" s="17"/>
      <c r="SEE1005" s="17"/>
      <c r="SEF1005" s="17"/>
      <c r="SEG1005" s="17"/>
      <c r="SEH1005" s="17"/>
      <c r="SEI1005" s="17"/>
      <c r="SEJ1005" s="17"/>
      <c r="SEK1005" s="17"/>
      <c r="SEL1005" s="17"/>
      <c r="SEM1005" s="17"/>
      <c r="SEN1005" s="17"/>
      <c r="SEO1005" s="17"/>
      <c r="SEP1005" s="17"/>
      <c r="SEQ1005" s="17"/>
      <c r="SER1005" s="17"/>
      <c r="SES1005" s="17"/>
      <c r="SET1005" s="17"/>
      <c r="SEU1005" s="17"/>
      <c r="SEV1005" s="17"/>
      <c r="SEW1005" s="17"/>
      <c r="SEX1005" s="17"/>
      <c r="SEY1005" s="17"/>
      <c r="SEZ1005" s="17"/>
      <c r="SFA1005" s="17"/>
      <c r="SFB1005" s="17"/>
      <c r="SFC1005" s="17"/>
      <c r="SFD1005" s="17"/>
      <c r="SFE1005" s="17"/>
      <c r="SFF1005" s="17"/>
      <c r="SFG1005" s="17"/>
      <c r="SFH1005" s="17"/>
      <c r="SFI1005" s="17"/>
      <c r="SFJ1005" s="17"/>
      <c r="SFK1005" s="17"/>
      <c r="SFL1005" s="17"/>
      <c r="SFM1005" s="17"/>
      <c r="SFN1005" s="17"/>
      <c r="SFO1005" s="17"/>
      <c r="SFP1005" s="17"/>
      <c r="SFQ1005" s="17"/>
      <c r="SFR1005" s="17"/>
      <c r="SFS1005" s="17"/>
      <c r="SFT1005" s="17"/>
      <c r="SFU1005" s="17"/>
      <c r="SFV1005" s="17"/>
      <c r="SFW1005" s="17"/>
      <c r="SFX1005" s="17"/>
      <c r="SFY1005" s="17"/>
      <c r="SFZ1005" s="17"/>
      <c r="SGA1005" s="17"/>
      <c r="SGB1005" s="17"/>
      <c r="SGC1005" s="17"/>
      <c r="SGD1005" s="17"/>
      <c r="SGE1005" s="17"/>
      <c r="SGF1005" s="17"/>
      <c r="SGG1005" s="17"/>
      <c r="SGH1005" s="17"/>
      <c r="SGI1005" s="17"/>
      <c r="SGJ1005" s="17"/>
      <c r="SGK1005" s="17"/>
      <c r="SGL1005" s="17"/>
      <c r="SGM1005" s="17"/>
      <c r="SGN1005" s="17"/>
      <c r="SGO1005" s="17"/>
      <c r="SGP1005" s="17"/>
      <c r="SGQ1005" s="17"/>
      <c r="SGR1005" s="17"/>
      <c r="SGS1005" s="17"/>
      <c r="SGT1005" s="17"/>
      <c r="SGU1005" s="17"/>
      <c r="SGV1005" s="17"/>
      <c r="SGW1005" s="17"/>
      <c r="SGX1005" s="17"/>
      <c r="SGY1005" s="17"/>
      <c r="SGZ1005" s="17"/>
      <c r="SHA1005" s="17"/>
      <c r="SHB1005" s="17"/>
      <c r="SHC1005" s="17"/>
      <c r="SHD1005" s="17"/>
      <c r="SHE1005" s="17"/>
      <c r="SHF1005" s="17"/>
      <c r="SHG1005" s="17"/>
      <c r="SHH1005" s="17"/>
      <c r="SHI1005" s="17"/>
      <c r="SHJ1005" s="17"/>
      <c r="SHK1005" s="17"/>
      <c r="SHL1005" s="17"/>
      <c r="SHM1005" s="17"/>
      <c r="SHN1005" s="17"/>
      <c r="SHO1005" s="17"/>
      <c r="SHP1005" s="17"/>
      <c r="SHQ1005" s="17"/>
      <c r="SHR1005" s="17"/>
      <c r="SHS1005" s="17"/>
      <c r="SHT1005" s="17"/>
      <c r="SHU1005" s="17"/>
      <c r="SHV1005" s="17"/>
      <c r="SHW1005" s="17"/>
      <c r="SHX1005" s="17"/>
      <c r="SHY1005" s="17"/>
      <c r="SHZ1005" s="17"/>
      <c r="SIA1005" s="17"/>
      <c r="SIB1005" s="17"/>
      <c r="SIC1005" s="17"/>
      <c r="SID1005" s="17"/>
      <c r="SIE1005" s="17"/>
      <c r="SIF1005" s="17"/>
      <c r="SIG1005" s="17"/>
      <c r="SIH1005" s="17"/>
      <c r="SII1005" s="17"/>
      <c r="SIJ1005" s="17"/>
      <c r="SIK1005" s="17"/>
      <c r="SIL1005" s="17"/>
      <c r="SIM1005" s="17"/>
      <c r="SIN1005" s="17"/>
      <c r="SIO1005" s="17"/>
      <c r="SIP1005" s="17"/>
      <c r="SIQ1005" s="17"/>
      <c r="SIR1005" s="17"/>
      <c r="SIS1005" s="17"/>
      <c r="SIT1005" s="17"/>
      <c r="SIU1005" s="17"/>
      <c r="SIV1005" s="17"/>
      <c r="SIW1005" s="17"/>
      <c r="SIX1005" s="17"/>
      <c r="SIY1005" s="17"/>
      <c r="SIZ1005" s="17"/>
      <c r="SJA1005" s="17"/>
      <c r="SJB1005" s="17"/>
      <c r="SJC1005" s="17"/>
      <c r="SJD1005" s="17"/>
      <c r="SJE1005" s="17"/>
      <c r="SJF1005" s="17"/>
      <c r="SJG1005" s="17"/>
      <c r="SJH1005" s="17"/>
      <c r="SJI1005" s="17"/>
      <c r="SJJ1005" s="17"/>
      <c r="SJK1005" s="17"/>
      <c r="SJL1005" s="17"/>
      <c r="SJM1005" s="17"/>
      <c r="SJN1005" s="17"/>
      <c r="SJO1005" s="17"/>
      <c r="SJP1005" s="17"/>
      <c r="SJQ1005" s="17"/>
      <c r="SJR1005" s="17"/>
      <c r="SJS1005" s="17"/>
      <c r="SJT1005" s="17"/>
      <c r="SJU1005" s="17"/>
      <c r="SJV1005" s="17"/>
      <c r="SJW1005" s="17"/>
      <c r="SJX1005" s="17"/>
      <c r="SJY1005" s="17"/>
      <c r="SJZ1005" s="17"/>
      <c r="SKA1005" s="17"/>
      <c r="SKB1005" s="17"/>
      <c r="SKC1005" s="17"/>
      <c r="SKD1005" s="17"/>
      <c r="SKE1005" s="17"/>
      <c r="SKF1005" s="17"/>
      <c r="SKG1005" s="17"/>
      <c r="SKH1005" s="17"/>
      <c r="SKI1005" s="17"/>
      <c r="SKJ1005" s="17"/>
      <c r="SKK1005" s="17"/>
      <c r="SKL1005" s="17"/>
      <c r="SKM1005" s="17"/>
      <c r="SKN1005" s="17"/>
      <c r="SKO1005" s="17"/>
      <c r="SKP1005" s="17"/>
      <c r="SKQ1005" s="17"/>
      <c r="SKR1005" s="17"/>
      <c r="SKS1005" s="17"/>
      <c r="SKT1005" s="17"/>
      <c r="SKU1005" s="17"/>
      <c r="SKV1005" s="17"/>
      <c r="SKW1005" s="17"/>
      <c r="SKX1005" s="17"/>
      <c r="SKY1005" s="17"/>
      <c r="SKZ1005" s="17"/>
      <c r="SLA1005" s="17"/>
      <c r="SLB1005" s="17"/>
      <c r="SLC1005" s="17"/>
      <c r="SLD1005" s="17"/>
      <c r="SLE1005" s="17"/>
      <c r="SLF1005" s="17"/>
      <c r="SLG1005" s="17"/>
      <c r="SLH1005" s="17"/>
      <c r="SLI1005" s="17"/>
      <c r="SLJ1005" s="17"/>
      <c r="SLK1005" s="17"/>
      <c r="SLL1005" s="17"/>
      <c r="SLM1005" s="17"/>
      <c r="SLN1005" s="17"/>
      <c r="SLO1005" s="17"/>
      <c r="SLP1005" s="17"/>
      <c r="SLQ1005" s="17"/>
      <c r="SLR1005" s="17"/>
      <c r="SLS1005" s="17"/>
      <c r="SLT1005" s="17"/>
      <c r="SLU1005" s="17"/>
      <c r="SLV1005" s="17"/>
      <c r="SLW1005" s="17"/>
      <c r="SLX1005" s="17"/>
      <c r="SLY1005" s="17"/>
      <c r="SLZ1005" s="17"/>
      <c r="SMA1005" s="17"/>
      <c r="SMB1005" s="17"/>
      <c r="SMC1005" s="17"/>
      <c r="SMD1005" s="17"/>
      <c r="SME1005" s="17"/>
      <c r="SMF1005" s="17"/>
      <c r="SMG1005" s="17"/>
      <c r="SMH1005" s="17"/>
      <c r="SMI1005" s="17"/>
      <c r="SMJ1005" s="17"/>
      <c r="SMK1005" s="17"/>
      <c r="SML1005" s="17"/>
      <c r="SMM1005" s="17"/>
      <c r="SMN1005" s="17"/>
      <c r="SMO1005" s="17"/>
      <c r="SMP1005" s="17"/>
      <c r="SMQ1005" s="17"/>
      <c r="SMR1005" s="17"/>
      <c r="SMS1005" s="17"/>
      <c r="SMT1005" s="17"/>
      <c r="SMU1005" s="17"/>
      <c r="SMV1005" s="17"/>
      <c r="SMW1005" s="17"/>
      <c r="SMX1005" s="17"/>
      <c r="SMY1005" s="17"/>
      <c r="SMZ1005" s="17"/>
      <c r="SNA1005" s="17"/>
      <c r="SNB1005" s="17"/>
      <c r="SNC1005" s="17"/>
      <c r="SND1005" s="17"/>
      <c r="SNE1005" s="17"/>
      <c r="SNF1005" s="17"/>
      <c r="SNG1005" s="17"/>
      <c r="SNH1005" s="17"/>
      <c r="SNI1005" s="17"/>
      <c r="SNJ1005" s="17"/>
      <c r="SNK1005" s="17"/>
      <c r="SNL1005" s="17"/>
      <c r="SNM1005" s="17"/>
      <c r="SNN1005" s="17"/>
      <c r="SNO1005" s="17"/>
      <c r="SNP1005" s="17"/>
      <c r="SNQ1005" s="17"/>
      <c r="SNR1005" s="17"/>
      <c r="SNS1005" s="17"/>
      <c r="SNT1005" s="17"/>
      <c r="SNU1005" s="17"/>
      <c r="SNV1005" s="17"/>
      <c r="SNW1005" s="17"/>
      <c r="SNX1005" s="17"/>
      <c r="SNY1005" s="17"/>
      <c r="SNZ1005" s="17"/>
      <c r="SOA1005" s="17"/>
      <c r="SOB1005" s="17"/>
      <c r="SOC1005" s="17"/>
      <c r="SOD1005" s="17"/>
      <c r="SOE1005" s="17"/>
      <c r="SOF1005" s="17"/>
      <c r="SOG1005" s="17"/>
      <c r="SOH1005" s="17"/>
      <c r="SOI1005" s="17"/>
      <c r="SOJ1005" s="17"/>
      <c r="SOK1005" s="17"/>
      <c r="SOL1005" s="17"/>
      <c r="SOM1005" s="17"/>
      <c r="SON1005" s="17"/>
      <c r="SOO1005" s="17"/>
      <c r="SOP1005" s="17"/>
      <c r="SOQ1005" s="17"/>
      <c r="SOR1005" s="17"/>
      <c r="SOS1005" s="17"/>
      <c r="SOT1005" s="17"/>
      <c r="SOU1005" s="17"/>
      <c r="SOV1005" s="17"/>
      <c r="SOW1005" s="17"/>
      <c r="SOX1005" s="17"/>
      <c r="SOY1005" s="17"/>
      <c r="SOZ1005" s="17"/>
      <c r="SPA1005" s="17"/>
      <c r="SPB1005" s="17"/>
      <c r="SPC1005" s="17"/>
      <c r="SPD1005" s="17"/>
      <c r="SPE1005" s="17"/>
      <c r="SPF1005" s="17"/>
      <c r="SPG1005" s="17"/>
      <c r="SPH1005" s="17"/>
      <c r="SPI1005" s="17"/>
      <c r="SPJ1005" s="17"/>
      <c r="SPK1005" s="17"/>
      <c r="SPL1005" s="17"/>
      <c r="SPM1005" s="17"/>
      <c r="SPN1005" s="17"/>
      <c r="SPO1005" s="17"/>
      <c r="SPP1005" s="17"/>
      <c r="SPQ1005" s="17"/>
      <c r="SPR1005" s="17"/>
      <c r="SPS1005" s="17"/>
      <c r="SPT1005" s="17"/>
      <c r="SPU1005" s="17"/>
      <c r="SPV1005" s="17"/>
      <c r="SPW1005" s="17"/>
      <c r="SPX1005" s="17"/>
      <c r="SPY1005" s="17"/>
      <c r="SPZ1005" s="17"/>
      <c r="SQA1005" s="17"/>
      <c r="SQB1005" s="17"/>
      <c r="SQC1005" s="17"/>
      <c r="SQD1005" s="17"/>
      <c r="SQE1005" s="17"/>
      <c r="SQF1005" s="17"/>
      <c r="SQG1005" s="17"/>
      <c r="SQH1005" s="17"/>
      <c r="SQI1005" s="17"/>
      <c r="SQJ1005" s="17"/>
      <c r="SQK1005" s="17"/>
      <c r="SQL1005" s="17"/>
      <c r="SQM1005" s="17"/>
      <c r="SQN1005" s="17"/>
      <c r="SQO1005" s="17"/>
      <c r="SQP1005" s="17"/>
      <c r="SQQ1005" s="17"/>
      <c r="SQR1005" s="17"/>
      <c r="SQS1005" s="17"/>
      <c r="SQT1005" s="17"/>
      <c r="SQU1005" s="17"/>
      <c r="SQV1005" s="17"/>
      <c r="SQW1005" s="17"/>
      <c r="SQX1005" s="17"/>
      <c r="SQY1005" s="17"/>
      <c r="SQZ1005" s="17"/>
      <c r="SRA1005" s="17"/>
      <c r="SRB1005" s="17"/>
      <c r="SRC1005" s="17"/>
      <c r="SRD1005" s="17"/>
      <c r="SRE1005" s="17"/>
      <c r="SRF1005" s="17"/>
      <c r="SRG1005" s="17"/>
      <c r="SRH1005" s="17"/>
      <c r="SRI1005" s="17"/>
      <c r="SRJ1005" s="17"/>
      <c r="SRK1005" s="17"/>
      <c r="SRL1005" s="17"/>
      <c r="SRM1005" s="17"/>
      <c r="SRN1005" s="17"/>
      <c r="SRO1005" s="17"/>
      <c r="SRP1005" s="17"/>
      <c r="SRQ1005" s="17"/>
      <c r="SRR1005" s="17"/>
      <c r="SRS1005" s="17"/>
      <c r="SRT1005" s="17"/>
      <c r="SRU1005" s="17"/>
      <c r="SRV1005" s="17"/>
      <c r="SRW1005" s="17"/>
      <c r="SRX1005" s="17"/>
      <c r="SRY1005" s="17"/>
      <c r="SRZ1005" s="17"/>
      <c r="SSA1005" s="17"/>
      <c r="SSB1005" s="17"/>
      <c r="SSC1005" s="17"/>
      <c r="SSD1005" s="17"/>
      <c r="SSE1005" s="17"/>
      <c r="SSF1005" s="17"/>
      <c r="SSG1005" s="17"/>
      <c r="SSH1005" s="17"/>
      <c r="SSI1005" s="17"/>
      <c r="SSJ1005" s="17"/>
      <c r="SSK1005" s="17"/>
      <c r="SSL1005" s="17"/>
      <c r="SSM1005" s="17"/>
      <c r="SSN1005" s="17"/>
      <c r="SSO1005" s="17"/>
      <c r="SSP1005" s="17"/>
      <c r="SSQ1005" s="17"/>
      <c r="SSR1005" s="17"/>
      <c r="SSS1005" s="17"/>
      <c r="SST1005" s="17"/>
      <c r="SSU1005" s="17"/>
      <c r="SSV1005" s="17"/>
      <c r="SSW1005" s="17"/>
      <c r="SSX1005" s="17"/>
      <c r="SSY1005" s="17"/>
      <c r="SSZ1005" s="17"/>
      <c r="STA1005" s="17"/>
      <c r="STB1005" s="17"/>
      <c r="STC1005" s="17"/>
      <c r="STD1005" s="17"/>
      <c r="STE1005" s="17"/>
      <c r="STF1005" s="17"/>
      <c r="STG1005" s="17"/>
      <c r="STH1005" s="17"/>
      <c r="STI1005" s="17"/>
      <c r="STJ1005" s="17"/>
      <c r="STK1005" s="17"/>
      <c r="STL1005" s="17"/>
      <c r="STM1005" s="17"/>
      <c r="STN1005" s="17"/>
      <c r="STO1005" s="17"/>
      <c r="STP1005" s="17"/>
      <c r="STQ1005" s="17"/>
      <c r="STR1005" s="17"/>
      <c r="STS1005" s="17"/>
      <c r="STT1005" s="17"/>
      <c r="STU1005" s="17"/>
      <c r="STV1005" s="17"/>
      <c r="STW1005" s="17"/>
      <c r="STX1005" s="17"/>
      <c r="STY1005" s="17"/>
      <c r="STZ1005" s="17"/>
      <c r="SUA1005" s="17"/>
      <c r="SUB1005" s="17"/>
      <c r="SUC1005" s="17"/>
      <c r="SUD1005" s="17"/>
      <c r="SUE1005" s="17"/>
      <c r="SUF1005" s="17"/>
      <c r="SUG1005" s="17"/>
      <c r="SUH1005" s="17"/>
      <c r="SUI1005" s="17"/>
      <c r="SUJ1005" s="17"/>
      <c r="SUK1005" s="17"/>
      <c r="SUL1005" s="17"/>
      <c r="SUM1005" s="17"/>
      <c r="SUN1005" s="17"/>
      <c r="SUO1005" s="17"/>
      <c r="SUP1005" s="17"/>
      <c r="SUQ1005" s="17"/>
      <c r="SUR1005" s="17"/>
      <c r="SUS1005" s="17"/>
      <c r="SUT1005" s="17"/>
      <c r="SUU1005" s="17"/>
      <c r="SUV1005" s="17"/>
      <c r="SUW1005" s="17"/>
      <c r="SUX1005" s="17"/>
      <c r="SUY1005" s="17"/>
      <c r="SUZ1005" s="17"/>
      <c r="SVA1005" s="17"/>
      <c r="SVB1005" s="17"/>
      <c r="SVC1005" s="17"/>
      <c r="SVD1005" s="17"/>
      <c r="SVE1005" s="17"/>
      <c r="SVF1005" s="17"/>
      <c r="SVG1005" s="17"/>
      <c r="SVH1005" s="17"/>
      <c r="SVI1005" s="17"/>
      <c r="SVJ1005" s="17"/>
      <c r="SVK1005" s="17"/>
      <c r="SVL1005" s="17"/>
      <c r="SVM1005" s="17"/>
      <c r="SVN1005" s="17"/>
      <c r="SVO1005" s="17"/>
      <c r="SVP1005" s="17"/>
      <c r="SVQ1005" s="17"/>
      <c r="SVR1005" s="17"/>
      <c r="SVS1005" s="17"/>
      <c r="SVT1005" s="17"/>
      <c r="SVU1005" s="17"/>
      <c r="SVV1005" s="17"/>
      <c r="SVW1005" s="17"/>
      <c r="SVX1005" s="17"/>
      <c r="SVY1005" s="17"/>
      <c r="SVZ1005" s="17"/>
      <c r="SWA1005" s="17"/>
      <c r="SWB1005" s="17"/>
      <c r="SWC1005" s="17"/>
      <c r="SWD1005" s="17"/>
      <c r="SWE1005" s="17"/>
      <c r="SWF1005" s="17"/>
      <c r="SWG1005" s="17"/>
      <c r="SWH1005" s="17"/>
      <c r="SWI1005" s="17"/>
      <c r="SWJ1005" s="17"/>
      <c r="SWK1005" s="17"/>
      <c r="SWL1005" s="17"/>
      <c r="SWM1005" s="17"/>
      <c r="SWN1005" s="17"/>
      <c r="SWO1005" s="17"/>
      <c r="SWP1005" s="17"/>
      <c r="SWQ1005" s="17"/>
      <c r="SWR1005" s="17"/>
      <c r="SWS1005" s="17"/>
      <c r="SWT1005" s="17"/>
      <c r="SWU1005" s="17"/>
      <c r="SWV1005" s="17"/>
      <c r="SWW1005" s="17"/>
      <c r="SWX1005" s="17"/>
      <c r="SWY1005" s="17"/>
      <c r="SWZ1005" s="17"/>
      <c r="SXA1005" s="17"/>
      <c r="SXB1005" s="17"/>
      <c r="SXC1005" s="17"/>
      <c r="SXD1005" s="17"/>
      <c r="SXE1005" s="17"/>
      <c r="SXF1005" s="17"/>
      <c r="SXG1005" s="17"/>
      <c r="SXH1005" s="17"/>
      <c r="SXI1005" s="17"/>
      <c r="SXJ1005" s="17"/>
      <c r="SXK1005" s="17"/>
      <c r="SXL1005" s="17"/>
      <c r="SXM1005" s="17"/>
      <c r="SXN1005" s="17"/>
      <c r="SXO1005" s="17"/>
      <c r="SXP1005" s="17"/>
      <c r="SXQ1005" s="17"/>
      <c r="SXR1005" s="17"/>
      <c r="SXS1005" s="17"/>
      <c r="SXT1005" s="17"/>
      <c r="SXU1005" s="17"/>
      <c r="SXV1005" s="17"/>
      <c r="SXW1005" s="17"/>
      <c r="SXX1005" s="17"/>
      <c r="SXY1005" s="17"/>
      <c r="SXZ1005" s="17"/>
      <c r="SYA1005" s="17"/>
      <c r="SYB1005" s="17"/>
      <c r="SYC1005" s="17"/>
      <c r="SYD1005" s="17"/>
      <c r="SYE1005" s="17"/>
      <c r="SYF1005" s="17"/>
      <c r="SYG1005" s="17"/>
      <c r="SYH1005" s="17"/>
      <c r="SYI1005" s="17"/>
      <c r="SYJ1005" s="17"/>
      <c r="SYK1005" s="17"/>
      <c r="SYL1005" s="17"/>
      <c r="SYM1005" s="17"/>
      <c r="SYN1005" s="17"/>
      <c r="SYO1005" s="17"/>
      <c r="SYP1005" s="17"/>
      <c r="SYQ1005" s="17"/>
      <c r="SYR1005" s="17"/>
      <c r="SYS1005" s="17"/>
      <c r="SYT1005" s="17"/>
      <c r="SYU1005" s="17"/>
      <c r="SYV1005" s="17"/>
      <c r="SYW1005" s="17"/>
      <c r="SYX1005" s="17"/>
      <c r="SYY1005" s="17"/>
      <c r="SYZ1005" s="17"/>
      <c r="SZA1005" s="17"/>
      <c r="SZB1005" s="17"/>
      <c r="SZC1005" s="17"/>
      <c r="SZD1005" s="17"/>
      <c r="SZE1005" s="17"/>
      <c r="SZF1005" s="17"/>
      <c r="SZG1005" s="17"/>
      <c r="SZH1005" s="17"/>
      <c r="SZI1005" s="17"/>
      <c r="SZJ1005" s="17"/>
      <c r="SZK1005" s="17"/>
      <c r="SZL1005" s="17"/>
      <c r="SZM1005" s="17"/>
      <c r="SZN1005" s="17"/>
      <c r="SZO1005" s="17"/>
      <c r="SZP1005" s="17"/>
      <c r="SZQ1005" s="17"/>
      <c r="SZR1005" s="17"/>
      <c r="SZS1005" s="17"/>
      <c r="SZT1005" s="17"/>
      <c r="SZU1005" s="17"/>
      <c r="SZV1005" s="17"/>
      <c r="SZW1005" s="17"/>
      <c r="SZX1005" s="17"/>
      <c r="SZY1005" s="17"/>
      <c r="SZZ1005" s="17"/>
      <c r="TAA1005" s="17"/>
      <c r="TAB1005" s="17"/>
      <c r="TAC1005" s="17"/>
      <c r="TAD1005" s="17"/>
      <c r="TAE1005" s="17"/>
      <c r="TAF1005" s="17"/>
      <c r="TAG1005" s="17"/>
      <c r="TAH1005" s="17"/>
      <c r="TAI1005" s="17"/>
      <c r="TAJ1005" s="17"/>
      <c r="TAK1005" s="17"/>
      <c r="TAL1005" s="17"/>
      <c r="TAM1005" s="17"/>
      <c r="TAN1005" s="17"/>
      <c r="TAO1005" s="17"/>
      <c r="TAP1005" s="17"/>
      <c r="TAQ1005" s="17"/>
      <c r="TAR1005" s="17"/>
      <c r="TAS1005" s="17"/>
      <c r="TAT1005" s="17"/>
      <c r="TAU1005" s="17"/>
      <c r="TAV1005" s="17"/>
      <c r="TAW1005" s="17"/>
      <c r="TAX1005" s="17"/>
      <c r="TAY1005" s="17"/>
      <c r="TAZ1005" s="17"/>
      <c r="TBA1005" s="17"/>
      <c r="TBB1005" s="17"/>
      <c r="TBC1005" s="17"/>
      <c r="TBD1005" s="17"/>
      <c r="TBE1005" s="17"/>
      <c r="TBF1005" s="17"/>
      <c r="TBG1005" s="17"/>
      <c r="TBH1005" s="17"/>
      <c r="TBI1005" s="17"/>
      <c r="TBJ1005" s="17"/>
      <c r="TBK1005" s="17"/>
      <c r="TBL1005" s="17"/>
      <c r="TBM1005" s="17"/>
      <c r="TBN1005" s="17"/>
      <c r="TBO1005" s="17"/>
      <c r="TBP1005" s="17"/>
      <c r="TBQ1005" s="17"/>
      <c r="TBR1005" s="17"/>
      <c r="TBS1005" s="17"/>
      <c r="TBT1005" s="17"/>
      <c r="TBU1005" s="17"/>
      <c r="TBV1005" s="17"/>
      <c r="TBW1005" s="17"/>
      <c r="TBX1005" s="17"/>
      <c r="TBY1005" s="17"/>
      <c r="TBZ1005" s="17"/>
      <c r="TCA1005" s="17"/>
      <c r="TCB1005" s="17"/>
      <c r="TCC1005" s="17"/>
      <c r="TCD1005" s="17"/>
      <c r="TCE1005" s="17"/>
      <c r="TCF1005" s="17"/>
      <c r="TCG1005" s="17"/>
      <c r="TCH1005" s="17"/>
      <c r="TCI1005" s="17"/>
      <c r="TCJ1005" s="17"/>
      <c r="TCK1005" s="17"/>
      <c r="TCL1005" s="17"/>
      <c r="TCM1005" s="17"/>
      <c r="TCN1005" s="17"/>
      <c r="TCO1005" s="17"/>
      <c r="TCP1005" s="17"/>
      <c r="TCQ1005" s="17"/>
      <c r="TCR1005" s="17"/>
      <c r="TCS1005" s="17"/>
      <c r="TCT1005" s="17"/>
      <c r="TCU1005" s="17"/>
      <c r="TCV1005" s="17"/>
      <c r="TCW1005" s="17"/>
      <c r="TCX1005" s="17"/>
      <c r="TCY1005" s="17"/>
      <c r="TCZ1005" s="17"/>
      <c r="TDA1005" s="17"/>
      <c r="TDB1005" s="17"/>
      <c r="TDC1005" s="17"/>
      <c r="TDD1005" s="17"/>
      <c r="TDE1005" s="17"/>
      <c r="TDF1005" s="17"/>
      <c r="TDG1005" s="17"/>
      <c r="TDH1005" s="17"/>
      <c r="TDI1005" s="17"/>
      <c r="TDJ1005" s="17"/>
      <c r="TDK1005" s="17"/>
      <c r="TDL1005" s="17"/>
      <c r="TDM1005" s="17"/>
      <c r="TDN1005" s="17"/>
      <c r="TDO1005" s="17"/>
      <c r="TDP1005" s="17"/>
      <c r="TDQ1005" s="17"/>
      <c r="TDR1005" s="17"/>
      <c r="TDS1005" s="17"/>
      <c r="TDT1005" s="17"/>
      <c r="TDU1005" s="17"/>
      <c r="TDV1005" s="17"/>
      <c r="TDW1005" s="17"/>
      <c r="TDX1005" s="17"/>
      <c r="TDY1005" s="17"/>
      <c r="TDZ1005" s="17"/>
      <c r="TEA1005" s="17"/>
      <c r="TEB1005" s="17"/>
      <c r="TEC1005" s="17"/>
      <c r="TED1005" s="17"/>
      <c r="TEE1005" s="17"/>
      <c r="TEF1005" s="17"/>
      <c r="TEG1005" s="17"/>
      <c r="TEH1005" s="17"/>
      <c r="TEI1005" s="17"/>
      <c r="TEJ1005" s="17"/>
      <c r="TEK1005" s="17"/>
      <c r="TEL1005" s="17"/>
      <c r="TEM1005" s="17"/>
      <c r="TEN1005" s="17"/>
      <c r="TEO1005" s="17"/>
      <c r="TEP1005" s="17"/>
      <c r="TEQ1005" s="17"/>
      <c r="TER1005" s="17"/>
      <c r="TES1005" s="17"/>
      <c r="TET1005" s="17"/>
      <c r="TEU1005" s="17"/>
      <c r="TEV1005" s="17"/>
      <c r="TEW1005" s="17"/>
      <c r="TEX1005" s="17"/>
      <c r="TEY1005" s="17"/>
      <c r="TEZ1005" s="17"/>
      <c r="TFA1005" s="17"/>
      <c r="TFB1005" s="17"/>
      <c r="TFC1005" s="17"/>
      <c r="TFD1005" s="17"/>
      <c r="TFE1005" s="17"/>
      <c r="TFF1005" s="17"/>
      <c r="TFG1005" s="17"/>
      <c r="TFH1005" s="17"/>
      <c r="TFI1005" s="17"/>
      <c r="TFJ1005" s="17"/>
      <c r="TFK1005" s="17"/>
      <c r="TFL1005" s="17"/>
      <c r="TFM1005" s="17"/>
      <c r="TFN1005" s="17"/>
      <c r="TFO1005" s="17"/>
      <c r="TFP1005" s="17"/>
      <c r="TFQ1005" s="17"/>
      <c r="TFR1005" s="17"/>
      <c r="TFS1005" s="17"/>
      <c r="TFT1005" s="17"/>
      <c r="TFU1005" s="17"/>
      <c r="TFV1005" s="17"/>
      <c r="TFW1005" s="17"/>
      <c r="TFX1005" s="17"/>
      <c r="TFY1005" s="17"/>
      <c r="TFZ1005" s="17"/>
      <c r="TGA1005" s="17"/>
      <c r="TGB1005" s="17"/>
      <c r="TGC1005" s="17"/>
      <c r="TGD1005" s="17"/>
      <c r="TGE1005" s="17"/>
      <c r="TGF1005" s="17"/>
      <c r="TGG1005" s="17"/>
      <c r="TGH1005" s="17"/>
      <c r="TGI1005" s="17"/>
      <c r="TGJ1005" s="17"/>
      <c r="TGK1005" s="17"/>
      <c r="TGL1005" s="17"/>
      <c r="TGM1005" s="17"/>
      <c r="TGN1005" s="17"/>
      <c r="TGO1005" s="17"/>
      <c r="TGP1005" s="17"/>
      <c r="TGQ1005" s="17"/>
      <c r="TGR1005" s="17"/>
      <c r="TGS1005" s="17"/>
      <c r="TGT1005" s="17"/>
      <c r="TGU1005" s="17"/>
      <c r="TGV1005" s="17"/>
      <c r="TGW1005" s="17"/>
      <c r="TGX1005" s="17"/>
      <c r="TGY1005" s="17"/>
      <c r="TGZ1005" s="17"/>
      <c r="THA1005" s="17"/>
      <c r="THB1005" s="17"/>
      <c r="THC1005" s="17"/>
      <c r="THD1005" s="17"/>
      <c r="THE1005" s="17"/>
      <c r="THF1005" s="17"/>
      <c r="THG1005" s="17"/>
      <c r="THH1005" s="17"/>
      <c r="THI1005" s="17"/>
      <c r="THJ1005" s="17"/>
      <c r="THK1005" s="17"/>
      <c r="THL1005" s="17"/>
      <c r="THM1005" s="17"/>
      <c r="THN1005" s="17"/>
      <c r="THO1005" s="17"/>
      <c r="THP1005" s="17"/>
      <c r="THQ1005" s="17"/>
      <c r="THR1005" s="17"/>
      <c r="THS1005" s="17"/>
      <c r="THT1005" s="17"/>
      <c r="THU1005" s="17"/>
      <c r="THV1005" s="17"/>
      <c r="THW1005" s="17"/>
      <c r="THX1005" s="17"/>
      <c r="THY1005" s="17"/>
      <c r="THZ1005" s="17"/>
      <c r="TIA1005" s="17"/>
      <c r="TIB1005" s="17"/>
      <c r="TIC1005" s="17"/>
      <c r="TID1005" s="17"/>
      <c r="TIE1005" s="17"/>
      <c r="TIF1005" s="17"/>
      <c r="TIG1005" s="17"/>
      <c r="TIH1005" s="17"/>
      <c r="TII1005" s="17"/>
      <c r="TIJ1005" s="17"/>
      <c r="TIK1005" s="17"/>
      <c r="TIL1005" s="17"/>
      <c r="TIM1005" s="17"/>
      <c r="TIN1005" s="17"/>
      <c r="TIO1005" s="17"/>
      <c r="TIP1005" s="17"/>
      <c r="TIQ1005" s="17"/>
      <c r="TIR1005" s="17"/>
      <c r="TIS1005" s="17"/>
      <c r="TIT1005" s="17"/>
      <c r="TIU1005" s="17"/>
      <c r="TIV1005" s="17"/>
      <c r="TIW1005" s="17"/>
      <c r="TIX1005" s="17"/>
      <c r="TIY1005" s="17"/>
      <c r="TIZ1005" s="17"/>
      <c r="TJA1005" s="17"/>
      <c r="TJB1005" s="17"/>
      <c r="TJC1005" s="17"/>
      <c r="TJD1005" s="17"/>
      <c r="TJE1005" s="17"/>
      <c r="TJF1005" s="17"/>
      <c r="TJG1005" s="17"/>
      <c r="TJH1005" s="17"/>
      <c r="TJI1005" s="17"/>
      <c r="TJJ1005" s="17"/>
      <c r="TJK1005" s="17"/>
      <c r="TJL1005" s="17"/>
      <c r="TJM1005" s="17"/>
      <c r="TJN1005" s="17"/>
      <c r="TJO1005" s="17"/>
      <c r="TJP1005" s="17"/>
      <c r="TJQ1005" s="17"/>
      <c r="TJR1005" s="17"/>
      <c r="TJS1005" s="17"/>
      <c r="TJT1005" s="17"/>
      <c r="TJU1005" s="17"/>
      <c r="TJV1005" s="17"/>
      <c r="TJW1005" s="17"/>
      <c r="TJX1005" s="17"/>
      <c r="TJY1005" s="17"/>
      <c r="TJZ1005" s="17"/>
      <c r="TKA1005" s="17"/>
      <c r="TKB1005" s="17"/>
      <c r="TKC1005" s="17"/>
      <c r="TKD1005" s="17"/>
      <c r="TKE1005" s="17"/>
      <c r="TKF1005" s="17"/>
      <c r="TKG1005" s="17"/>
      <c r="TKH1005" s="17"/>
      <c r="TKI1005" s="17"/>
      <c r="TKJ1005" s="17"/>
      <c r="TKK1005" s="17"/>
      <c r="TKL1005" s="17"/>
      <c r="TKM1005" s="17"/>
      <c r="TKN1005" s="17"/>
      <c r="TKO1005" s="17"/>
      <c r="TKP1005" s="17"/>
      <c r="TKQ1005" s="17"/>
      <c r="TKR1005" s="17"/>
      <c r="TKS1005" s="17"/>
      <c r="TKT1005" s="17"/>
      <c r="TKU1005" s="17"/>
      <c r="TKV1005" s="17"/>
      <c r="TKW1005" s="17"/>
      <c r="TKX1005" s="17"/>
      <c r="TKY1005" s="17"/>
      <c r="TKZ1005" s="17"/>
      <c r="TLA1005" s="17"/>
      <c r="TLB1005" s="17"/>
      <c r="TLC1005" s="17"/>
      <c r="TLD1005" s="17"/>
      <c r="TLE1005" s="17"/>
      <c r="TLF1005" s="17"/>
      <c r="TLG1005" s="17"/>
      <c r="TLH1005" s="17"/>
      <c r="TLI1005" s="17"/>
      <c r="TLJ1005" s="17"/>
      <c r="TLK1005" s="17"/>
      <c r="TLL1005" s="17"/>
      <c r="TLM1005" s="17"/>
      <c r="TLN1005" s="17"/>
      <c r="TLO1005" s="17"/>
      <c r="TLP1005" s="17"/>
      <c r="TLQ1005" s="17"/>
      <c r="TLR1005" s="17"/>
      <c r="TLS1005" s="17"/>
      <c r="TLT1005" s="17"/>
      <c r="TLU1005" s="17"/>
      <c r="TLV1005" s="17"/>
      <c r="TLW1005" s="17"/>
      <c r="TLX1005" s="17"/>
      <c r="TLY1005" s="17"/>
      <c r="TLZ1005" s="17"/>
      <c r="TMA1005" s="17"/>
      <c r="TMB1005" s="17"/>
      <c r="TMC1005" s="17"/>
      <c r="TMD1005" s="17"/>
      <c r="TME1005" s="17"/>
      <c r="TMF1005" s="17"/>
      <c r="TMG1005" s="17"/>
      <c r="TMH1005" s="17"/>
      <c r="TMI1005" s="17"/>
      <c r="TMJ1005" s="17"/>
      <c r="TMK1005" s="17"/>
      <c r="TML1005" s="17"/>
      <c r="TMM1005" s="17"/>
      <c r="TMN1005" s="17"/>
      <c r="TMO1005" s="17"/>
      <c r="TMP1005" s="17"/>
      <c r="TMQ1005" s="17"/>
      <c r="TMR1005" s="17"/>
      <c r="TMS1005" s="17"/>
      <c r="TMT1005" s="17"/>
      <c r="TMU1005" s="17"/>
      <c r="TMV1005" s="17"/>
      <c r="TMW1005" s="17"/>
      <c r="TMX1005" s="17"/>
      <c r="TMY1005" s="17"/>
      <c r="TMZ1005" s="17"/>
      <c r="TNA1005" s="17"/>
      <c r="TNB1005" s="17"/>
      <c r="TNC1005" s="17"/>
      <c r="TND1005" s="17"/>
      <c r="TNE1005" s="17"/>
      <c r="TNF1005" s="17"/>
      <c r="TNG1005" s="17"/>
      <c r="TNH1005" s="17"/>
      <c r="TNI1005" s="17"/>
      <c r="TNJ1005" s="17"/>
      <c r="TNK1005" s="17"/>
      <c r="TNL1005" s="17"/>
      <c r="TNM1005" s="17"/>
      <c r="TNN1005" s="17"/>
      <c r="TNO1005" s="17"/>
      <c r="TNP1005" s="17"/>
      <c r="TNQ1005" s="17"/>
      <c r="TNR1005" s="17"/>
      <c r="TNS1005" s="17"/>
      <c r="TNT1005" s="17"/>
      <c r="TNU1005" s="17"/>
      <c r="TNV1005" s="17"/>
      <c r="TNW1005" s="17"/>
      <c r="TNX1005" s="17"/>
      <c r="TNY1005" s="17"/>
      <c r="TNZ1005" s="17"/>
      <c r="TOA1005" s="17"/>
      <c r="TOB1005" s="17"/>
      <c r="TOC1005" s="17"/>
      <c r="TOD1005" s="17"/>
      <c r="TOE1005" s="17"/>
      <c r="TOF1005" s="17"/>
      <c r="TOG1005" s="17"/>
      <c r="TOH1005" s="17"/>
      <c r="TOI1005" s="17"/>
      <c r="TOJ1005" s="17"/>
      <c r="TOK1005" s="17"/>
      <c r="TOL1005" s="17"/>
      <c r="TOM1005" s="17"/>
      <c r="TON1005" s="17"/>
      <c r="TOO1005" s="17"/>
      <c r="TOP1005" s="17"/>
      <c r="TOQ1005" s="17"/>
      <c r="TOR1005" s="17"/>
      <c r="TOS1005" s="17"/>
      <c r="TOT1005" s="17"/>
      <c r="TOU1005" s="17"/>
      <c r="TOV1005" s="17"/>
      <c r="TOW1005" s="17"/>
      <c r="TOX1005" s="17"/>
      <c r="TOY1005" s="17"/>
      <c r="TOZ1005" s="17"/>
      <c r="TPA1005" s="17"/>
      <c r="TPB1005" s="17"/>
      <c r="TPC1005" s="17"/>
      <c r="TPD1005" s="17"/>
      <c r="TPE1005" s="17"/>
      <c r="TPF1005" s="17"/>
      <c r="TPG1005" s="17"/>
      <c r="TPH1005" s="17"/>
      <c r="TPI1005" s="17"/>
      <c r="TPJ1005" s="17"/>
      <c r="TPK1005" s="17"/>
      <c r="TPL1005" s="17"/>
      <c r="TPM1005" s="17"/>
      <c r="TPN1005" s="17"/>
      <c r="TPO1005" s="17"/>
      <c r="TPP1005" s="17"/>
      <c r="TPQ1005" s="17"/>
      <c r="TPR1005" s="17"/>
      <c r="TPS1005" s="17"/>
      <c r="TPT1005" s="17"/>
      <c r="TPU1005" s="17"/>
      <c r="TPV1005" s="17"/>
      <c r="TPW1005" s="17"/>
      <c r="TPX1005" s="17"/>
      <c r="TPY1005" s="17"/>
      <c r="TPZ1005" s="17"/>
      <c r="TQA1005" s="17"/>
      <c r="TQB1005" s="17"/>
      <c r="TQC1005" s="17"/>
      <c r="TQD1005" s="17"/>
      <c r="TQE1005" s="17"/>
      <c r="TQF1005" s="17"/>
      <c r="TQG1005" s="17"/>
      <c r="TQH1005" s="17"/>
      <c r="TQI1005" s="17"/>
      <c r="TQJ1005" s="17"/>
      <c r="TQK1005" s="17"/>
      <c r="TQL1005" s="17"/>
      <c r="TQM1005" s="17"/>
      <c r="TQN1005" s="17"/>
      <c r="TQO1005" s="17"/>
      <c r="TQP1005" s="17"/>
      <c r="TQQ1005" s="17"/>
      <c r="TQR1005" s="17"/>
      <c r="TQS1005" s="17"/>
      <c r="TQT1005" s="17"/>
      <c r="TQU1005" s="17"/>
      <c r="TQV1005" s="17"/>
      <c r="TQW1005" s="17"/>
      <c r="TQX1005" s="17"/>
      <c r="TQY1005" s="17"/>
      <c r="TQZ1005" s="17"/>
      <c r="TRA1005" s="17"/>
      <c r="TRB1005" s="17"/>
      <c r="TRC1005" s="17"/>
      <c r="TRD1005" s="17"/>
      <c r="TRE1005" s="17"/>
      <c r="TRF1005" s="17"/>
      <c r="TRG1005" s="17"/>
      <c r="TRH1005" s="17"/>
      <c r="TRI1005" s="17"/>
      <c r="TRJ1005" s="17"/>
      <c r="TRK1005" s="17"/>
      <c r="TRL1005" s="17"/>
      <c r="TRM1005" s="17"/>
      <c r="TRN1005" s="17"/>
      <c r="TRO1005" s="17"/>
      <c r="TRP1005" s="17"/>
      <c r="TRQ1005" s="17"/>
      <c r="TRR1005" s="17"/>
      <c r="TRS1005" s="17"/>
      <c r="TRT1005" s="17"/>
      <c r="TRU1005" s="17"/>
      <c r="TRV1005" s="17"/>
      <c r="TRW1005" s="17"/>
      <c r="TRX1005" s="17"/>
      <c r="TRY1005" s="17"/>
      <c r="TRZ1005" s="17"/>
      <c r="TSA1005" s="17"/>
      <c r="TSB1005" s="17"/>
      <c r="TSC1005" s="17"/>
      <c r="TSD1005" s="17"/>
      <c r="TSE1005" s="17"/>
      <c r="TSF1005" s="17"/>
      <c r="TSG1005" s="17"/>
      <c r="TSH1005" s="17"/>
      <c r="TSI1005" s="17"/>
      <c r="TSJ1005" s="17"/>
      <c r="TSK1005" s="17"/>
      <c r="TSL1005" s="17"/>
      <c r="TSM1005" s="17"/>
      <c r="TSN1005" s="17"/>
      <c r="TSO1005" s="17"/>
      <c r="TSP1005" s="17"/>
      <c r="TSQ1005" s="17"/>
      <c r="TSR1005" s="17"/>
      <c r="TSS1005" s="17"/>
      <c r="TST1005" s="17"/>
      <c r="TSU1005" s="17"/>
      <c r="TSV1005" s="17"/>
      <c r="TSW1005" s="17"/>
      <c r="TSX1005" s="17"/>
      <c r="TSY1005" s="17"/>
      <c r="TSZ1005" s="17"/>
      <c r="TTA1005" s="17"/>
      <c r="TTB1005" s="17"/>
      <c r="TTC1005" s="17"/>
      <c r="TTD1005" s="17"/>
      <c r="TTE1005" s="17"/>
      <c r="TTF1005" s="17"/>
      <c r="TTG1005" s="17"/>
      <c r="TTH1005" s="17"/>
      <c r="TTI1005" s="17"/>
      <c r="TTJ1005" s="17"/>
      <c r="TTK1005" s="17"/>
      <c r="TTL1005" s="17"/>
      <c r="TTM1005" s="17"/>
      <c r="TTN1005" s="17"/>
      <c r="TTO1005" s="17"/>
      <c r="TTP1005" s="17"/>
      <c r="TTQ1005" s="17"/>
      <c r="TTR1005" s="17"/>
      <c r="TTS1005" s="17"/>
      <c r="TTT1005" s="17"/>
      <c r="TTU1005" s="17"/>
      <c r="TTV1005" s="17"/>
      <c r="TTW1005" s="17"/>
      <c r="TTX1005" s="17"/>
      <c r="TTY1005" s="17"/>
      <c r="TTZ1005" s="17"/>
      <c r="TUA1005" s="17"/>
      <c r="TUB1005" s="17"/>
      <c r="TUC1005" s="17"/>
      <c r="TUD1005" s="17"/>
      <c r="TUE1005" s="17"/>
      <c r="TUF1005" s="17"/>
      <c r="TUG1005" s="17"/>
      <c r="TUH1005" s="17"/>
      <c r="TUI1005" s="17"/>
      <c r="TUJ1005" s="17"/>
      <c r="TUK1005" s="17"/>
      <c r="TUL1005" s="17"/>
      <c r="TUM1005" s="17"/>
      <c r="TUN1005" s="17"/>
      <c r="TUO1005" s="17"/>
      <c r="TUP1005" s="17"/>
      <c r="TUQ1005" s="17"/>
      <c r="TUR1005" s="17"/>
      <c r="TUS1005" s="17"/>
      <c r="TUT1005" s="17"/>
      <c r="TUU1005" s="17"/>
      <c r="TUV1005" s="17"/>
      <c r="TUW1005" s="17"/>
      <c r="TUX1005" s="17"/>
      <c r="TUY1005" s="17"/>
      <c r="TUZ1005" s="17"/>
      <c r="TVA1005" s="17"/>
      <c r="TVB1005" s="17"/>
      <c r="TVC1005" s="17"/>
      <c r="TVD1005" s="17"/>
      <c r="TVE1005" s="17"/>
      <c r="TVF1005" s="17"/>
      <c r="TVG1005" s="17"/>
      <c r="TVH1005" s="17"/>
      <c r="TVI1005" s="17"/>
      <c r="TVJ1005" s="17"/>
      <c r="TVK1005" s="17"/>
      <c r="TVL1005" s="17"/>
      <c r="TVM1005" s="17"/>
      <c r="TVN1005" s="17"/>
      <c r="TVO1005" s="17"/>
      <c r="TVP1005" s="17"/>
      <c r="TVQ1005" s="17"/>
      <c r="TVR1005" s="17"/>
      <c r="TVS1005" s="17"/>
      <c r="TVT1005" s="17"/>
      <c r="TVU1005" s="17"/>
      <c r="TVV1005" s="17"/>
      <c r="TVW1005" s="17"/>
      <c r="TVX1005" s="17"/>
      <c r="TVY1005" s="17"/>
      <c r="TVZ1005" s="17"/>
      <c r="TWA1005" s="17"/>
      <c r="TWB1005" s="17"/>
      <c r="TWC1005" s="17"/>
      <c r="TWD1005" s="17"/>
      <c r="TWE1005" s="17"/>
      <c r="TWF1005" s="17"/>
      <c r="TWG1005" s="17"/>
      <c r="TWH1005" s="17"/>
      <c r="TWI1005" s="17"/>
      <c r="TWJ1005" s="17"/>
      <c r="TWK1005" s="17"/>
      <c r="TWL1005" s="17"/>
      <c r="TWM1005" s="17"/>
      <c r="TWN1005" s="17"/>
      <c r="TWO1005" s="17"/>
      <c r="TWP1005" s="17"/>
      <c r="TWQ1005" s="17"/>
      <c r="TWR1005" s="17"/>
      <c r="TWS1005" s="17"/>
      <c r="TWT1005" s="17"/>
      <c r="TWU1005" s="17"/>
      <c r="TWV1005" s="17"/>
      <c r="TWW1005" s="17"/>
      <c r="TWX1005" s="17"/>
      <c r="TWY1005" s="17"/>
      <c r="TWZ1005" s="17"/>
      <c r="TXA1005" s="17"/>
      <c r="TXB1005" s="17"/>
      <c r="TXC1005" s="17"/>
      <c r="TXD1005" s="17"/>
      <c r="TXE1005" s="17"/>
      <c r="TXF1005" s="17"/>
      <c r="TXG1005" s="17"/>
      <c r="TXH1005" s="17"/>
      <c r="TXI1005" s="17"/>
      <c r="TXJ1005" s="17"/>
      <c r="TXK1005" s="17"/>
      <c r="TXL1005" s="17"/>
      <c r="TXM1005" s="17"/>
      <c r="TXN1005" s="17"/>
      <c r="TXO1005" s="17"/>
      <c r="TXP1005" s="17"/>
      <c r="TXQ1005" s="17"/>
      <c r="TXR1005" s="17"/>
      <c r="TXS1005" s="17"/>
      <c r="TXT1005" s="17"/>
      <c r="TXU1005" s="17"/>
      <c r="TXV1005" s="17"/>
      <c r="TXW1005" s="17"/>
      <c r="TXX1005" s="17"/>
      <c r="TXY1005" s="17"/>
      <c r="TXZ1005" s="17"/>
      <c r="TYA1005" s="17"/>
      <c r="TYB1005" s="17"/>
      <c r="TYC1005" s="17"/>
      <c r="TYD1005" s="17"/>
      <c r="TYE1005" s="17"/>
      <c r="TYF1005" s="17"/>
      <c r="TYG1005" s="17"/>
      <c r="TYH1005" s="17"/>
      <c r="TYI1005" s="17"/>
      <c r="TYJ1005" s="17"/>
      <c r="TYK1005" s="17"/>
      <c r="TYL1005" s="17"/>
      <c r="TYM1005" s="17"/>
      <c r="TYN1005" s="17"/>
      <c r="TYO1005" s="17"/>
      <c r="TYP1005" s="17"/>
      <c r="TYQ1005" s="17"/>
      <c r="TYR1005" s="17"/>
      <c r="TYS1005" s="17"/>
      <c r="TYT1005" s="17"/>
      <c r="TYU1005" s="17"/>
      <c r="TYV1005" s="17"/>
      <c r="TYW1005" s="17"/>
      <c r="TYX1005" s="17"/>
      <c r="TYY1005" s="17"/>
      <c r="TYZ1005" s="17"/>
      <c r="TZA1005" s="17"/>
      <c r="TZB1005" s="17"/>
      <c r="TZC1005" s="17"/>
      <c r="TZD1005" s="17"/>
      <c r="TZE1005" s="17"/>
      <c r="TZF1005" s="17"/>
      <c r="TZG1005" s="17"/>
      <c r="TZH1005" s="17"/>
      <c r="TZI1005" s="17"/>
      <c r="TZJ1005" s="17"/>
      <c r="TZK1005" s="17"/>
      <c r="TZL1005" s="17"/>
      <c r="TZM1005" s="17"/>
      <c r="TZN1005" s="17"/>
      <c r="TZO1005" s="17"/>
      <c r="TZP1005" s="17"/>
      <c r="TZQ1005" s="17"/>
      <c r="TZR1005" s="17"/>
      <c r="TZS1005" s="17"/>
      <c r="TZT1005" s="17"/>
      <c r="TZU1005" s="17"/>
      <c r="TZV1005" s="17"/>
      <c r="TZW1005" s="17"/>
      <c r="TZX1005" s="17"/>
      <c r="TZY1005" s="17"/>
      <c r="TZZ1005" s="17"/>
      <c r="UAA1005" s="17"/>
      <c r="UAB1005" s="17"/>
      <c r="UAC1005" s="17"/>
      <c r="UAD1005" s="17"/>
      <c r="UAE1005" s="17"/>
      <c r="UAF1005" s="17"/>
      <c r="UAG1005" s="17"/>
      <c r="UAH1005" s="17"/>
      <c r="UAI1005" s="17"/>
      <c r="UAJ1005" s="17"/>
      <c r="UAK1005" s="17"/>
      <c r="UAL1005" s="17"/>
      <c r="UAM1005" s="17"/>
      <c r="UAN1005" s="17"/>
      <c r="UAO1005" s="17"/>
      <c r="UAP1005" s="17"/>
      <c r="UAQ1005" s="17"/>
      <c r="UAR1005" s="17"/>
      <c r="UAS1005" s="17"/>
      <c r="UAT1005" s="17"/>
      <c r="UAU1005" s="17"/>
      <c r="UAV1005" s="17"/>
      <c r="UAW1005" s="17"/>
      <c r="UAX1005" s="17"/>
      <c r="UAY1005" s="17"/>
      <c r="UAZ1005" s="17"/>
      <c r="UBA1005" s="17"/>
      <c r="UBB1005" s="17"/>
      <c r="UBC1005" s="17"/>
      <c r="UBD1005" s="17"/>
      <c r="UBE1005" s="17"/>
      <c r="UBF1005" s="17"/>
      <c r="UBG1005" s="17"/>
      <c r="UBH1005" s="17"/>
      <c r="UBI1005" s="17"/>
      <c r="UBJ1005" s="17"/>
      <c r="UBK1005" s="17"/>
      <c r="UBL1005" s="17"/>
      <c r="UBM1005" s="17"/>
      <c r="UBN1005" s="17"/>
      <c r="UBO1005" s="17"/>
      <c r="UBP1005" s="17"/>
      <c r="UBQ1005" s="17"/>
      <c r="UBR1005" s="17"/>
      <c r="UBS1005" s="17"/>
      <c r="UBT1005" s="17"/>
      <c r="UBU1005" s="17"/>
      <c r="UBV1005" s="17"/>
      <c r="UBW1005" s="17"/>
      <c r="UBX1005" s="17"/>
      <c r="UBY1005" s="17"/>
      <c r="UBZ1005" s="17"/>
      <c r="UCA1005" s="17"/>
      <c r="UCB1005" s="17"/>
      <c r="UCC1005" s="17"/>
      <c r="UCD1005" s="17"/>
      <c r="UCE1005" s="17"/>
      <c r="UCF1005" s="17"/>
      <c r="UCG1005" s="17"/>
      <c r="UCH1005" s="17"/>
      <c r="UCI1005" s="17"/>
      <c r="UCJ1005" s="17"/>
      <c r="UCK1005" s="17"/>
      <c r="UCL1005" s="17"/>
      <c r="UCM1005" s="17"/>
      <c r="UCN1005" s="17"/>
      <c r="UCO1005" s="17"/>
      <c r="UCP1005" s="17"/>
      <c r="UCQ1005" s="17"/>
      <c r="UCR1005" s="17"/>
      <c r="UCS1005" s="17"/>
      <c r="UCT1005" s="17"/>
      <c r="UCU1005" s="17"/>
      <c r="UCV1005" s="17"/>
      <c r="UCW1005" s="17"/>
      <c r="UCX1005" s="17"/>
      <c r="UCY1005" s="17"/>
      <c r="UCZ1005" s="17"/>
      <c r="UDA1005" s="17"/>
      <c r="UDB1005" s="17"/>
      <c r="UDC1005" s="17"/>
      <c r="UDD1005" s="17"/>
      <c r="UDE1005" s="17"/>
      <c r="UDF1005" s="17"/>
      <c r="UDG1005" s="17"/>
      <c r="UDH1005" s="17"/>
      <c r="UDI1005" s="17"/>
      <c r="UDJ1005" s="17"/>
      <c r="UDK1005" s="17"/>
      <c r="UDL1005" s="17"/>
      <c r="UDM1005" s="17"/>
      <c r="UDN1005" s="17"/>
      <c r="UDO1005" s="17"/>
      <c r="UDP1005" s="17"/>
      <c r="UDQ1005" s="17"/>
      <c r="UDR1005" s="17"/>
      <c r="UDS1005" s="17"/>
      <c r="UDT1005" s="17"/>
      <c r="UDU1005" s="17"/>
      <c r="UDV1005" s="17"/>
      <c r="UDW1005" s="17"/>
      <c r="UDX1005" s="17"/>
      <c r="UDY1005" s="17"/>
      <c r="UDZ1005" s="17"/>
      <c r="UEA1005" s="17"/>
      <c r="UEB1005" s="17"/>
      <c r="UEC1005" s="17"/>
      <c r="UED1005" s="17"/>
      <c r="UEE1005" s="17"/>
      <c r="UEF1005" s="17"/>
      <c r="UEG1005" s="17"/>
      <c r="UEH1005" s="17"/>
      <c r="UEI1005" s="17"/>
      <c r="UEJ1005" s="17"/>
      <c r="UEK1005" s="17"/>
      <c r="UEL1005" s="17"/>
      <c r="UEM1005" s="17"/>
      <c r="UEN1005" s="17"/>
      <c r="UEO1005" s="17"/>
      <c r="UEP1005" s="17"/>
      <c r="UEQ1005" s="17"/>
      <c r="UER1005" s="17"/>
      <c r="UES1005" s="17"/>
      <c r="UET1005" s="17"/>
      <c r="UEU1005" s="17"/>
      <c r="UEV1005" s="17"/>
      <c r="UEW1005" s="17"/>
      <c r="UEX1005" s="17"/>
      <c r="UEY1005" s="17"/>
      <c r="UEZ1005" s="17"/>
      <c r="UFA1005" s="17"/>
      <c r="UFB1005" s="17"/>
      <c r="UFC1005" s="17"/>
      <c r="UFD1005" s="17"/>
      <c r="UFE1005" s="17"/>
      <c r="UFF1005" s="17"/>
      <c r="UFG1005" s="17"/>
      <c r="UFH1005" s="17"/>
      <c r="UFI1005" s="17"/>
      <c r="UFJ1005" s="17"/>
      <c r="UFK1005" s="17"/>
      <c r="UFL1005" s="17"/>
      <c r="UFM1005" s="17"/>
      <c r="UFN1005" s="17"/>
      <c r="UFO1005" s="17"/>
      <c r="UFP1005" s="17"/>
      <c r="UFQ1005" s="17"/>
      <c r="UFR1005" s="17"/>
      <c r="UFS1005" s="17"/>
      <c r="UFT1005" s="17"/>
      <c r="UFU1005" s="17"/>
      <c r="UFV1005" s="17"/>
      <c r="UFW1005" s="17"/>
      <c r="UFX1005" s="17"/>
      <c r="UFY1005" s="17"/>
      <c r="UFZ1005" s="17"/>
      <c r="UGA1005" s="17"/>
      <c r="UGB1005" s="17"/>
      <c r="UGC1005" s="17"/>
      <c r="UGD1005" s="17"/>
      <c r="UGE1005" s="17"/>
      <c r="UGF1005" s="17"/>
      <c r="UGG1005" s="17"/>
      <c r="UGH1005" s="17"/>
      <c r="UGI1005" s="17"/>
      <c r="UGJ1005" s="17"/>
      <c r="UGK1005" s="17"/>
      <c r="UGL1005" s="17"/>
      <c r="UGM1005" s="17"/>
      <c r="UGN1005" s="17"/>
      <c r="UGO1005" s="17"/>
      <c r="UGP1005" s="17"/>
      <c r="UGQ1005" s="17"/>
      <c r="UGR1005" s="17"/>
      <c r="UGS1005" s="17"/>
      <c r="UGT1005" s="17"/>
      <c r="UGU1005" s="17"/>
      <c r="UGV1005" s="17"/>
      <c r="UGW1005" s="17"/>
      <c r="UGX1005" s="17"/>
      <c r="UGY1005" s="17"/>
      <c r="UGZ1005" s="17"/>
      <c r="UHA1005" s="17"/>
      <c r="UHB1005" s="17"/>
      <c r="UHC1005" s="17"/>
      <c r="UHD1005" s="17"/>
      <c r="UHE1005" s="17"/>
      <c r="UHF1005" s="17"/>
      <c r="UHG1005" s="17"/>
      <c r="UHH1005" s="17"/>
      <c r="UHI1005" s="17"/>
      <c r="UHJ1005" s="17"/>
      <c r="UHK1005" s="17"/>
      <c r="UHL1005" s="17"/>
      <c r="UHM1005" s="17"/>
      <c r="UHN1005" s="17"/>
      <c r="UHO1005" s="17"/>
      <c r="UHP1005" s="17"/>
      <c r="UHQ1005" s="17"/>
      <c r="UHR1005" s="17"/>
      <c r="UHS1005" s="17"/>
      <c r="UHT1005" s="17"/>
      <c r="UHU1005" s="17"/>
      <c r="UHV1005" s="17"/>
      <c r="UHW1005" s="17"/>
      <c r="UHX1005" s="17"/>
      <c r="UHY1005" s="17"/>
      <c r="UHZ1005" s="17"/>
      <c r="UIA1005" s="17"/>
      <c r="UIB1005" s="17"/>
      <c r="UIC1005" s="17"/>
      <c r="UID1005" s="17"/>
      <c r="UIE1005" s="17"/>
      <c r="UIF1005" s="17"/>
      <c r="UIG1005" s="17"/>
      <c r="UIH1005" s="17"/>
      <c r="UII1005" s="17"/>
      <c r="UIJ1005" s="17"/>
      <c r="UIK1005" s="17"/>
      <c r="UIL1005" s="17"/>
      <c r="UIM1005" s="17"/>
      <c r="UIN1005" s="17"/>
      <c r="UIO1005" s="17"/>
      <c r="UIP1005" s="17"/>
      <c r="UIQ1005" s="17"/>
      <c r="UIR1005" s="17"/>
      <c r="UIS1005" s="17"/>
      <c r="UIT1005" s="17"/>
      <c r="UIU1005" s="17"/>
      <c r="UIV1005" s="17"/>
      <c r="UIW1005" s="17"/>
      <c r="UIX1005" s="17"/>
      <c r="UIY1005" s="17"/>
      <c r="UIZ1005" s="17"/>
      <c r="UJA1005" s="17"/>
      <c r="UJB1005" s="17"/>
      <c r="UJC1005" s="17"/>
      <c r="UJD1005" s="17"/>
      <c r="UJE1005" s="17"/>
      <c r="UJF1005" s="17"/>
      <c r="UJG1005" s="17"/>
      <c r="UJH1005" s="17"/>
      <c r="UJI1005" s="17"/>
      <c r="UJJ1005" s="17"/>
      <c r="UJK1005" s="17"/>
      <c r="UJL1005" s="17"/>
      <c r="UJM1005" s="17"/>
      <c r="UJN1005" s="17"/>
      <c r="UJO1005" s="17"/>
      <c r="UJP1005" s="17"/>
      <c r="UJQ1005" s="17"/>
      <c r="UJR1005" s="17"/>
      <c r="UJS1005" s="17"/>
      <c r="UJT1005" s="17"/>
      <c r="UJU1005" s="17"/>
      <c r="UJV1005" s="17"/>
      <c r="UJW1005" s="17"/>
      <c r="UJX1005" s="17"/>
      <c r="UJY1005" s="17"/>
      <c r="UJZ1005" s="17"/>
      <c r="UKA1005" s="17"/>
      <c r="UKB1005" s="17"/>
      <c r="UKC1005" s="17"/>
      <c r="UKD1005" s="17"/>
      <c r="UKE1005" s="17"/>
      <c r="UKF1005" s="17"/>
      <c r="UKG1005" s="17"/>
      <c r="UKH1005" s="17"/>
      <c r="UKI1005" s="17"/>
      <c r="UKJ1005" s="17"/>
      <c r="UKK1005" s="17"/>
      <c r="UKL1005" s="17"/>
      <c r="UKM1005" s="17"/>
      <c r="UKN1005" s="17"/>
      <c r="UKO1005" s="17"/>
      <c r="UKP1005" s="17"/>
      <c r="UKQ1005" s="17"/>
      <c r="UKR1005" s="17"/>
      <c r="UKS1005" s="17"/>
      <c r="UKT1005" s="17"/>
      <c r="UKU1005" s="17"/>
      <c r="UKV1005" s="17"/>
      <c r="UKW1005" s="17"/>
      <c r="UKX1005" s="17"/>
      <c r="UKY1005" s="17"/>
      <c r="UKZ1005" s="17"/>
      <c r="ULA1005" s="17"/>
      <c r="ULB1005" s="17"/>
      <c r="ULC1005" s="17"/>
      <c r="ULD1005" s="17"/>
      <c r="ULE1005" s="17"/>
      <c r="ULF1005" s="17"/>
      <c r="ULG1005" s="17"/>
      <c r="ULH1005" s="17"/>
      <c r="ULI1005" s="17"/>
      <c r="ULJ1005" s="17"/>
      <c r="ULK1005" s="17"/>
      <c r="ULL1005" s="17"/>
      <c r="ULM1005" s="17"/>
      <c r="ULN1005" s="17"/>
      <c r="ULO1005" s="17"/>
      <c r="ULP1005" s="17"/>
      <c r="ULQ1005" s="17"/>
      <c r="ULR1005" s="17"/>
      <c r="ULS1005" s="17"/>
      <c r="ULT1005" s="17"/>
      <c r="ULU1005" s="17"/>
      <c r="ULV1005" s="17"/>
      <c r="ULW1005" s="17"/>
      <c r="ULX1005" s="17"/>
      <c r="ULY1005" s="17"/>
      <c r="ULZ1005" s="17"/>
      <c r="UMA1005" s="17"/>
      <c r="UMB1005" s="17"/>
      <c r="UMC1005" s="17"/>
      <c r="UMD1005" s="17"/>
      <c r="UME1005" s="17"/>
      <c r="UMF1005" s="17"/>
      <c r="UMG1005" s="17"/>
      <c r="UMH1005" s="17"/>
      <c r="UMI1005" s="17"/>
      <c r="UMJ1005" s="17"/>
      <c r="UMK1005" s="17"/>
      <c r="UML1005" s="17"/>
      <c r="UMM1005" s="17"/>
      <c r="UMN1005" s="17"/>
      <c r="UMO1005" s="17"/>
      <c r="UMP1005" s="17"/>
      <c r="UMQ1005" s="17"/>
      <c r="UMR1005" s="17"/>
      <c r="UMS1005" s="17"/>
      <c r="UMT1005" s="17"/>
      <c r="UMU1005" s="17"/>
      <c r="UMV1005" s="17"/>
      <c r="UMW1005" s="17"/>
      <c r="UMX1005" s="17"/>
      <c r="UMY1005" s="17"/>
      <c r="UMZ1005" s="17"/>
      <c r="UNA1005" s="17"/>
      <c r="UNB1005" s="17"/>
      <c r="UNC1005" s="17"/>
      <c r="UND1005" s="17"/>
      <c r="UNE1005" s="17"/>
      <c r="UNF1005" s="17"/>
      <c r="UNG1005" s="17"/>
      <c r="UNH1005" s="17"/>
      <c r="UNI1005" s="17"/>
      <c r="UNJ1005" s="17"/>
      <c r="UNK1005" s="17"/>
      <c r="UNL1005" s="17"/>
      <c r="UNM1005" s="17"/>
      <c r="UNN1005" s="17"/>
      <c r="UNO1005" s="17"/>
      <c r="UNP1005" s="17"/>
      <c r="UNQ1005" s="17"/>
      <c r="UNR1005" s="17"/>
      <c r="UNS1005" s="17"/>
      <c r="UNT1005" s="17"/>
      <c r="UNU1005" s="17"/>
      <c r="UNV1005" s="17"/>
      <c r="UNW1005" s="17"/>
      <c r="UNX1005" s="17"/>
      <c r="UNY1005" s="17"/>
      <c r="UNZ1005" s="17"/>
      <c r="UOA1005" s="17"/>
      <c r="UOB1005" s="17"/>
      <c r="UOC1005" s="17"/>
      <c r="UOD1005" s="17"/>
      <c r="UOE1005" s="17"/>
      <c r="UOF1005" s="17"/>
      <c r="UOG1005" s="17"/>
      <c r="UOH1005" s="17"/>
      <c r="UOI1005" s="17"/>
      <c r="UOJ1005" s="17"/>
      <c r="UOK1005" s="17"/>
      <c r="UOL1005" s="17"/>
      <c r="UOM1005" s="17"/>
      <c r="UON1005" s="17"/>
      <c r="UOO1005" s="17"/>
      <c r="UOP1005" s="17"/>
      <c r="UOQ1005" s="17"/>
      <c r="UOR1005" s="17"/>
      <c r="UOS1005" s="17"/>
      <c r="UOT1005" s="17"/>
      <c r="UOU1005" s="17"/>
      <c r="UOV1005" s="17"/>
      <c r="UOW1005" s="17"/>
      <c r="UOX1005" s="17"/>
      <c r="UOY1005" s="17"/>
      <c r="UOZ1005" s="17"/>
      <c r="UPA1005" s="17"/>
      <c r="UPB1005" s="17"/>
      <c r="UPC1005" s="17"/>
      <c r="UPD1005" s="17"/>
      <c r="UPE1005" s="17"/>
      <c r="UPF1005" s="17"/>
      <c r="UPG1005" s="17"/>
      <c r="UPH1005" s="17"/>
      <c r="UPI1005" s="17"/>
      <c r="UPJ1005" s="17"/>
      <c r="UPK1005" s="17"/>
      <c r="UPL1005" s="17"/>
      <c r="UPM1005" s="17"/>
      <c r="UPN1005" s="17"/>
      <c r="UPO1005" s="17"/>
      <c r="UPP1005" s="17"/>
      <c r="UPQ1005" s="17"/>
      <c r="UPR1005" s="17"/>
      <c r="UPS1005" s="17"/>
      <c r="UPT1005" s="17"/>
      <c r="UPU1005" s="17"/>
      <c r="UPV1005" s="17"/>
      <c r="UPW1005" s="17"/>
      <c r="UPX1005" s="17"/>
      <c r="UPY1005" s="17"/>
      <c r="UPZ1005" s="17"/>
      <c r="UQA1005" s="17"/>
      <c r="UQB1005" s="17"/>
      <c r="UQC1005" s="17"/>
      <c r="UQD1005" s="17"/>
      <c r="UQE1005" s="17"/>
      <c r="UQF1005" s="17"/>
      <c r="UQG1005" s="17"/>
      <c r="UQH1005" s="17"/>
      <c r="UQI1005" s="17"/>
      <c r="UQJ1005" s="17"/>
      <c r="UQK1005" s="17"/>
      <c r="UQL1005" s="17"/>
      <c r="UQM1005" s="17"/>
      <c r="UQN1005" s="17"/>
      <c r="UQO1005" s="17"/>
      <c r="UQP1005" s="17"/>
      <c r="UQQ1005" s="17"/>
      <c r="UQR1005" s="17"/>
      <c r="UQS1005" s="17"/>
      <c r="UQT1005" s="17"/>
      <c r="UQU1005" s="17"/>
      <c r="UQV1005" s="17"/>
      <c r="UQW1005" s="17"/>
      <c r="UQX1005" s="17"/>
      <c r="UQY1005" s="17"/>
      <c r="UQZ1005" s="17"/>
      <c r="URA1005" s="17"/>
      <c r="URB1005" s="17"/>
      <c r="URC1005" s="17"/>
      <c r="URD1005" s="17"/>
      <c r="URE1005" s="17"/>
      <c r="URF1005" s="17"/>
      <c r="URG1005" s="17"/>
      <c r="URH1005" s="17"/>
      <c r="URI1005" s="17"/>
      <c r="URJ1005" s="17"/>
      <c r="URK1005" s="17"/>
      <c r="URL1005" s="17"/>
      <c r="URM1005" s="17"/>
      <c r="URN1005" s="17"/>
      <c r="URO1005" s="17"/>
      <c r="URP1005" s="17"/>
      <c r="URQ1005" s="17"/>
      <c r="URR1005" s="17"/>
      <c r="URS1005" s="17"/>
      <c r="URT1005" s="17"/>
      <c r="URU1005" s="17"/>
      <c r="URV1005" s="17"/>
      <c r="URW1005" s="17"/>
      <c r="URX1005" s="17"/>
      <c r="URY1005" s="17"/>
      <c r="URZ1005" s="17"/>
      <c r="USA1005" s="17"/>
      <c r="USB1005" s="17"/>
      <c r="USC1005" s="17"/>
      <c r="USD1005" s="17"/>
      <c r="USE1005" s="17"/>
      <c r="USF1005" s="17"/>
      <c r="USG1005" s="17"/>
      <c r="USH1005" s="17"/>
      <c r="USI1005" s="17"/>
      <c r="USJ1005" s="17"/>
      <c r="USK1005" s="17"/>
      <c r="USL1005" s="17"/>
      <c r="USM1005" s="17"/>
      <c r="USN1005" s="17"/>
      <c r="USO1005" s="17"/>
      <c r="USP1005" s="17"/>
      <c r="USQ1005" s="17"/>
      <c r="USR1005" s="17"/>
      <c r="USS1005" s="17"/>
      <c r="UST1005" s="17"/>
      <c r="USU1005" s="17"/>
      <c r="USV1005" s="17"/>
      <c r="USW1005" s="17"/>
      <c r="USX1005" s="17"/>
      <c r="USY1005" s="17"/>
      <c r="USZ1005" s="17"/>
      <c r="UTA1005" s="17"/>
      <c r="UTB1005" s="17"/>
      <c r="UTC1005" s="17"/>
      <c r="UTD1005" s="17"/>
      <c r="UTE1005" s="17"/>
      <c r="UTF1005" s="17"/>
      <c r="UTG1005" s="17"/>
      <c r="UTH1005" s="17"/>
      <c r="UTI1005" s="17"/>
      <c r="UTJ1005" s="17"/>
      <c r="UTK1005" s="17"/>
      <c r="UTL1005" s="17"/>
      <c r="UTM1005" s="17"/>
      <c r="UTN1005" s="17"/>
      <c r="UTO1005" s="17"/>
      <c r="UTP1005" s="17"/>
      <c r="UTQ1005" s="17"/>
      <c r="UTR1005" s="17"/>
      <c r="UTS1005" s="17"/>
      <c r="UTT1005" s="17"/>
      <c r="UTU1005" s="17"/>
      <c r="UTV1005" s="17"/>
      <c r="UTW1005" s="17"/>
      <c r="UTX1005" s="17"/>
      <c r="UTY1005" s="17"/>
      <c r="UTZ1005" s="17"/>
      <c r="UUA1005" s="17"/>
      <c r="UUB1005" s="17"/>
      <c r="UUC1005" s="17"/>
      <c r="UUD1005" s="17"/>
      <c r="UUE1005" s="17"/>
      <c r="UUF1005" s="17"/>
      <c r="UUG1005" s="17"/>
      <c r="UUH1005" s="17"/>
      <c r="UUI1005" s="17"/>
      <c r="UUJ1005" s="17"/>
      <c r="UUK1005" s="17"/>
      <c r="UUL1005" s="17"/>
      <c r="UUM1005" s="17"/>
      <c r="UUN1005" s="17"/>
      <c r="UUO1005" s="17"/>
      <c r="UUP1005" s="17"/>
      <c r="UUQ1005" s="17"/>
      <c r="UUR1005" s="17"/>
      <c r="UUS1005" s="17"/>
      <c r="UUT1005" s="17"/>
      <c r="UUU1005" s="17"/>
      <c r="UUV1005" s="17"/>
      <c r="UUW1005" s="17"/>
      <c r="UUX1005" s="17"/>
      <c r="UUY1005" s="17"/>
      <c r="UUZ1005" s="17"/>
      <c r="UVA1005" s="17"/>
      <c r="UVB1005" s="17"/>
      <c r="UVC1005" s="17"/>
      <c r="UVD1005" s="17"/>
      <c r="UVE1005" s="17"/>
      <c r="UVF1005" s="17"/>
      <c r="UVG1005" s="17"/>
      <c r="UVH1005" s="17"/>
      <c r="UVI1005" s="17"/>
      <c r="UVJ1005" s="17"/>
      <c r="UVK1005" s="17"/>
      <c r="UVL1005" s="17"/>
      <c r="UVM1005" s="17"/>
      <c r="UVN1005" s="17"/>
      <c r="UVO1005" s="17"/>
      <c r="UVP1005" s="17"/>
      <c r="UVQ1005" s="17"/>
      <c r="UVR1005" s="17"/>
      <c r="UVS1005" s="17"/>
      <c r="UVT1005" s="17"/>
      <c r="UVU1005" s="17"/>
      <c r="UVV1005" s="17"/>
      <c r="UVW1005" s="17"/>
      <c r="UVX1005" s="17"/>
      <c r="UVY1005" s="17"/>
      <c r="UVZ1005" s="17"/>
      <c r="UWA1005" s="17"/>
      <c r="UWB1005" s="17"/>
      <c r="UWC1005" s="17"/>
      <c r="UWD1005" s="17"/>
      <c r="UWE1005" s="17"/>
      <c r="UWF1005" s="17"/>
      <c r="UWG1005" s="17"/>
      <c r="UWH1005" s="17"/>
      <c r="UWI1005" s="17"/>
      <c r="UWJ1005" s="17"/>
      <c r="UWK1005" s="17"/>
      <c r="UWL1005" s="17"/>
      <c r="UWM1005" s="17"/>
      <c r="UWN1005" s="17"/>
      <c r="UWO1005" s="17"/>
      <c r="UWP1005" s="17"/>
      <c r="UWQ1005" s="17"/>
      <c r="UWR1005" s="17"/>
      <c r="UWS1005" s="17"/>
      <c r="UWT1005" s="17"/>
      <c r="UWU1005" s="17"/>
      <c r="UWV1005" s="17"/>
      <c r="UWW1005" s="17"/>
      <c r="UWX1005" s="17"/>
      <c r="UWY1005" s="17"/>
      <c r="UWZ1005" s="17"/>
      <c r="UXA1005" s="17"/>
      <c r="UXB1005" s="17"/>
      <c r="UXC1005" s="17"/>
      <c r="UXD1005" s="17"/>
      <c r="UXE1005" s="17"/>
      <c r="UXF1005" s="17"/>
      <c r="UXG1005" s="17"/>
      <c r="UXH1005" s="17"/>
      <c r="UXI1005" s="17"/>
      <c r="UXJ1005" s="17"/>
      <c r="UXK1005" s="17"/>
      <c r="UXL1005" s="17"/>
      <c r="UXM1005" s="17"/>
      <c r="UXN1005" s="17"/>
      <c r="UXO1005" s="17"/>
      <c r="UXP1005" s="17"/>
      <c r="UXQ1005" s="17"/>
      <c r="UXR1005" s="17"/>
      <c r="UXS1005" s="17"/>
      <c r="UXT1005" s="17"/>
      <c r="UXU1005" s="17"/>
      <c r="UXV1005" s="17"/>
      <c r="UXW1005" s="17"/>
      <c r="UXX1005" s="17"/>
      <c r="UXY1005" s="17"/>
      <c r="UXZ1005" s="17"/>
      <c r="UYA1005" s="17"/>
      <c r="UYB1005" s="17"/>
      <c r="UYC1005" s="17"/>
      <c r="UYD1005" s="17"/>
      <c r="UYE1005" s="17"/>
      <c r="UYF1005" s="17"/>
      <c r="UYG1005" s="17"/>
      <c r="UYH1005" s="17"/>
      <c r="UYI1005" s="17"/>
      <c r="UYJ1005" s="17"/>
      <c r="UYK1005" s="17"/>
      <c r="UYL1005" s="17"/>
      <c r="UYM1005" s="17"/>
      <c r="UYN1005" s="17"/>
      <c r="UYO1005" s="17"/>
      <c r="UYP1005" s="17"/>
      <c r="UYQ1005" s="17"/>
      <c r="UYR1005" s="17"/>
      <c r="UYS1005" s="17"/>
      <c r="UYT1005" s="17"/>
      <c r="UYU1005" s="17"/>
      <c r="UYV1005" s="17"/>
      <c r="UYW1005" s="17"/>
      <c r="UYX1005" s="17"/>
      <c r="UYY1005" s="17"/>
      <c r="UYZ1005" s="17"/>
      <c r="UZA1005" s="17"/>
      <c r="UZB1005" s="17"/>
      <c r="UZC1005" s="17"/>
      <c r="UZD1005" s="17"/>
      <c r="UZE1005" s="17"/>
      <c r="UZF1005" s="17"/>
      <c r="UZG1005" s="17"/>
      <c r="UZH1005" s="17"/>
      <c r="UZI1005" s="17"/>
      <c r="UZJ1005" s="17"/>
      <c r="UZK1005" s="17"/>
      <c r="UZL1005" s="17"/>
      <c r="UZM1005" s="17"/>
      <c r="UZN1005" s="17"/>
      <c r="UZO1005" s="17"/>
      <c r="UZP1005" s="17"/>
      <c r="UZQ1005" s="17"/>
      <c r="UZR1005" s="17"/>
      <c r="UZS1005" s="17"/>
      <c r="UZT1005" s="17"/>
      <c r="UZU1005" s="17"/>
      <c r="UZV1005" s="17"/>
      <c r="UZW1005" s="17"/>
      <c r="UZX1005" s="17"/>
      <c r="UZY1005" s="17"/>
      <c r="UZZ1005" s="17"/>
      <c r="VAA1005" s="17"/>
      <c r="VAB1005" s="17"/>
      <c r="VAC1005" s="17"/>
      <c r="VAD1005" s="17"/>
      <c r="VAE1005" s="17"/>
      <c r="VAF1005" s="17"/>
      <c r="VAG1005" s="17"/>
      <c r="VAH1005" s="17"/>
      <c r="VAI1005" s="17"/>
      <c r="VAJ1005" s="17"/>
      <c r="VAK1005" s="17"/>
      <c r="VAL1005" s="17"/>
      <c r="VAM1005" s="17"/>
      <c r="VAN1005" s="17"/>
      <c r="VAO1005" s="17"/>
      <c r="VAP1005" s="17"/>
      <c r="VAQ1005" s="17"/>
      <c r="VAR1005" s="17"/>
      <c r="VAS1005" s="17"/>
      <c r="VAT1005" s="17"/>
      <c r="VAU1005" s="17"/>
      <c r="VAV1005" s="17"/>
      <c r="VAW1005" s="17"/>
      <c r="VAX1005" s="17"/>
      <c r="VAY1005" s="17"/>
      <c r="VAZ1005" s="17"/>
      <c r="VBA1005" s="17"/>
      <c r="VBB1005" s="17"/>
      <c r="VBC1005" s="17"/>
      <c r="VBD1005" s="17"/>
      <c r="VBE1005" s="17"/>
      <c r="VBF1005" s="17"/>
      <c r="VBG1005" s="17"/>
      <c r="VBH1005" s="17"/>
      <c r="VBI1005" s="17"/>
      <c r="VBJ1005" s="17"/>
      <c r="VBK1005" s="17"/>
      <c r="VBL1005" s="17"/>
      <c r="VBM1005" s="17"/>
      <c r="VBN1005" s="17"/>
      <c r="VBO1005" s="17"/>
      <c r="VBP1005" s="17"/>
      <c r="VBQ1005" s="17"/>
      <c r="VBR1005" s="17"/>
      <c r="VBS1005" s="17"/>
      <c r="VBT1005" s="17"/>
      <c r="VBU1005" s="17"/>
      <c r="VBV1005" s="17"/>
      <c r="VBW1005" s="17"/>
      <c r="VBX1005" s="17"/>
      <c r="VBY1005" s="17"/>
      <c r="VBZ1005" s="17"/>
      <c r="VCA1005" s="17"/>
      <c r="VCB1005" s="17"/>
      <c r="VCC1005" s="17"/>
      <c r="VCD1005" s="17"/>
      <c r="VCE1005" s="17"/>
      <c r="VCF1005" s="17"/>
      <c r="VCG1005" s="17"/>
      <c r="VCH1005" s="17"/>
      <c r="VCI1005" s="17"/>
      <c r="VCJ1005" s="17"/>
      <c r="VCK1005" s="17"/>
      <c r="VCL1005" s="17"/>
      <c r="VCM1005" s="17"/>
      <c r="VCN1005" s="17"/>
      <c r="VCO1005" s="17"/>
      <c r="VCP1005" s="17"/>
      <c r="VCQ1005" s="17"/>
      <c r="VCR1005" s="17"/>
      <c r="VCS1005" s="17"/>
      <c r="VCT1005" s="17"/>
      <c r="VCU1005" s="17"/>
      <c r="VCV1005" s="17"/>
      <c r="VCW1005" s="17"/>
      <c r="VCX1005" s="17"/>
      <c r="VCY1005" s="17"/>
      <c r="VCZ1005" s="17"/>
      <c r="VDA1005" s="17"/>
      <c r="VDB1005" s="17"/>
      <c r="VDC1005" s="17"/>
      <c r="VDD1005" s="17"/>
      <c r="VDE1005" s="17"/>
      <c r="VDF1005" s="17"/>
      <c r="VDG1005" s="17"/>
      <c r="VDH1005" s="17"/>
      <c r="VDI1005" s="17"/>
      <c r="VDJ1005" s="17"/>
      <c r="VDK1005" s="17"/>
      <c r="VDL1005" s="17"/>
      <c r="VDM1005" s="17"/>
      <c r="VDN1005" s="17"/>
      <c r="VDO1005" s="17"/>
      <c r="VDP1005" s="17"/>
      <c r="VDQ1005" s="17"/>
      <c r="VDR1005" s="17"/>
      <c r="VDS1005" s="17"/>
      <c r="VDT1005" s="17"/>
      <c r="VDU1005" s="17"/>
      <c r="VDV1005" s="17"/>
      <c r="VDW1005" s="17"/>
      <c r="VDX1005" s="17"/>
      <c r="VDY1005" s="17"/>
      <c r="VDZ1005" s="17"/>
      <c r="VEA1005" s="17"/>
      <c r="VEB1005" s="17"/>
      <c r="VEC1005" s="17"/>
      <c r="VED1005" s="17"/>
      <c r="VEE1005" s="17"/>
      <c r="VEF1005" s="17"/>
      <c r="VEG1005" s="17"/>
      <c r="VEH1005" s="17"/>
      <c r="VEI1005" s="17"/>
      <c r="VEJ1005" s="17"/>
      <c r="VEK1005" s="17"/>
      <c r="VEL1005" s="17"/>
      <c r="VEM1005" s="17"/>
      <c r="VEN1005" s="17"/>
      <c r="VEO1005" s="17"/>
      <c r="VEP1005" s="17"/>
      <c r="VEQ1005" s="17"/>
      <c r="VER1005" s="17"/>
      <c r="VES1005" s="17"/>
      <c r="VET1005" s="17"/>
      <c r="VEU1005" s="17"/>
      <c r="VEV1005" s="17"/>
      <c r="VEW1005" s="17"/>
      <c r="VEX1005" s="17"/>
      <c r="VEY1005" s="17"/>
      <c r="VEZ1005" s="17"/>
      <c r="VFA1005" s="17"/>
      <c r="VFB1005" s="17"/>
      <c r="VFC1005" s="17"/>
      <c r="VFD1005" s="17"/>
      <c r="VFE1005" s="17"/>
      <c r="VFF1005" s="17"/>
      <c r="VFG1005" s="17"/>
      <c r="VFH1005" s="17"/>
      <c r="VFI1005" s="17"/>
      <c r="VFJ1005" s="17"/>
      <c r="VFK1005" s="17"/>
      <c r="VFL1005" s="17"/>
      <c r="VFM1005" s="17"/>
      <c r="VFN1005" s="17"/>
      <c r="VFO1005" s="17"/>
      <c r="VFP1005" s="17"/>
      <c r="VFQ1005" s="17"/>
      <c r="VFR1005" s="17"/>
      <c r="VFS1005" s="17"/>
      <c r="VFT1005" s="17"/>
      <c r="VFU1005" s="17"/>
      <c r="VFV1005" s="17"/>
      <c r="VFW1005" s="17"/>
      <c r="VFX1005" s="17"/>
      <c r="VFY1005" s="17"/>
      <c r="VFZ1005" s="17"/>
      <c r="VGA1005" s="17"/>
      <c r="VGB1005" s="17"/>
      <c r="VGC1005" s="17"/>
      <c r="VGD1005" s="17"/>
      <c r="VGE1005" s="17"/>
      <c r="VGF1005" s="17"/>
      <c r="VGG1005" s="17"/>
      <c r="VGH1005" s="17"/>
      <c r="VGI1005" s="17"/>
      <c r="VGJ1005" s="17"/>
      <c r="VGK1005" s="17"/>
      <c r="VGL1005" s="17"/>
      <c r="VGM1005" s="17"/>
      <c r="VGN1005" s="17"/>
      <c r="VGO1005" s="17"/>
      <c r="VGP1005" s="17"/>
      <c r="VGQ1005" s="17"/>
      <c r="VGR1005" s="17"/>
      <c r="VGS1005" s="17"/>
      <c r="VGT1005" s="17"/>
      <c r="VGU1005" s="17"/>
      <c r="VGV1005" s="17"/>
      <c r="VGW1005" s="17"/>
      <c r="VGX1005" s="17"/>
      <c r="VGY1005" s="17"/>
      <c r="VGZ1005" s="17"/>
      <c r="VHA1005" s="17"/>
      <c r="VHB1005" s="17"/>
      <c r="VHC1005" s="17"/>
      <c r="VHD1005" s="17"/>
      <c r="VHE1005" s="17"/>
      <c r="VHF1005" s="17"/>
      <c r="VHG1005" s="17"/>
      <c r="VHH1005" s="17"/>
      <c r="VHI1005" s="17"/>
      <c r="VHJ1005" s="17"/>
      <c r="VHK1005" s="17"/>
      <c r="VHL1005" s="17"/>
      <c r="VHM1005" s="17"/>
      <c r="VHN1005" s="17"/>
      <c r="VHO1005" s="17"/>
      <c r="VHP1005" s="17"/>
      <c r="VHQ1005" s="17"/>
      <c r="VHR1005" s="17"/>
      <c r="VHS1005" s="17"/>
      <c r="VHT1005" s="17"/>
      <c r="VHU1005" s="17"/>
      <c r="VHV1005" s="17"/>
      <c r="VHW1005" s="17"/>
      <c r="VHX1005" s="17"/>
      <c r="VHY1005" s="17"/>
      <c r="VHZ1005" s="17"/>
      <c r="VIA1005" s="17"/>
      <c r="VIB1005" s="17"/>
      <c r="VIC1005" s="17"/>
      <c r="VID1005" s="17"/>
      <c r="VIE1005" s="17"/>
      <c r="VIF1005" s="17"/>
      <c r="VIG1005" s="17"/>
      <c r="VIH1005" s="17"/>
      <c r="VII1005" s="17"/>
      <c r="VIJ1005" s="17"/>
      <c r="VIK1005" s="17"/>
      <c r="VIL1005" s="17"/>
      <c r="VIM1005" s="17"/>
      <c r="VIN1005" s="17"/>
      <c r="VIO1005" s="17"/>
      <c r="VIP1005" s="17"/>
      <c r="VIQ1005" s="17"/>
      <c r="VIR1005" s="17"/>
      <c r="VIS1005" s="17"/>
      <c r="VIT1005" s="17"/>
      <c r="VIU1005" s="17"/>
      <c r="VIV1005" s="17"/>
      <c r="VIW1005" s="17"/>
      <c r="VIX1005" s="17"/>
      <c r="VIY1005" s="17"/>
      <c r="VIZ1005" s="17"/>
      <c r="VJA1005" s="17"/>
      <c r="VJB1005" s="17"/>
      <c r="VJC1005" s="17"/>
      <c r="VJD1005" s="17"/>
      <c r="VJE1005" s="17"/>
      <c r="VJF1005" s="17"/>
      <c r="VJG1005" s="17"/>
      <c r="VJH1005" s="17"/>
      <c r="VJI1005" s="17"/>
      <c r="VJJ1005" s="17"/>
      <c r="VJK1005" s="17"/>
      <c r="VJL1005" s="17"/>
      <c r="VJM1005" s="17"/>
      <c r="VJN1005" s="17"/>
      <c r="VJO1005" s="17"/>
      <c r="VJP1005" s="17"/>
      <c r="VJQ1005" s="17"/>
      <c r="VJR1005" s="17"/>
      <c r="VJS1005" s="17"/>
      <c r="VJT1005" s="17"/>
      <c r="VJU1005" s="17"/>
      <c r="VJV1005" s="17"/>
      <c r="VJW1005" s="17"/>
      <c r="VJX1005" s="17"/>
      <c r="VJY1005" s="17"/>
      <c r="VJZ1005" s="17"/>
      <c r="VKA1005" s="17"/>
      <c r="VKB1005" s="17"/>
      <c r="VKC1005" s="17"/>
      <c r="VKD1005" s="17"/>
      <c r="VKE1005" s="17"/>
      <c r="VKF1005" s="17"/>
      <c r="VKG1005" s="17"/>
      <c r="VKH1005" s="17"/>
      <c r="VKI1005" s="17"/>
      <c r="VKJ1005" s="17"/>
      <c r="VKK1005" s="17"/>
      <c r="VKL1005" s="17"/>
      <c r="VKM1005" s="17"/>
      <c r="VKN1005" s="17"/>
      <c r="VKO1005" s="17"/>
      <c r="VKP1005" s="17"/>
      <c r="VKQ1005" s="17"/>
      <c r="VKR1005" s="17"/>
      <c r="VKS1005" s="17"/>
      <c r="VKT1005" s="17"/>
      <c r="VKU1005" s="17"/>
      <c r="VKV1005" s="17"/>
      <c r="VKW1005" s="17"/>
      <c r="VKX1005" s="17"/>
      <c r="VKY1005" s="17"/>
      <c r="VKZ1005" s="17"/>
      <c r="VLA1005" s="17"/>
      <c r="VLB1005" s="17"/>
      <c r="VLC1005" s="17"/>
      <c r="VLD1005" s="17"/>
      <c r="VLE1005" s="17"/>
      <c r="VLF1005" s="17"/>
      <c r="VLG1005" s="17"/>
      <c r="VLH1005" s="17"/>
      <c r="VLI1005" s="17"/>
      <c r="VLJ1005" s="17"/>
      <c r="VLK1005" s="17"/>
      <c r="VLL1005" s="17"/>
      <c r="VLM1005" s="17"/>
      <c r="VLN1005" s="17"/>
      <c r="VLO1005" s="17"/>
      <c r="VLP1005" s="17"/>
      <c r="VLQ1005" s="17"/>
      <c r="VLR1005" s="17"/>
      <c r="VLS1005" s="17"/>
      <c r="VLT1005" s="17"/>
      <c r="VLU1005" s="17"/>
      <c r="VLV1005" s="17"/>
      <c r="VLW1005" s="17"/>
      <c r="VLX1005" s="17"/>
      <c r="VLY1005" s="17"/>
      <c r="VLZ1005" s="17"/>
      <c r="VMA1005" s="17"/>
      <c r="VMB1005" s="17"/>
      <c r="VMC1005" s="17"/>
      <c r="VMD1005" s="17"/>
      <c r="VME1005" s="17"/>
      <c r="VMF1005" s="17"/>
      <c r="VMG1005" s="17"/>
      <c r="VMH1005" s="17"/>
      <c r="VMI1005" s="17"/>
      <c r="VMJ1005" s="17"/>
      <c r="VMK1005" s="17"/>
      <c r="VML1005" s="17"/>
      <c r="VMM1005" s="17"/>
      <c r="VMN1005" s="17"/>
      <c r="VMO1005" s="17"/>
      <c r="VMP1005" s="17"/>
      <c r="VMQ1005" s="17"/>
      <c r="VMR1005" s="17"/>
      <c r="VMS1005" s="17"/>
      <c r="VMT1005" s="17"/>
      <c r="VMU1005" s="17"/>
      <c r="VMV1005" s="17"/>
      <c r="VMW1005" s="17"/>
      <c r="VMX1005" s="17"/>
      <c r="VMY1005" s="17"/>
      <c r="VMZ1005" s="17"/>
      <c r="VNA1005" s="17"/>
      <c r="VNB1005" s="17"/>
      <c r="VNC1005" s="17"/>
      <c r="VND1005" s="17"/>
      <c r="VNE1005" s="17"/>
      <c r="VNF1005" s="17"/>
      <c r="VNG1005" s="17"/>
      <c r="VNH1005" s="17"/>
      <c r="VNI1005" s="17"/>
      <c r="VNJ1005" s="17"/>
      <c r="VNK1005" s="17"/>
      <c r="VNL1005" s="17"/>
      <c r="VNM1005" s="17"/>
      <c r="VNN1005" s="17"/>
      <c r="VNO1005" s="17"/>
      <c r="VNP1005" s="17"/>
      <c r="VNQ1005" s="17"/>
      <c r="VNR1005" s="17"/>
      <c r="VNS1005" s="17"/>
      <c r="VNT1005" s="17"/>
      <c r="VNU1005" s="17"/>
      <c r="VNV1005" s="17"/>
      <c r="VNW1005" s="17"/>
      <c r="VNX1005" s="17"/>
      <c r="VNY1005" s="17"/>
      <c r="VNZ1005" s="17"/>
      <c r="VOA1005" s="17"/>
      <c r="VOB1005" s="17"/>
      <c r="VOC1005" s="17"/>
      <c r="VOD1005" s="17"/>
      <c r="VOE1005" s="17"/>
      <c r="VOF1005" s="17"/>
      <c r="VOG1005" s="17"/>
      <c r="VOH1005" s="17"/>
      <c r="VOI1005" s="17"/>
      <c r="VOJ1005" s="17"/>
      <c r="VOK1005" s="17"/>
      <c r="VOL1005" s="17"/>
      <c r="VOM1005" s="17"/>
      <c r="VON1005" s="17"/>
      <c r="VOO1005" s="17"/>
      <c r="VOP1005" s="17"/>
      <c r="VOQ1005" s="17"/>
      <c r="VOR1005" s="17"/>
      <c r="VOS1005" s="17"/>
      <c r="VOT1005" s="17"/>
      <c r="VOU1005" s="17"/>
      <c r="VOV1005" s="17"/>
      <c r="VOW1005" s="17"/>
      <c r="VOX1005" s="17"/>
      <c r="VOY1005" s="17"/>
      <c r="VOZ1005" s="17"/>
      <c r="VPA1005" s="17"/>
      <c r="VPB1005" s="17"/>
      <c r="VPC1005" s="17"/>
      <c r="VPD1005" s="17"/>
      <c r="VPE1005" s="17"/>
      <c r="VPF1005" s="17"/>
      <c r="VPG1005" s="17"/>
      <c r="VPH1005" s="17"/>
      <c r="VPI1005" s="17"/>
      <c r="VPJ1005" s="17"/>
      <c r="VPK1005" s="17"/>
      <c r="VPL1005" s="17"/>
      <c r="VPM1005" s="17"/>
      <c r="VPN1005" s="17"/>
      <c r="VPO1005" s="17"/>
      <c r="VPP1005" s="17"/>
      <c r="VPQ1005" s="17"/>
      <c r="VPR1005" s="17"/>
      <c r="VPS1005" s="17"/>
      <c r="VPT1005" s="17"/>
      <c r="VPU1005" s="17"/>
      <c r="VPV1005" s="17"/>
      <c r="VPW1005" s="17"/>
      <c r="VPX1005" s="17"/>
      <c r="VPY1005" s="17"/>
      <c r="VPZ1005" s="17"/>
      <c r="VQA1005" s="17"/>
      <c r="VQB1005" s="17"/>
      <c r="VQC1005" s="17"/>
      <c r="VQD1005" s="17"/>
      <c r="VQE1005" s="17"/>
      <c r="VQF1005" s="17"/>
      <c r="VQG1005" s="17"/>
      <c r="VQH1005" s="17"/>
      <c r="VQI1005" s="17"/>
      <c r="VQJ1005" s="17"/>
      <c r="VQK1005" s="17"/>
      <c r="VQL1005" s="17"/>
      <c r="VQM1005" s="17"/>
      <c r="VQN1005" s="17"/>
      <c r="VQO1005" s="17"/>
      <c r="VQP1005" s="17"/>
      <c r="VQQ1005" s="17"/>
      <c r="VQR1005" s="17"/>
      <c r="VQS1005" s="17"/>
      <c r="VQT1005" s="17"/>
      <c r="VQU1005" s="17"/>
      <c r="VQV1005" s="17"/>
      <c r="VQW1005" s="17"/>
      <c r="VQX1005" s="17"/>
      <c r="VQY1005" s="17"/>
      <c r="VQZ1005" s="17"/>
      <c r="VRA1005" s="17"/>
      <c r="VRB1005" s="17"/>
      <c r="VRC1005" s="17"/>
      <c r="VRD1005" s="17"/>
      <c r="VRE1005" s="17"/>
      <c r="VRF1005" s="17"/>
      <c r="VRG1005" s="17"/>
      <c r="VRH1005" s="17"/>
      <c r="VRI1005" s="17"/>
      <c r="VRJ1005" s="17"/>
      <c r="VRK1005" s="17"/>
      <c r="VRL1005" s="17"/>
      <c r="VRM1005" s="17"/>
      <c r="VRN1005" s="17"/>
      <c r="VRO1005" s="17"/>
      <c r="VRP1005" s="17"/>
      <c r="VRQ1005" s="17"/>
      <c r="VRR1005" s="17"/>
      <c r="VRS1005" s="17"/>
      <c r="VRT1005" s="17"/>
      <c r="VRU1005" s="17"/>
      <c r="VRV1005" s="17"/>
      <c r="VRW1005" s="17"/>
      <c r="VRX1005" s="17"/>
      <c r="VRY1005" s="17"/>
      <c r="VRZ1005" s="17"/>
      <c r="VSA1005" s="17"/>
      <c r="VSB1005" s="17"/>
      <c r="VSC1005" s="17"/>
      <c r="VSD1005" s="17"/>
      <c r="VSE1005" s="17"/>
      <c r="VSF1005" s="17"/>
      <c r="VSG1005" s="17"/>
      <c r="VSH1005" s="17"/>
      <c r="VSI1005" s="17"/>
      <c r="VSJ1005" s="17"/>
      <c r="VSK1005" s="17"/>
      <c r="VSL1005" s="17"/>
      <c r="VSM1005" s="17"/>
      <c r="VSN1005" s="17"/>
      <c r="VSO1005" s="17"/>
      <c r="VSP1005" s="17"/>
      <c r="VSQ1005" s="17"/>
      <c r="VSR1005" s="17"/>
      <c r="VSS1005" s="17"/>
      <c r="VST1005" s="17"/>
      <c r="VSU1005" s="17"/>
      <c r="VSV1005" s="17"/>
      <c r="VSW1005" s="17"/>
      <c r="VSX1005" s="17"/>
      <c r="VSY1005" s="17"/>
      <c r="VSZ1005" s="17"/>
      <c r="VTA1005" s="17"/>
      <c r="VTB1005" s="17"/>
      <c r="VTC1005" s="17"/>
      <c r="VTD1005" s="17"/>
      <c r="VTE1005" s="17"/>
      <c r="VTF1005" s="17"/>
      <c r="VTG1005" s="17"/>
      <c r="VTH1005" s="17"/>
      <c r="VTI1005" s="17"/>
      <c r="VTJ1005" s="17"/>
      <c r="VTK1005" s="17"/>
      <c r="VTL1005" s="17"/>
      <c r="VTM1005" s="17"/>
      <c r="VTN1005" s="17"/>
      <c r="VTO1005" s="17"/>
      <c r="VTP1005" s="17"/>
      <c r="VTQ1005" s="17"/>
      <c r="VTR1005" s="17"/>
      <c r="VTS1005" s="17"/>
      <c r="VTT1005" s="17"/>
      <c r="VTU1005" s="17"/>
      <c r="VTV1005" s="17"/>
      <c r="VTW1005" s="17"/>
      <c r="VTX1005" s="17"/>
      <c r="VTY1005" s="17"/>
      <c r="VTZ1005" s="17"/>
      <c r="VUA1005" s="17"/>
      <c r="VUB1005" s="17"/>
      <c r="VUC1005" s="17"/>
      <c r="VUD1005" s="17"/>
      <c r="VUE1005" s="17"/>
      <c r="VUF1005" s="17"/>
      <c r="VUG1005" s="17"/>
      <c r="VUH1005" s="17"/>
      <c r="VUI1005" s="17"/>
      <c r="VUJ1005" s="17"/>
      <c r="VUK1005" s="17"/>
      <c r="VUL1005" s="17"/>
      <c r="VUM1005" s="17"/>
      <c r="VUN1005" s="17"/>
      <c r="VUO1005" s="17"/>
      <c r="VUP1005" s="17"/>
      <c r="VUQ1005" s="17"/>
      <c r="VUR1005" s="17"/>
      <c r="VUS1005" s="17"/>
      <c r="VUT1005" s="17"/>
      <c r="VUU1005" s="17"/>
      <c r="VUV1005" s="17"/>
      <c r="VUW1005" s="17"/>
      <c r="VUX1005" s="17"/>
      <c r="VUY1005" s="17"/>
      <c r="VUZ1005" s="17"/>
      <c r="VVA1005" s="17"/>
      <c r="VVB1005" s="17"/>
      <c r="VVC1005" s="17"/>
      <c r="VVD1005" s="17"/>
      <c r="VVE1005" s="17"/>
      <c r="VVF1005" s="17"/>
      <c r="VVG1005" s="17"/>
      <c r="VVH1005" s="17"/>
      <c r="VVI1005" s="17"/>
      <c r="VVJ1005" s="17"/>
      <c r="VVK1005" s="17"/>
      <c r="VVL1005" s="17"/>
      <c r="VVM1005" s="17"/>
      <c r="VVN1005" s="17"/>
      <c r="VVO1005" s="17"/>
      <c r="VVP1005" s="17"/>
      <c r="VVQ1005" s="17"/>
      <c r="VVR1005" s="17"/>
      <c r="VVS1005" s="17"/>
      <c r="VVT1005" s="17"/>
      <c r="VVU1005" s="17"/>
      <c r="VVV1005" s="17"/>
      <c r="VVW1005" s="17"/>
      <c r="VVX1005" s="17"/>
      <c r="VVY1005" s="17"/>
      <c r="VVZ1005" s="17"/>
      <c r="VWA1005" s="17"/>
      <c r="VWB1005" s="17"/>
      <c r="VWC1005" s="17"/>
      <c r="VWD1005" s="17"/>
      <c r="VWE1005" s="17"/>
      <c r="VWF1005" s="17"/>
      <c r="VWG1005" s="17"/>
      <c r="VWH1005" s="17"/>
      <c r="VWI1005" s="17"/>
      <c r="VWJ1005" s="17"/>
      <c r="VWK1005" s="17"/>
      <c r="VWL1005" s="17"/>
      <c r="VWM1005" s="17"/>
      <c r="VWN1005" s="17"/>
      <c r="VWO1005" s="17"/>
      <c r="VWP1005" s="17"/>
      <c r="VWQ1005" s="17"/>
      <c r="VWR1005" s="17"/>
      <c r="VWS1005" s="17"/>
      <c r="VWT1005" s="17"/>
      <c r="VWU1005" s="17"/>
      <c r="VWV1005" s="17"/>
      <c r="VWW1005" s="17"/>
      <c r="VWX1005" s="17"/>
      <c r="VWY1005" s="17"/>
      <c r="VWZ1005" s="17"/>
      <c r="VXA1005" s="17"/>
      <c r="VXB1005" s="17"/>
      <c r="VXC1005" s="17"/>
      <c r="VXD1005" s="17"/>
      <c r="VXE1005" s="17"/>
      <c r="VXF1005" s="17"/>
      <c r="VXG1005" s="17"/>
      <c r="VXH1005" s="17"/>
      <c r="VXI1005" s="17"/>
      <c r="VXJ1005" s="17"/>
      <c r="VXK1005" s="17"/>
      <c r="VXL1005" s="17"/>
      <c r="VXM1005" s="17"/>
      <c r="VXN1005" s="17"/>
      <c r="VXO1005" s="17"/>
      <c r="VXP1005" s="17"/>
      <c r="VXQ1005" s="17"/>
      <c r="VXR1005" s="17"/>
      <c r="VXS1005" s="17"/>
      <c r="VXT1005" s="17"/>
      <c r="VXU1005" s="17"/>
      <c r="VXV1005" s="17"/>
      <c r="VXW1005" s="17"/>
      <c r="VXX1005" s="17"/>
      <c r="VXY1005" s="17"/>
      <c r="VXZ1005" s="17"/>
      <c r="VYA1005" s="17"/>
      <c r="VYB1005" s="17"/>
      <c r="VYC1005" s="17"/>
      <c r="VYD1005" s="17"/>
      <c r="VYE1005" s="17"/>
      <c r="VYF1005" s="17"/>
      <c r="VYG1005" s="17"/>
      <c r="VYH1005" s="17"/>
      <c r="VYI1005" s="17"/>
      <c r="VYJ1005" s="17"/>
      <c r="VYK1005" s="17"/>
      <c r="VYL1005" s="17"/>
      <c r="VYM1005" s="17"/>
      <c r="VYN1005" s="17"/>
      <c r="VYO1005" s="17"/>
      <c r="VYP1005" s="17"/>
      <c r="VYQ1005" s="17"/>
      <c r="VYR1005" s="17"/>
      <c r="VYS1005" s="17"/>
      <c r="VYT1005" s="17"/>
      <c r="VYU1005" s="17"/>
      <c r="VYV1005" s="17"/>
      <c r="VYW1005" s="17"/>
      <c r="VYX1005" s="17"/>
      <c r="VYY1005" s="17"/>
      <c r="VYZ1005" s="17"/>
      <c r="VZA1005" s="17"/>
      <c r="VZB1005" s="17"/>
      <c r="VZC1005" s="17"/>
      <c r="VZD1005" s="17"/>
      <c r="VZE1005" s="17"/>
      <c r="VZF1005" s="17"/>
      <c r="VZG1005" s="17"/>
      <c r="VZH1005" s="17"/>
      <c r="VZI1005" s="17"/>
      <c r="VZJ1005" s="17"/>
      <c r="VZK1005" s="17"/>
      <c r="VZL1005" s="17"/>
      <c r="VZM1005" s="17"/>
      <c r="VZN1005" s="17"/>
      <c r="VZO1005" s="17"/>
      <c r="VZP1005" s="17"/>
      <c r="VZQ1005" s="17"/>
      <c r="VZR1005" s="17"/>
      <c r="VZS1005" s="17"/>
      <c r="VZT1005" s="17"/>
      <c r="VZU1005" s="17"/>
      <c r="VZV1005" s="17"/>
      <c r="VZW1005" s="17"/>
      <c r="VZX1005" s="17"/>
      <c r="VZY1005" s="17"/>
      <c r="VZZ1005" s="17"/>
      <c r="WAA1005" s="17"/>
      <c r="WAB1005" s="17"/>
      <c r="WAC1005" s="17"/>
      <c r="WAD1005" s="17"/>
      <c r="WAE1005" s="17"/>
      <c r="WAF1005" s="17"/>
      <c r="WAG1005" s="17"/>
      <c r="WAH1005" s="17"/>
      <c r="WAI1005" s="17"/>
      <c r="WAJ1005" s="17"/>
      <c r="WAK1005" s="17"/>
      <c r="WAL1005" s="17"/>
      <c r="WAM1005" s="17"/>
      <c r="WAN1005" s="17"/>
      <c r="WAO1005" s="17"/>
      <c r="WAP1005" s="17"/>
      <c r="WAQ1005" s="17"/>
      <c r="WAR1005" s="17"/>
      <c r="WAS1005" s="17"/>
      <c r="WAT1005" s="17"/>
      <c r="WAU1005" s="17"/>
      <c r="WAV1005" s="17"/>
      <c r="WAW1005" s="17"/>
      <c r="WAX1005" s="17"/>
      <c r="WAY1005" s="17"/>
      <c r="WAZ1005" s="17"/>
      <c r="WBA1005" s="17"/>
      <c r="WBB1005" s="17"/>
      <c r="WBC1005" s="17"/>
      <c r="WBD1005" s="17"/>
      <c r="WBE1005" s="17"/>
      <c r="WBF1005" s="17"/>
      <c r="WBG1005" s="17"/>
      <c r="WBH1005" s="17"/>
      <c r="WBI1005" s="17"/>
      <c r="WBJ1005" s="17"/>
      <c r="WBK1005" s="17"/>
      <c r="WBL1005" s="17"/>
      <c r="WBM1005" s="17"/>
      <c r="WBN1005" s="17"/>
      <c r="WBO1005" s="17"/>
      <c r="WBP1005" s="17"/>
      <c r="WBQ1005" s="17"/>
      <c r="WBR1005" s="17"/>
      <c r="WBS1005" s="17"/>
      <c r="WBT1005" s="17"/>
      <c r="WBU1005" s="17"/>
      <c r="WBV1005" s="17"/>
      <c r="WBW1005" s="17"/>
      <c r="WBX1005" s="17"/>
      <c r="WBY1005" s="17"/>
      <c r="WBZ1005" s="17"/>
      <c r="WCA1005" s="17"/>
      <c r="WCB1005" s="17"/>
      <c r="WCC1005" s="17"/>
      <c r="WCD1005" s="17"/>
      <c r="WCE1005" s="17"/>
      <c r="WCF1005" s="17"/>
      <c r="WCG1005" s="17"/>
      <c r="WCH1005" s="17"/>
      <c r="WCI1005" s="17"/>
      <c r="WCJ1005" s="17"/>
      <c r="WCK1005" s="17"/>
      <c r="WCL1005" s="17"/>
      <c r="WCM1005" s="17"/>
      <c r="WCN1005" s="17"/>
      <c r="WCO1005" s="17"/>
      <c r="WCP1005" s="17"/>
      <c r="WCQ1005" s="17"/>
      <c r="WCR1005" s="17"/>
      <c r="WCS1005" s="17"/>
      <c r="WCT1005" s="17"/>
      <c r="WCU1005" s="17"/>
      <c r="WCV1005" s="17"/>
      <c r="WCW1005" s="17"/>
      <c r="WCX1005" s="17"/>
      <c r="WCY1005" s="17"/>
      <c r="WCZ1005" s="17"/>
      <c r="WDA1005" s="17"/>
      <c r="WDB1005" s="17"/>
      <c r="WDC1005" s="17"/>
      <c r="WDD1005" s="17"/>
      <c r="WDE1005" s="17"/>
      <c r="WDF1005" s="17"/>
      <c r="WDG1005" s="17"/>
      <c r="WDH1005" s="17"/>
      <c r="WDI1005" s="17"/>
      <c r="WDJ1005" s="17"/>
      <c r="WDK1005" s="17"/>
      <c r="WDL1005" s="17"/>
      <c r="WDM1005" s="17"/>
      <c r="WDN1005" s="17"/>
      <c r="WDO1005" s="17"/>
      <c r="WDP1005" s="17"/>
      <c r="WDQ1005" s="17"/>
      <c r="WDR1005" s="17"/>
      <c r="WDS1005" s="17"/>
      <c r="WDT1005" s="17"/>
      <c r="WDU1005" s="17"/>
      <c r="WDV1005" s="17"/>
      <c r="WDW1005" s="17"/>
      <c r="WDX1005" s="17"/>
      <c r="WDY1005" s="17"/>
      <c r="WDZ1005" s="17"/>
      <c r="WEA1005" s="17"/>
      <c r="WEB1005" s="17"/>
      <c r="WEC1005" s="17"/>
      <c r="WED1005" s="17"/>
      <c r="WEE1005" s="17"/>
      <c r="WEF1005" s="17"/>
      <c r="WEG1005" s="17"/>
      <c r="WEH1005" s="17"/>
      <c r="WEI1005" s="17"/>
      <c r="WEJ1005" s="17"/>
      <c r="WEK1005" s="17"/>
      <c r="WEL1005" s="17"/>
      <c r="WEM1005" s="17"/>
      <c r="WEN1005" s="17"/>
      <c r="WEO1005" s="17"/>
      <c r="WEP1005" s="17"/>
      <c r="WEQ1005" s="17"/>
      <c r="WER1005" s="17"/>
      <c r="WES1005" s="17"/>
      <c r="WET1005" s="17"/>
      <c r="WEU1005" s="17"/>
      <c r="WEV1005" s="17"/>
      <c r="WEW1005" s="17"/>
      <c r="WEX1005" s="17"/>
      <c r="WEY1005" s="17"/>
      <c r="WEZ1005" s="17"/>
      <c r="WFA1005" s="17"/>
      <c r="WFB1005" s="17"/>
      <c r="WFC1005" s="17"/>
      <c r="WFD1005" s="17"/>
      <c r="WFE1005" s="17"/>
      <c r="WFF1005" s="17"/>
      <c r="WFG1005" s="17"/>
      <c r="WFH1005" s="17"/>
      <c r="WFI1005" s="17"/>
      <c r="WFJ1005" s="17"/>
      <c r="WFK1005" s="17"/>
      <c r="WFL1005" s="17"/>
      <c r="WFM1005" s="17"/>
      <c r="WFN1005" s="17"/>
      <c r="WFO1005" s="17"/>
      <c r="WFP1005" s="17"/>
      <c r="WFQ1005" s="17"/>
      <c r="WFR1005" s="17"/>
      <c r="WFS1005" s="17"/>
      <c r="WFT1005" s="17"/>
      <c r="WFU1005" s="17"/>
      <c r="WFV1005" s="17"/>
      <c r="WFW1005" s="17"/>
      <c r="WFX1005" s="17"/>
      <c r="WFY1005" s="17"/>
      <c r="WFZ1005" s="17"/>
      <c r="WGA1005" s="17"/>
      <c r="WGB1005" s="17"/>
      <c r="WGC1005" s="17"/>
      <c r="WGD1005" s="17"/>
      <c r="WGE1005" s="17"/>
      <c r="WGF1005" s="17"/>
      <c r="WGG1005" s="17"/>
      <c r="WGH1005" s="17"/>
      <c r="WGI1005" s="17"/>
      <c r="WGJ1005" s="17"/>
      <c r="WGK1005" s="17"/>
      <c r="WGL1005" s="17"/>
      <c r="WGM1005" s="17"/>
      <c r="WGN1005" s="17"/>
      <c r="WGO1005" s="17"/>
      <c r="WGP1005" s="17"/>
      <c r="WGQ1005" s="17"/>
      <c r="WGR1005" s="17"/>
      <c r="WGS1005" s="17"/>
      <c r="WGT1005" s="17"/>
      <c r="WGU1005" s="17"/>
      <c r="WGV1005" s="17"/>
      <c r="WGW1005" s="17"/>
      <c r="WGX1005" s="17"/>
      <c r="WGY1005" s="17"/>
      <c r="WGZ1005" s="17"/>
      <c r="WHA1005" s="17"/>
      <c r="WHB1005" s="17"/>
      <c r="WHC1005" s="17"/>
      <c r="WHD1005" s="17"/>
      <c r="WHE1005" s="17"/>
      <c r="WHF1005" s="17"/>
      <c r="WHG1005" s="17"/>
      <c r="WHH1005" s="17"/>
      <c r="WHI1005" s="17"/>
      <c r="WHJ1005" s="17"/>
      <c r="WHK1005" s="17"/>
      <c r="WHL1005" s="17"/>
      <c r="WHM1005" s="17"/>
      <c r="WHN1005" s="17"/>
      <c r="WHO1005" s="17"/>
      <c r="WHP1005" s="17"/>
      <c r="WHQ1005" s="17"/>
      <c r="WHR1005" s="17"/>
      <c r="WHS1005" s="17"/>
      <c r="WHT1005" s="17"/>
      <c r="WHU1005" s="17"/>
      <c r="WHV1005" s="17"/>
      <c r="WHW1005" s="17"/>
      <c r="WHX1005" s="17"/>
      <c r="WHY1005" s="17"/>
      <c r="WHZ1005" s="17"/>
      <c r="WIA1005" s="17"/>
      <c r="WIB1005" s="17"/>
      <c r="WIC1005" s="17"/>
      <c r="WID1005" s="17"/>
      <c r="WIE1005" s="17"/>
      <c r="WIF1005" s="17"/>
      <c r="WIG1005" s="17"/>
      <c r="WIH1005" s="17"/>
      <c r="WII1005" s="17"/>
      <c r="WIJ1005" s="17"/>
      <c r="WIK1005" s="17"/>
      <c r="WIL1005" s="17"/>
      <c r="WIM1005" s="17"/>
      <c r="WIN1005" s="17"/>
      <c r="WIO1005" s="17"/>
      <c r="WIP1005" s="17"/>
      <c r="WIQ1005" s="17"/>
      <c r="WIR1005" s="17"/>
      <c r="WIS1005" s="17"/>
      <c r="WIT1005" s="17"/>
      <c r="WIU1005" s="17"/>
      <c r="WIV1005" s="17"/>
      <c r="WIW1005" s="17"/>
      <c r="WIX1005" s="17"/>
      <c r="WIY1005" s="17"/>
      <c r="WIZ1005" s="17"/>
      <c r="WJA1005" s="17"/>
      <c r="WJB1005" s="17"/>
      <c r="WJC1005" s="17"/>
      <c r="WJD1005" s="17"/>
      <c r="WJE1005" s="17"/>
      <c r="WJF1005" s="17"/>
      <c r="WJG1005" s="17"/>
      <c r="WJH1005" s="17"/>
      <c r="WJI1005" s="17"/>
      <c r="WJJ1005" s="17"/>
      <c r="WJK1005" s="17"/>
      <c r="WJL1005" s="17"/>
      <c r="WJM1005" s="17"/>
      <c r="WJN1005" s="17"/>
      <c r="WJO1005" s="17"/>
      <c r="WJP1005" s="17"/>
      <c r="WJQ1005" s="17"/>
      <c r="WJR1005" s="17"/>
      <c r="WJS1005" s="17"/>
      <c r="WJT1005" s="17"/>
      <c r="WJU1005" s="17"/>
      <c r="WJV1005" s="17"/>
      <c r="WJW1005" s="17"/>
      <c r="WJX1005" s="17"/>
      <c r="WJY1005" s="17"/>
      <c r="WJZ1005" s="17"/>
      <c r="WKA1005" s="17"/>
      <c r="WKB1005" s="17"/>
      <c r="WKC1005" s="17"/>
      <c r="WKD1005" s="17"/>
      <c r="WKE1005" s="17"/>
      <c r="WKF1005" s="17"/>
      <c r="WKG1005" s="17"/>
      <c r="WKH1005" s="17"/>
      <c r="WKI1005" s="17"/>
      <c r="WKJ1005" s="17"/>
      <c r="WKK1005" s="17"/>
      <c r="WKL1005" s="17"/>
      <c r="WKM1005" s="17"/>
      <c r="WKN1005" s="17"/>
      <c r="WKO1005" s="17"/>
      <c r="WKP1005" s="17"/>
      <c r="WKQ1005" s="17"/>
      <c r="WKR1005" s="17"/>
      <c r="WKS1005" s="17"/>
      <c r="WKT1005" s="17"/>
      <c r="WKU1005" s="17"/>
      <c r="WKV1005" s="17"/>
      <c r="WKW1005" s="17"/>
      <c r="WKX1005" s="17"/>
      <c r="WKY1005" s="17"/>
      <c r="WKZ1005" s="17"/>
      <c r="WLA1005" s="17"/>
      <c r="WLB1005" s="17"/>
      <c r="WLC1005" s="17"/>
      <c r="WLD1005" s="17"/>
      <c r="WLE1005" s="17"/>
      <c r="WLF1005" s="17"/>
      <c r="WLG1005" s="17"/>
      <c r="WLH1005" s="17"/>
      <c r="WLI1005" s="17"/>
      <c r="WLJ1005" s="17"/>
      <c r="WLK1005" s="17"/>
      <c r="WLL1005" s="17"/>
      <c r="WLM1005" s="17"/>
      <c r="WLN1005" s="17"/>
      <c r="WLO1005" s="17"/>
      <c r="WLP1005" s="17"/>
      <c r="WLQ1005" s="17"/>
      <c r="WLR1005" s="17"/>
      <c r="WLS1005" s="17"/>
      <c r="WLT1005" s="17"/>
      <c r="WLU1005" s="17"/>
      <c r="WLV1005" s="17"/>
      <c r="WLW1005" s="17"/>
      <c r="WLX1005" s="17"/>
      <c r="WLY1005" s="17"/>
      <c r="WLZ1005" s="17"/>
      <c r="WMA1005" s="17"/>
      <c r="WMB1005" s="17"/>
      <c r="WMC1005" s="17"/>
      <c r="WMD1005" s="17"/>
      <c r="WME1005" s="17"/>
      <c r="WMF1005" s="17"/>
      <c r="WMG1005" s="17"/>
      <c r="WMH1005" s="17"/>
      <c r="WMI1005" s="17"/>
      <c r="WMJ1005" s="17"/>
      <c r="WMK1005" s="17"/>
      <c r="WML1005" s="17"/>
      <c r="WMM1005" s="17"/>
      <c r="WMN1005" s="17"/>
      <c r="WMO1005" s="17"/>
      <c r="WMP1005" s="17"/>
      <c r="WMQ1005" s="17"/>
      <c r="WMR1005" s="17"/>
      <c r="WMS1005" s="17"/>
      <c r="WMT1005" s="17"/>
      <c r="WMU1005" s="17"/>
      <c r="WMV1005" s="17"/>
      <c r="WMW1005" s="17"/>
      <c r="WMX1005" s="17"/>
      <c r="WMY1005" s="17"/>
      <c r="WMZ1005" s="17"/>
      <c r="WNA1005" s="17"/>
      <c r="WNB1005" s="17"/>
      <c r="WNC1005" s="17"/>
      <c r="WND1005" s="17"/>
      <c r="WNE1005" s="17"/>
      <c r="WNF1005" s="17"/>
      <c r="WNG1005" s="17"/>
      <c r="WNH1005" s="17"/>
      <c r="WNI1005" s="17"/>
      <c r="WNJ1005" s="17"/>
      <c r="WNK1005" s="17"/>
      <c r="WNL1005" s="17"/>
      <c r="WNM1005" s="17"/>
      <c r="WNN1005" s="17"/>
      <c r="WNO1005" s="17"/>
      <c r="WNP1005" s="17"/>
      <c r="WNQ1005" s="17"/>
      <c r="WNR1005" s="17"/>
      <c r="WNS1005" s="17"/>
      <c r="WNT1005" s="17"/>
      <c r="WNU1005" s="17"/>
      <c r="WNV1005" s="17"/>
      <c r="WNW1005" s="17"/>
      <c r="WNX1005" s="17"/>
      <c r="WNY1005" s="17"/>
      <c r="WNZ1005" s="17"/>
      <c r="WOA1005" s="17"/>
      <c r="WOB1005" s="17"/>
      <c r="WOC1005" s="17"/>
      <c r="WOD1005" s="17"/>
      <c r="WOE1005" s="17"/>
      <c r="WOF1005" s="17"/>
      <c r="WOG1005" s="17"/>
      <c r="WOH1005" s="17"/>
      <c r="WOI1005" s="17"/>
      <c r="WOJ1005" s="17"/>
      <c r="WOK1005" s="17"/>
      <c r="WOL1005" s="17"/>
      <c r="WOM1005" s="17"/>
      <c r="WON1005" s="17"/>
      <c r="WOO1005" s="17"/>
      <c r="WOP1005" s="17"/>
      <c r="WOQ1005" s="17"/>
      <c r="WOR1005" s="17"/>
      <c r="WOS1005" s="17"/>
      <c r="WOT1005" s="17"/>
      <c r="WOU1005" s="17"/>
      <c r="WOV1005" s="17"/>
      <c r="WOW1005" s="17"/>
      <c r="WOX1005" s="17"/>
      <c r="WOY1005" s="17"/>
      <c r="WOZ1005" s="17"/>
      <c r="WPA1005" s="17"/>
      <c r="WPB1005" s="17"/>
      <c r="WPC1005" s="17"/>
      <c r="WPD1005" s="17"/>
      <c r="WPE1005" s="17"/>
      <c r="WPF1005" s="17"/>
      <c r="WPG1005" s="17"/>
      <c r="WPH1005" s="17"/>
      <c r="WPI1005" s="17"/>
      <c r="WPJ1005" s="17"/>
      <c r="WPK1005" s="17"/>
      <c r="WPL1005" s="17"/>
      <c r="WPM1005" s="17"/>
      <c r="WPN1005" s="17"/>
      <c r="WPO1005" s="17"/>
      <c r="WPP1005" s="17"/>
      <c r="WPQ1005" s="17"/>
      <c r="WPR1005" s="17"/>
      <c r="WPS1005" s="17"/>
      <c r="WPT1005" s="17"/>
      <c r="WPU1005" s="17"/>
      <c r="WPV1005" s="17"/>
      <c r="WPW1005" s="17"/>
      <c r="WPX1005" s="17"/>
      <c r="WPY1005" s="17"/>
      <c r="WPZ1005" s="17"/>
      <c r="WQA1005" s="17"/>
      <c r="WQB1005" s="17"/>
      <c r="WQC1005" s="17"/>
      <c r="WQD1005" s="17"/>
      <c r="WQE1005" s="17"/>
      <c r="WQF1005" s="17"/>
      <c r="WQG1005" s="17"/>
      <c r="WQH1005" s="17"/>
      <c r="WQI1005" s="17"/>
      <c r="WQJ1005" s="17"/>
      <c r="WQK1005" s="17"/>
      <c r="WQL1005" s="17"/>
      <c r="WQM1005" s="17"/>
      <c r="WQN1005" s="17"/>
      <c r="WQO1005" s="17"/>
      <c r="WQP1005" s="17"/>
      <c r="WQQ1005" s="17"/>
      <c r="WQR1005" s="17"/>
      <c r="WQS1005" s="17"/>
      <c r="WQT1005" s="17"/>
      <c r="WQU1005" s="17"/>
      <c r="WQV1005" s="17"/>
      <c r="WQW1005" s="17"/>
      <c r="WQX1005" s="17"/>
      <c r="WQY1005" s="17"/>
      <c r="WQZ1005" s="17"/>
      <c r="WRA1005" s="17"/>
      <c r="WRB1005" s="17"/>
      <c r="WRC1005" s="17"/>
      <c r="WRD1005" s="17"/>
      <c r="WRE1005" s="17"/>
      <c r="WRF1005" s="17"/>
      <c r="WRG1005" s="17"/>
      <c r="WRH1005" s="17"/>
      <c r="WRI1005" s="17"/>
      <c r="WRJ1005" s="17"/>
      <c r="WRK1005" s="17"/>
      <c r="WRL1005" s="17"/>
      <c r="WRM1005" s="17"/>
      <c r="WRN1005" s="17"/>
      <c r="WRO1005" s="17"/>
      <c r="WRP1005" s="17"/>
      <c r="WRQ1005" s="17"/>
      <c r="WRR1005" s="17"/>
      <c r="WRS1005" s="17"/>
      <c r="WRT1005" s="17"/>
      <c r="WRU1005" s="17"/>
      <c r="WRV1005" s="17"/>
      <c r="WRW1005" s="17"/>
      <c r="WRX1005" s="17"/>
      <c r="WRY1005" s="17"/>
      <c r="WRZ1005" s="17"/>
      <c r="WSA1005" s="17"/>
      <c r="WSB1005" s="17"/>
      <c r="WSC1005" s="17"/>
      <c r="WSD1005" s="17"/>
      <c r="WSE1005" s="17"/>
      <c r="WSF1005" s="17"/>
      <c r="WSG1005" s="17"/>
      <c r="WSH1005" s="17"/>
      <c r="WSI1005" s="17"/>
      <c r="WSJ1005" s="17"/>
      <c r="WSK1005" s="17"/>
      <c r="WSL1005" s="17"/>
      <c r="WSM1005" s="17"/>
      <c r="WSN1005" s="17"/>
      <c r="WSO1005" s="17"/>
      <c r="WSP1005" s="17"/>
      <c r="WSQ1005" s="17"/>
      <c r="WSR1005" s="17"/>
      <c r="WSS1005" s="17"/>
      <c r="WST1005" s="17"/>
      <c r="WSU1005" s="17"/>
      <c r="WSV1005" s="17"/>
      <c r="WSW1005" s="17"/>
      <c r="WSX1005" s="17"/>
      <c r="WSY1005" s="17"/>
      <c r="WSZ1005" s="17"/>
      <c r="WTA1005" s="17"/>
      <c r="WTB1005" s="17"/>
      <c r="WTC1005" s="17"/>
      <c r="WTD1005" s="17"/>
      <c r="WTE1005" s="17"/>
      <c r="WTF1005" s="17"/>
      <c r="WTG1005" s="17"/>
      <c r="WTH1005" s="17"/>
      <c r="WTI1005" s="17"/>
      <c r="WTJ1005" s="17"/>
      <c r="WTK1005" s="17"/>
      <c r="WTL1005" s="17"/>
      <c r="WTM1005" s="17"/>
      <c r="WTN1005" s="17"/>
      <c r="WTO1005" s="17"/>
      <c r="WTP1005" s="17"/>
      <c r="WTQ1005" s="17"/>
      <c r="WTR1005" s="17"/>
      <c r="WTS1005" s="17"/>
      <c r="WTT1005" s="17"/>
      <c r="WTU1005" s="17"/>
      <c r="WTV1005" s="17"/>
      <c r="WTW1005" s="17"/>
      <c r="WTX1005" s="17"/>
      <c r="WTY1005" s="17"/>
      <c r="WTZ1005" s="17"/>
      <c r="WUA1005" s="17"/>
      <c r="WUB1005" s="17"/>
      <c r="WUC1005" s="17"/>
      <c r="WUD1005" s="17"/>
      <c r="WUE1005" s="17"/>
      <c r="WUF1005" s="17"/>
      <c r="WUG1005" s="17"/>
      <c r="WUH1005" s="17"/>
      <c r="WUI1005" s="17"/>
    </row>
    <row r="1006" spans="1:16103" s="18" customFormat="1" hidden="1" x14ac:dyDescent="0.25">
      <c r="A1006" s="17"/>
      <c r="B1006" s="17"/>
      <c r="C1006" s="17"/>
      <c r="D1006" s="17"/>
      <c r="E1006" s="17"/>
      <c r="G1006" s="19"/>
      <c r="H1006" s="20"/>
      <c r="J1006" s="22"/>
      <c r="K1006" s="22"/>
      <c r="L1006" s="22"/>
      <c r="M1006" s="21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17"/>
      <c r="DJ1006" s="17"/>
      <c r="DK1006" s="17"/>
      <c r="DL1006" s="17"/>
      <c r="DM1006" s="17"/>
      <c r="DN1006" s="17"/>
      <c r="DO1006" s="17"/>
      <c r="DP1006" s="17"/>
      <c r="DQ1006" s="17"/>
      <c r="DR1006" s="17"/>
      <c r="DS1006" s="17"/>
      <c r="DT1006" s="17"/>
      <c r="DU1006" s="17"/>
      <c r="DV1006" s="17"/>
      <c r="DW1006" s="17"/>
      <c r="DX1006" s="17"/>
      <c r="DY1006" s="17"/>
      <c r="DZ1006" s="17"/>
      <c r="EA1006" s="17"/>
      <c r="EB1006" s="17"/>
      <c r="EC1006" s="17"/>
      <c r="ED1006" s="17"/>
      <c r="EE1006" s="17"/>
      <c r="EF1006" s="17"/>
      <c r="EG1006" s="17"/>
      <c r="EH1006" s="17"/>
      <c r="EI1006" s="17"/>
      <c r="EJ1006" s="17"/>
      <c r="EK1006" s="17"/>
      <c r="EL1006" s="17"/>
      <c r="EM1006" s="17"/>
      <c r="EN1006" s="17"/>
      <c r="EO1006" s="17"/>
      <c r="EP1006" s="17"/>
      <c r="EQ1006" s="17"/>
      <c r="ER1006" s="17"/>
      <c r="ES1006" s="17"/>
      <c r="ET1006" s="17"/>
      <c r="EU1006" s="17"/>
      <c r="EV1006" s="17"/>
      <c r="EW1006" s="17"/>
      <c r="EX1006" s="17"/>
      <c r="EY1006" s="17"/>
      <c r="EZ1006" s="17"/>
      <c r="FA1006" s="17"/>
      <c r="FB1006" s="17"/>
      <c r="FC1006" s="17"/>
      <c r="FD1006" s="17"/>
      <c r="FE1006" s="17"/>
      <c r="FF1006" s="17"/>
      <c r="FG1006" s="17"/>
      <c r="FH1006" s="17"/>
      <c r="FI1006" s="17"/>
      <c r="FJ1006" s="17"/>
      <c r="FK1006" s="17"/>
      <c r="FL1006" s="17"/>
      <c r="FM1006" s="17"/>
      <c r="FN1006" s="17"/>
      <c r="FO1006" s="17"/>
      <c r="FP1006" s="17"/>
      <c r="FQ1006" s="17"/>
      <c r="FR1006" s="17"/>
      <c r="FS1006" s="17"/>
      <c r="FT1006" s="17"/>
      <c r="FU1006" s="17"/>
      <c r="FV1006" s="17"/>
      <c r="FW1006" s="17"/>
      <c r="FX1006" s="17"/>
      <c r="FY1006" s="17"/>
      <c r="FZ1006" s="17"/>
      <c r="GA1006" s="17"/>
      <c r="GB1006" s="17"/>
      <c r="GC1006" s="17"/>
      <c r="GD1006" s="17"/>
      <c r="GE1006" s="17"/>
      <c r="GF1006" s="17"/>
      <c r="GG1006" s="17"/>
      <c r="GH1006" s="17"/>
      <c r="GI1006" s="17"/>
      <c r="GJ1006" s="17"/>
      <c r="GK1006" s="17"/>
      <c r="GL1006" s="17"/>
      <c r="GM1006" s="17"/>
      <c r="GN1006" s="17"/>
      <c r="GO1006" s="17"/>
      <c r="GP1006" s="17"/>
      <c r="GQ1006" s="17"/>
      <c r="GR1006" s="17"/>
      <c r="GS1006" s="17"/>
      <c r="GT1006" s="17"/>
      <c r="GU1006" s="17"/>
      <c r="GV1006" s="17"/>
      <c r="GW1006" s="17"/>
      <c r="GX1006" s="17"/>
      <c r="GY1006" s="17"/>
      <c r="GZ1006" s="17"/>
      <c r="HA1006" s="17"/>
      <c r="HB1006" s="17"/>
      <c r="HC1006" s="17"/>
      <c r="HD1006" s="17"/>
      <c r="HE1006" s="17"/>
      <c r="HF1006" s="17"/>
      <c r="HG1006" s="17"/>
      <c r="HH1006" s="17"/>
      <c r="HI1006" s="17"/>
      <c r="HJ1006" s="17"/>
      <c r="HK1006" s="17"/>
      <c r="HL1006" s="17"/>
      <c r="HM1006" s="17"/>
      <c r="HN1006" s="17"/>
      <c r="HO1006" s="17"/>
      <c r="HP1006" s="17"/>
      <c r="HQ1006" s="17"/>
      <c r="HR1006" s="17"/>
      <c r="HS1006" s="17"/>
      <c r="HT1006" s="17"/>
      <c r="HU1006" s="17"/>
      <c r="HV1006" s="17"/>
      <c r="HW1006" s="17"/>
      <c r="HX1006" s="17"/>
      <c r="HY1006" s="17"/>
      <c r="HZ1006" s="17"/>
      <c r="IA1006" s="17"/>
      <c r="IB1006" s="17"/>
      <c r="IC1006" s="17"/>
      <c r="ID1006" s="17"/>
      <c r="IE1006" s="17"/>
      <c r="IF1006" s="17"/>
      <c r="IG1006" s="17"/>
      <c r="IH1006" s="17"/>
      <c r="II1006" s="17"/>
      <c r="IJ1006" s="17"/>
      <c r="IK1006" s="17"/>
      <c r="IL1006" s="17"/>
      <c r="IM1006" s="17"/>
      <c r="IN1006" s="17"/>
      <c r="IO1006" s="17"/>
      <c r="IP1006" s="17"/>
      <c r="IQ1006" s="17"/>
      <c r="IR1006" s="17"/>
      <c r="IS1006" s="17"/>
      <c r="IT1006" s="17"/>
      <c r="IU1006" s="17"/>
      <c r="IV1006" s="17"/>
      <c r="IW1006" s="17"/>
      <c r="IX1006" s="17"/>
      <c r="IY1006" s="17"/>
      <c r="IZ1006" s="17"/>
      <c r="JA1006" s="17"/>
      <c r="JB1006" s="17"/>
      <c r="JC1006" s="17"/>
      <c r="JD1006" s="17"/>
      <c r="JE1006" s="17"/>
      <c r="JF1006" s="17"/>
      <c r="JG1006" s="17"/>
      <c r="JH1006" s="17"/>
      <c r="JI1006" s="17"/>
      <c r="JJ1006" s="17"/>
      <c r="JK1006" s="17"/>
      <c r="JL1006" s="17"/>
      <c r="JM1006" s="17"/>
      <c r="JN1006" s="17"/>
      <c r="JO1006" s="17"/>
      <c r="JP1006" s="17"/>
      <c r="JQ1006" s="17"/>
      <c r="JR1006" s="17"/>
      <c r="JS1006" s="17"/>
      <c r="JT1006" s="17"/>
      <c r="JU1006" s="17"/>
      <c r="JV1006" s="17"/>
      <c r="JW1006" s="17"/>
      <c r="JX1006" s="17"/>
      <c r="JY1006" s="17"/>
      <c r="JZ1006" s="17"/>
      <c r="KA1006" s="17"/>
      <c r="KB1006" s="17"/>
      <c r="KC1006" s="17"/>
      <c r="KD1006" s="17"/>
      <c r="KE1006" s="17"/>
      <c r="KF1006" s="17"/>
      <c r="KG1006" s="17"/>
      <c r="KH1006" s="17"/>
      <c r="KI1006" s="17"/>
      <c r="KJ1006" s="17"/>
      <c r="KK1006" s="17"/>
      <c r="KL1006" s="17"/>
      <c r="KM1006" s="17"/>
      <c r="KN1006" s="17"/>
      <c r="KO1006" s="17"/>
      <c r="KP1006" s="17"/>
      <c r="KQ1006" s="17"/>
      <c r="KR1006" s="17"/>
      <c r="KS1006" s="17"/>
      <c r="KT1006" s="17"/>
      <c r="KU1006" s="17"/>
      <c r="KV1006" s="17"/>
      <c r="KW1006" s="17"/>
      <c r="KX1006" s="17"/>
      <c r="KY1006" s="17"/>
      <c r="KZ1006" s="17"/>
      <c r="LA1006" s="17"/>
      <c r="LB1006" s="17"/>
      <c r="LC1006" s="17"/>
      <c r="LD1006" s="17"/>
      <c r="LE1006" s="17"/>
      <c r="LF1006" s="17"/>
      <c r="LG1006" s="17"/>
      <c r="LH1006" s="17"/>
      <c r="LI1006" s="17"/>
      <c r="LJ1006" s="17"/>
      <c r="LK1006" s="17"/>
      <c r="LL1006" s="17"/>
      <c r="LM1006" s="17"/>
      <c r="LN1006" s="17"/>
      <c r="LO1006" s="17"/>
      <c r="LP1006" s="17"/>
      <c r="LQ1006" s="17"/>
      <c r="LR1006" s="17"/>
      <c r="LS1006" s="17"/>
      <c r="LT1006" s="17"/>
      <c r="LU1006" s="17"/>
      <c r="LV1006" s="17"/>
      <c r="LW1006" s="17"/>
      <c r="LX1006" s="17"/>
      <c r="LY1006" s="17"/>
      <c r="LZ1006" s="17"/>
      <c r="MA1006" s="17"/>
      <c r="MB1006" s="17"/>
      <c r="MC1006" s="17"/>
      <c r="MD1006" s="17"/>
      <c r="ME1006" s="17"/>
      <c r="MF1006" s="17"/>
      <c r="MG1006" s="17"/>
      <c r="MH1006" s="17"/>
      <c r="MI1006" s="17"/>
      <c r="MJ1006" s="17"/>
      <c r="MK1006" s="17"/>
      <c r="ML1006" s="17"/>
      <c r="MM1006" s="17"/>
      <c r="MN1006" s="17"/>
      <c r="MO1006" s="17"/>
      <c r="MP1006" s="17"/>
      <c r="MQ1006" s="17"/>
      <c r="MR1006" s="17"/>
      <c r="MS1006" s="17"/>
      <c r="MT1006" s="17"/>
      <c r="MU1006" s="17"/>
      <c r="MV1006" s="17"/>
      <c r="MW1006" s="17"/>
      <c r="MX1006" s="17"/>
      <c r="MY1006" s="17"/>
      <c r="MZ1006" s="17"/>
      <c r="NA1006" s="17"/>
      <c r="NB1006" s="17"/>
      <c r="NC1006" s="17"/>
      <c r="ND1006" s="17"/>
      <c r="NE1006" s="17"/>
      <c r="NF1006" s="17"/>
      <c r="NG1006" s="17"/>
      <c r="NH1006" s="17"/>
      <c r="NI1006" s="17"/>
      <c r="NJ1006" s="17"/>
      <c r="NK1006" s="17"/>
      <c r="NL1006" s="17"/>
      <c r="NM1006" s="17"/>
      <c r="NN1006" s="17"/>
      <c r="NO1006" s="17"/>
      <c r="NP1006" s="17"/>
      <c r="NQ1006" s="17"/>
      <c r="NR1006" s="17"/>
      <c r="NS1006" s="17"/>
      <c r="NT1006" s="17"/>
      <c r="NU1006" s="17"/>
      <c r="NV1006" s="17"/>
      <c r="NW1006" s="17"/>
      <c r="NX1006" s="17"/>
      <c r="NY1006" s="17"/>
      <c r="NZ1006" s="17"/>
      <c r="OA1006" s="17"/>
      <c r="OB1006" s="17"/>
      <c r="OC1006" s="17"/>
      <c r="OD1006" s="17"/>
      <c r="OE1006" s="17"/>
      <c r="OF1006" s="17"/>
      <c r="OG1006" s="17"/>
      <c r="OH1006" s="17"/>
      <c r="OI1006" s="17"/>
      <c r="OJ1006" s="17"/>
      <c r="OK1006" s="17"/>
      <c r="OL1006" s="17"/>
      <c r="OM1006" s="17"/>
      <c r="ON1006" s="17"/>
      <c r="OO1006" s="17"/>
      <c r="OP1006" s="17"/>
      <c r="OQ1006" s="17"/>
      <c r="OR1006" s="17"/>
      <c r="OS1006" s="17"/>
      <c r="OT1006" s="17"/>
      <c r="OU1006" s="17"/>
      <c r="OV1006" s="17"/>
      <c r="OW1006" s="17"/>
      <c r="OX1006" s="17"/>
      <c r="OY1006" s="17"/>
      <c r="OZ1006" s="17"/>
      <c r="PA1006" s="17"/>
      <c r="PB1006" s="17"/>
      <c r="PC1006" s="17"/>
      <c r="PD1006" s="17"/>
      <c r="PE1006" s="17"/>
      <c r="PF1006" s="17"/>
      <c r="PG1006" s="17"/>
      <c r="PH1006" s="17"/>
      <c r="PI1006" s="17"/>
      <c r="PJ1006" s="17"/>
      <c r="PK1006" s="17"/>
      <c r="PL1006" s="17"/>
      <c r="PM1006" s="17"/>
      <c r="PN1006" s="17"/>
      <c r="PO1006" s="17"/>
      <c r="PP1006" s="17"/>
      <c r="PQ1006" s="17"/>
      <c r="PR1006" s="17"/>
      <c r="PS1006" s="17"/>
      <c r="PT1006" s="17"/>
      <c r="PU1006" s="17"/>
      <c r="PV1006" s="17"/>
      <c r="PW1006" s="17"/>
      <c r="PX1006" s="17"/>
      <c r="PY1006" s="17"/>
      <c r="PZ1006" s="17"/>
      <c r="QA1006" s="17"/>
      <c r="QB1006" s="17"/>
      <c r="QC1006" s="17"/>
      <c r="QD1006" s="17"/>
      <c r="QE1006" s="17"/>
      <c r="QF1006" s="17"/>
      <c r="QG1006" s="17"/>
      <c r="QH1006" s="17"/>
      <c r="QI1006" s="17"/>
      <c r="QJ1006" s="17"/>
      <c r="QK1006" s="17"/>
      <c r="QL1006" s="17"/>
      <c r="QM1006" s="17"/>
      <c r="QN1006" s="17"/>
      <c r="QO1006" s="17"/>
      <c r="QP1006" s="17"/>
      <c r="QQ1006" s="17"/>
      <c r="QR1006" s="17"/>
      <c r="QS1006" s="17"/>
      <c r="QT1006" s="17"/>
      <c r="QU1006" s="17"/>
      <c r="QV1006" s="17"/>
      <c r="QW1006" s="17"/>
      <c r="QX1006" s="17"/>
      <c r="QY1006" s="17"/>
      <c r="QZ1006" s="17"/>
      <c r="RA1006" s="17"/>
      <c r="RB1006" s="17"/>
      <c r="RC1006" s="17"/>
      <c r="RD1006" s="17"/>
      <c r="RE1006" s="17"/>
      <c r="RF1006" s="17"/>
      <c r="RG1006" s="17"/>
      <c r="RH1006" s="17"/>
      <c r="RI1006" s="17"/>
      <c r="RJ1006" s="17"/>
      <c r="RK1006" s="17"/>
      <c r="RL1006" s="17"/>
      <c r="RM1006" s="17"/>
      <c r="RN1006" s="17"/>
      <c r="RO1006" s="17"/>
      <c r="RP1006" s="17"/>
      <c r="RQ1006" s="17"/>
      <c r="RR1006" s="17"/>
      <c r="RS1006" s="17"/>
      <c r="RT1006" s="17"/>
      <c r="RU1006" s="17"/>
      <c r="RV1006" s="17"/>
      <c r="RW1006" s="17"/>
      <c r="RX1006" s="17"/>
      <c r="RY1006" s="17"/>
      <c r="RZ1006" s="17"/>
      <c r="SA1006" s="17"/>
      <c r="SB1006" s="17"/>
      <c r="SC1006" s="17"/>
      <c r="SD1006" s="17"/>
      <c r="SE1006" s="17"/>
      <c r="SF1006" s="17"/>
      <c r="SG1006" s="17"/>
      <c r="SH1006" s="17"/>
      <c r="SI1006" s="17"/>
      <c r="SJ1006" s="17"/>
      <c r="SK1006" s="17"/>
      <c r="SL1006" s="17"/>
      <c r="SM1006" s="17"/>
      <c r="SN1006" s="17"/>
      <c r="SO1006" s="17"/>
      <c r="SP1006" s="17"/>
      <c r="SQ1006" s="17"/>
      <c r="SR1006" s="17"/>
      <c r="SS1006" s="17"/>
      <c r="ST1006" s="17"/>
      <c r="SU1006" s="17"/>
      <c r="SV1006" s="17"/>
      <c r="SW1006" s="17"/>
      <c r="SX1006" s="17"/>
      <c r="SY1006" s="17"/>
      <c r="SZ1006" s="17"/>
      <c r="TA1006" s="17"/>
      <c r="TB1006" s="17"/>
      <c r="TC1006" s="17"/>
      <c r="TD1006" s="17"/>
      <c r="TE1006" s="17"/>
      <c r="TF1006" s="17"/>
      <c r="TG1006" s="17"/>
      <c r="TH1006" s="17"/>
      <c r="TI1006" s="17"/>
      <c r="TJ1006" s="17"/>
      <c r="TK1006" s="17"/>
      <c r="TL1006" s="17"/>
      <c r="TM1006" s="17"/>
      <c r="TN1006" s="17"/>
      <c r="TO1006" s="17"/>
      <c r="TP1006" s="17"/>
      <c r="TQ1006" s="17"/>
      <c r="TR1006" s="17"/>
      <c r="TS1006" s="17"/>
      <c r="TT1006" s="17"/>
      <c r="TU1006" s="17"/>
      <c r="TV1006" s="17"/>
      <c r="TW1006" s="17"/>
      <c r="TX1006" s="17"/>
      <c r="TY1006" s="17"/>
      <c r="TZ1006" s="17"/>
      <c r="UA1006" s="17"/>
      <c r="UB1006" s="17"/>
      <c r="UC1006" s="17"/>
      <c r="UD1006" s="17"/>
      <c r="UE1006" s="17"/>
      <c r="UF1006" s="17"/>
      <c r="UG1006" s="17"/>
      <c r="UH1006" s="17"/>
      <c r="UI1006" s="17"/>
      <c r="UJ1006" s="17"/>
      <c r="UK1006" s="17"/>
      <c r="UL1006" s="17"/>
      <c r="UM1006" s="17"/>
      <c r="UN1006" s="17"/>
      <c r="UO1006" s="17"/>
      <c r="UP1006" s="17"/>
      <c r="UQ1006" s="17"/>
      <c r="UR1006" s="17"/>
      <c r="US1006" s="17"/>
      <c r="UT1006" s="17"/>
      <c r="UU1006" s="17"/>
      <c r="UV1006" s="17"/>
      <c r="UW1006" s="17"/>
      <c r="UX1006" s="17"/>
      <c r="UY1006" s="17"/>
      <c r="UZ1006" s="17"/>
      <c r="VA1006" s="17"/>
      <c r="VB1006" s="17"/>
      <c r="VC1006" s="17"/>
      <c r="VD1006" s="17"/>
      <c r="VE1006" s="17"/>
      <c r="VF1006" s="17"/>
      <c r="VG1006" s="17"/>
      <c r="VH1006" s="17"/>
      <c r="VI1006" s="17"/>
      <c r="VJ1006" s="17"/>
      <c r="VK1006" s="17"/>
      <c r="VL1006" s="17"/>
      <c r="VM1006" s="17"/>
      <c r="VN1006" s="17"/>
      <c r="VO1006" s="17"/>
      <c r="VP1006" s="17"/>
      <c r="VQ1006" s="17"/>
      <c r="VR1006" s="17"/>
      <c r="VS1006" s="17"/>
      <c r="VT1006" s="17"/>
      <c r="VU1006" s="17"/>
      <c r="VV1006" s="17"/>
      <c r="VW1006" s="17"/>
      <c r="VX1006" s="17"/>
      <c r="VY1006" s="17"/>
      <c r="VZ1006" s="17"/>
      <c r="WA1006" s="17"/>
      <c r="WB1006" s="17"/>
      <c r="WC1006" s="17"/>
      <c r="WD1006" s="17"/>
      <c r="WE1006" s="17"/>
      <c r="WF1006" s="17"/>
      <c r="WG1006" s="17"/>
      <c r="WH1006" s="17"/>
      <c r="WI1006" s="17"/>
      <c r="WJ1006" s="17"/>
      <c r="WK1006" s="17"/>
      <c r="WL1006" s="17"/>
      <c r="WM1006" s="17"/>
      <c r="WN1006" s="17"/>
      <c r="WO1006" s="17"/>
      <c r="WP1006" s="17"/>
      <c r="WQ1006" s="17"/>
      <c r="WR1006" s="17"/>
      <c r="WS1006" s="17"/>
      <c r="WT1006" s="17"/>
      <c r="WU1006" s="17"/>
      <c r="WV1006" s="17"/>
      <c r="WW1006" s="17"/>
      <c r="WX1006" s="17"/>
      <c r="WY1006" s="17"/>
      <c r="WZ1006" s="17"/>
      <c r="XA1006" s="17"/>
      <c r="XB1006" s="17"/>
      <c r="XC1006" s="17"/>
      <c r="XD1006" s="17"/>
      <c r="XE1006" s="17"/>
      <c r="XF1006" s="17"/>
      <c r="XG1006" s="17"/>
      <c r="XH1006" s="17"/>
      <c r="XI1006" s="17"/>
      <c r="XJ1006" s="17"/>
      <c r="XK1006" s="17"/>
      <c r="XL1006" s="17"/>
      <c r="XM1006" s="17"/>
      <c r="XN1006" s="17"/>
      <c r="XO1006" s="17"/>
      <c r="XP1006" s="17"/>
      <c r="XQ1006" s="17"/>
      <c r="XR1006" s="17"/>
      <c r="XS1006" s="17"/>
      <c r="XT1006" s="17"/>
      <c r="XU1006" s="17"/>
      <c r="XV1006" s="17"/>
      <c r="XW1006" s="17"/>
      <c r="XX1006" s="17"/>
      <c r="XY1006" s="17"/>
      <c r="XZ1006" s="17"/>
      <c r="YA1006" s="17"/>
      <c r="YB1006" s="17"/>
      <c r="YC1006" s="17"/>
      <c r="YD1006" s="17"/>
      <c r="YE1006" s="17"/>
      <c r="YF1006" s="17"/>
      <c r="YG1006" s="17"/>
      <c r="YH1006" s="17"/>
      <c r="YI1006" s="17"/>
      <c r="YJ1006" s="17"/>
      <c r="YK1006" s="17"/>
      <c r="YL1006" s="17"/>
      <c r="YM1006" s="17"/>
      <c r="YN1006" s="17"/>
      <c r="YO1006" s="17"/>
      <c r="YP1006" s="17"/>
      <c r="YQ1006" s="17"/>
      <c r="YR1006" s="17"/>
      <c r="YS1006" s="17"/>
      <c r="YT1006" s="17"/>
      <c r="YU1006" s="17"/>
      <c r="YV1006" s="17"/>
      <c r="YW1006" s="17"/>
      <c r="YX1006" s="17"/>
      <c r="YY1006" s="17"/>
      <c r="YZ1006" s="17"/>
      <c r="ZA1006" s="17"/>
      <c r="ZB1006" s="17"/>
      <c r="ZC1006" s="17"/>
      <c r="ZD1006" s="17"/>
      <c r="ZE1006" s="17"/>
      <c r="ZF1006" s="17"/>
      <c r="ZG1006" s="17"/>
      <c r="ZH1006" s="17"/>
      <c r="ZI1006" s="17"/>
      <c r="ZJ1006" s="17"/>
      <c r="ZK1006" s="17"/>
      <c r="ZL1006" s="17"/>
      <c r="ZM1006" s="17"/>
      <c r="ZN1006" s="17"/>
      <c r="ZO1006" s="17"/>
      <c r="ZP1006" s="17"/>
      <c r="ZQ1006" s="17"/>
      <c r="ZR1006" s="17"/>
      <c r="ZS1006" s="17"/>
      <c r="ZT1006" s="17"/>
      <c r="ZU1006" s="17"/>
      <c r="ZV1006" s="17"/>
      <c r="ZW1006" s="17"/>
      <c r="ZX1006" s="17"/>
      <c r="ZY1006" s="17"/>
      <c r="ZZ1006" s="17"/>
      <c r="AAA1006" s="17"/>
      <c r="AAB1006" s="17"/>
      <c r="AAC1006" s="17"/>
      <c r="AAD1006" s="17"/>
      <c r="AAE1006" s="17"/>
      <c r="AAF1006" s="17"/>
      <c r="AAG1006" s="17"/>
      <c r="AAH1006" s="17"/>
      <c r="AAI1006" s="17"/>
      <c r="AAJ1006" s="17"/>
      <c r="AAK1006" s="17"/>
      <c r="AAL1006" s="17"/>
      <c r="AAM1006" s="17"/>
      <c r="AAN1006" s="17"/>
      <c r="AAO1006" s="17"/>
      <c r="AAP1006" s="17"/>
      <c r="AAQ1006" s="17"/>
      <c r="AAR1006" s="17"/>
      <c r="AAS1006" s="17"/>
      <c r="AAT1006" s="17"/>
      <c r="AAU1006" s="17"/>
      <c r="AAV1006" s="17"/>
      <c r="AAW1006" s="17"/>
      <c r="AAX1006" s="17"/>
      <c r="AAY1006" s="17"/>
      <c r="AAZ1006" s="17"/>
      <c r="ABA1006" s="17"/>
      <c r="ABB1006" s="17"/>
      <c r="ABC1006" s="17"/>
      <c r="ABD1006" s="17"/>
      <c r="ABE1006" s="17"/>
      <c r="ABF1006" s="17"/>
      <c r="ABG1006" s="17"/>
      <c r="ABH1006" s="17"/>
      <c r="ABI1006" s="17"/>
      <c r="ABJ1006" s="17"/>
      <c r="ABK1006" s="17"/>
      <c r="ABL1006" s="17"/>
      <c r="ABM1006" s="17"/>
      <c r="ABN1006" s="17"/>
      <c r="ABO1006" s="17"/>
      <c r="ABP1006" s="17"/>
      <c r="ABQ1006" s="17"/>
      <c r="ABR1006" s="17"/>
      <c r="ABS1006" s="17"/>
      <c r="ABT1006" s="17"/>
      <c r="ABU1006" s="17"/>
      <c r="ABV1006" s="17"/>
      <c r="ABW1006" s="17"/>
      <c r="ABX1006" s="17"/>
      <c r="ABY1006" s="17"/>
      <c r="ABZ1006" s="17"/>
      <c r="ACA1006" s="17"/>
      <c r="ACB1006" s="17"/>
      <c r="ACC1006" s="17"/>
      <c r="ACD1006" s="17"/>
      <c r="ACE1006" s="17"/>
      <c r="ACF1006" s="17"/>
      <c r="ACG1006" s="17"/>
      <c r="ACH1006" s="17"/>
      <c r="ACI1006" s="17"/>
      <c r="ACJ1006" s="17"/>
      <c r="ACK1006" s="17"/>
      <c r="ACL1006" s="17"/>
      <c r="ACM1006" s="17"/>
      <c r="ACN1006" s="17"/>
      <c r="ACO1006" s="17"/>
      <c r="ACP1006" s="17"/>
      <c r="ACQ1006" s="17"/>
      <c r="ACR1006" s="17"/>
      <c r="ACS1006" s="17"/>
      <c r="ACT1006" s="17"/>
      <c r="ACU1006" s="17"/>
      <c r="ACV1006" s="17"/>
      <c r="ACW1006" s="17"/>
      <c r="ACX1006" s="17"/>
      <c r="ACY1006" s="17"/>
      <c r="ACZ1006" s="17"/>
      <c r="ADA1006" s="17"/>
      <c r="ADB1006" s="17"/>
      <c r="ADC1006" s="17"/>
      <c r="ADD1006" s="17"/>
      <c r="ADE1006" s="17"/>
      <c r="ADF1006" s="17"/>
      <c r="ADG1006" s="17"/>
      <c r="ADH1006" s="17"/>
      <c r="ADI1006" s="17"/>
      <c r="ADJ1006" s="17"/>
      <c r="ADK1006" s="17"/>
      <c r="ADL1006" s="17"/>
      <c r="ADM1006" s="17"/>
      <c r="ADN1006" s="17"/>
      <c r="ADO1006" s="17"/>
      <c r="ADP1006" s="17"/>
      <c r="ADQ1006" s="17"/>
      <c r="ADR1006" s="17"/>
      <c r="ADS1006" s="17"/>
      <c r="ADT1006" s="17"/>
      <c r="ADU1006" s="17"/>
      <c r="ADV1006" s="17"/>
      <c r="ADW1006" s="17"/>
      <c r="ADX1006" s="17"/>
      <c r="ADY1006" s="17"/>
      <c r="ADZ1006" s="17"/>
      <c r="AEA1006" s="17"/>
      <c r="AEB1006" s="17"/>
      <c r="AEC1006" s="17"/>
      <c r="AED1006" s="17"/>
      <c r="AEE1006" s="17"/>
      <c r="AEF1006" s="17"/>
      <c r="AEG1006" s="17"/>
      <c r="AEH1006" s="17"/>
      <c r="AEI1006" s="17"/>
      <c r="AEJ1006" s="17"/>
      <c r="AEK1006" s="17"/>
      <c r="AEL1006" s="17"/>
      <c r="AEM1006" s="17"/>
      <c r="AEN1006" s="17"/>
      <c r="AEO1006" s="17"/>
      <c r="AEP1006" s="17"/>
      <c r="AEQ1006" s="17"/>
      <c r="AER1006" s="17"/>
      <c r="AES1006" s="17"/>
      <c r="AET1006" s="17"/>
      <c r="AEU1006" s="17"/>
      <c r="AEV1006" s="17"/>
      <c r="AEW1006" s="17"/>
      <c r="AEX1006" s="17"/>
      <c r="AEY1006" s="17"/>
      <c r="AEZ1006" s="17"/>
      <c r="AFA1006" s="17"/>
      <c r="AFB1006" s="17"/>
      <c r="AFC1006" s="17"/>
      <c r="AFD1006" s="17"/>
      <c r="AFE1006" s="17"/>
      <c r="AFF1006" s="17"/>
      <c r="AFG1006" s="17"/>
      <c r="AFH1006" s="17"/>
      <c r="AFI1006" s="17"/>
      <c r="AFJ1006" s="17"/>
      <c r="AFK1006" s="17"/>
      <c r="AFL1006" s="17"/>
      <c r="AFM1006" s="17"/>
      <c r="AFN1006" s="17"/>
      <c r="AFO1006" s="17"/>
      <c r="AFP1006" s="17"/>
      <c r="AFQ1006" s="17"/>
      <c r="AFR1006" s="17"/>
      <c r="AFS1006" s="17"/>
      <c r="AFT1006" s="17"/>
      <c r="AFU1006" s="17"/>
      <c r="AFV1006" s="17"/>
      <c r="AFW1006" s="17"/>
      <c r="AFX1006" s="17"/>
      <c r="AFY1006" s="17"/>
      <c r="AFZ1006" s="17"/>
      <c r="AGA1006" s="17"/>
      <c r="AGB1006" s="17"/>
      <c r="AGC1006" s="17"/>
      <c r="AGD1006" s="17"/>
      <c r="AGE1006" s="17"/>
      <c r="AGF1006" s="17"/>
      <c r="AGG1006" s="17"/>
      <c r="AGH1006" s="17"/>
      <c r="AGI1006" s="17"/>
      <c r="AGJ1006" s="17"/>
      <c r="AGK1006" s="17"/>
      <c r="AGL1006" s="17"/>
      <c r="AGM1006" s="17"/>
      <c r="AGN1006" s="17"/>
      <c r="AGO1006" s="17"/>
      <c r="AGP1006" s="17"/>
      <c r="AGQ1006" s="17"/>
      <c r="AGR1006" s="17"/>
      <c r="AGS1006" s="17"/>
      <c r="AGT1006" s="17"/>
      <c r="AGU1006" s="17"/>
      <c r="AGV1006" s="17"/>
      <c r="AGW1006" s="17"/>
      <c r="AGX1006" s="17"/>
      <c r="AGY1006" s="17"/>
      <c r="AGZ1006" s="17"/>
      <c r="AHA1006" s="17"/>
      <c r="AHB1006" s="17"/>
      <c r="AHC1006" s="17"/>
      <c r="AHD1006" s="17"/>
      <c r="AHE1006" s="17"/>
      <c r="AHF1006" s="17"/>
      <c r="AHG1006" s="17"/>
      <c r="AHH1006" s="17"/>
      <c r="AHI1006" s="17"/>
      <c r="AHJ1006" s="17"/>
      <c r="AHK1006" s="17"/>
      <c r="AHL1006" s="17"/>
      <c r="AHM1006" s="17"/>
      <c r="AHN1006" s="17"/>
      <c r="AHO1006" s="17"/>
      <c r="AHP1006" s="17"/>
      <c r="AHQ1006" s="17"/>
      <c r="AHR1006" s="17"/>
      <c r="AHS1006" s="17"/>
      <c r="AHT1006" s="17"/>
      <c r="AHU1006" s="17"/>
      <c r="AHV1006" s="17"/>
      <c r="AHW1006" s="17"/>
      <c r="AHX1006" s="17"/>
      <c r="AHY1006" s="17"/>
      <c r="AHZ1006" s="17"/>
      <c r="AIA1006" s="17"/>
      <c r="AIB1006" s="17"/>
      <c r="AIC1006" s="17"/>
      <c r="AID1006" s="17"/>
      <c r="AIE1006" s="17"/>
      <c r="AIF1006" s="17"/>
      <c r="AIG1006" s="17"/>
      <c r="AIH1006" s="17"/>
      <c r="AII1006" s="17"/>
      <c r="AIJ1006" s="17"/>
      <c r="AIK1006" s="17"/>
      <c r="AIL1006" s="17"/>
      <c r="AIM1006" s="17"/>
      <c r="AIN1006" s="17"/>
      <c r="AIO1006" s="17"/>
      <c r="AIP1006" s="17"/>
      <c r="AIQ1006" s="17"/>
      <c r="AIR1006" s="17"/>
      <c r="AIS1006" s="17"/>
      <c r="AIT1006" s="17"/>
      <c r="AIU1006" s="17"/>
      <c r="AIV1006" s="17"/>
      <c r="AIW1006" s="17"/>
      <c r="AIX1006" s="17"/>
      <c r="AIY1006" s="17"/>
      <c r="AIZ1006" s="17"/>
      <c r="AJA1006" s="17"/>
      <c r="AJB1006" s="17"/>
      <c r="AJC1006" s="17"/>
      <c r="AJD1006" s="17"/>
      <c r="AJE1006" s="17"/>
      <c r="AJF1006" s="17"/>
      <c r="AJG1006" s="17"/>
      <c r="AJH1006" s="17"/>
      <c r="AJI1006" s="17"/>
      <c r="AJJ1006" s="17"/>
      <c r="AJK1006" s="17"/>
      <c r="AJL1006" s="17"/>
      <c r="AJM1006" s="17"/>
      <c r="AJN1006" s="17"/>
      <c r="AJO1006" s="17"/>
      <c r="AJP1006" s="17"/>
      <c r="AJQ1006" s="17"/>
      <c r="AJR1006" s="17"/>
      <c r="AJS1006" s="17"/>
      <c r="AJT1006" s="17"/>
      <c r="AJU1006" s="17"/>
      <c r="AJV1006" s="17"/>
      <c r="AJW1006" s="17"/>
      <c r="AJX1006" s="17"/>
      <c r="AJY1006" s="17"/>
      <c r="AJZ1006" s="17"/>
      <c r="AKA1006" s="17"/>
      <c r="AKB1006" s="17"/>
      <c r="AKC1006" s="17"/>
      <c r="AKD1006" s="17"/>
      <c r="AKE1006" s="17"/>
      <c r="AKF1006" s="17"/>
      <c r="AKG1006" s="17"/>
      <c r="AKH1006" s="17"/>
      <c r="AKI1006" s="17"/>
      <c r="AKJ1006" s="17"/>
      <c r="AKK1006" s="17"/>
      <c r="AKL1006" s="17"/>
      <c r="AKM1006" s="17"/>
      <c r="AKN1006" s="17"/>
      <c r="AKO1006" s="17"/>
      <c r="AKP1006" s="17"/>
      <c r="AKQ1006" s="17"/>
      <c r="AKR1006" s="17"/>
      <c r="AKS1006" s="17"/>
      <c r="AKT1006" s="17"/>
      <c r="AKU1006" s="17"/>
      <c r="AKV1006" s="17"/>
      <c r="AKW1006" s="17"/>
      <c r="AKX1006" s="17"/>
      <c r="AKY1006" s="17"/>
      <c r="AKZ1006" s="17"/>
      <c r="ALA1006" s="17"/>
      <c r="ALB1006" s="17"/>
      <c r="ALC1006" s="17"/>
      <c r="ALD1006" s="17"/>
      <c r="ALE1006" s="17"/>
      <c r="ALF1006" s="17"/>
      <c r="ALG1006" s="17"/>
      <c r="ALH1006" s="17"/>
      <c r="ALI1006" s="17"/>
      <c r="ALJ1006" s="17"/>
      <c r="ALK1006" s="17"/>
      <c r="ALL1006" s="17"/>
      <c r="ALM1006" s="17"/>
      <c r="ALN1006" s="17"/>
      <c r="ALO1006" s="17"/>
      <c r="ALP1006" s="17"/>
      <c r="ALQ1006" s="17"/>
      <c r="ALR1006" s="17"/>
      <c r="ALS1006" s="17"/>
      <c r="ALT1006" s="17"/>
      <c r="ALU1006" s="17"/>
      <c r="ALV1006" s="17"/>
      <c r="ALW1006" s="17"/>
      <c r="ALX1006" s="17"/>
      <c r="ALY1006" s="17"/>
      <c r="ALZ1006" s="17"/>
      <c r="AMA1006" s="17"/>
      <c r="AMB1006" s="17"/>
      <c r="AMC1006" s="17"/>
      <c r="AMD1006" s="17"/>
      <c r="AME1006" s="17"/>
      <c r="AMF1006" s="17"/>
      <c r="AMG1006" s="17"/>
      <c r="AMH1006" s="17"/>
      <c r="AMI1006" s="17"/>
      <c r="AMJ1006" s="17"/>
      <c r="AMK1006" s="17"/>
      <c r="AML1006" s="17"/>
      <c r="AMM1006" s="17"/>
      <c r="AMN1006" s="17"/>
      <c r="AMO1006" s="17"/>
      <c r="AMP1006" s="17"/>
      <c r="AMQ1006" s="17"/>
      <c r="AMR1006" s="17"/>
      <c r="AMS1006" s="17"/>
      <c r="AMT1006" s="17"/>
      <c r="AMU1006" s="17"/>
      <c r="AMV1006" s="17"/>
      <c r="AMW1006" s="17"/>
      <c r="AMX1006" s="17"/>
      <c r="AMY1006" s="17"/>
      <c r="AMZ1006" s="17"/>
      <c r="ANA1006" s="17"/>
      <c r="ANB1006" s="17"/>
      <c r="ANC1006" s="17"/>
      <c r="AND1006" s="17"/>
      <c r="ANE1006" s="17"/>
      <c r="ANF1006" s="17"/>
      <c r="ANG1006" s="17"/>
      <c r="ANH1006" s="17"/>
      <c r="ANI1006" s="17"/>
      <c r="ANJ1006" s="17"/>
      <c r="ANK1006" s="17"/>
      <c r="ANL1006" s="17"/>
      <c r="ANM1006" s="17"/>
      <c r="ANN1006" s="17"/>
      <c r="ANO1006" s="17"/>
      <c r="ANP1006" s="17"/>
      <c r="ANQ1006" s="17"/>
      <c r="ANR1006" s="17"/>
      <c r="ANS1006" s="17"/>
      <c r="ANT1006" s="17"/>
      <c r="ANU1006" s="17"/>
      <c r="ANV1006" s="17"/>
      <c r="ANW1006" s="17"/>
      <c r="ANX1006" s="17"/>
      <c r="ANY1006" s="17"/>
      <c r="ANZ1006" s="17"/>
      <c r="AOA1006" s="17"/>
      <c r="AOB1006" s="17"/>
      <c r="AOC1006" s="17"/>
      <c r="AOD1006" s="17"/>
      <c r="AOE1006" s="17"/>
      <c r="AOF1006" s="17"/>
      <c r="AOG1006" s="17"/>
      <c r="AOH1006" s="17"/>
      <c r="AOI1006" s="17"/>
      <c r="AOJ1006" s="17"/>
      <c r="AOK1006" s="17"/>
      <c r="AOL1006" s="17"/>
      <c r="AOM1006" s="17"/>
      <c r="AON1006" s="17"/>
      <c r="AOO1006" s="17"/>
      <c r="AOP1006" s="17"/>
      <c r="AOQ1006" s="17"/>
      <c r="AOR1006" s="17"/>
      <c r="AOS1006" s="17"/>
      <c r="AOT1006" s="17"/>
      <c r="AOU1006" s="17"/>
      <c r="AOV1006" s="17"/>
      <c r="AOW1006" s="17"/>
      <c r="AOX1006" s="17"/>
      <c r="AOY1006" s="17"/>
      <c r="AOZ1006" s="17"/>
      <c r="APA1006" s="17"/>
      <c r="APB1006" s="17"/>
      <c r="APC1006" s="17"/>
      <c r="APD1006" s="17"/>
      <c r="APE1006" s="17"/>
      <c r="APF1006" s="17"/>
      <c r="APG1006" s="17"/>
      <c r="APH1006" s="17"/>
      <c r="API1006" s="17"/>
      <c r="APJ1006" s="17"/>
      <c r="APK1006" s="17"/>
      <c r="APL1006" s="17"/>
      <c r="APM1006" s="17"/>
      <c r="APN1006" s="17"/>
      <c r="APO1006" s="17"/>
      <c r="APP1006" s="17"/>
      <c r="APQ1006" s="17"/>
      <c r="APR1006" s="17"/>
      <c r="APS1006" s="17"/>
      <c r="APT1006" s="17"/>
      <c r="APU1006" s="17"/>
      <c r="APV1006" s="17"/>
      <c r="APW1006" s="17"/>
      <c r="APX1006" s="17"/>
      <c r="APY1006" s="17"/>
      <c r="APZ1006" s="17"/>
      <c r="AQA1006" s="17"/>
      <c r="AQB1006" s="17"/>
      <c r="AQC1006" s="17"/>
      <c r="AQD1006" s="17"/>
      <c r="AQE1006" s="17"/>
      <c r="AQF1006" s="17"/>
      <c r="AQG1006" s="17"/>
      <c r="AQH1006" s="17"/>
      <c r="AQI1006" s="17"/>
      <c r="AQJ1006" s="17"/>
      <c r="AQK1006" s="17"/>
      <c r="AQL1006" s="17"/>
      <c r="AQM1006" s="17"/>
      <c r="AQN1006" s="17"/>
      <c r="AQO1006" s="17"/>
      <c r="AQP1006" s="17"/>
      <c r="AQQ1006" s="17"/>
      <c r="AQR1006" s="17"/>
      <c r="AQS1006" s="17"/>
      <c r="AQT1006" s="17"/>
      <c r="AQU1006" s="17"/>
      <c r="AQV1006" s="17"/>
      <c r="AQW1006" s="17"/>
      <c r="AQX1006" s="17"/>
      <c r="AQY1006" s="17"/>
      <c r="AQZ1006" s="17"/>
      <c r="ARA1006" s="17"/>
      <c r="ARB1006" s="17"/>
      <c r="ARC1006" s="17"/>
      <c r="ARD1006" s="17"/>
      <c r="ARE1006" s="17"/>
      <c r="ARF1006" s="17"/>
      <c r="ARG1006" s="17"/>
      <c r="ARH1006" s="17"/>
      <c r="ARI1006" s="17"/>
      <c r="ARJ1006" s="17"/>
      <c r="ARK1006" s="17"/>
      <c r="ARL1006" s="17"/>
      <c r="ARM1006" s="17"/>
      <c r="ARN1006" s="17"/>
      <c r="ARO1006" s="17"/>
      <c r="ARP1006" s="17"/>
      <c r="ARQ1006" s="17"/>
      <c r="ARR1006" s="17"/>
      <c r="ARS1006" s="17"/>
      <c r="ART1006" s="17"/>
      <c r="ARU1006" s="17"/>
      <c r="ARV1006" s="17"/>
      <c r="ARW1006" s="17"/>
      <c r="ARX1006" s="17"/>
      <c r="ARY1006" s="17"/>
      <c r="ARZ1006" s="17"/>
      <c r="ASA1006" s="17"/>
      <c r="ASB1006" s="17"/>
      <c r="ASC1006" s="17"/>
      <c r="ASD1006" s="17"/>
      <c r="ASE1006" s="17"/>
      <c r="ASF1006" s="17"/>
      <c r="ASG1006" s="17"/>
      <c r="ASH1006" s="17"/>
      <c r="ASI1006" s="17"/>
      <c r="ASJ1006" s="17"/>
      <c r="ASK1006" s="17"/>
      <c r="ASL1006" s="17"/>
      <c r="ASM1006" s="17"/>
      <c r="ASN1006" s="17"/>
      <c r="ASO1006" s="17"/>
      <c r="ASP1006" s="17"/>
      <c r="ASQ1006" s="17"/>
      <c r="ASR1006" s="17"/>
      <c r="ASS1006" s="17"/>
      <c r="AST1006" s="17"/>
      <c r="ASU1006" s="17"/>
      <c r="ASV1006" s="17"/>
      <c r="ASW1006" s="17"/>
      <c r="ASX1006" s="17"/>
      <c r="ASY1006" s="17"/>
      <c r="ASZ1006" s="17"/>
      <c r="ATA1006" s="17"/>
      <c r="ATB1006" s="17"/>
      <c r="ATC1006" s="17"/>
      <c r="ATD1006" s="17"/>
      <c r="ATE1006" s="17"/>
      <c r="ATF1006" s="17"/>
      <c r="ATG1006" s="17"/>
      <c r="ATH1006" s="17"/>
      <c r="ATI1006" s="17"/>
      <c r="ATJ1006" s="17"/>
      <c r="ATK1006" s="17"/>
      <c r="ATL1006" s="17"/>
      <c r="ATM1006" s="17"/>
      <c r="ATN1006" s="17"/>
      <c r="ATO1006" s="17"/>
      <c r="ATP1006" s="17"/>
      <c r="ATQ1006" s="17"/>
      <c r="ATR1006" s="17"/>
      <c r="ATS1006" s="17"/>
      <c r="ATT1006" s="17"/>
      <c r="ATU1006" s="17"/>
      <c r="ATV1006" s="17"/>
      <c r="ATW1006" s="17"/>
      <c r="ATX1006" s="17"/>
      <c r="ATY1006" s="17"/>
      <c r="ATZ1006" s="17"/>
      <c r="AUA1006" s="17"/>
      <c r="AUB1006" s="17"/>
      <c r="AUC1006" s="17"/>
      <c r="AUD1006" s="17"/>
      <c r="AUE1006" s="17"/>
      <c r="AUF1006" s="17"/>
      <c r="AUG1006" s="17"/>
      <c r="AUH1006" s="17"/>
      <c r="AUI1006" s="17"/>
      <c r="AUJ1006" s="17"/>
      <c r="AUK1006" s="17"/>
      <c r="AUL1006" s="17"/>
      <c r="AUM1006" s="17"/>
      <c r="AUN1006" s="17"/>
      <c r="AUO1006" s="17"/>
      <c r="AUP1006" s="17"/>
      <c r="AUQ1006" s="17"/>
      <c r="AUR1006" s="17"/>
      <c r="AUS1006" s="17"/>
      <c r="AUT1006" s="17"/>
      <c r="AUU1006" s="17"/>
      <c r="AUV1006" s="17"/>
      <c r="AUW1006" s="17"/>
      <c r="AUX1006" s="17"/>
      <c r="AUY1006" s="17"/>
      <c r="AUZ1006" s="17"/>
      <c r="AVA1006" s="17"/>
      <c r="AVB1006" s="17"/>
      <c r="AVC1006" s="17"/>
      <c r="AVD1006" s="17"/>
      <c r="AVE1006" s="17"/>
      <c r="AVF1006" s="17"/>
      <c r="AVG1006" s="17"/>
      <c r="AVH1006" s="17"/>
      <c r="AVI1006" s="17"/>
      <c r="AVJ1006" s="17"/>
      <c r="AVK1006" s="17"/>
      <c r="AVL1006" s="17"/>
      <c r="AVM1006" s="17"/>
      <c r="AVN1006" s="17"/>
      <c r="AVO1006" s="17"/>
      <c r="AVP1006" s="17"/>
      <c r="AVQ1006" s="17"/>
      <c r="AVR1006" s="17"/>
      <c r="AVS1006" s="17"/>
      <c r="AVT1006" s="17"/>
      <c r="AVU1006" s="17"/>
      <c r="AVV1006" s="17"/>
      <c r="AVW1006" s="17"/>
      <c r="AVX1006" s="17"/>
      <c r="AVY1006" s="17"/>
      <c r="AVZ1006" s="17"/>
      <c r="AWA1006" s="17"/>
      <c r="AWB1006" s="17"/>
      <c r="AWC1006" s="17"/>
      <c r="AWD1006" s="17"/>
      <c r="AWE1006" s="17"/>
      <c r="AWF1006" s="17"/>
      <c r="AWG1006" s="17"/>
      <c r="AWH1006" s="17"/>
      <c r="AWI1006" s="17"/>
      <c r="AWJ1006" s="17"/>
      <c r="AWK1006" s="17"/>
      <c r="AWL1006" s="17"/>
      <c r="AWM1006" s="17"/>
      <c r="AWN1006" s="17"/>
      <c r="AWO1006" s="17"/>
      <c r="AWP1006" s="17"/>
      <c r="AWQ1006" s="17"/>
      <c r="AWR1006" s="17"/>
      <c r="AWS1006" s="17"/>
      <c r="AWT1006" s="17"/>
      <c r="AWU1006" s="17"/>
      <c r="AWV1006" s="17"/>
      <c r="AWW1006" s="17"/>
      <c r="AWX1006" s="17"/>
      <c r="AWY1006" s="17"/>
      <c r="AWZ1006" s="17"/>
      <c r="AXA1006" s="17"/>
      <c r="AXB1006" s="17"/>
      <c r="AXC1006" s="17"/>
      <c r="AXD1006" s="17"/>
      <c r="AXE1006" s="17"/>
      <c r="AXF1006" s="17"/>
      <c r="AXG1006" s="17"/>
      <c r="AXH1006" s="17"/>
      <c r="AXI1006" s="17"/>
      <c r="AXJ1006" s="17"/>
      <c r="AXK1006" s="17"/>
      <c r="AXL1006" s="17"/>
      <c r="AXM1006" s="17"/>
      <c r="AXN1006" s="17"/>
      <c r="AXO1006" s="17"/>
      <c r="AXP1006" s="17"/>
      <c r="AXQ1006" s="17"/>
      <c r="AXR1006" s="17"/>
      <c r="AXS1006" s="17"/>
      <c r="AXT1006" s="17"/>
      <c r="AXU1006" s="17"/>
      <c r="AXV1006" s="17"/>
      <c r="AXW1006" s="17"/>
      <c r="AXX1006" s="17"/>
      <c r="AXY1006" s="17"/>
      <c r="AXZ1006" s="17"/>
      <c r="AYA1006" s="17"/>
      <c r="AYB1006" s="17"/>
      <c r="AYC1006" s="17"/>
      <c r="AYD1006" s="17"/>
      <c r="AYE1006" s="17"/>
      <c r="AYF1006" s="17"/>
      <c r="AYG1006" s="17"/>
      <c r="AYH1006" s="17"/>
      <c r="AYI1006" s="17"/>
      <c r="AYJ1006" s="17"/>
      <c r="AYK1006" s="17"/>
      <c r="AYL1006" s="17"/>
      <c r="AYM1006" s="17"/>
      <c r="AYN1006" s="17"/>
      <c r="AYO1006" s="17"/>
      <c r="AYP1006" s="17"/>
      <c r="AYQ1006" s="17"/>
      <c r="AYR1006" s="17"/>
      <c r="AYS1006" s="17"/>
      <c r="AYT1006" s="17"/>
      <c r="AYU1006" s="17"/>
      <c r="AYV1006" s="17"/>
      <c r="AYW1006" s="17"/>
      <c r="AYX1006" s="17"/>
      <c r="AYY1006" s="17"/>
      <c r="AYZ1006" s="17"/>
      <c r="AZA1006" s="17"/>
      <c r="AZB1006" s="17"/>
      <c r="AZC1006" s="17"/>
      <c r="AZD1006" s="17"/>
      <c r="AZE1006" s="17"/>
      <c r="AZF1006" s="17"/>
      <c r="AZG1006" s="17"/>
      <c r="AZH1006" s="17"/>
      <c r="AZI1006" s="17"/>
      <c r="AZJ1006" s="17"/>
      <c r="AZK1006" s="17"/>
      <c r="AZL1006" s="17"/>
      <c r="AZM1006" s="17"/>
      <c r="AZN1006" s="17"/>
      <c r="AZO1006" s="17"/>
      <c r="AZP1006" s="17"/>
      <c r="AZQ1006" s="17"/>
      <c r="AZR1006" s="17"/>
      <c r="AZS1006" s="17"/>
      <c r="AZT1006" s="17"/>
      <c r="AZU1006" s="17"/>
      <c r="AZV1006" s="17"/>
      <c r="AZW1006" s="17"/>
      <c r="AZX1006" s="17"/>
      <c r="AZY1006" s="17"/>
      <c r="AZZ1006" s="17"/>
      <c r="BAA1006" s="17"/>
      <c r="BAB1006" s="17"/>
      <c r="BAC1006" s="17"/>
      <c r="BAD1006" s="17"/>
      <c r="BAE1006" s="17"/>
      <c r="BAF1006" s="17"/>
      <c r="BAG1006" s="17"/>
      <c r="BAH1006" s="17"/>
      <c r="BAI1006" s="17"/>
      <c r="BAJ1006" s="17"/>
      <c r="BAK1006" s="17"/>
      <c r="BAL1006" s="17"/>
      <c r="BAM1006" s="17"/>
      <c r="BAN1006" s="17"/>
      <c r="BAO1006" s="17"/>
      <c r="BAP1006" s="17"/>
      <c r="BAQ1006" s="17"/>
      <c r="BAR1006" s="17"/>
      <c r="BAS1006" s="17"/>
      <c r="BAT1006" s="17"/>
      <c r="BAU1006" s="17"/>
      <c r="BAV1006" s="17"/>
      <c r="BAW1006" s="17"/>
      <c r="BAX1006" s="17"/>
      <c r="BAY1006" s="17"/>
      <c r="BAZ1006" s="17"/>
      <c r="BBA1006" s="17"/>
      <c r="BBB1006" s="17"/>
      <c r="BBC1006" s="17"/>
      <c r="BBD1006" s="17"/>
      <c r="BBE1006" s="17"/>
      <c r="BBF1006" s="17"/>
      <c r="BBG1006" s="17"/>
      <c r="BBH1006" s="17"/>
      <c r="BBI1006" s="17"/>
      <c r="BBJ1006" s="17"/>
      <c r="BBK1006" s="17"/>
      <c r="BBL1006" s="17"/>
      <c r="BBM1006" s="17"/>
      <c r="BBN1006" s="17"/>
      <c r="BBO1006" s="17"/>
      <c r="BBP1006" s="17"/>
      <c r="BBQ1006" s="17"/>
      <c r="BBR1006" s="17"/>
      <c r="BBS1006" s="17"/>
      <c r="BBT1006" s="17"/>
      <c r="BBU1006" s="17"/>
      <c r="BBV1006" s="17"/>
      <c r="BBW1006" s="17"/>
      <c r="BBX1006" s="17"/>
      <c r="BBY1006" s="17"/>
      <c r="BBZ1006" s="17"/>
      <c r="BCA1006" s="17"/>
      <c r="BCB1006" s="17"/>
      <c r="BCC1006" s="17"/>
      <c r="BCD1006" s="17"/>
      <c r="BCE1006" s="17"/>
      <c r="BCF1006" s="17"/>
      <c r="BCG1006" s="17"/>
      <c r="BCH1006" s="17"/>
      <c r="BCI1006" s="17"/>
      <c r="BCJ1006" s="17"/>
      <c r="BCK1006" s="17"/>
      <c r="BCL1006" s="17"/>
      <c r="BCM1006" s="17"/>
      <c r="BCN1006" s="17"/>
      <c r="BCO1006" s="17"/>
      <c r="BCP1006" s="17"/>
      <c r="BCQ1006" s="17"/>
      <c r="BCR1006" s="17"/>
      <c r="BCS1006" s="17"/>
      <c r="BCT1006" s="17"/>
      <c r="BCU1006" s="17"/>
      <c r="BCV1006" s="17"/>
      <c r="BCW1006" s="17"/>
      <c r="BCX1006" s="17"/>
      <c r="BCY1006" s="17"/>
      <c r="BCZ1006" s="17"/>
      <c r="BDA1006" s="17"/>
      <c r="BDB1006" s="17"/>
      <c r="BDC1006" s="17"/>
      <c r="BDD1006" s="17"/>
      <c r="BDE1006" s="17"/>
      <c r="BDF1006" s="17"/>
      <c r="BDG1006" s="17"/>
      <c r="BDH1006" s="17"/>
      <c r="BDI1006" s="17"/>
      <c r="BDJ1006" s="17"/>
      <c r="BDK1006" s="17"/>
      <c r="BDL1006" s="17"/>
      <c r="BDM1006" s="17"/>
      <c r="BDN1006" s="17"/>
      <c r="BDO1006" s="17"/>
      <c r="BDP1006" s="17"/>
      <c r="BDQ1006" s="17"/>
      <c r="BDR1006" s="17"/>
      <c r="BDS1006" s="17"/>
      <c r="BDT1006" s="17"/>
      <c r="BDU1006" s="17"/>
      <c r="BDV1006" s="17"/>
      <c r="BDW1006" s="17"/>
      <c r="BDX1006" s="17"/>
      <c r="BDY1006" s="17"/>
      <c r="BDZ1006" s="17"/>
      <c r="BEA1006" s="17"/>
      <c r="BEB1006" s="17"/>
      <c r="BEC1006" s="17"/>
      <c r="BED1006" s="17"/>
      <c r="BEE1006" s="17"/>
      <c r="BEF1006" s="17"/>
      <c r="BEG1006" s="17"/>
      <c r="BEH1006" s="17"/>
      <c r="BEI1006" s="17"/>
      <c r="BEJ1006" s="17"/>
      <c r="BEK1006" s="17"/>
      <c r="BEL1006" s="17"/>
      <c r="BEM1006" s="17"/>
      <c r="BEN1006" s="17"/>
      <c r="BEO1006" s="17"/>
      <c r="BEP1006" s="17"/>
      <c r="BEQ1006" s="17"/>
      <c r="BER1006" s="17"/>
      <c r="BES1006" s="17"/>
      <c r="BET1006" s="17"/>
      <c r="BEU1006" s="17"/>
      <c r="BEV1006" s="17"/>
      <c r="BEW1006" s="17"/>
      <c r="BEX1006" s="17"/>
      <c r="BEY1006" s="17"/>
      <c r="BEZ1006" s="17"/>
      <c r="BFA1006" s="17"/>
      <c r="BFB1006" s="17"/>
      <c r="BFC1006" s="17"/>
      <c r="BFD1006" s="17"/>
      <c r="BFE1006" s="17"/>
      <c r="BFF1006" s="17"/>
      <c r="BFG1006" s="17"/>
      <c r="BFH1006" s="17"/>
      <c r="BFI1006" s="17"/>
      <c r="BFJ1006" s="17"/>
      <c r="BFK1006" s="17"/>
      <c r="BFL1006" s="17"/>
      <c r="BFM1006" s="17"/>
      <c r="BFN1006" s="17"/>
      <c r="BFO1006" s="17"/>
      <c r="BFP1006" s="17"/>
      <c r="BFQ1006" s="17"/>
      <c r="BFR1006" s="17"/>
      <c r="BFS1006" s="17"/>
      <c r="BFT1006" s="17"/>
      <c r="BFU1006" s="17"/>
      <c r="BFV1006" s="17"/>
      <c r="BFW1006" s="17"/>
      <c r="BFX1006" s="17"/>
      <c r="BFY1006" s="17"/>
      <c r="BFZ1006" s="17"/>
      <c r="BGA1006" s="17"/>
      <c r="BGB1006" s="17"/>
      <c r="BGC1006" s="17"/>
      <c r="BGD1006" s="17"/>
      <c r="BGE1006" s="17"/>
      <c r="BGF1006" s="17"/>
      <c r="BGG1006" s="17"/>
      <c r="BGH1006" s="17"/>
      <c r="BGI1006" s="17"/>
      <c r="BGJ1006" s="17"/>
      <c r="BGK1006" s="17"/>
      <c r="BGL1006" s="17"/>
      <c r="BGM1006" s="17"/>
      <c r="BGN1006" s="17"/>
      <c r="BGO1006" s="17"/>
      <c r="BGP1006" s="17"/>
      <c r="BGQ1006" s="17"/>
      <c r="BGR1006" s="17"/>
      <c r="BGS1006" s="17"/>
      <c r="BGT1006" s="17"/>
      <c r="BGU1006" s="17"/>
      <c r="BGV1006" s="17"/>
      <c r="BGW1006" s="17"/>
      <c r="BGX1006" s="17"/>
      <c r="BGY1006" s="17"/>
      <c r="BGZ1006" s="17"/>
      <c r="BHA1006" s="17"/>
      <c r="BHB1006" s="17"/>
      <c r="BHC1006" s="17"/>
      <c r="BHD1006" s="17"/>
      <c r="BHE1006" s="17"/>
      <c r="BHF1006" s="17"/>
      <c r="BHG1006" s="17"/>
      <c r="BHH1006" s="17"/>
      <c r="BHI1006" s="17"/>
      <c r="BHJ1006" s="17"/>
      <c r="BHK1006" s="17"/>
      <c r="BHL1006" s="17"/>
      <c r="BHM1006" s="17"/>
      <c r="BHN1006" s="17"/>
      <c r="BHO1006" s="17"/>
      <c r="BHP1006" s="17"/>
      <c r="BHQ1006" s="17"/>
      <c r="BHR1006" s="17"/>
      <c r="BHS1006" s="17"/>
      <c r="BHT1006" s="17"/>
      <c r="BHU1006" s="17"/>
      <c r="BHV1006" s="17"/>
      <c r="BHW1006" s="17"/>
      <c r="BHX1006" s="17"/>
      <c r="BHY1006" s="17"/>
      <c r="BHZ1006" s="17"/>
      <c r="BIA1006" s="17"/>
      <c r="BIB1006" s="17"/>
      <c r="BIC1006" s="17"/>
      <c r="BID1006" s="17"/>
      <c r="BIE1006" s="17"/>
      <c r="BIF1006" s="17"/>
      <c r="BIG1006" s="17"/>
      <c r="BIH1006" s="17"/>
      <c r="BII1006" s="17"/>
      <c r="BIJ1006" s="17"/>
      <c r="BIK1006" s="17"/>
      <c r="BIL1006" s="17"/>
      <c r="BIM1006" s="17"/>
      <c r="BIN1006" s="17"/>
      <c r="BIO1006" s="17"/>
      <c r="BIP1006" s="17"/>
      <c r="BIQ1006" s="17"/>
      <c r="BIR1006" s="17"/>
      <c r="BIS1006" s="17"/>
      <c r="BIT1006" s="17"/>
      <c r="BIU1006" s="17"/>
      <c r="BIV1006" s="17"/>
      <c r="BIW1006" s="17"/>
      <c r="BIX1006" s="17"/>
      <c r="BIY1006" s="17"/>
      <c r="BIZ1006" s="17"/>
      <c r="BJA1006" s="17"/>
      <c r="BJB1006" s="17"/>
      <c r="BJC1006" s="17"/>
      <c r="BJD1006" s="17"/>
      <c r="BJE1006" s="17"/>
      <c r="BJF1006" s="17"/>
      <c r="BJG1006" s="17"/>
      <c r="BJH1006" s="17"/>
      <c r="BJI1006" s="17"/>
      <c r="BJJ1006" s="17"/>
      <c r="BJK1006" s="17"/>
      <c r="BJL1006" s="17"/>
      <c r="BJM1006" s="17"/>
      <c r="BJN1006" s="17"/>
      <c r="BJO1006" s="17"/>
      <c r="BJP1006" s="17"/>
      <c r="BJQ1006" s="17"/>
      <c r="BJR1006" s="17"/>
      <c r="BJS1006" s="17"/>
      <c r="BJT1006" s="17"/>
      <c r="BJU1006" s="17"/>
      <c r="BJV1006" s="17"/>
      <c r="BJW1006" s="17"/>
      <c r="BJX1006" s="17"/>
      <c r="BJY1006" s="17"/>
      <c r="BJZ1006" s="17"/>
      <c r="BKA1006" s="17"/>
      <c r="BKB1006" s="17"/>
      <c r="BKC1006" s="17"/>
      <c r="BKD1006" s="17"/>
      <c r="BKE1006" s="17"/>
      <c r="BKF1006" s="17"/>
      <c r="BKG1006" s="17"/>
      <c r="BKH1006" s="17"/>
      <c r="BKI1006" s="17"/>
      <c r="BKJ1006" s="17"/>
      <c r="BKK1006" s="17"/>
      <c r="BKL1006" s="17"/>
      <c r="BKM1006" s="17"/>
      <c r="BKN1006" s="17"/>
      <c r="BKO1006" s="17"/>
      <c r="BKP1006" s="17"/>
      <c r="BKQ1006" s="17"/>
      <c r="BKR1006" s="17"/>
      <c r="BKS1006" s="17"/>
      <c r="BKT1006" s="17"/>
      <c r="BKU1006" s="17"/>
      <c r="BKV1006" s="17"/>
      <c r="BKW1006" s="17"/>
      <c r="BKX1006" s="17"/>
      <c r="BKY1006" s="17"/>
      <c r="BKZ1006" s="17"/>
      <c r="BLA1006" s="17"/>
      <c r="BLB1006" s="17"/>
      <c r="BLC1006" s="17"/>
      <c r="BLD1006" s="17"/>
      <c r="BLE1006" s="17"/>
      <c r="BLF1006" s="17"/>
      <c r="BLG1006" s="17"/>
      <c r="BLH1006" s="17"/>
      <c r="BLI1006" s="17"/>
      <c r="BLJ1006" s="17"/>
      <c r="BLK1006" s="17"/>
      <c r="BLL1006" s="17"/>
      <c r="BLM1006" s="17"/>
      <c r="BLN1006" s="17"/>
      <c r="BLO1006" s="17"/>
      <c r="BLP1006" s="17"/>
      <c r="BLQ1006" s="17"/>
      <c r="BLR1006" s="17"/>
      <c r="BLS1006" s="17"/>
      <c r="BLT1006" s="17"/>
      <c r="BLU1006" s="17"/>
      <c r="BLV1006" s="17"/>
      <c r="BLW1006" s="17"/>
      <c r="BLX1006" s="17"/>
      <c r="BLY1006" s="17"/>
      <c r="BLZ1006" s="17"/>
      <c r="BMA1006" s="17"/>
      <c r="BMB1006" s="17"/>
      <c r="BMC1006" s="17"/>
      <c r="BMD1006" s="17"/>
      <c r="BME1006" s="17"/>
      <c r="BMF1006" s="17"/>
      <c r="BMG1006" s="17"/>
      <c r="BMH1006" s="17"/>
      <c r="BMI1006" s="17"/>
      <c r="BMJ1006" s="17"/>
      <c r="BMK1006" s="17"/>
      <c r="BML1006" s="17"/>
      <c r="BMM1006" s="17"/>
      <c r="BMN1006" s="17"/>
      <c r="BMO1006" s="17"/>
      <c r="BMP1006" s="17"/>
      <c r="BMQ1006" s="17"/>
      <c r="BMR1006" s="17"/>
      <c r="BMS1006" s="17"/>
      <c r="BMT1006" s="17"/>
      <c r="BMU1006" s="17"/>
      <c r="BMV1006" s="17"/>
      <c r="BMW1006" s="17"/>
      <c r="BMX1006" s="17"/>
      <c r="BMY1006" s="17"/>
      <c r="BMZ1006" s="17"/>
      <c r="BNA1006" s="17"/>
      <c r="BNB1006" s="17"/>
      <c r="BNC1006" s="17"/>
      <c r="BND1006" s="17"/>
      <c r="BNE1006" s="17"/>
      <c r="BNF1006" s="17"/>
      <c r="BNG1006" s="17"/>
      <c r="BNH1006" s="17"/>
      <c r="BNI1006" s="17"/>
      <c r="BNJ1006" s="17"/>
      <c r="BNK1006" s="17"/>
      <c r="BNL1006" s="17"/>
      <c r="BNM1006" s="17"/>
      <c r="BNN1006" s="17"/>
      <c r="BNO1006" s="17"/>
      <c r="BNP1006" s="17"/>
      <c r="BNQ1006" s="17"/>
      <c r="BNR1006" s="17"/>
      <c r="BNS1006" s="17"/>
      <c r="BNT1006" s="17"/>
      <c r="BNU1006" s="17"/>
      <c r="BNV1006" s="17"/>
      <c r="BNW1006" s="17"/>
      <c r="BNX1006" s="17"/>
      <c r="BNY1006" s="17"/>
      <c r="BNZ1006" s="17"/>
      <c r="BOA1006" s="17"/>
      <c r="BOB1006" s="17"/>
      <c r="BOC1006" s="17"/>
      <c r="BOD1006" s="17"/>
      <c r="BOE1006" s="17"/>
      <c r="BOF1006" s="17"/>
      <c r="BOG1006" s="17"/>
      <c r="BOH1006" s="17"/>
      <c r="BOI1006" s="17"/>
      <c r="BOJ1006" s="17"/>
      <c r="BOK1006" s="17"/>
      <c r="BOL1006" s="17"/>
      <c r="BOM1006" s="17"/>
      <c r="BON1006" s="17"/>
      <c r="BOO1006" s="17"/>
      <c r="BOP1006" s="17"/>
      <c r="BOQ1006" s="17"/>
      <c r="BOR1006" s="17"/>
      <c r="BOS1006" s="17"/>
      <c r="BOT1006" s="17"/>
      <c r="BOU1006" s="17"/>
      <c r="BOV1006" s="17"/>
      <c r="BOW1006" s="17"/>
      <c r="BOX1006" s="17"/>
      <c r="BOY1006" s="17"/>
      <c r="BOZ1006" s="17"/>
      <c r="BPA1006" s="17"/>
      <c r="BPB1006" s="17"/>
      <c r="BPC1006" s="17"/>
      <c r="BPD1006" s="17"/>
      <c r="BPE1006" s="17"/>
      <c r="BPF1006" s="17"/>
      <c r="BPG1006" s="17"/>
      <c r="BPH1006" s="17"/>
      <c r="BPI1006" s="17"/>
      <c r="BPJ1006" s="17"/>
      <c r="BPK1006" s="17"/>
      <c r="BPL1006" s="17"/>
      <c r="BPM1006" s="17"/>
      <c r="BPN1006" s="17"/>
      <c r="BPO1006" s="17"/>
      <c r="BPP1006" s="17"/>
      <c r="BPQ1006" s="17"/>
      <c r="BPR1006" s="17"/>
      <c r="BPS1006" s="17"/>
      <c r="BPT1006" s="17"/>
      <c r="BPU1006" s="17"/>
      <c r="BPV1006" s="17"/>
      <c r="BPW1006" s="17"/>
      <c r="BPX1006" s="17"/>
      <c r="BPY1006" s="17"/>
      <c r="BPZ1006" s="17"/>
      <c r="BQA1006" s="17"/>
      <c r="BQB1006" s="17"/>
      <c r="BQC1006" s="17"/>
      <c r="BQD1006" s="17"/>
      <c r="BQE1006" s="17"/>
      <c r="BQF1006" s="17"/>
      <c r="BQG1006" s="17"/>
      <c r="BQH1006" s="17"/>
      <c r="BQI1006" s="17"/>
      <c r="BQJ1006" s="17"/>
      <c r="BQK1006" s="17"/>
      <c r="BQL1006" s="17"/>
      <c r="BQM1006" s="17"/>
      <c r="BQN1006" s="17"/>
      <c r="BQO1006" s="17"/>
      <c r="BQP1006" s="17"/>
      <c r="BQQ1006" s="17"/>
      <c r="BQR1006" s="17"/>
      <c r="BQS1006" s="17"/>
      <c r="BQT1006" s="17"/>
      <c r="BQU1006" s="17"/>
      <c r="BQV1006" s="17"/>
      <c r="BQW1006" s="17"/>
      <c r="BQX1006" s="17"/>
      <c r="BQY1006" s="17"/>
      <c r="BQZ1006" s="17"/>
      <c r="BRA1006" s="17"/>
      <c r="BRB1006" s="17"/>
      <c r="BRC1006" s="17"/>
      <c r="BRD1006" s="17"/>
      <c r="BRE1006" s="17"/>
      <c r="BRF1006" s="17"/>
      <c r="BRG1006" s="17"/>
      <c r="BRH1006" s="17"/>
      <c r="BRI1006" s="17"/>
      <c r="BRJ1006" s="17"/>
      <c r="BRK1006" s="17"/>
      <c r="BRL1006" s="17"/>
      <c r="BRM1006" s="17"/>
      <c r="BRN1006" s="17"/>
      <c r="BRO1006" s="17"/>
      <c r="BRP1006" s="17"/>
      <c r="BRQ1006" s="17"/>
      <c r="BRR1006" s="17"/>
      <c r="BRS1006" s="17"/>
      <c r="BRT1006" s="17"/>
      <c r="BRU1006" s="17"/>
      <c r="BRV1006" s="17"/>
      <c r="BRW1006" s="17"/>
      <c r="BRX1006" s="17"/>
      <c r="BRY1006" s="17"/>
      <c r="BRZ1006" s="17"/>
      <c r="BSA1006" s="17"/>
      <c r="BSB1006" s="17"/>
      <c r="BSC1006" s="17"/>
      <c r="BSD1006" s="17"/>
      <c r="BSE1006" s="17"/>
      <c r="BSF1006" s="17"/>
      <c r="BSG1006" s="17"/>
      <c r="BSH1006" s="17"/>
      <c r="BSI1006" s="17"/>
      <c r="BSJ1006" s="17"/>
      <c r="BSK1006" s="17"/>
      <c r="BSL1006" s="17"/>
      <c r="BSM1006" s="17"/>
      <c r="BSN1006" s="17"/>
      <c r="BSO1006" s="17"/>
      <c r="BSP1006" s="17"/>
      <c r="BSQ1006" s="17"/>
      <c r="BSR1006" s="17"/>
      <c r="BSS1006" s="17"/>
      <c r="BST1006" s="17"/>
      <c r="BSU1006" s="17"/>
      <c r="BSV1006" s="17"/>
      <c r="BSW1006" s="17"/>
      <c r="BSX1006" s="17"/>
      <c r="BSY1006" s="17"/>
      <c r="BSZ1006" s="17"/>
      <c r="BTA1006" s="17"/>
      <c r="BTB1006" s="17"/>
      <c r="BTC1006" s="17"/>
      <c r="BTD1006" s="17"/>
      <c r="BTE1006" s="17"/>
      <c r="BTF1006" s="17"/>
      <c r="BTG1006" s="17"/>
      <c r="BTH1006" s="17"/>
      <c r="BTI1006" s="17"/>
      <c r="BTJ1006" s="17"/>
      <c r="BTK1006" s="17"/>
      <c r="BTL1006" s="17"/>
      <c r="BTM1006" s="17"/>
      <c r="BTN1006" s="17"/>
      <c r="BTO1006" s="17"/>
      <c r="BTP1006" s="17"/>
      <c r="BTQ1006" s="17"/>
      <c r="BTR1006" s="17"/>
      <c r="BTS1006" s="17"/>
      <c r="BTT1006" s="17"/>
      <c r="BTU1006" s="17"/>
      <c r="BTV1006" s="17"/>
      <c r="BTW1006" s="17"/>
      <c r="BTX1006" s="17"/>
      <c r="BTY1006" s="17"/>
      <c r="BTZ1006" s="17"/>
      <c r="BUA1006" s="17"/>
      <c r="BUB1006" s="17"/>
      <c r="BUC1006" s="17"/>
      <c r="BUD1006" s="17"/>
      <c r="BUE1006" s="17"/>
      <c r="BUF1006" s="17"/>
      <c r="BUG1006" s="17"/>
      <c r="BUH1006" s="17"/>
      <c r="BUI1006" s="17"/>
      <c r="BUJ1006" s="17"/>
      <c r="BUK1006" s="17"/>
      <c r="BUL1006" s="17"/>
      <c r="BUM1006" s="17"/>
      <c r="BUN1006" s="17"/>
      <c r="BUO1006" s="17"/>
      <c r="BUP1006" s="17"/>
      <c r="BUQ1006" s="17"/>
      <c r="BUR1006" s="17"/>
      <c r="BUS1006" s="17"/>
      <c r="BUT1006" s="17"/>
      <c r="BUU1006" s="17"/>
      <c r="BUV1006" s="17"/>
      <c r="BUW1006" s="17"/>
      <c r="BUX1006" s="17"/>
      <c r="BUY1006" s="17"/>
      <c r="BUZ1006" s="17"/>
      <c r="BVA1006" s="17"/>
      <c r="BVB1006" s="17"/>
      <c r="BVC1006" s="17"/>
      <c r="BVD1006" s="17"/>
      <c r="BVE1006" s="17"/>
      <c r="BVF1006" s="17"/>
      <c r="BVG1006" s="17"/>
      <c r="BVH1006" s="17"/>
      <c r="BVI1006" s="17"/>
      <c r="BVJ1006" s="17"/>
      <c r="BVK1006" s="17"/>
      <c r="BVL1006" s="17"/>
      <c r="BVM1006" s="17"/>
      <c r="BVN1006" s="17"/>
      <c r="BVO1006" s="17"/>
      <c r="BVP1006" s="17"/>
      <c r="BVQ1006" s="17"/>
      <c r="BVR1006" s="17"/>
      <c r="BVS1006" s="17"/>
      <c r="BVT1006" s="17"/>
      <c r="BVU1006" s="17"/>
      <c r="BVV1006" s="17"/>
      <c r="BVW1006" s="17"/>
      <c r="BVX1006" s="17"/>
      <c r="BVY1006" s="17"/>
      <c r="BVZ1006" s="17"/>
      <c r="BWA1006" s="17"/>
      <c r="BWB1006" s="17"/>
      <c r="BWC1006" s="17"/>
      <c r="BWD1006" s="17"/>
      <c r="BWE1006" s="17"/>
      <c r="BWF1006" s="17"/>
      <c r="BWG1006" s="17"/>
      <c r="BWH1006" s="17"/>
      <c r="BWI1006" s="17"/>
      <c r="BWJ1006" s="17"/>
      <c r="BWK1006" s="17"/>
      <c r="BWL1006" s="17"/>
      <c r="BWM1006" s="17"/>
      <c r="BWN1006" s="17"/>
      <c r="BWO1006" s="17"/>
      <c r="BWP1006" s="17"/>
      <c r="BWQ1006" s="17"/>
      <c r="BWR1006" s="17"/>
      <c r="BWS1006" s="17"/>
      <c r="BWT1006" s="17"/>
      <c r="BWU1006" s="17"/>
      <c r="BWV1006" s="17"/>
      <c r="BWW1006" s="17"/>
      <c r="BWX1006" s="17"/>
      <c r="BWY1006" s="17"/>
      <c r="BWZ1006" s="17"/>
      <c r="BXA1006" s="17"/>
      <c r="BXB1006" s="17"/>
      <c r="BXC1006" s="17"/>
      <c r="BXD1006" s="17"/>
      <c r="BXE1006" s="17"/>
      <c r="BXF1006" s="17"/>
      <c r="BXG1006" s="17"/>
      <c r="BXH1006" s="17"/>
      <c r="BXI1006" s="17"/>
      <c r="BXJ1006" s="17"/>
      <c r="BXK1006" s="17"/>
      <c r="BXL1006" s="17"/>
      <c r="BXM1006" s="17"/>
      <c r="BXN1006" s="17"/>
      <c r="BXO1006" s="17"/>
      <c r="BXP1006" s="17"/>
      <c r="BXQ1006" s="17"/>
      <c r="BXR1006" s="17"/>
      <c r="BXS1006" s="17"/>
      <c r="BXT1006" s="17"/>
      <c r="BXU1006" s="17"/>
      <c r="BXV1006" s="17"/>
      <c r="BXW1006" s="17"/>
      <c r="BXX1006" s="17"/>
      <c r="BXY1006" s="17"/>
      <c r="BXZ1006" s="17"/>
      <c r="BYA1006" s="17"/>
      <c r="BYB1006" s="17"/>
      <c r="BYC1006" s="17"/>
      <c r="BYD1006" s="17"/>
      <c r="BYE1006" s="17"/>
      <c r="BYF1006" s="17"/>
      <c r="BYG1006" s="17"/>
      <c r="BYH1006" s="17"/>
      <c r="BYI1006" s="17"/>
      <c r="BYJ1006" s="17"/>
      <c r="BYK1006" s="17"/>
      <c r="BYL1006" s="17"/>
      <c r="BYM1006" s="17"/>
      <c r="BYN1006" s="17"/>
      <c r="BYO1006" s="17"/>
      <c r="BYP1006" s="17"/>
      <c r="BYQ1006" s="17"/>
      <c r="BYR1006" s="17"/>
      <c r="BYS1006" s="17"/>
      <c r="BYT1006" s="17"/>
      <c r="BYU1006" s="17"/>
      <c r="BYV1006" s="17"/>
      <c r="BYW1006" s="17"/>
      <c r="BYX1006" s="17"/>
      <c r="BYY1006" s="17"/>
      <c r="BYZ1006" s="17"/>
      <c r="BZA1006" s="17"/>
      <c r="BZB1006" s="17"/>
      <c r="BZC1006" s="17"/>
      <c r="BZD1006" s="17"/>
      <c r="BZE1006" s="17"/>
      <c r="BZF1006" s="17"/>
      <c r="BZG1006" s="17"/>
      <c r="BZH1006" s="17"/>
      <c r="BZI1006" s="17"/>
      <c r="BZJ1006" s="17"/>
      <c r="BZK1006" s="17"/>
      <c r="BZL1006" s="17"/>
      <c r="BZM1006" s="17"/>
      <c r="BZN1006" s="17"/>
      <c r="BZO1006" s="17"/>
      <c r="BZP1006" s="17"/>
      <c r="BZQ1006" s="17"/>
      <c r="BZR1006" s="17"/>
      <c r="BZS1006" s="17"/>
      <c r="BZT1006" s="17"/>
      <c r="BZU1006" s="17"/>
      <c r="BZV1006" s="17"/>
      <c r="BZW1006" s="17"/>
      <c r="BZX1006" s="17"/>
      <c r="BZY1006" s="17"/>
      <c r="BZZ1006" s="17"/>
      <c r="CAA1006" s="17"/>
      <c r="CAB1006" s="17"/>
      <c r="CAC1006" s="17"/>
      <c r="CAD1006" s="17"/>
      <c r="CAE1006" s="17"/>
      <c r="CAF1006" s="17"/>
      <c r="CAG1006" s="17"/>
      <c r="CAH1006" s="17"/>
      <c r="CAI1006" s="17"/>
      <c r="CAJ1006" s="17"/>
      <c r="CAK1006" s="17"/>
      <c r="CAL1006" s="17"/>
      <c r="CAM1006" s="17"/>
      <c r="CAN1006" s="17"/>
      <c r="CAO1006" s="17"/>
      <c r="CAP1006" s="17"/>
      <c r="CAQ1006" s="17"/>
      <c r="CAR1006" s="17"/>
      <c r="CAS1006" s="17"/>
      <c r="CAT1006" s="17"/>
      <c r="CAU1006" s="17"/>
      <c r="CAV1006" s="17"/>
      <c r="CAW1006" s="17"/>
      <c r="CAX1006" s="17"/>
      <c r="CAY1006" s="17"/>
      <c r="CAZ1006" s="17"/>
      <c r="CBA1006" s="17"/>
      <c r="CBB1006" s="17"/>
      <c r="CBC1006" s="17"/>
      <c r="CBD1006" s="17"/>
      <c r="CBE1006" s="17"/>
      <c r="CBF1006" s="17"/>
      <c r="CBG1006" s="17"/>
      <c r="CBH1006" s="17"/>
      <c r="CBI1006" s="17"/>
      <c r="CBJ1006" s="17"/>
      <c r="CBK1006" s="17"/>
      <c r="CBL1006" s="17"/>
      <c r="CBM1006" s="17"/>
      <c r="CBN1006" s="17"/>
      <c r="CBO1006" s="17"/>
      <c r="CBP1006" s="17"/>
      <c r="CBQ1006" s="17"/>
      <c r="CBR1006" s="17"/>
      <c r="CBS1006" s="17"/>
      <c r="CBT1006" s="17"/>
      <c r="CBU1006" s="17"/>
      <c r="CBV1006" s="17"/>
      <c r="CBW1006" s="17"/>
      <c r="CBX1006" s="17"/>
      <c r="CBY1006" s="17"/>
      <c r="CBZ1006" s="17"/>
      <c r="CCA1006" s="17"/>
      <c r="CCB1006" s="17"/>
      <c r="CCC1006" s="17"/>
      <c r="CCD1006" s="17"/>
      <c r="CCE1006" s="17"/>
      <c r="CCF1006" s="17"/>
      <c r="CCG1006" s="17"/>
      <c r="CCH1006" s="17"/>
      <c r="CCI1006" s="17"/>
      <c r="CCJ1006" s="17"/>
      <c r="CCK1006" s="17"/>
      <c r="CCL1006" s="17"/>
      <c r="CCM1006" s="17"/>
      <c r="CCN1006" s="17"/>
      <c r="CCO1006" s="17"/>
      <c r="CCP1006" s="17"/>
      <c r="CCQ1006" s="17"/>
      <c r="CCR1006" s="17"/>
      <c r="CCS1006" s="17"/>
      <c r="CCT1006" s="17"/>
      <c r="CCU1006" s="17"/>
      <c r="CCV1006" s="17"/>
      <c r="CCW1006" s="17"/>
      <c r="CCX1006" s="17"/>
      <c r="CCY1006" s="17"/>
      <c r="CCZ1006" s="17"/>
      <c r="CDA1006" s="17"/>
      <c r="CDB1006" s="17"/>
      <c r="CDC1006" s="17"/>
      <c r="CDD1006" s="17"/>
      <c r="CDE1006" s="17"/>
      <c r="CDF1006" s="17"/>
      <c r="CDG1006" s="17"/>
      <c r="CDH1006" s="17"/>
      <c r="CDI1006" s="17"/>
      <c r="CDJ1006" s="17"/>
      <c r="CDK1006" s="17"/>
      <c r="CDL1006" s="17"/>
      <c r="CDM1006" s="17"/>
      <c r="CDN1006" s="17"/>
      <c r="CDO1006" s="17"/>
      <c r="CDP1006" s="17"/>
      <c r="CDQ1006" s="17"/>
      <c r="CDR1006" s="17"/>
      <c r="CDS1006" s="17"/>
      <c r="CDT1006" s="17"/>
      <c r="CDU1006" s="17"/>
      <c r="CDV1006" s="17"/>
      <c r="CDW1006" s="17"/>
      <c r="CDX1006" s="17"/>
      <c r="CDY1006" s="17"/>
      <c r="CDZ1006" s="17"/>
      <c r="CEA1006" s="17"/>
      <c r="CEB1006" s="17"/>
      <c r="CEC1006" s="17"/>
      <c r="CED1006" s="17"/>
      <c r="CEE1006" s="17"/>
      <c r="CEF1006" s="17"/>
      <c r="CEG1006" s="17"/>
      <c r="CEH1006" s="17"/>
      <c r="CEI1006" s="17"/>
      <c r="CEJ1006" s="17"/>
      <c r="CEK1006" s="17"/>
      <c r="CEL1006" s="17"/>
      <c r="CEM1006" s="17"/>
      <c r="CEN1006" s="17"/>
      <c r="CEO1006" s="17"/>
      <c r="CEP1006" s="17"/>
      <c r="CEQ1006" s="17"/>
      <c r="CER1006" s="17"/>
      <c r="CES1006" s="17"/>
      <c r="CET1006" s="17"/>
      <c r="CEU1006" s="17"/>
      <c r="CEV1006" s="17"/>
      <c r="CEW1006" s="17"/>
      <c r="CEX1006" s="17"/>
      <c r="CEY1006" s="17"/>
      <c r="CEZ1006" s="17"/>
      <c r="CFA1006" s="17"/>
      <c r="CFB1006" s="17"/>
      <c r="CFC1006" s="17"/>
      <c r="CFD1006" s="17"/>
      <c r="CFE1006" s="17"/>
      <c r="CFF1006" s="17"/>
      <c r="CFG1006" s="17"/>
      <c r="CFH1006" s="17"/>
      <c r="CFI1006" s="17"/>
      <c r="CFJ1006" s="17"/>
      <c r="CFK1006" s="17"/>
      <c r="CFL1006" s="17"/>
      <c r="CFM1006" s="17"/>
      <c r="CFN1006" s="17"/>
      <c r="CFO1006" s="17"/>
      <c r="CFP1006" s="17"/>
      <c r="CFQ1006" s="17"/>
      <c r="CFR1006" s="17"/>
      <c r="CFS1006" s="17"/>
      <c r="CFT1006" s="17"/>
      <c r="CFU1006" s="17"/>
      <c r="CFV1006" s="17"/>
      <c r="CFW1006" s="17"/>
      <c r="CFX1006" s="17"/>
      <c r="CFY1006" s="17"/>
      <c r="CFZ1006" s="17"/>
      <c r="CGA1006" s="17"/>
      <c r="CGB1006" s="17"/>
      <c r="CGC1006" s="17"/>
      <c r="CGD1006" s="17"/>
      <c r="CGE1006" s="17"/>
      <c r="CGF1006" s="17"/>
      <c r="CGG1006" s="17"/>
      <c r="CGH1006" s="17"/>
      <c r="CGI1006" s="17"/>
      <c r="CGJ1006" s="17"/>
      <c r="CGK1006" s="17"/>
      <c r="CGL1006" s="17"/>
      <c r="CGM1006" s="17"/>
      <c r="CGN1006" s="17"/>
      <c r="CGO1006" s="17"/>
      <c r="CGP1006" s="17"/>
      <c r="CGQ1006" s="17"/>
      <c r="CGR1006" s="17"/>
      <c r="CGS1006" s="17"/>
      <c r="CGT1006" s="17"/>
      <c r="CGU1006" s="17"/>
      <c r="CGV1006" s="17"/>
      <c r="CGW1006" s="17"/>
      <c r="CGX1006" s="17"/>
      <c r="CGY1006" s="17"/>
      <c r="CGZ1006" s="17"/>
      <c r="CHA1006" s="17"/>
      <c r="CHB1006" s="17"/>
      <c r="CHC1006" s="17"/>
      <c r="CHD1006" s="17"/>
      <c r="CHE1006" s="17"/>
      <c r="CHF1006" s="17"/>
      <c r="CHG1006" s="17"/>
      <c r="CHH1006" s="17"/>
      <c r="CHI1006" s="17"/>
      <c r="CHJ1006" s="17"/>
      <c r="CHK1006" s="17"/>
      <c r="CHL1006" s="17"/>
      <c r="CHM1006" s="17"/>
      <c r="CHN1006" s="17"/>
      <c r="CHO1006" s="17"/>
      <c r="CHP1006" s="17"/>
      <c r="CHQ1006" s="17"/>
      <c r="CHR1006" s="17"/>
      <c r="CHS1006" s="17"/>
      <c r="CHT1006" s="17"/>
      <c r="CHU1006" s="17"/>
      <c r="CHV1006" s="17"/>
      <c r="CHW1006" s="17"/>
      <c r="CHX1006" s="17"/>
      <c r="CHY1006" s="17"/>
      <c r="CHZ1006" s="17"/>
      <c r="CIA1006" s="17"/>
      <c r="CIB1006" s="17"/>
      <c r="CIC1006" s="17"/>
      <c r="CID1006" s="17"/>
      <c r="CIE1006" s="17"/>
      <c r="CIF1006" s="17"/>
      <c r="CIG1006" s="17"/>
      <c r="CIH1006" s="17"/>
      <c r="CII1006" s="17"/>
      <c r="CIJ1006" s="17"/>
      <c r="CIK1006" s="17"/>
      <c r="CIL1006" s="17"/>
      <c r="CIM1006" s="17"/>
      <c r="CIN1006" s="17"/>
      <c r="CIO1006" s="17"/>
      <c r="CIP1006" s="17"/>
      <c r="CIQ1006" s="17"/>
      <c r="CIR1006" s="17"/>
      <c r="CIS1006" s="17"/>
      <c r="CIT1006" s="17"/>
      <c r="CIU1006" s="17"/>
      <c r="CIV1006" s="17"/>
      <c r="CIW1006" s="17"/>
      <c r="CIX1006" s="17"/>
      <c r="CIY1006" s="17"/>
      <c r="CIZ1006" s="17"/>
      <c r="CJA1006" s="17"/>
      <c r="CJB1006" s="17"/>
      <c r="CJC1006" s="17"/>
      <c r="CJD1006" s="17"/>
      <c r="CJE1006" s="17"/>
      <c r="CJF1006" s="17"/>
      <c r="CJG1006" s="17"/>
      <c r="CJH1006" s="17"/>
      <c r="CJI1006" s="17"/>
      <c r="CJJ1006" s="17"/>
      <c r="CJK1006" s="17"/>
      <c r="CJL1006" s="17"/>
      <c r="CJM1006" s="17"/>
      <c r="CJN1006" s="17"/>
      <c r="CJO1006" s="17"/>
      <c r="CJP1006" s="17"/>
      <c r="CJQ1006" s="17"/>
      <c r="CJR1006" s="17"/>
      <c r="CJS1006" s="17"/>
      <c r="CJT1006" s="17"/>
      <c r="CJU1006" s="17"/>
      <c r="CJV1006" s="17"/>
      <c r="CJW1006" s="17"/>
      <c r="CJX1006" s="17"/>
      <c r="CJY1006" s="17"/>
      <c r="CJZ1006" s="17"/>
      <c r="CKA1006" s="17"/>
      <c r="CKB1006" s="17"/>
      <c r="CKC1006" s="17"/>
      <c r="CKD1006" s="17"/>
      <c r="CKE1006" s="17"/>
      <c r="CKF1006" s="17"/>
      <c r="CKG1006" s="17"/>
      <c r="CKH1006" s="17"/>
      <c r="CKI1006" s="17"/>
      <c r="CKJ1006" s="17"/>
      <c r="CKK1006" s="17"/>
      <c r="CKL1006" s="17"/>
      <c r="CKM1006" s="17"/>
      <c r="CKN1006" s="17"/>
      <c r="CKO1006" s="17"/>
      <c r="CKP1006" s="17"/>
      <c r="CKQ1006" s="17"/>
      <c r="CKR1006" s="17"/>
      <c r="CKS1006" s="17"/>
      <c r="CKT1006" s="17"/>
      <c r="CKU1006" s="17"/>
      <c r="CKV1006" s="17"/>
      <c r="CKW1006" s="17"/>
      <c r="CKX1006" s="17"/>
      <c r="CKY1006" s="17"/>
      <c r="CKZ1006" s="17"/>
      <c r="CLA1006" s="17"/>
      <c r="CLB1006" s="17"/>
      <c r="CLC1006" s="17"/>
      <c r="CLD1006" s="17"/>
      <c r="CLE1006" s="17"/>
      <c r="CLF1006" s="17"/>
      <c r="CLG1006" s="17"/>
      <c r="CLH1006" s="17"/>
      <c r="CLI1006" s="17"/>
      <c r="CLJ1006" s="17"/>
      <c r="CLK1006" s="17"/>
      <c r="CLL1006" s="17"/>
      <c r="CLM1006" s="17"/>
      <c r="CLN1006" s="17"/>
      <c r="CLO1006" s="17"/>
      <c r="CLP1006" s="17"/>
      <c r="CLQ1006" s="17"/>
      <c r="CLR1006" s="17"/>
      <c r="CLS1006" s="17"/>
      <c r="CLT1006" s="17"/>
      <c r="CLU1006" s="17"/>
      <c r="CLV1006" s="17"/>
      <c r="CLW1006" s="17"/>
      <c r="CLX1006" s="17"/>
      <c r="CLY1006" s="17"/>
      <c r="CLZ1006" s="17"/>
      <c r="CMA1006" s="17"/>
      <c r="CMB1006" s="17"/>
      <c r="CMC1006" s="17"/>
      <c r="CMD1006" s="17"/>
      <c r="CME1006" s="17"/>
      <c r="CMF1006" s="17"/>
      <c r="CMG1006" s="17"/>
      <c r="CMH1006" s="17"/>
      <c r="CMI1006" s="17"/>
      <c r="CMJ1006" s="17"/>
      <c r="CMK1006" s="17"/>
      <c r="CML1006" s="17"/>
      <c r="CMM1006" s="17"/>
      <c r="CMN1006" s="17"/>
      <c r="CMO1006" s="17"/>
      <c r="CMP1006" s="17"/>
      <c r="CMQ1006" s="17"/>
      <c r="CMR1006" s="17"/>
      <c r="CMS1006" s="17"/>
      <c r="CMT1006" s="17"/>
      <c r="CMU1006" s="17"/>
      <c r="CMV1006" s="17"/>
      <c r="CMW1006" s="17"/>
      <c r="CMX1006" s="17"/>
      <c r="CMY1006" s="17"/>
      <c r="CMZ1006" s="17"/>
      <c r="CNA1006" s="17"/>
      <c r="CNB1006" s="17"/>
      <c r="CNC1006" s="17"/>
      <c r="CND1006" s="17"/>
      <c r="CNE1006" s="17"/>
      <c r="CNF1006" s="17"/>
      <c r="CNG1006" s="17"/>
      <c r="CNH1006" s="17"/>
      <c r="CNI1006" s="17"/>
      <c r="CNJ1006" s="17"/>
      <c r="CNK1006" s="17"/>
      <c r="CNL1006" s="17"/>
      <c r="CNM1006" s="17"/>
      <c r="CNN1006" s="17"/>
      <c r="CNO1006" s="17"/>
      <c r="CNP1006" s="17"/>
      <c r="CNQ1006" s="17"/>
      <c r="CNR1006" s="17"/>
      <c r="CNS1006" s="17"/>
      <c r="CNT1006" s="17"/>
      <c r="CNU1006" s="17"/>
      <c r="CNV1006" s="17"/>
      <c r="CNW1006" s="17"/>
      <c r="CNX1006" s="17"/>
      <c r="CNY1006" s="17"/>
      <c r="CNZ1006" s="17"/>
      <c r="COA1006" s="17"/>
      <c r="COB1006" s="17"/>
      <c r="COC1006" s="17"/>
      <c r="COD1006" s="17"/>
      <c r="COE1006" s="17"/>
      <c r="COF1006" s="17"/>
      <c r="COG1006" s="17"/>
      <c r="COH1006" s="17"/>
      <c r="COI1006" s="17"/>
      <c r="COJ1006" s="17"/>
      <c r="COK1006" s="17"/>
      <c r="COL1006" s="17"/>
      <c r="COM1006" s="17"/>
      <c r="CON1006" s="17"/>
      <c r="COO1006" s="17"/>
      <c r="COP1006" s="17"/>
      <c r="COQ1006" s="17"/>
      <c r="COR1006" s="17"/>
      <c r="COS1006" s="17"/>
      <c r="COT1006" s="17"/>
      <c r="COU1006" s="17"/>
      <c r="COV1006" s="17"/>
      <c r="COW1006" s="17"/>
      <c r="COX1006" s="17"/>
      <c r="COY1006" s="17"/>
      <c r="COZ1006" s="17"/>
      <c r="CPA1006" s="17"/>
      <c r="CPB1006" s="17"/>
      <c r="CPC1006" s="17"/>
      <c r="CPD1006" s="17"/>
      <c r="CPE1006" s="17"/>
      <c r="CPF1006" s="17"/>
      <c r="CPG1006" s="17"/>
      <c r="CPH1006" s="17"/>
      <c r="CPI1006" s="17"/>
      <c r="CPJ1006" s="17"/>
      <c r="CPK1006" s="17"/>
      <c r="CPL1006" s="17"/>
      <c r="CPM1006" s="17"/>
      <c r="CPN1006" s="17"/>
      <c r="CPO1006" s="17"/>
      <c r="CPP1006" s="17"/>
      <c r="CPQ1006" s="17"/>
      <c r="CPR1006" s="17"/>
      <c r="CPS1006" s="17"/>
      <c r="CPT1006" s="17"/>
      <c r="CPU1006" s="17"/>
      <c r="CPV1006" s="17"/>
      <c r="CPW1006" s="17"/>
      <c r="CPX1006" s="17"/>
      <c r="CPY1006" s="17"/>
      <c r="CPZ1006" s="17"/>
      <c r="CQA1006" s="17"/>
      <c r="CQB1006" s="17"/>
      <c r="CQC1006" s="17"/>
      <c r="CQD1006" s="17"/>
      <c r="CQE1006" s="17"/>
      <c r="CQF1006" s="17"/>
      <c r="CQG1006" s="17"/>
      <c r="CQH1006" s="17"/>
      <c r="CQI1006" s="17"/>
      <c r="CQJ1006" s="17"/>
      <c r="CQK1006" s="17"/>
      <c r="CQL1006" s="17"/>
      <c r="CQM1006" s="17"/>
      <c r="CQN1006" s="17"/>
      <c r="CQO1006" s="17"/>
      <c r="CQP1006" s="17"/>
      <c r="CQQ1006" s="17"/>
      <c r="CQR1006" s="17"/>
      <c r="CQS1006" s="17"/>
      <c r="CQT1006" s="17"/>
      <c r="CQU1006" s="17"/>
      <c r="CQV1006" s="17"/>
      <c r="CQW1006" s="17"/>
      <c r="CQX1006" s="17"/>
      <c r="CQY1006" s="17"/>
      <c r="CQZ1006" s="17"/>
      <c r="CRA1006" s="17"/>
      <c r="CRB1006" s="17"/>
      <c r="CRC1006" s="17"/>
      <c r="CRD1006" s="17"/>
      <c r="CRE1006" s="17"/>
      <c r="CRF1006" s="17"/>
      <c r="CRG1006" s="17"/>
      <c r="CRH1006" s="17"/>
      <c r="CRI1006" s="17"/>
      <c r="CRJ1006" s="17"/>
      <c r="CRK1006" s="17"/>
      <c r="CRL1006" s="17"/>
      <c r="CRM1006" s="17"/>
      <c r="CRN1006" s="17"/>
      <c r="CRO1006" s="17"/>
      <c r="CRP1006" s="17"/>
      <c r="CRQ1006" s="17"/>
      <c r="CRR1006" s="17"/>
      <c r="CRS1006" s="17"/>
      <c r="CRT1006" s="17"/>
      <c r="CRU1006" s="17"/>
      <c r="CRV1006" s="17"/>
      <c r="CRW1006" s="17"/>
      <c r="CRX1006" s="17"/>
      <c r="CRY1006" s="17"/>
      <c r="CRZ1006" s="17"/>
      <c r="CSA1006" s="17"/>
      <c r="CSB1006" s="17"/>
      <c r="CSC1006" s="17"/>
      <c r="CSD1006" s="17"/>
      <c r="CSE1006" s="17"/>
      <c r="CSF1006" s="17"/>
      <c r="CSG1006" s="17"/>
      <c r="CSH1006" s="17"/>
      <c r="CSI1006" s="17"/>
      <c r="CSJ1006" s="17"/>
      <c r="CSK1006" s="17"/>
      <c r="CSL1006" s="17"/>
      <c r="CSM1006" s="17"/>
      <c r="CSN1006" s="17"/>
      <c r="CSO1006" s="17"/>
      <c r="CSP1006" s="17"/>
      <c r="CSQ1006" s="17"/>
      <c r="CSR1006" s="17"/>
      <c r="CSS1006" s="17"/>
      <c r="CST1006" s="17"/>
      <c r="CSU1006" s="17"/>
      <c r="CSV1006" s="17"/>
      <c r="CSW1006" s="17"/>
      <c r="CSX1006" s="17"/>
      <c r="CSY1006" s="17"/>
      <c r="CSZ1006" s="17"/>
      <c r="CTA1006" s="17"/>
      <c r="CTB1006" s="17"/>
      <c r="CTC1006" s="17"/>
      <c r="CTD1006" s="17"/>
      <c r="CTE1006" s="17"/>
      <c r="CTF1006" s="17"/>
      <c r="CTG1006" s="17"/>
      <c r="CTH1006" s="17"/>
      <c r="CTI1006" s="17"/>
      <c r="CTJ1006" s="17"/>
      <c r="CTK1006" s="17"/>
      <c r="CTL1006" s="17"/>
      <c r="CTM1006" s="17"/>
      <c r="CTN1006" s="17"/>
      <c r="CTO1006" s="17"/>
      <c r="CTP1006" s="17"/>
      <c r="CTQ1006" s="17"/>
      <c r="CTR1006" s="17"/>
      <c r="CTS1006" s="17"/>
      <c r="CTT1006" s="17"/>
      <c r="CTU1006" s="17"/>
      <c r="CTV1006" s="17"/>
      <c r="CTW1006" s="17"/>
      <c r="CTX1006" s="17"/>
      <c r="CTY1006" s="17"/>
      <c r="CTZ1006" s="17"/>
      <c r="CUA1006" s="17"/>
      <c r="CUB1006" s="17"/>
      <c r="CUC1006" s="17"/>
      <c r="CUD1006" s="17"/>
      <c r="CUE1006" s="17"/>
      <c r="CUF1006" s="17"/>
      <c r="CUG1006" s="17"/>
      <c r="CUH1006" s="17"/>
      <c r="CUI1006" s="17"/>
      <c r="CUJ1006" s="17"/>
      <c r="CUK1006" s="17"/>
      <c r="CUL1006" s="17"/>
      <c r="CUM1006" s="17"/>
      <c r="CUN1006" s="17"/>
      <c r="CUO1006" s="17"/>
      <c r="CUP1006" s="17"/>
      <c r="CUQ1006" s="17"/>
      <c r="CUR1006" s="17"/>
      <c r="CUS1006" s="17"/>
      <c r="CUT1006" s="17"/>
      <c r="CUU1006" s="17"/>
      <c r="CUV1006" s="17"/>
      <c r="CUW1006" s="17"/>
      <c r="CUX1006" s="17"/>
      <c r="CUY1006" s="17"/>
      <c r="CUZ1006" s="17"/>
      <c r="CVA1006" s="17"/>
      <c r="CVB1006" s="17"/>
      <c r="CVC1006" s="17"/>
      <c r="CVD1006" s="17"/>
      <c r="CVE1006" s="17"/>
      <c r="CVF1006" s="17"/>
      <c r="CVG1006" s="17"/>
      <c r="CVH1006" s="17"/>
      <c r="CVI1006" s="17"/>
      <c r="CVJ1006" s="17"/>
      <c r="CVK1006" s="17"/>
      <c r="CVL1006" s="17"/>
      <c r="CVM1006" s="17"/>
      <c r="CVN1006" s="17"/>
      <c r="CVO1006" s="17"/>
      <c r="CVP1006" s="17"/>
      <c r="CVQ1006" s="17"/>
      <c r="CVR1006" s="17"/>
      <c r="CVS1006" s="17"/>
      <c r="CVT1006" s="17"/>
      <c r="CVU1006" s="17"/>
      <c r="CVV1006" s="17"/>
      <c r="CVW1006" s="17"/>
      <c r="CVX1006" s="17"/>
      <c r="CVY1006" s="17"/>
      <c r="CVZ1006" s="17"/>
      <c r="CWA1006" s="17"/>
      <c r="CWB1006" s="17"/>
      <c r="CWC1006" s="17"/>
      <c r="CWD1006" s="17"/>
      <c r="CWE1006" s="17"/>
      <c r="CWF1006" s="17"/>
      <c r="CWG1006" s="17"/>
      <c r="CWH1006" s="17"/>
      <c r="CWI1006" s="17"/>
      <c r="CWJ1006" s="17"/>
      <c r="CWK1006" s="17"/>
      <c r="CWL1006" s="17"/>
      <c r="CWM1006" s="17"/>
      <c r="CWN1006" s="17"/>
      <c r="CWO1006" s="17"/>
      <c r="CWP1006" s="17"/>
      <c r="CWQ1006" s="17"/>
      <c r="CWR1006" s="17"/>
      <c r="CWS1006" s="17"/>
      <c r="CWT1006" s="17"/>
      <c r="CWU1006" s="17"/>
      <c r="CWV1006" s="17"/>
      <c r="CWW1006" s="17"/>
      <c r="CWX1006" s="17"/>
      <c r="CWY1006" s="17"/>
      <c r="CWZ1006" s="17"/>
      <c r="CXA1006" s="17"/>
      <c r="CXB1006" s="17"/>
      <c r="CXC1006" s="17"/>
      <c r="CXD1006" s="17"/>
      <c r="CXE1006" s="17"/>
      <c r="CXF1006" s="17"/>
      <c r="CXG1006" s="17"/>
      <c r="CXH1006" s="17"/>
      <c r="CXI1006" s="17"/>
      <c r="CXJ1006" s="17"/>
      <c r="CXK1006" s="17"/>
      <c r="CXL1006" s="17"/>
      <c r="CXM1006" s="17"/>
      <c r="CXN1006" s="17"/>
      <c r="CXO1006" s="17"/>
      <c r="CXP1006" s="17"/>
      <c r="CXQ1006" s="17"/>
      <c r="CXR1006" s="17"/>
      <c r="CXS1006" s="17"/>
      <c r="CXT1006" s="17"/>
      <c r="CXU1006" s="17"/>
      <c r="CXV1006" s="17"/>
      <c r="CXW1006" s="17"/>
      <c r="CXX1006" s="17"/>
      <c r="CXY1006" s="17"/>
      <c r="CXZ1006" s="17"/>
      <c r="CYA1006" s="17"/>
      <c r="CYB1006" s="17"/>
      <c r="CYC1006" s="17"/>
      <c r="CYD1006" s="17"/>
      <c r="CYE1006" s="17"/>
      <c r="CYF1006" s="17"/>
      <c r="CYG1006" s="17"/>
      <c r="CYH1006" s="17"/>
      <c r="CYI1006" s="17"/>
      <c r="CYJ1006" s="17"/>
      <c r="CYK1006" s="17"/>
      <c r="CYL1006" s="17"/>
      <c r="CYM1006" s="17"/>
      <c r="CYN1006" s="17"/>
      <c r="CYO1006" s="17"/>
      <c r="CYP1006" s="17"/>
      <c r="CYQ1006" s="17"/>
      <c r="CYR1006" s="17"/>
      <c r="CYS1006" s="17"/>
      <c r="CYT1006" s="17"/>
      <c r="CYU1006" s="17"/>
      <c r="CYV1006" s="17"/>
      <c r="CYW1006" s="17"/>
      <c r="CYX1006" s="17"/>
      <c r="CYY1006" s="17"/>
      <c r="CYZ1006" s="17"/>
      <c r="CZA1006" s="17"/>
      <c r="CZB1006" s="17"/>
      <c r="CZC1006" s="17"/>
      <c r="CZD1006" s="17"/>
      <c r="CZE1006" s="17"/>
      <c r="CZF1006" s="17"/>
      <c r="CZG1006" s="17"/>
      <c r="CZH1006" s="17"/>
      <c r="CZI1006" s="17"/>
      <c r="CZJ1006" s="17"/>
      <c r="CZK1006" s="17"/>
      <c r="CZL1006" s="17"/>
      <c r="CZM1006" s="17"/>
      <c r="CZN1006" s="17"/>
      <c r="CZO1006" s="17"/>
      <c r="CZP1006" s="17"/>
      <c r="CZQ1006" s="17"/>
      <c r="CZR1006" s="17"/>
      <c r="CZS1006" s="17"/>
      <c r="CZT1006" s="17"/>
      <c r="CZU1006" s="17"/>
      <c r="CZV1006" s="17"/>
      <c r="CZW1006" s="17"/>
      <c r="CZX1006" s="17"/>
      <c r="CZY1006" s="17"/>
      <c r="CZZ1006" s="17"/>
      <c r="DAA1006" s="17"/>
      <c r="DAB1006" s="17"/>
      <c r="DAC1006" s="17"/>
      <c r="DAD1006" s="17"/>
      <c r="DAE1006" s="17"/>
      <c r="DAF1006" s="17"/>
      <c r="DAG1006" s="17"/>
      <c r="DAH1006" s="17"/>
      <c r="DAI1006" s="17"/>
      <c r="DAJ1006" s="17"/>
      <c r="DAK1006" s="17"/>
      <c r="DAL1006" s="17"/>
      <c r="DAM1006" s="17"/>
      <c r="DAN1006" s="17"/>
      <c r="DAO1006" s="17"/>
      <c r="DAP1006" s="17"/>
      <c r="DAQ1006" s="17"/>
      <c r="DAR1006" s="17"/>
      <c r="DAS1006" s="17"/>
      <c r="DAT1006" s="17"/>
      <c r="DAU1006" s="17"/>
      <c r="DAV1006" s="17"/>
      <c r="DAW1006" s="17"/>
      <c r="DAX1006" s="17"/>
      <c r="DAY1006" s="17"/>
      <c r="DAZ1006" s="17"/>
      <c r="DBA1006" s="17"/>
      <c r="DBB1006" s="17"/>
      <c r="DBC1006" s="17"/>
      <c r="DBD1006" s="17"/>
      <c r="DBE1006" s="17"/>
      <c r="DBF1006" s="17"/>
      <c r="DBG1006" s="17"/>
      <c r="DBH1006" s="17"/>
      <c r="DBI1006" s="17"/>
      <c r="DBJ1006" s="17"/>
      <c r="DBK1006" s="17"/>
      <c r="DBL1006" s="17"/>
      <c r="DBM1006" s="17"/>
      <c r="DBN1006" s="17"/>
      <c r="DBO1006" s="17"/>
      <c r="DBP1006" s="17"/>
      <c r="DBQ1006" s="17"/>
      <c r="DBR1006" s="17"/>
      <c r="DBS1006" s="17"/>
      <c r="DBT1006" s="17"/>
      <c r="DBU1006" s="17"/>
      <c r="DBV1006" s="17"/>
      <c r="DBW1006" s="17"/>
      <c r="DBX1006" s="17"/>
      <c r="DBY1006" s="17"/>
      <c r="DBZ1006" s="17"/>
      <c r="DCA1006" s="17"/>
      <c r="DCB1006" s="17"/>
      <c r="DCC1006" s="17"/>
      <c r="DCD1006" s="17"/>
      <c r="DCE1006" s="17"/>
      <c r="DCF1006" s="17"/>
      <c r="DCG1006" s="17"/>
      <c r="DCH1006" s="17"/>
      <c r="DCI1006" s="17"/>
      <c r="DCJ1006" s="17"/>
      <c r="DCK1006" s="17"/>
      <c r="DCL1006" s="17"/>
      <c r="DCM1006" s="17"/>
      <c r="DCN1006" s="17"/>
      <c r="DCO1006" s="17"/>
      <c r="DCP1006" s="17"/>
      <c r="DCQ1006" s="17"/>
      <c r="DCR1006" s="17"/>
      <c r="DCS1006" s="17"/>
      <c r="DCT1006" s="17"/>
      <c r="DCU1006" s="17"/>
      <c r="DCV1006" s="17"/>
      <c r="DCW1006" s="17"/>
      <c r="DCX1006" s="17"/>
      <c r="DCY1006" s="17"/>
      <c r="DCZ1006" s="17"/>
      <c r="DDA1006" s="17"/>
      <c r="DDB1006" s="17"/>
      <c r="DDC1006" s="17"/>
      <c r="DDD1006" s="17"/>
      <c r="DDE1006" s="17"/>
      <c r="DDF1006" s="17"/>
      <c r="DDG1006" s="17"/>
      <c r="DDH1006" s="17"/>
      <c r="DDI1006" s="17"/>
      <c r="DDJ1006" s="17"/>
      <c r="DDK1006" s="17"/>
      <c r="DDL1006" s="17"/>
      <c r="DDM1006" s="17"/>
      <c r="DDN1006" s="17"/>
      <c r="DDO1006" s="17"/>
      <c r="DDP1006" s="17"/>
      <c r="DDQ1006" s="17"/>
      <c r="DDR1006" s="17"/>
      <c r="DDS1006" s="17"/>
      <c r="DDT1006" s="17"/>
      <c r="DDU1006" s="17"/>
      <c r="DDV1006" s="17"/>
      <c r="DDW1006" s="17"/>
      <c r="DDX1006" s="17"/>
      <c r="DDY1006" s="17"/>
      <c r="DDZ1006" s="17"/>
      <c r="DEA1006" s="17"/>
      <c r="DEB1006" s="17"/>
      <c r="DEC1006" s="17"/>
      <c r="DED1006" s="17"/>
      <c r="DEE1006" s="17"/>
      <c r="DEF1006" s="17"/>
      <c r="DEG1006" s="17"/>
      <c r="DEH1006" s="17"/>
      <c r="DEI1006" s="17"/>
      <c r="DEJ1006" s="17"/>
      <c r="DEK1006" s="17"/>
      <c r="DEL1006" s="17"/>
      <c r="DEM1006" s="17"/>
      <c r="DEN1006" s="17"/>
      <c r="DEO1006" s="17"/>
      <c r="DEP1006" s="17"/>
      <c r="DEQ1006" s="17"/>
      <c r="DER1006" s="17"/>
      <c r="DES1006" s="17"/>
      <c r="DET1006" s="17"/>
      <c r="DEU1006" s="17"/>
      <c r="DEV1006" s="17"/>
      <c r="DEW1006" s="17"/>
      <c r="DEX1006" s="17"/>
      <c r="DEY1006" s="17"/>
      <c r="DEZ1006" s="17"/>
      <c r="DFA1006" s="17"/>
      <c r="DFB1006" s="17"/>
      <c r="DFC1006" s="17"/>
      <c r="DFD1006" s="17"/>
      <c r="DFE1006" s="17"/>
      <c r="DFF1006" s="17"/>
      <c r="DFG1006" s="17"/>
      <c r="DFH1006" s="17"/>
      <c r="DFI1006" s="17"/>
      <c r="DFJ1006" s="17"/>
      <c r="DFK1006" s="17"/>
      <c r="DFL1006" s="17"/>
      <c r="DFM1006" s="17"/>
      <c r="DFN1006" s="17"/>
      <c r="DFO1006" s="17"/>
      <c r="DFP1006" s="17"/>
      <c r="DFQ1006" s="17"/>
      <c r="DFR1006" s="17"/>
      <c r="DFS1006" s="17"/>
      <c r="DFT1006" s="17"/>
      <c r="DFU1006" s="17"/>
      <c r="DFV1006" s="17"/>
      <c r="DFW1006" s="17"/>
      <c r="DFX1006" s="17"/>
      <c r="DFY1006" s="17"/>
      <c r="DFZ1006" s="17"/>
      <c r="DGA1006" s="17"/>
      <c r="DGB1006" s="17"/>
      <c r="DGC1006" s="17"/>
      <c r="DGD1006" s="17"/>
      <c r="DGE1006" s="17"/>
      <c r="DGF1006" s="17"/>
      <c r="DGG1006" s="17"/>
      <c r="DGH1006" s="17"/>
      <c r="DGI1006" s="17"/>
      <c r="DGJ1006" s="17"/>
      <c r="DGK1006" s="17"/>
      <c r="DGL1006" s="17"/>
      <c r="DGM1006" s="17"/>
      <c r="DGN1006" s="17"/>
      <c r="DGO1006" s="17"/>
      <c r="DGP1006" s="17"/>
      <c r="DGQ1006" s="17"/>
      <c r="DGR1006" s="17"/>
      <c r="DGS1006" s="17"/>
      <c r="DGT1006" s="17"/>
      <c r="DGU1006" s="17"/>
      <c r="DGV1006" s="17"/>
      <c r="DGW1006" s="17"/>
      <c r="DGX1006" s="17"/>
      <c r="DGY1006" s="17"/>
      <c r="DGZ1006" s="17"/>
      <c r="DHA1006" s="17"/>
      <c r="DHB1006" s="17"/>
      <c r="DHC1006" s="17"/>
      <c r="DHD1006" s="17"/>
      <c r="DHE1006" s="17"/>
      <c r="DHF1006" s="17"/>
      <c r="DHG1006" s="17"/>
      <c r="DHH1006" s="17"/>
      <c r="DHI1006" s="17"/>
      <c r="DHJ1006" s="17"/>
      <c r="DHK1006" s="17"/>
      <c r="DHL1006" s="17"/>
      <c r="DHM1006" s="17"/>
      <c r="DHN1006" s="17"/>
      <c r="DHO1006" s="17"/>
      <c r="DHP1006" s="17"/>
      <c r="DHQ1006" s="17"/>
      <c r="DHR1006" s="17"/>
      <c r="DHS1006" s="17"/>
      <c r="DHT1006" s="17"/>
      <c r="DHU1006" s="17"/>
      <c r="DHV1006" s="17"/>
      <c r="DHW1006" s="17"/>
      <c r="DHX1006" s="17"/>
      <c r="DHY1006" s="17"/>
      <c r="DHZ1006" s="17"/>
      <c r="DIA1006" s="17"/>
      <c r="DIB1006" s="17"/>
      <c r="DIC1006" s="17"/>
      <c r="DID1006" s="17"/>
      <c r="DIE1006" s="17"/>
      <c r="DIF1006" s="17"/>
      <c r="DIG1006" s="17"/>
      <c r="DIH1006" s="17"/>
      <c r="DII1006" s="17"/>
      <c r="DIJ1006" s="17"/>
      <c r="DIK1006" s="17"/>
      <c r="DIL1006" s="17"/>
      <c r="DIM1006" s="17"/>
      <c r="DIN1006" s="17"/>
      <c r="DIO1006" s="17"/>
      <c r="DIP1006" s="17"/>
      <c r="DIQ1006" s="17"/>
      <c r="DIR1006" s="17"/>
      <c r="DIS1006" s="17"/>
      <c r="DIT1006" s="17"/>
      <c r="DIU1006" s="17"/>
      <c r="DIV1006" s="17"/>
      <c r="DIW1006" s="17"/>
      <c r="DIX1006" s="17"/>
      <c r="DIY1006" s="17"/>
      <c r="DIZ1006" s="17"/>
      <c r="DJA1006" s="17"/>
      <c r="DJB1006" s="17"/>
      <c r="DJC1006" s="17"/>
      <c r="DJD1006" s="17"/>
      <c r="DJE1006" s="17"/>
      <c r="DJF1006" s="17"/>
      <c r="DJG1006" s="17"/>
      <c r="DJH1006" s="17"/>
      <c r="DJI1006" s="17"/>
      <c r="DJJ1006" s="17"/>
      <c r="DJK1006" s="17"/>
      <c r="DJL1006" s="17"/>
      <c r="DJM1006" s="17"/>
      <c r="DJN1006" s="17"/>
      <c r="DJO1006" s="17"/>
      <c r="DJP1006" s="17"/>
      <c r="DJQ1006" s="17"/>
      <c r="DJR1006" s="17"/>
      <c r="DJS1006" s="17"/>
      <c r="DJT1006" s="17"/>
      <c r="DJU1006" s="17"/>
      <c r="DJV1006" s="17"/>
      <c r="DJW1006" s="17"/>
      <c r="DJX1006" s="17"/>
      <c r="DJY1006" s="17"/>
      <c r="DJZ1006" s="17"/>
      <c r="DKA1006" s="17"/>
      <c r="DKB1006" s="17"/>
      <c r="DKC1006" s="17"/>
      <c r="DKD1006" s="17"/>
      <c r="DKE1006" s="17"/>
      <c r="DKF1006" s="17"/>
      <c r="DKG1006" s="17"/>
      <c r="DKH1006" s="17"/>
      <c r="DKI1006" s="17"/>
      <c r="DKJ1006" s="17"/>
      <c r="DKK1006" s="17"/>
      <c r="DKL1006" s="17"/>
      <c r="DKM1006" s="17"/>
      <c r="DKN1006" s="17"/>
      <c r="DKO1006" s="17"/>
      <c r="DKP1006" s="17"/>
      <c r="DKQ1006" s="17"/>
      <c r="DKR1006" s="17"/>
      <c r="DKS1006" s="17"/>
      <c r="DKT1006" s="17"/>
      <c r="DKU1006" s="17"/>
      <c r="DKV1006" s="17"/>
      <c r="DKW1006" s="17"/>
      <c r="DKX1006" s="17"/>
      <c r="DKY1006" s="17"/>
      <c r="DKZ1006" s="17"/>
      <c r="DLA1006" s="17"/>
      <c r="DLB1006" s="17"/>
      <c r="DLC1006" s="17"/>
      <c r="DLD1006" s="17"/>
      <c r="DLE1006" s="17"/>
      <c r="DLF1006" s="17"/>
      <c r="DLG1006" s="17"/>
      <c r="DLH1006" s="17"/>
      <c r="DLI1006" s="17"/>
      <c r="DLJ1006" s="17"/>
      <c r="DLK1006" s="17"/>
      <c r="DLL1006" s="17"/>
      <c r="DLM1006" s="17"/>
      <c r="DLN1006" s="17"/>
      <c r="DLO1006" s="17"/>
      <c r="DLP1006" s="17"/>
      <c r="DLQ1006" s="17"/>
      <c r="DLR1006" s="17"/>
      <c r="DLS1006" s="17"/>
      <c r="DLT1006" s="17"/>
      <c r="DLU1006" s="17"/>
      <c r="DLV1006" s="17"/>
      <c r="DLW1006" s="17"/>
      <c r="DLX1006" s="17"/>
      <c r="DLY1006" s="17"/>
      <c r="DLZ1006" s="17"/>
      <c r="DMA1006" s="17"/>
      <c r="DMB1006" s="17"/>
      <c r="DMC1006" s="17"/>
      <c r="DMD1006" s="17"/>
      <c r="DME1006" s="17"/>
      <c r="DMF1006" s="17"/>
      <c r="DMG1006" s="17"/>
      <c r="DMH1006" s="17"/>
      <c r="DMI1006" s="17"/>
      <c r="DMJ1006" s="17"/>
      <c r="DMK1006" s="17"/>
      <c r="DML1006" s="17"/>
      <c r="DMM1006" s="17"/>
      <c r="DMN1006" s="17"/>
      <c r="DMO1006" s="17"/>
      <c r="DMP1006" s="17"/>
      <c r="DMQ1006" s="17"/>
      <c r="DMR1006" s="17"/>
      <c r="DMS1006" s="17"/>
      <c r="DMT1006" s="17"/>
      <c r="DMU1006" s="17"/>
      <c r="DMV1006" s="17"/>
      <c r="DMW1006" s="17"/>
      <c r="DMX1006" s="17"/>
      <c r="DMY1006" s="17"/>
      <c r="DMZ1006" s="17"/>
      <c r="DNA1006" s="17"/>
      <c r="DNB1006" s="17"/>
      <c r="DNC1006" s="17"/>
      <c r="DND1006" s="17"/>
      <c r="DNE1006" s="17"/>
      <c r="DNF1006" s="17"/>
      <c r="DNG1006" s="17"/>
      <c r="DNH1006" s="17"/>
      <c r="DNI1006" s="17"/>
      <c r="DNJ1006" s="17"/>
      <c r="DNK1006" s="17"/>
      <c r="DNL1006" s="17"/>
      <c r="DNM1006" s="17"/>
      <c r="DNN1006" s="17"/>
      <c r="DNO1006" s="17"/>
      <c r="DNP1006" s="17"/>
      <c r="DNQ1006" s="17"/>
      <c r="DNR1006" s="17"/>
      <c r="DNS1006" s="17"/>
      <c r="DNT1006" s="17"/>
      <c r="DNU1006" s="17"/>
      <c r="DNV1006" s="17"/>
      <c r="DNW1006" s="17"/>
      <c r="DNX1006" s="17"/>
      <c r="DNY1006" s="17"/>
      <c r="DNZ1006" s="17"/>
      <c r="DOA1006" s="17"/>
      <c r="DOB1006" s="17"/>
      <c r="DOC1006" s="17"/>
      <c r="DOD1006" s="17"/>
      <c r="DOE1006" s="17"/>
      <c r="DOF1006" s="17"/>
      <c r="DOG1006" s="17"/>
      <c r="DOH1006" s="17"/>
      <c r="DOI1006" s="17"/>
      <c r="DOJ1006" s="17"/>
      <c r="DOK1006" s="17"/>
      <c r="DOL1006" s="17"/>
      <c r="DOM1006" s="17"/>
      <c r="DON1006" s="17"/>
      <c r="DOO1006" s="17"/>
      <c r="DOP1006" s="17"/>
      <c r="DOQ1006" s="17"/>
      <c r="DOR1006" s="17"/>
      <c r="DOS1006" s="17"/>
      <c r="DOT1006" s="17"/>
      <c r="DOU1006" s="17"/>
      <c r="DOV1006" s="17"/>
      <c r="DOW1006" s="17"/>
      <c r="DOX1006" s="17"/>
      <c r="DOY1006" s="17"/>
      <c r="DOZ1006" s="17"/>
      <c r="DPA1006" s="17"/>
      <c r="DPB1006" s="17"/>
      <c r="DPC1006" s="17"/>
      <c r="DPD1006" s="17"/>
      <c r="DPE1006" s="17"/>
      <c r="DPF1006" s="17"/>
      <c r="DPG1006" s="17"/>
      <c r="DPH1006" s="17"/>
      <c r="DPI1006" s="17"/>
      <c r="DPJ1006" s="17"/>
      <c r="DPK1006" s="17"/>
      <c r="DPL1006" s="17"/>
      <c r="DPM1006" s="17"/>
      <c r="DPN1006" s="17"/>
      <c r="DPO1006" s="17"/>
      <c r="DPP1006" s="17"/>
      <c r="DPQ1006" s="17"/>
      <c r="DPR1006" s="17"/>
      <c r="DPS1006" s="17"/>
      <c r="DPT1006" s="17"/>
      <c r="DPU1006" s="17"/>
      <c r="DPV1006" s="17"/>
      <c r="DPW1006" s="17"/>
      <c r="DPX1006" s="17"/>
      <c r="DPY1006" s="17"/>
      <c r="DPZ1006" s="17"/>
      <c r="DQA1006" s="17"/>
      <c r="DQB1006" s="17"/>
      <c r="DQC1006" s="17"/>
      <c r="DQD1006" s="17"/>
      <c r="DQE1006" s="17"/>
      <c r="DQF1006" s="17"/>
      <c r="DQG1006" s="17"/>
      <c r="DQH1006" s="17"/>
      <c r="DQI1006" s="17"/>
      <c r="DQJ1006" s="17"/>
      <c r="DQK1006" s="17"/>
      <c r="DQL1006" s="17"/>
      <c r="DQM1006" s="17"/>
      <c r="DQN1006" s="17"/>
      <c r="DQO1006" s="17"/>
      <c r="DQP1006" s="17"/>
      <c r="DQQ1006" s="17"/>
      <c r="DQR1006" s="17"/>
      <c r="DQS1006" s="17"/>
      <c r="DQT1006" s="17"/>
      <c r="DQU1006" s="17"/>
      <c r="DQV1006" s="17"/>
      <c r="DQW1006" s="17"/>
      <c r="DQX1006" s="17"/>
      <c r="DQY1006" s="17"/>
      <c r="DQZ1006" s="17"/>
      <c r="DRA1006" s="17"/>
      <c r="DRB1006" s="17"/>
      <c r="DRC1006" s="17"/>
      <c r="DRD1006" s="17"/>
      <c r="DRE1006" s="17"/>
      <c r="DRF1006" s="17"/>
      <c r="DRG1006" s="17"/>
      <c r="DRH1006" s="17"/>
      <c r="DRI1006" s="17"/>
      <c r="DRJ1006" s="17"/>
      <c r="DRK1006" s="17"/>
      <c r="DRL1006" s="17"/>
      <c r="DRM1006" s="17"/>
      <c r="DRN1006" s="17"/>
      <c r="DRO1006" s="17"/>
      <c r="DRP1006" s="17"/>
      <c r="DRQ1006" s="17"/>
      <c r="DRR1006" s="17"/>
      <c r="DRS1006" s="17"/>
      <c r="DRT1006" s="17"/>
      <c r="DRU1006" s="17"/>
      <c r="DRV1006" s="17"/>
      <c r="DRW1006" s="17"/>
      <c r="DRX1006" s="17"/>
      <c r="DRY1006" s="17"/>
      <c r="DRZ1006" s="17"/>
      <c r="DSA1006" s="17"/>
      <c r="DSB1006" s="17"/>
      <c r="DSC1006" s="17"/>
      <c r="DSD1006" s="17"/>
      <c r="DSE1006" s="17"/>
      <c r="DSF1006" s="17"/>
      <c r="DSG1006" s="17"/>
      <c r="DSH1006" s="17"/>
      <c r="DSI1006" s="17"/>
      <c r="DSJ1006" s="17"/>
      <c r="DSK1006" s="17"/>
      <c r="DSL1006" s="17"/>
      <c r="DSM1006" s="17"/>
      <c r="DSN1006" s="17"/>
      <c r="DSO1006" s="17"/>
      <c r="DSP1006" s="17"/>
      <c r="DSQ1006" s="17"/>
      <c r="DSR1006" s="17"/>
      <c r="DSS1006" s="17"/>
      <c r="DST1006" s="17"/>
      <c r="DSU1006" s="17"/>
      <c r="DSV1006" s="17"/>
      <c r="DSW1006" s="17"/>
      <c r="DSX1006" s="17"/>
      <c r="DSY1006" s="17"/>
      <c r="DSZ1006" s="17"/>
      <c r="DTA1006" s="17"/>
      <c r="DTB1006" s="17"/>
      <c r="DTC1006" s="17"/>
      <c r="DTD1006" s="17"/>
      <c r="DTE1006" s="17"/>
      <c r="DTF1006" s="17"/>
      <c r="DTG1006" s="17"/>
      <c r="DTH1006" s="17"/>
      <c r="DTI1006" s="17"/>
      <c r="DTJ1006" s="17"/>
      <c r="DTK1006" s="17"/>
      <c r="DTL1006" s="17"/>
      <c r="DTM1006" s="17"/>
      <c r="DTN1006" s="17"/>
      <c r="DTO1006" s="17"/>
      <c r="DTP1006" s="17"/>
      <c r="DTQ1006" s="17"/>
      <c r="DTR1006" s="17"/>
      <c r="DTS1006" s="17"/>
      <c r="DTT1006" s="17"/>
      <c r="DTU1006" s="17"/>
      <c r="DTV1006" s="17"/>
      <c r="DTW1006" s="17"/>
      <c r="DTX1006" s="17"/>
      <c r="DTY1006" s="17"/>
      <c r="DTZ1006" s="17"/>
      <c r="DUA1006" s="17"/>
      <c r="DUB1006" s="17"/>
      <c r="DUC1006" s="17"/>
      <c r="DUD1006" s="17"/>
      <c r="DUE1006" s="17"/>
      <c r="DUF1006" s="17"/>
      <c r="DUG1006" s="17"/>
      <c r="DUH1006" s="17"/>
      <c r="DUI1006" s="17"/>
      <c r="DUJ1006" s="17"/>
      <c r="DUK1006" s="17"/>
      <c r="DUL1006" s="17"/>
      <c r="DUM1006" s="17"/>
      <c r="DUN1006" s="17"/>
      <c r="DUO1006" s="17"/>
      <c r="DUP1006" s="17"/>
      <c r="DUQ1006" s="17"/>
      <c r="DUR1006" s="17"/>
      <c r="DUS1006" s="17"/>
      <c r="DUT1006" s="17"/>
      <c r="DUU1006" s="17"/>
      <c r="DUV1006" s="17"/>
      <c r="DUW1006" s="17"/>
      <c r="DUX1006" s="17"/>
      <c r="DUY1006" s="17"/>
      <c r="DUZ1006" s="17"/>
      <c r="DVA1006" s="17"/>
      <c r="DVB1006" s="17"/>
      <c r="DVC1006" s="17"/>
      <c r="DVD1006" s="17"/>
      <c r="DVE1006" s="17"/>
      <c r="DVF1006" s="17"/>
      <c r="DVG1006" s="17"/>
      <c r="DVH1006" s="17"/>
      <c r="DVI1006" s="17"/>
      <c r="DVJ1006" s="17"/>
      <c r="DVK1006" s="17"/>
      <c r="DVL1006" s="17"/>
      <c r="DVM1006" s="17"/>
      <c r="DVN1006" s="17"/>
      <c r="DVO1006" s="17"/>
      <c r="DVP1006" s="17"/>
      <c r="DVQ1006" s="17"/>
      <c r="DVR1006" s="17"/>
      <c r="DVS1006" s="17"/>
      <c r="DVT1006" s="17"/>
      <c r="DVU1006" s="17"/>
      <c r="DVV1006" s="17"/>
      <c r="DVW1006" s="17"/>
      <c r="DVX1006" s="17"/>
      <c r="DVY1006" s="17"/>
      <c r="DVZ1006" s="17"/>
      <c r="DWA1006" s="17"/>
      <c r="DWB1006" s="17"/>
      <c r="DWC1006" s="17"/>
      <c r="DWD1006" s="17"/>
      <c r="DWE1006" s="17"/>
      <c r="DWF1006" s="17"/>
      <c r="DWG1006" s="17"/>
      <c r="DWH1006" s="17"/>
      <c r="DWI1006" s="17"/>
      <c r="DWJ1006" s="17"/>
      <c r="DWK1006" s="17"/>
      <c r="DWL1006" s="17"/>
      <c r="DWM1006" s="17"/>
      <c r="DWN1006" s="17"/>
      <c r="DWO1006" s="17"/>
      <c r="DWP1006" s="17"/>
      <c r="DWQ1006" s="17"/>
      <c r="DWR1006" s="17"/>
      <c r="DWS1006" s="17"/>
      <c r="DWT1006" s="17"/>
      <c r="DWU1006" s="17"/>
      <c r="DWV1006" s="17"/>
      <c r="DWW1006" s="17"/>
      <c r="DWX1006" s="17"/>
      <c r="DWY1006" s="17"/>
      <c r="DWZ1006" s="17"/>
      <c r="DXA1006" s="17"/>
      <c r="DXB1006" s="17"/>
      <c r="DXC1006" s="17"/>
      <c r="DXD1006" s="17"/>
      <c r="DXE1006" s="17"/>
      <c r="DXF1006" s="17"/>
      <c r="DXG1006" s="17"/>
      <c r="DXH1006" s="17"/>
      <c r="DXI1006" s="17"/>
      <c r="DXJ1006" s="17"/>
      <c r="DXK1006" s="17"/>
      <c r="DXL1006" s="17"/>
      <c r="DXM1006" s="17"/>
      <c r="DXN1006" s="17"/>
      <c r="DXO1006" s="17"/>
      <c r="DXP1006" s="17"/>
      <c r="DXQ1006" s="17"/>
      <c r="DXR1006" s="17"/>
      <c r="DXS1006" s="17"/>
      <c r="DXT1006" s="17"/>
      <c r="DXU1006" s="17"/>
      <c r="DXV1006" s="17"/>
      <c r="DXW1006" s="17"/>
      <c r="DXX1006" s="17"/>
      <c r="DXY1006" s="17"/>
      <c r="DXZ1006" s="17"/>
      <c r="DYA1006" s="17"/>
      <c r="DYB1006" s="17"/>
      <c r="DYC1006" s="17"/>
      <c r="DYD1006" s="17"/>
      <c r="DYE1006" s="17"/>
      <c r="DYF1006" s="17"/>
      <c r="DYG1006" s="17"/>
      <c r="DYH1006" s="17"/>
      <c r="DYI1006" s="17"/>
      <c r="DYJ1006" s="17"/>
      <c r="DYK1006" s="17"/>
      <c r="DYL1006" s="17"/>
      <c r="DYM1006" s="17"/>
      <c r="DYN1006" s="17"/>
      <c r="DYO1006" s="17"/>
      <c r="DYP1006" s="17"/>
      <c r="DYQ1006" s="17"/>
      <c r="DYR1006" s="17"/>
      <c r="DYS1006" s="17"/>
      <c r="DYT1006" s="17"/>
      <c r="DYU1006" s="17"/>
      <c r="DYV1006" s="17"/>
      <c r="DYW1006" s="17"/>
      <c r="DYX1006" s="17"/>
      <c r="DYY1006" s="17"/>
      <c r="DYZ1006" s="17"/>
      <c r="DZA1006" s="17"/>
      <c r="DZB1006" s="17"/>
      <c r="DZC1006" s="17"/>
      <c r="DZD1006" s="17"/>
      <c r="DZE1006" s="17"/>
      <c r="DZF1006" s="17"/>
      <c r="DZG1006" s="17"/>
      <c r="DZH1006" s="17"/>
      <c r="DZI1006" s="17"/>
      <c r="DZJ1006" s="17"/>
      <c r="DZK1006" s="17"/>
      <c r="DZL1006" s="17"/>
      <c r="DZM1006" s="17"/>
      <c r="DZN1006" s="17"/>
      <c r="DZO1006" s="17"/>
      <c r="DZP1006" s="17"/>
      <c r="DZQ1006" s="17"/>
      <c r="DZR1006" s="17"/>
      <c r="DZS1006" s="17"/>
      <c r="DZT1006" s="17"/>
      <c r="DZU1006" s="17"/>
      <c r="DZV1006" s="17"/>
      <c r="DZW1006" s="17"/>
      <c r="DZX1006" s="17"/>
      <c r="DZY1006" s="17"/>
      <c r="DZZ1006" s="17"/>
      <c r="EAA1006" s="17"/>
      <c r="EAB1006" s="17"/>
      <c r="EAC1006" s="17"/>
      <c r="EAD1006" s="17"/>
      <c r="EAE1006" s="17"/>
      <c r="EAF1006" s="17"/>
      <c r="EAG1006" s="17"/>
      <c r="EAH1006" s="17"/>
      <c r="EAI1006" s="17"/>
      <c r="EAJ1006" s="17"/>
      <c r="EAK1006" s="17"/>
      <c r="EAL1006" s="17"/>
      <c r="EAM1006" s="17"/>
      <c r="EAN1006" s="17"/>
      <c r="EAO1006" s="17"/>
      <c r="EAP1006" s="17"/>
      <c r="EAQ1006" s="17"/>
      <c r="EAR1006" s="17"/>
      <c r="EAS1006" s="17"/>
      <c r="EAT1006" s="17"/>
      <c r="EAU1006" s="17"/>
      <c r="EAV1006" s="17"/>
      <c r="EAW1006" s="17"/>
      <c r="EAX1006" s="17"/>
      <c r="EAY1006" s="17"/>
      <c r="EAZ1006" s="17"/>
      <c r="EBA1006" s="17"/>
      <c r="EBB1006" s="17"/>
      <c r="EBC1006" s="17"/>
      <c r="EBD1006" s="17"/>
      <c r="EBE1006" s="17"/>
      <c r="EBF1006" s="17"/>
      <c r="EBG1006" s="17"/>
      <c r="EBH1006" s="17"/>
      <c r="EBI1006" s="17"/>
      <c r="EBJ1006" s="17"/>
      <c r="EBK1006" s="17"/>
      <c r="EBL1006" s="17"/>
      <c r="EBM1006" s="17"/>
      <c r="EBN1006" s="17"/>
      <c r="EBO1006" s="17"/>
      <c r="EBP1006" s="17"/>
      <c r="EBQ1006" s="17"/>
      <c r="EBR1006" s="17"/>
      <c r="EBS1006" s="17"/>
      <c r="EBT1006" s="17"/>
      <c r="EBU1006" s="17"/>
      <c r="EBV1006" s="17"/>
      <c r="EBW1006" s="17"/>
      <c r="EBX1006" s="17"/>
      <c r="EBY1006" s="17"/>
      <c r="EBZ1006" s="17"/>
      <c r="ECA1006" s="17"/>
      <c r="ECB1006" s="17"/>
      <c r="ECC1006" s="17"/>
      <c r="ECD1006" s="17"/>
      <c r="ECE1006" s="17"/>
      <c r="ECF1006" s="17"/>
      <c r="ECG1006" s="17"/>
      <c r="ECH1006" s="17"/>
      <c r="ECI1006" s="17"/>
      <c r="ECJ1006" s="17"/>
      <c r="ECK1006" s="17"/>
      <c r="ECL1006" s="17"/>
      <c r="ECM1006" s="17"/>
      <c r="ECN1006" s="17"/>
      <c r="ECO1006" s="17"/>
      <c r="ECP1006" s="17"/>
      <c r="ECQ1006" s="17"/>
      <c r="ECR1006" s="17"/>
      <c r="ECS1006" s="17"/>
      <c r="ECT1006" s="17"/>
      <c r="ECU1006" s="17"/>
      <c r="ECV1006" s="17"/>
      <c r="ECW1006" s="17"/>
      <c r="ECX1006" s="17"/>
      <c r="ECY1006" s="17"/>
      <c r="ECZ1006" s="17"/>
      <c r="EDA1006" s="17"/>
      <c r="EDB1006" s="17"/>
      <c r="EDC1006" s="17"/>
      <c r="EDD1006" s="17"/>
      <c r="EDE1006" s="17"/>
      <c r="EDF1006" s="17"/>
      <c r="EDG1006" s="17"/>
      <c r="EDH1006" s="17"/>
      <c r="EDI1006" s="17"/>
      <c r="EDJ1006" s="17"/>
      <c r="EDK1006" s="17"/>
      <c r="EDL1006" s="17"/>
      <c r="EDM1006" s="17"/>
      <c r="EDN1006" s="17"/>
      <c r="EDO1006" s="17"/>
      <c r="EDP1006" s="17"/>
      <c r="EDQ1006" s="17"/>
      <c r="EDR1006" s="17"/>
      <c r="EDS1006" s="17"/>
      <c r="EDT1006" s="17"/>
      <c r="EDU1006" s="17"/>
      <c r="EDV1006" s="17"/>
      <c r="EDW1006" s="17"/>
      <c r="EDX1006" s="17"/>
      <c r="EDY1006" s="17"/>
      <c r="EDZ1006" s="17"/>
      <c r="EEA1006" s="17"/>
      <c r="EEB1006" s="17"/>
      <c r="EEC1006" s="17"/>
      <c r="EED1006" s="17"/>
      <c r="EEE1006" s="17"/>
      <c r="EEF1006" s="17"/>
      <c r="EEG1006" s="17"/>
      <c r="EEH1006" s="17"/>
      <c r="EEI1006" s="17"/>
      <c r="EEJ1006" s="17"/>
      <c r="EEK1006" s="17"/>
      <c r="EEL1006" s="17"/>
      <c r="EEM1006" s="17"/>
      <c r="EEN1006" s="17"/>
      <c r="EEO1006" s="17"/>
      <c r="EEP1006" s="17"/>
      <c r="EEQ1006" s="17"/>
      <c r="EER1006" s="17"/>
      <c r="EES1006" s="17"/>
      <c r="EET1006" s="17"/>
      <c r="EEU1006" s="17"/>
      <c r="EEV1006" s="17"/>
      <c r="EEW1006" s="17"/>
      <c r="EEX1006" s="17"/>
      <c r="EEY1006" s="17"/>
      <c r="EEZ1006" s="17"/>
      <c r="EFA1006" s="17"/>
      <c r="EFB1006" s="17"/>
      <c r="EFC1006" s="17"/>
      <c r="EFD1006" s="17"/>
      <c r="EFE1006" s="17"/>
      <c r="EFF1006" s="17"/>
      <c r="EFG1006" s="17"/>
      <c r="EFH1006" s="17"/>
      <c r="EFI1006" s="17"/>
      <c r="EFJ1006" s="17"/>
      <c r="EFK1006" s="17"/>
      <c r="EFL1006" s="17"/>
      <c r="EFM1006" s="17"/>
      <c r="EFN1006" s="17"/>
      <c r="EFO1006" s="17"/>
      <c r="EFP1006" s="17"/>
      <c r="EFQ1006" s="17"/>
      <c r="EFR1006" s="17"/>
      <c r="EFS1006" s="17"/>
      <c r="EFT1006" s="17"/>
      <c r="EFU1006" s="17"/>
      <c r="EFV1006" s="17"/>
      <c r="EFW1006" s="17"/>
      <c r="EFX1006" s="17"/>
      <c r="EFY1006" s="17"/>
      <c r="EFZ1006" s="17"/>
      <c r="EGA1006" s="17"/>
      <c r="EGB1006" s="17"/>
      <c r="EGC1006" s="17"/>
      <c r="EGD1006" s="17"/>
      <c r="EGE1006" s="17"/>
      <c r="EGF1006" s="17"/>
      <c r="EGG1006" s="17"/>
      <c r="EGH1006" s="17"/>
      <c r="EGI1006" s="17"/>
      <c r="EGJ1006" s="17"/>
      <c r="EGK1006" s="17"/>
      <c r="EGL1006" s="17"/>
      <c r="EGM1006" s="17"/>
      <c r="EGN1006" s="17"/>
      <c r="EGO1006" s="17"/>
      <c r="EGP1006" s="17"/>
      <c r="EGQ1006" s="17"/>
      <c r="EGR1006" s="17"/>
      <c r="EGS1006" s="17"/>
      <c r="EGT1006" s="17"/>
      <c r="EGU1006" s="17"/>
      <c r="EGV1006" s="17"/>
      <c r="EGW1006" s="17"/>
      <c r="EGX1006" s="17"/>
      <c r="EGY1006" s="17"/>
      <c r="EGZ1006" s="17"/>
      <c r="EHA1006" s="17"/>
      <c r="EHB1006" s="17"/>
      <c r="EHC1006" s="17"/>
      <c r="EHD1006" s="17"/>
      <c r="EHE1006" s="17"/>
      <c r="EHF1006" s="17"/>
      <c r="EHG1006" s="17"/>
      <c r="EHH1006" s="17"/>
      <c r="EHI1006" s="17"/>
      <c r="EHJ1006" s="17"/>
      <c r="EHK1006" s="17"/>
      <c r="EHL1006" s="17"/>
      <c r="EHM1006" s="17"/>
      <c r="EHN1006" s="17"/>
      <c r="EHO1006" s="17"/>
      <c r="EHP1006" s="17"/>
      <c r="EHQ1006" s="17"/>
      <c r="EHR1006" s="17"/>
      <c r="EHS1006" s="17"/>
      <c r="EHT1006" s="17"/>
      <c r="EHU1006" s="17"/>
      <c r="EHV1006" s="17"/>
      <c r="EHW1006" s="17"/>
      <c r="EHX1006" s="17"/>
      <c r="EHY1006" s="17"/>
      <c r="EHZ1006" s="17"/>
      <c r="EIA1006" s="17"/>
      <c r="EIB1006" s="17"/>
      <c r="EIC1006" s="17"/>
      <c r="EID1006" s="17"/>
      <c r="EIE1006" s="17"/>
      <c r="EIF1006" s="17"/>
      <c r="EIG1006" s="17"/>
      <c r="EIH1006" s="17"/>
      <c r="EII1006" s="17"/>
      <c r="EIJ1006" s="17"/>
      <c r="EIK1006" s="17"/>
      <c r="EIL1006" s="17"/>
      <c r="EIM1006" s="17"/>
      <c r="EIN1006" s="17"/>
      <c r="EIO1006" s="17"/>
      <c r="EIP1006" s="17"/>
      <c r="EIQ1006" s="17"/>
      <c r="EIR1006" s="17"/>
      <c r="EIS1006" s="17"/>
      <c r="EIT1006" s="17"/>
      <c r="EIU1006" s="17"/>
      <c r="EIV1006" s="17"/>
      <c r="EIW1006" s="17"/>
      <c r="EIX1006" s="17"/>
      <c r="EIY1006" s="17"/>
      <c r="EIZ1006" s="17"/>
      <c r="EJA1006" s="17"/>
      <c r="EJB1006" s="17"/>
      <c r="EJC1006" s="17"/>
      <c r="EJD1006" s="17"/>
      <c r="EJE1006" s="17"/>
      <c r="EJF1006" s="17"/>
      <c r="EJG1006" s="17"/>
      <c r="EJH1006" s="17"/>
      <c r="EJI1006" s="17"/>
      <c r="EJJ1006" s="17"/>
      <c r="EJK1006" s="17"/>
      <c r="EJL1006" s="17"/>
      <c r="EJM1006" s="17"/>
      <c r="EJN1006" s="17"/>
      <c r="EJO1006" s="17"/>
      <c r="EJP1006" s="17"/>
      <c r="EJQ1006" s="17"/>
      <c r="EJR1006" s="17"/>
      <c r="EJS1006" s="17"/>
      <c r="EJT1006" s="17"/>
      <c r="EJU1006" s="17"/>
      <c r="EJV1006" s="17"/>
      <c r="EJW1006" s="17"/>
      <c r="EJX1006" s="17"/>
      <c r="EJY1006" s="17"/>
      <c r="EJZ1006" s="17"/>
      <c r="EKA1006" s="17"/>
      <c r="EKB1006" s="17"/>
      <c r="EKC1006" s="17"/>
      <c r="EKD1006" s="17"/>
      <c r="EKE1006" s="17"/>
      <c r="EKF1006" s="17"/>
      <c r="EKG1006" s="17"/>
      <c r="EKH1006" s="17"/>
      <c r="EKI1006" s="17"/>
      <c r="EKJ1006" s="17"/>
      <c r="EKK1006" s="17"/>
      <c r="EKL1006" s="17"/>
      <c r="EKM1006" s="17"/>
      <c r="EKN1006" s="17"/>
      <c r="EKO1006" s="17"/>
      <c r="EKP1006" s="17"/>
      <c r="EKQ1006" s="17"/>
      <c r="EKR1006" s="17"/>
      <c r="EKS1006" s="17"/>
      <c r="EKT1006" s="17"/>
      <c r="EKU1006" s="17"/>
      <c r="EKV1006" s="17"/>
      <c r="EKW1006" s="17"/>
      <c r="EKX1006" s="17"/>
      <c r="EKY1006" s="17"/>
      <c r="EKZ1006" s="17"/>
      <c r="ELA1006" s="17"/>
      <c r="ELB1006" s="17"/>
      <c r="ELC1006" s="17"/>
      <c r="ELD1006" s="17"/>
      <c r="ELE1006" s="17"/>
      <c r="ELF1006" s="17"/>
      <c r="ELG1006" s="17"/>
      <c r="ELH1006" s="17"/>
      <c r="ELI1006" s="17"/>
      <c r="ELJ1006" s="17"/>
      <c r="ELK1006" s="17"/>
      <c r="ELL1006" s="17"/>
      <c r="ELM1006" s="17"/>
      <c r="ELN1006" s="17"/>
      <c r="ELO1006" s="17"/>
      <c r="ELP1006" s="17"/>
      <c r="ELQ1006" s="17"/>
      <c r="ELR1006" s="17"/>
      <c r="ELS1006" s="17"/>
      <c r="ELT1006" s="17"/>
      <c r="ELU1006" s="17"/>
      <c r="ELV1006" s="17"/>
      <c r="ELW1006" s="17"/>
      <c r="ELX1006" s="17"/>
      <c r="ELY1006" s="17"/>
      <c r="ELZ1006" s="17"/>
      <c r="EMA1006" s="17"/>
      <c r="EMB1006" s="17"/>
      <c r="EMC1006" s="17"/>
      <c r="EMD1006" s="17"/>
      <c r="EME1006" s="17"/>
      <c r="EMF1006" s="17"/>
      <c r="EMG1006" s="17"/>
      <c r="EMH1006" s="17"/>
      <c r="EMI1006" s="17"/>
      <c r="EMJ1006" s="17"/>
      <c r="EMK1006" s="17"/>
      <c r="EML1006" s="17"/>
      <c r="EMM1006" s="17"/>
      <c r="EMN1006" s="17"/>
      <c r="EMO1006" s="17"/>
      <c r="EMP1006" s="17"/>
      <c r="EMQ1006" s="17"/>
      <c r="EMR1006" s="17"/>
      <c r="EMS1006" s="17"/>
      <c r="EMT1006" s="17"/>
      <c r="EMU1006" s="17"/>
      <c r="EMV1006" s="17"/>
      <c r="EMW1006" s="17"/>
      <c r="EMX1006" s="17"/>
      <c r="EMY1006" s="17"/>
      <c r="EMZ1006" s="17"/>
      <c r="ENA1006" s="17"/>
      <c r="ENB1006" s="17"/>
      <c r="ENC1006" s="17"/>
      <c r="END1006" s="17"/>
      <c r="ENE1006" s="17"/>
      <c r="ENF1006" s="17"/>
      <c r="ENG1006" s="17"/>
      <c r="ENH1006" s="17"/>
      <c r="ENI1006" s="17"/>
      <c r="ENJ1006" s="17"/>
      <c r="ENK1006" s="17"/>
      <c r="ENL1006" s="17"/>
      <c r="ENM1006" s="17"/>
      <c r="ENN1006" s="17"/>
      <c r="ENO1006" s="17"/>
      <c r="ENP1006" s="17"/>
      <c r="ENQ1006" s="17"/>
      <c r="ENR1006" s="17"/>
      <c r="ENS1006" s="17"/>
      <c r="ENT1006" s="17"/>
      <c r="ENU1006" s="17"/>
      <c r="ENV1006" s="17"/>
      <c r="ENW1006" s="17"/>
      <c r="ENX1006" s="17"/>
      <c r="ENY1006" s="17"/>
      <c r="ENZ1006" s="17"/>
      <c r="EOA1006" s="17"/>
      <c r="EOB1006" s="17"/>
      <c r="EOC1006" s="17"/>
      <c r="EOD1006" s="17"/>
      <c r="EOE1006" s="17"/>
      <c r="EOF1006" s="17"/>
      <c r="EOG1006" s="17"/>
      <c r="EOH1006" s="17"/>
      <c r="EOI1006" s="17"/>
      <c r="EOJ1006" s="17"/>
      <c r="EOK1006" s="17"/>
      <c r="EOL1006" s="17"/>
      <c r="EOM1006" s="17"/>
      <c r="EON1006" s="17"/>
      <c r="EOO1006" s="17"/>
      <c r="EOP1006" s="17"/>
      <c r="EOQ1006" s="17"/>
      <c r="EOR1006" s="17"/>
      <c r="EOS1006" s="17"/>
      <c r="EOT1006" s="17"/>
      <c r="EOU1006" s="17"/>
      <c r="EOV1006" s="17"/>
      <c r="EOW1006" s="17"/>
      <c r="EOX1006" s="17"/>
      <c r="EOY1006" s="17"/>
      <c r="EOZ1006" s="17"/>
      <c r="EPA1006" s="17"/>
      <c r="EPB1006" s="17"/>
      <c r="EPC1006" s="17"/>
      <c r="EPD1006" s="17"/>
      <c r="EPE1006" s="17"/>
      <c r="EPF1006" s="17"/>
      <c r="EPG1006" s="17"/>
      <c r="EPH1006" s="17"/>
      <c r="EPI1006" s="17"/>
      <c r="EPJ1006" s="17"/>
      <c r="EPK1006" s="17"/>
      <c r="EPL1006" s="17"/>
      <c r="EPM1006" s="17"/>
      <c r="EPN1006" s="17"/>
      <c r="EPO1006" s="17"/>
      <c r="EPP1006" s="17"/>
      <c r="EPQ1006" s="17"/>
      <c r="EPR1006" s="17"/>
      <c r="EPS1006" s="17"/>
      <c r="EPT1006" s="17"/>
      <c r="EPU1006" s="17"/>
      <c r="EPV1006" s="17"/>
      <c r="EPW1006" s="17"/>
      <c r="EPX1006" s="17"/>
      <c r="EPY1006" s="17"/>
      <c r="EPZ1006" s="17"/>
      <c r="EQA1006" s="17"/>
      <c r="EQB1006" s="17"/>
      <c r="EQC1006" s="17"/>
      <c r="EQD1006" s="17"/>
      <c r="EQE1006" s="17"/>
      <c r="EQF1006" s="17"/>
      <c r="EQG1006" s="17"/>
      <c r="EQH1006" s="17"/>
      <c r="EQI1006" s="17"/>
      <c r="EQJ1006" s="17"/>
      <c r="EQK1006" s="17"/>
      <c r="EQL1006" s="17"/>
      <c r="EQM1006" s="17"/>
      <c r="EQN1006" s="17"/>
      <c r="EQO1006" s="17"/>
      <c r="EQP1006" s="17"/>
      <c r="EQQ1006" s="17"/>
      <c r="EQR1006" s="17"/>
      <c r="EQS1006" s="17"/>
      <c r="EQT1006" s="17"/>
      <c r="EQU1006" s="17"/>
      <c r="EQV1006" s="17"/>
      <c r="EQW1006" s="17"/>
      <c r="EQX1006" s="17"/>
      <c r="EQY1006" s="17"/>
      <c r="EQZ1006" s="17"/>
      <c r="ERA1006" s="17"/>
      <c r="ERB1006" s="17"/>
      <c r="ERC1006" s="17"/>
      <c r="ERD1006" s="17"/>
      <c r="ERE1006" s="17"/>
      <c r="ERF1006" s="17"/>
      <c r="ERG1006" s="17"/>
      <c r="ERH1006" s="17"/>
      <c r="ERI1006" s="17"/>
      <c r="ERJ1006" s="17"/>
      <c r="ERK1006" s="17"/>
      <c r="ERL1006" s="17"/>
      <c r="ERM1006" s="17"/>
      <c r="ERN1006" s="17"/>
      <c r="ERO1006" s="17"/>
      <c r="ERP1006" s="17"/>
      <c r="ERQ1006" s="17"/>
      <c r="ERR1006" s="17"/>
      <c r="ERS1006" s="17"/>
      <c r="ERT1006" s="17"/>
      <c r="ERU1006" s="17"/>
      <c r="ERV1006" s="17"/>
      <c r="ERW1006" s="17"/>
      <c r="ERX1006" s="17"/>
      <c r="ERY1006" s="17"/>
      <c r="ERZ1006" s="17"/>
      <c r="ESA1006" s="17"/>
      <c r="ESB1006" s="17"/>
      <c r="ESC1006" s="17"/>
      <c r="ESD1006" s="17"/>
      <c r="ESE1006" s="17"/>
      <c r="ESF1006" s="17"/>
      <c r="ESG1006" s="17"/>
      <c r="ESH1006" s="17"/>
      <c r="ESI1006" s="17"/>
      <c r="ESJ1006" s="17"/>
      <c r="ESK1006" s="17"/>
      <c r="ESL1006" s="17"/>
      <c r="ESM1006" s="17"/>
      <c r="ESN1006" s="17"/>
      <c r="ESO1006" s="17"/>
      <c r="ESP1006" s="17"/>
      <c r="ESQ1006" s="17"/>
      <c r="ESR1006" s="17"/>
      <c r="ESS1006" s="17"/>
      <c r="EST1006" s="17"/>
      <c r="ESU1006" s="17"/>
      <c r="ESV1006" s="17"/>
      <c r="ESW1006" s="17"/>
      <c r="ESX1006" s="17"/>
      <c r="ESY1006" s="17"/>
      <c r="ESZ1006" s="17"/>
      <c r="ETA1006" s="17"/>
      <c r="ETB1006" s="17"/>
      <c r="ETC1006" s="17"/>
      <c r="ETD1006" s="17"/>
      <c r="ETE1006" s="17"/>
      <c r="ETF1006" s="17"/>
      <c r="ETG1006" s="17"/>
      <c r="ETH1006" s="17"/>
      <c r="ETI1006" s="17"/>
      <c r="ETJ1006" s="17"/>
      <c r="ETK1006" s="17"/>
      <c r="ETL1006" s="17"/>
      <c r="ETM1006" s="17"/>
      <c r="ETN1006" s="17"/>
      <c r="ETO1006" s="17"/>
      <c r="ETP1006" s="17"/>
      <c r="ETQ1006" s="17"/>
      <c r="ETR1006" s="17"/>
      <c r="ETS1006" s="17"/>
      <c r="ETT1006" s="17"/>
      <c r="ETU1006" s="17"/>
      <c r="ETV1006" s="17"/>
      <c r="ETW1006" s="17"/>
      <c r="ETX1006" s="17"/>
      <c r="ETY1006" s="17"/>
      <c r="ETZ1006" s="17"/>
      <c r="EUA1006" s="17"/>
      <c r="EUB1006" s="17"/>
      <c r="EUC1006" s="17"/>
      <c r="EUD1006" s="17"/>
      <c r="EUE1006" s="17"/>
      <c r="EUF1006" s="17"/>
      <c r="EUG1006" s="17"/>
      <c r="EUH1006" s="17"/>
      <c r="EUI1006" s="17"/>
      <c r="EUJ1006" s="17"/>
      <c r="EUK1006" s="17"/>
      <c r="EUL1006" s="17"/>
      <c r="EUM1006" s="17"/>
      <c r="EUN1006" s="17"/>
      <c r="EUO1006" s="17"/>
      <c r="EUP1006" s="17"/>
      <c r="EUQ1006" s="17"/>
      <c r="EUR1006" s="17"/>
      <c r="EUS1006" s="17"/>
      <c r="EUT1006" s="17"/>
      <c r="EUU1006" s="17"/>
      <c r="EUV1006" s="17"/>
      <c r="EUW1006" s="17"/>
      <c r="EUX1006" s="17"/>
      <c r="EUY1006" s="17"/>
      <c r="EUZ1006" s="17"/>
      <c r="EVA1006" s="17"/>
      <c r="EVB1006" s="17"/>
      <c r="EVC1006" s="17"/>
      <c r="EVD1006" s="17"/>
      <c r="EVE1006" s="17"/>
      <c r="EVF1006" s="17"/>
      <c r="EVG1006" s="17"/>
      <c r="EVH1006" s="17"/>
      <c r="EVI1006" s="17"/>
      <c r="EVJ1006" s="17"/>
      <c r="EVK1006" s="17"/>
      <c r="EVL1006" s="17"/>
      <c r="EVM1006" s="17"/>
      <c r="EVN1006" s="17"/>
      <c r="EVO1006" s="17"/>
      <c r="EVP1006" s="17"/>
      <c r="EVQ1006" s="17"/>
      <c r="EVR1006" s="17"/>
      <c r="EVS1006" s="17"/>
      <c r="EVT1006" s="17"/>
      <c r="EVU1006" s="17"/>
      <c r="EVV1006" s="17"/>
      <c r="EVW1006" s="17"/>
      <c r="EVX1006" s="17"/>
      <c r="EVY1006" s="17"/>
      <c r="EVZ1006" s="17"/>
      <c r="EWA1006" s="17"/>
      <c r="EWB1006" s="17"/>
      <c r="EWC1006" s="17"/>
      <c r="EWD1006" s="17"/>
      <c r="EWE1006" s="17"/>
      <c r="EWF1006" s="17"/>
      <c r="EWG1006" s="17"/>
      <c r="EWH1006" s="17"/>
      <c r="EWI1006" s="17"/>
      <c r="EWJ1006" s="17"/>
      <c r="EWK1006" s="17"/>
      <c r="EWL1006" s="17"/>
      <c r="EWM1006" s="17"/>
      <c r="EWN1006" s="17"/>
      <c r="EWO1006" s="17"/>
      <c r="EWP1006" s="17"/>
      <c r="EWQ1006" s="17"/>
      <c r="EWR1006" s="17"/>
      <c r="EWS1006" s="17"/>
      <c r="EWT1006" s="17"/>
      <c r="EWU1006" s="17"/>
      <c r="EWV1006" s="17"/>
      <c r="EWW1006" s="17"/>
      <c r="EWX1006" s="17"/>
      <c r="EWY1006" s="17"/>
      <c r="EWZ1006" s="17"/>
      <c r="EXA1006" s="17"/>
      <c r="EXB1006" s="17"/>
      <c r="EXC1006" s="17"/>
      <c r="EXD1006" s="17"/>
      <c r="EXE1006" s="17"/>
      <c r="EXF1006" s="17"/>
      <c r="EXG1006" s="17"/>
      <c r="EXH1006" s="17"/>
      <c r="EXI1006" s="17"/>
      <c r="EXJ1006" s="17"/>
      <c r="EXK1006" s="17"/>
      <c r="EXL1006" s="17"/>
      <c r="EXM1006" s="17"/>
      <c r="EXN1006" s="17"/>
      <c r="EXO1006" s="17"/>
      <c r="EXP1006" s="17"/>
      <c r="EXQ1006" s="17"/>
      <c r="EXR1006" s="17"/>
      <c r="EXS1006" s="17"/>
      <c r="EXT1006" s="17"/>
      <c r="EXU1006" s="17"/>
      <c r="EXV1006" s="17"/>
      <c r="EXW1006" s="17"/>
      <c r="EXX1006" s="17"/>
      <c r="EXY1006" s="17"/>
      <c r="EXZ1006" s="17"/>
      <c r="EYA1006" s="17"/>
      <c r="EYB1006" s="17"/>
      <c r="EYC1006" s="17"/>
      <c r="EYD1006" s="17"/>
      <c r="EYE1006" s="17"/>
      <c r="EYF1006" s="17"/>
      <c r="EYG1006" s="17"/>
      <c r="EYH1006" s="17"/>
      <c r="EYI1006" s="17"/>
      <c r="EYJ1006" s="17"/>
      <c r="EYK1006" s="17"/>
      <c r="EYL1006" s="17"/>
      <c r="EYM1006" s="17"/>
      <c r="EYN1006" s="17"/>
      <c r="EYO1006" s="17"/>
      <c r="EYP1006" s="17"/>
      <c r="EYQ1006" s="17"/>
      <c r="EYR1006" s="17"/>
      <c r="EYS1006" s="17"/>
      <c r="EYT1006" s="17"/>
      <c r="EYU1006" s="17"/>
      <c r="EYV1006" s="17"/>
      <c r="EYW1006" s="17"/>
      <c r="EYX1006" s="17"/>
      <c r="EYY1006" s="17"/>
      <c r="EYZ1006" s="17"/>
      <c r="EZA1006" s="17"/>
      <c r="EZB1006" s="17"/>
      <c r="EZC1006" s="17"/>
      <c r="EZD1006" s="17"/>
      <c r="EZE1006" s="17"/>
      <c r="EZF1006" s="17"/>
      <c r="EZG1006" s="17"/>
      <c r="EZH1006" s="17"/>
      <c r="EZI1006" s="17"/>
      <c r="EZJ1006" s="17"/>
      <c r="EZK1006" s="17"/>
      <c r="EZL1006" s="17"/>
      <c r="EZM1006" s="17"/>
      <c r="EZN1006" s="17"/>
      <c r="EZO1006" s="17"/>
      <c r="EZP1006" s="17"/>
      <c r="EZQ1006" s="17"/>
      <c r="EZR1006" s="17"/>
      <c r="EZS1006" s="17"/>
      <c r="EZT1006" s="17"/>
      <c r="EZU1006" s="17"/>
      <c r="EZV1006" s="17"/>
      <c r="EZW1006" s="17"/>
      <c r="EZX1006" s="17"/>
      <c r="EZY1006" s="17"/>
      <c r="EZZ1006" s="17"/>
      <c r="FAA1006" s="17"/>
      <c r="FAB1006" s="17"/>
      <c r="FAC1006" s="17"/>
      <c r="FAD1006" s="17"/>
      <c r="FAE1006" s="17"/>
      <c r="FAF1006" s="17"/>
      <c r="FAG1006" s="17"/>
      <c r="FAH1006" s="17"/>
      <c r="FAI1006" s="17"/>
      <c r="FAJ1006" s="17"/>
      <c r="FAK1006" s="17"/>
      <c r="FAL1006" s="17"/>
      <c r="FAM1006" s="17"/>
      <c r="FAN1006" s="17"/>
      <c r="FAO1006" s="17"/>
      <c r="FAP1006" s="17"/>
      <c r="FAQ1006" s="17"/>
      <c r="FAR1006" s="17"/>
      <c r="FAS1006" s="17"/>
      <c r="FAT1006" s="17"/>
      <c r="FAU1006" s="17"/>
      <c r="FAV1006" s="17"/>
      <c r="FAW1006" s="17"/>
      <c r="FAX1006" s="17"/>
      <c r="FAY1006" s="17"/>
      <c r="FAZ1006" s="17"/>
      <c r="FBA1006" s="17"/>
      <c r="FBB1006" s="17"/>
      <c r="FBC1006" s="17"/>
      <c r="FBD1006" s="17"/>
      <c r="FBE1006" s="17"/>
      <c r="FBF1006" s="17"/>
      <c r="FBG1006" s="17"/>
      <c r="FBH1006" s="17"/>
      <c r="FBI1006" s="17"/>
      <c r="FBJ1006" s="17"/>
      <c r="FBK1006" s="17"/>
      <c r="FBL1006" s="17"/>
      <c r="FBM1006" s="17"/>
      <c r="FBN1006" s="17"/>
      <c r="FBO1006" s="17"/>
      <c r="FBP1006" s="17"/>
      <c r="FBQ1006" s="17"/>
      <c r="FBR1006" s="17"/>
      <c r="FBS1006" s="17"/>
      <c r="FBT1006" s="17"/>
      <c r="FBU1006" s="17"/>
      <c r="FBV1006" s="17"/>
      <c r="FBW1006" s="17"/>
      <c r="FBX1006" s="17"/>
      <c r="FBY1006" s="17"/>
      <c r="FBZ1006" s="17"/>
      <c r="FCA1006" s="17"/>
      <c r="FCB1006" s="17"/>
      <c r="FCC1006" s="17"/>
      <c r="FCD1006" s="17"/>
      <c r="FCE1006" s="17"/>
      <c r="FCF1006" s="17"/>
      <c r="FCG1006" s="17"/>
      <c r="FCH1006" s="17"/>
      <c r="FCI1006" s="17"/>
      <c r="FCJ1006" s="17"/>
      <c r="FCK1006" s="17"/>
      <c r="FCL1006" s="17"/>
      <c r="FCM1006" s="17"/>
      <c r="FCN1006" s="17"/>
      <c r="FCO1006" s="17"/>
      <c r="FCP1006" s="17"/>
      <c r="FCQ1006" s="17"/>
      <c r="FCR1006" s="17"/>
      <c r="FCS1006" s="17"/>
      <c r="FCT1006" s="17"/>
      <c r="FCU1006" s="17"/>
      <c r="FCV1006" s="17"/>
      <c r="FCW1006" s="17"/>
      <c r="FCX1006" s="17"/>
      <c r="FCY1006" s="17"/>
      <c r="FCZ1006" s="17"/>
      <c r="FDA1006" s="17"/>
      <c r="FDB1006" s="17"/>
      <c r="FDC1006" s="17"/>
      <c r="FDD1006" s="17"/>
      <c r="FDE1006" s="17"/>
      <c r="FDF1006" s="17"/>
      <c r="FDG1006" s="17"/>
      <c r="FDH1006" s="17"/>
      <c r="FDI1006" s="17"/>
      <c r="FDJ1006" s="17"/>
      <c r="FDK1006" s="17"/>
      <c r="FDL1006" s="17"/>
      <c r="FDM1006" s="17"/>
      <c r="FDN1006" s="17"/>
      <c r="FDO1006" s="17"/>
      <c r="FDP1006" s="17"/>
      <c r="FDQ1006" s="17"/>
      <c r="FDR1006" s="17"/>
      <c r="FDS1006" s="17"/>
      <c r="FDT1006" s="17"/>
      <c r="FDU1006" s="17"/>
      <c r="FDV1006" s="17"/>
      <c r="FDW1006" s="17"/>
      <c r="FDX1006" s="17"/>
      <c r="FDY1006" s="17"/>
      <c r="FDZ1006" s="17"/>
      <c r="FEA1006" s="17"/>
      <c r="FEB1006" s="17"/>
      <c r="FEC1006" s="17"/>
      <c r="FED1006" s="17"/>
      <c r="FEE1006" s="17"/>
      <c r="FEF1006" s="17"/>
      <c r="FEG1006" s="17"/>
      <c r="FEH1006" s="17"/>
      <c r="FEI1006" s="17"/>
      <c r="FEJ1006" s="17"/>
      <c r="FEK1006" s="17"/>
      <c r="FEL1006" s="17"/>
      <c r="FEM1006" s="17"/>
      <c r="FEN1006" s="17"/>
      <c r="FEO1006" s="17"/>
      <c r="FEP1006" s="17"/>
      <c r="FEQ1006" s="17"/>
      <c r="FER1006" s="17"/>
      <c r="FES1006" s="17"/>
      <c r="FET1006" s="17"/>
      <c r="FEU1006" s="17"/>
      <c r="FEV1006" s="17"/>
      <c r="FEW1006" s="17"/>
      <c r="FEX1006" s="17"/>
      <c r="FEY1006" s="17"/>
      <c r="FEZ1006" s="17"/>
      <c r="FFA1006" s="17"/>
      <c r="FFB1006" s="17"/>
      <c r="FFC1006" s="17"/>
      <c r="FFD1006" s="17"/>
      <c r="FFE1006" s="17"/>
      <c r="FFF1006" s="17"/>
      <c r="FFG1006" s="17"/>
      <c r="FFH1006" s="17"/>
      <c r="FFI1006" s="17"/>
      <c r="FFJ1006" s="17"/>
      <c r="FFK1006" s="17"/>
      <c r="FFL1006" s="17"/>
      <c r="FFM1006" s="17"/>
      <c r="FFN1006" s="17"/>
      <c r="FFO1006" s="17"/>
      <c r="FFP1006" s="17"/>
      <c r="FFQ1006" s="17"/>
      <c r="FFR1006" s="17"/>
      <c r="FFS1006" s="17"/>
      <c r="FFT1006" s="17"/>
      <c r="FFU1006" s="17"/>
      <c r="FFV1006" s="17"/>
      <c r="FFW1006" s="17"/>
      <c r="FFX1006" s="17"/>
      <c r="FFY1006" s="17"/>
      <c r="FFZ1006" s="17"/>
      <c r="FGA1006" s="17"/>
      <c r="FGB1006" s="17"/>
      <c r="FGC1006" s="17"/>
      <c r="FGD1006" s="17"/>
      <c r="FGE1006" s="17"/>
      <c r="FGF1006" s="17"/>
      <c r="FGG1006" s="17"/>
      <c r="FGH1006" s="17"/>
      <c r="FGI1006" s="17"/>
      <c r="FGJ1006" s="17"/>
      <c r="FGK1006" s="17"/>
      <c r="FGL1006" s="17"/>
      <c r="FGM1006" s="17"/>
      <c r="FGN1006" s="17"/>
      <c r="FGO1006" s="17"/>
      <c r="FGP1006" s="17"/>
      <c r="FGQ1006" s="17"/>
      <c r="FGR1006" s="17"/>
      <c r="FGS1006" s="17"/>
      <c r="FGT1006" s="17"/>
      <c r="FGU1006" s="17"/>
      <c r="FGV1006" s="17"/>
      <c r="FGW1006" s="17"/>
      <c r="FGX1006" s="17"/>
      <c r="FGY1006" s="17"/>
      <c r="FGZ1006" s="17"/>
      <c r="FHA1006" s="17"/>
      <c r="FHB1006" s="17"/>
      <c r="FHC1006" s="17"/>
      <c r="FHD1006" s="17"/>
      <c r="FHE1006" s="17"/>
      <c r="FHF1006" s="17"/>
      <c r="FHG1006" s="17"/>
      <c r="FHH1006" s="17"/>
      <c r="FHI1006" s="17"/>
      <c r="FHJ1006" s="17"/>
      <c r="FHK1006" s="17"/>
      <c r="FHL1006" s="17"/>
      <c r="FHM1006" s="17"/>
      <c r="FHN1006" s="17"/>
      <c r="FHO1006" s="17"/>
      <c r="FHP1006" s="17"/>
      <c r="FHQ1006" s="17"/>
      <c r="FHR1006" s="17"/>
      <c r="FHS1006" s="17"/>
      <c r="FHT1006" s="17"/>
      <c r="FHU1006" s="17"/>
      <c r="FHV1006" s="17"/>
      <c r="FHW1006" s="17"/>
      <c r="FHX1006" s="17"/>
      <c r="FHY1006" s="17"/>
      <c r="FHZ1006" s="17"/>
      <c r="FIA1006" s="17"/>
      <c r="FIB1006" s="17"/>
      <c r="FIC1006" s="17"/>
      <c r="FID1006" s="17"/>
      <c r="FIE1006" s="17"/>
      <c r="FIF1006" s="17"/>
      <c r="FIG1006" s="17"/>
      <c r="FIH1006" s="17"/>
      <c r="FII1006" s="17"/>
      <c r="FIJ1006" s="17"/>
      <c r="FIK1006" s="17"/>
      <c r="FIL1006" s="17"/>
      <c r="FIM1006" s="17"/>
      <c r="FIN1006" s="17"/>
      <c r="FIO1006" s="17"/>
      <c r="FIP1006" s="17"/>
      <c r="FIQ1006" s="17"/>
      <c r="FIR1006" s="17"/>
      <c r="FIS1006" s="17"/>
      <c r="FIT1006" s="17"/>
      <c r="FIU1006" s="17"/>
      <c r="FIV1006" s="17"/>
      <c r="FIW1006" s="17"/>
      <c r="FIX1006" s="17"/>
      <c r="FIY1006" s="17"/>
      <c r="FIZ1006" s="17"/>
      <c r="FJA1006" s="17"/>
      <c r="FJB1006" s="17"/>
      <c r="FJC1006" s="17"/>
      <c r="FJD1006" s="17"/>
      <c r="FJE1006" s="17"/>
      <c r="FJF1006" s="17"/>
      <c r="FJG1006" s="17"/>
      <c r="FJH1006" s="17"/>
      <c r="FJI1006" s="17"/>
      <c r="FJJ1006" s="17"/>
      <c r="FJK1006" s="17"/>
      <c r="FJL1006" s="17"/>
      <c r="FJM1006" s="17"/>
      <c r="FJN1006" s="17"/>
      <c r="FJO1006" s="17"/>
      <c r="FJP1006" s="17"/>
      <c r="FJQ1006" s="17"/>
      <c r="FJR1006" s="17"/>
      <c r="FJS1006" s="17"/>
      <c r="FJT1006" s="17"/>
      <c r="FJU1006" s="17"/>
      <c r="FJV1006" s="17"/>
      <c r="FJW1006" s="17"/>
      <c r="FJX1006" s="17"/>
      <c r="FJY1006" s="17"/>
      <c r="FJZ1006" s="17"/>
      <c r="FKA1006" s="17"/>
      <c r="FKB1006" s="17"/>
      <c r="FKC1006" s="17"/>
      <c r="FKD1006" s="17"/>
      <c r="FKE1006" s="17"/>
      <c r="FKF1006" s="17"/>
      <c r="FKG1006" s="17"/>
      <c r="FKH1006" s="17"/>
      <c r="FKI1006" s="17"/>
      <c r="FKJ1006" s="17"/>
      <c r="FKK1006" s="17"/>
      <c r="FKL1006" s="17"/>
      <c r="FKM1006" s="17"/>
      <c r="FKN1006" s="17"/>
      <c r="FKO1006" s="17"/>
      <c r="FKP1006" s="17"/>
      <c r="FKQ1006" s="17"/>
      <c r="FKR1006" s="17"/>
      <c r="FKS1006" s="17"/>
      <c r="FKT1006" s="17"/>
      <c r="FKU1006" s="17"/>
      <c r="FKV1006" s="17"/>
      <c r="FKW1006" s="17"/>
      <c r="FKX1006" s="17"/>
      <c r="FKY1006" s="17"/>
      <c r="FKZ1006" s="17"/>
      <c r="FLA1006" s="17"/>
      <c r="FLB1006" s="17"/>
      <c r="FLC1006" s="17"/>
      <c r="FLD1006" s="17"/>
      <c r="FLE1006" s="17"/>
      <c r="FLF1006" s="17"/>
      <c r="FLG1006" s="17"/>
      <c r="FLH1006" s="17"/>
      <c r="FLI1006" s="17"/>
      <c r="FLJ1006" s="17"/>
      <c r="FLK1006" s="17"/>
      <c r="FLL1006" s="17"/>
      <c r="FLM1006" s="17"/>
      <c r="FLN1006" s="17"/>
      <c r="FLO1006" s="17"/>
      <c r="FLP1006" s="17"/>
      <c r="FLQ1006" s="17"/>
      <c r="FLR1006" s="17"/>
      <c r="FLS1006" s="17"/>
      <c r="FLT1006" s="17"/>
      <c r="FLU1006" s="17"/>
      <c r="FLV1006" s="17"/>
      <c r="FLW1006" s="17"/>
      <c r="FLX1006" s="17"/>
      <c r="FLY1006" s="17"/>
      <c r="FLZ1006" s="17"/>
      <c r="FMA1006" s="17"/>
      <c r="FMB1006" s="17"/>
      <c r="FMC1006" s="17"/>
      <c r="FMD1006" s="17"/>
      <c r="FME1006" s="17"/>
      <c r="FMF1006" s="17"/>
      <c r="FMG1006" s="17"/>
      <c r="FMH1006" s="17"/>
      <c r="FMI1006" s="17"/>
      <c r="FMJ1006" s="17"/>
      <c r="FMK1006" s="17"/>
      <c r="FML1006" s="17"/>
      <c r="FMM1006" s="17"/>
      <c r="FMN1006" s="17"/>
      <c r="FMO1006" s="17"/>
      <c r="FMP1006" s="17"/>
      <c r="FMQ1006" s="17"/>
      <c r="FMR1006" s="17"/>
      <c r="FMS1006" s="17"/>
      <c r="FMT1006" s="17"/>
      <c r="FMU1006" s="17"/>
      <c r="FMV1006" s="17"/>
      <c r="FMW1006" s="17"/>
      <c r="FMX1006" s="17"/>
      <c r="FMY1006" s="17"/>
      <c r="FMZ1006" s="17"/>
      <c r="FNA1006" s="17"/>
      <c r="FNB1006" s="17"/>
      <c r="FNC1006" s="17"/>
      <c r="FND1006" s="17"/>
      <c r="FNE1006" s="17"/>
      <c r="FNF1006" s="17"/>
      <c r="FNG1006" s="17"/>
      <c r="FNH1006" s="17"/>
      <c r="FNI1006" s="17"/>
      <c r="FNJ1006" s="17"/>
      <c r="FNK1006" s="17"/>
      <c r="FNL1006" s="17"/>
      <c r="FNM1006" s="17"/>
      <c r="FNN1006" s="17"/>
      <c r="FNO1006" s="17"/>
      <c r="FNP1006" s="17"/>
      <c r="FNQ1006" s="17"/>
      <c r="FNR1006" s="17"/>
      <c r="FNS1006" s="17"/>
      <c r="FNT1006" s="17"/>
      <c r="FNU1006" s="17"/>
      <c r="FNV1006" s="17"/>
      <c r="FNW1006" s="17"/>
      <c r="FNX1006" s="17"/>
      <c r="FNY1006" s="17"/>
      <c r="FNZ1006" s="17"/>
      <c r="FOA1006" s="17"/>
      <c r="FOB1006" s="17"/>
      <c r="FOC1006" s="17"/>
      <c r="FOD1006" s="17"/>
      <c r="FOE1006" s="17"/>
      <c r="FOF1006" s="17"/>
      <c r="FOG1006" s="17"/>
      <c r="FOH1006" s="17"/>
      <c r="FOI1006" s="17"/>
      <c r="FOJ1006" s="17"/>
      <c r="FOK1006" s="17"/>
      <c r="FOL1006" s="17"/>
      <c r="FOM1006" s="17"/>
      <c r="FON1006" s="17"/>
      <c r="FOO1006" s="17"/>
      <c r="FOP1006" s="17"/>
      <c r="FOQ1006" s="17"/>
      <c r="FOR1006" s="17"/>
      <c r="FOS1006" s="17"/>
      <c r="FOT1006" s="17"/>
      <c r="FOU1006" s="17"/>
      <c r="FOV1006" s="17"/>
      <c r="FOW1006" s="17"/>
      <c r="FOX1006" s="17"/>
      <c r="FOY1006" s="17"/>
      <c r="FOZ1006" s="17"/>
      <c r="FPA1006" s="17"/>
      <c r="FPB1006" s="17"/>
      <c r="FPC1006" s="17"/>
      <c r="FPD1006" s="17"/>
      <c r="FPE1006" s="17"/>
      <c r="FPF1006" s="17"/>
      <c r="FPG1006" s="17"/>
      <c r="FPH1006" s="17"/>
      <c r="FPI1006" s="17"/>
      <c r="FPJ1006" s="17"/>
      <c r="FPK1006" s="17"/>
      <c r="FPL1006" s="17"/>
      <c r="FPM1006" s="17"/>
      <c r="FPN1006" s="17"/>
      <c r="FPO1006" s="17"/>
      <c r="FPP1006" s="17"/>
      <c r="FPQ1006" s="17"/>
      <c r="FPR1006" s="17"/>
      <c r="FPS1006" s="17"/>
      <c r="FPT1006" s="17"/>
      <c r="FPU1006" s="17"/>
      <c r="FPV1006" s="17"/>
      <c r="FPW1006" s="17"/>
      <c r="FPX1006" s="17"/>
      <c r="FPY1006" s="17"/>
      <c r="FPZ1006" s="17"/>
      <c r="FQA1006" s="17"/>
      <c r="FQB1006" s="17"/>
      <c r="FQC1006" s="17"/>
      <c r="FQD1006" s="17"/>
      <c r="FQE1006" s="17"/>
      <c r="FQF1006" s="17"/>
      <c r="FQG1006" s="17"/>
      <c r="FQH1006" s="17"/>
      <c r="FQI1006" s="17"/>
      <c r="FQJ1006" s="17"/>
      <c r="FQK1006" s="17"/>
      <c r="FQL1006" s="17"/>
      <c r="FQM1006" s="17"/>
      <c r="FQN1006" s="17"/>
      <c r="FQO1006" s="17"/>
      <c r="FQP1006" s="17"/>
      <c r="FQQ1006" s="17"/>
      <c r="FQR1006" s="17"/>
      <c r="FQS1006" s="17"/>
      <c r="FQT1006" s="17"/>
      <c r="FQU1006" s="17"/>
      <c r="FQV1006" s="17"/>
      <c r="FQW1006" s="17"/>
      <c r="FQX1006" s="17"/>
      <c r="FQY1006" s="17"/>
      <c r="FQZ1006" s="17"/>
      <c r="FRA1006" s="17"/>
      <c r="FRB1006" s="17"/>
      <c r="FRC1006" s="17"/>
      <c r="FRD1006" s="17"/>
      <c r="FRE1006" s="17"/>
      <c r="FRF1006" s="17"/>
      <c r="FRG1006" s="17"/>
      <c r="FRH1006" s="17"/>
      <c r="FRI1006" s="17"/>
      <c r="FRJ1006" s="17"/>
      <c r="FRK1006" s="17"/>
      <c r="FRL1006" s="17"/>
      <c r="FRM1006" s="17"/>
      <c r="FRN1006" s="17"/>
      <c r="FRO1006" s="17"/>
      <c r="FRP1006" s="17"/>
      <c r="FRQ1006" s="17"/>
      <c r="FRR1006" s="17"/>
      <c r="FRS1006" s="17"/>
      <c r="FRT1006" s="17"/>
      <c r="FRU1006" s="17"/>
      <c r="FRV1006" s="17"/>
      <c r="FRW1006" s="17"/>
      <c r="FRX1006" s="17"/>
      <c r="FRY1006" s="17"/>
      <c r="FRZ1006" s="17"/>
      <c r="FSA1006" s="17"/>
      <c r="FSB1006" s="17"/>
      <c r="FSC1006" s="17"/>
      <c r="FSD1006" s="17"/>
      <c r="FSE1006" s="17"/>
      <c r="FSF1006" s="17"/>
      <c r="FSG1006" s="17"/>
      <c r="FSH1006" s="17"/>
      <c r="FSI1006" s="17"/>
      <c r="FSJ1006" s="17"/>
      <c r="FSK1006" s="17"/>
      <c r="FSL1006" s="17"/>
      <c r="FSM1006" s="17"/>
      <c r="FSN1006" s="17"/>
      <c r="FSO1006" s="17"/>
      <c r="FSP1006" s="17"/>
      <c r="FSQ1006" s="17"/>
      <c r="FSR1006" s="17"/>
      <c r="FSS1006" s="17"/>
      <c r="FST1006" s="17"/>
      <c r="FSU1006" s="17"/>
      <c r="FSV1006" s="17"/>
      <c r="FSW1006" s="17"/>
      <c r="FSX1006" s="17"/>
      <c r="FSY1006" s="17"/>
      <c r="FSZ1006" s="17"/>
      <c r="FTA1006" s="17"/>
      <c r="FTB1006" s="17"/>
      <c r="FTC1006" s="17"/>
      <c r="FTD1006" s="17"/>
      <c r="FTE1006" s="17"/>
      <c r="FTF1006" s="17"/>
      <c r="FTG1006" s="17"/>
      <c r="FTH1006" s="17"/>
      <c r="FTI1006" s="17"/>
      <c r="FTJ1006" s="17"/>
      <c r="FTK1006" s="17"/>
      <c r="FTL1006" s="17"/>
      <c r="FTM1006" s="17"/>
      <c r="FTN1006" s="17"/>
      <c r="FTO1006" s="17"/>
      <c r="FTP1006" s="17"/>
      <c r="FTQ1006" s="17"/>
      <c r="FTR1006" s="17"/>
      <c r="FTS1006" s="17"/>
      <c r="FTT1006" s="17"/>
      <c r="FTU1006" s="17"/>
      <c r="FTV1006" s="17"/>
      <c r="FTW1006" s="17"/>
      <c r="FTX1006" s="17"/>
      <c r="FTY1006" s="17"/>
      <c r="FTZ1006" s="17"/>
      <c r="FUA1006" s="17"/>
      <c r="FUB1006" s="17"/>
      <c r="FUC1006" s="17"/>
      <c r="FUD1006" s="17"/>
      <c r="FUE1006" s="17"/>
      <c r="FUF1006" s="17"/>
      <c r="FUG1006" s="17"/>
      <c r="FUH1006" s="17"/>
      <c r="FUI1006" s="17"/>
      <c r="FUJ1006" s="17"/>
      <c r="FUK1006" s="17"/>
      <c r="FUL1006" s="17"/>
      <c r="FUM1006" s="17"/>
      <c r="FUN1006" s="17"/>
      <c r="FUO1006" s="17"/>
      <c r="FUP1006" s="17"/>
      <c r="FUQ1006" s="17"/>
      <c r="FUR1006" s="17"/>
      <c r="FUS1006" s="17"/>
      <c r="FUT1006" s="17"/>
      <c r="FUU1006" s="17"/>
      <c r="FUV1006" s="17"/>
      <c r="FUW1006" s="17"/>
      <c r="FUX1006" s="17"/>
      <c r="FUY1006" s="17"/>
      <c r="FUZ1006" s="17"/>
      <c r="FVA1006" s="17"/>
      <c r="FVB1006" s="17"/>
      <c r="FVC1006" s="17"/>
      <c r="FVD1006" s="17"/>
      <c r="FVE1006" s="17"/>
      <c r="FVF1006" s="17"/>
      <c r="FVG1006" s="17"/>
      <c r="FVH1006" s="17"/>
      <c r="FVI1006" s="17"/>
      <c r="FVJ1006" s="17"/>
      <c r="FVK1006" s="17"/>
      <c r="FVL1006" s="17"/>
      <c r="FVM1006" s="17"/>
      <c r="FVN1006" s="17"/>
      <c r="FVO1006" s="17"/>
      <c r="FVP1006" s="17"/>
      <c r="FVQ1006" s="17"/>
      <c r="FVR1006" s="17"/>
      <c r="FVS1006" s="17"/>
      <c r="FVT1006" s="17"/>
      <c r="FVU1006" s="17"/>
      <c r="FVV1006" s="17"/>
      <c r="FVW1006" s="17"/>
      <c r="FVX1006" s="17"/>
      <c r="FVY1006" s="17"/>
      <c r="FVZ1006" s="17"/>
      <c r="FWA1006" s="17"/>
      <c r="FWB1006" s="17"/>
      <c r="FWC1006" s="17"/>
      <c r="FWD1006" s="17"/>
      <c r="FWE1006" s="17"/>
      <c r="FWF1006" s="17"/>
      <c r="FWG1006" s="17"/>
      <c r="FWH1006" s="17"/>
      <c r="FWI1006" s="17"/>
      <c r="FWJ1006" s="17"/>
      <c r="FWK1006" s="17"/>
      <c r="FWL1006" s="17"/>
      <c r="FWM1006" s="17"/>
      <c r="FWN1006" s="17"/>
      <c r="FWO1006" s="17"/>
      <c r="FWP1006" s="17"/>
      <c r="FWQ1006" s="17"/>
      <c r="FWR1006" s="17"/>
      <c r="FWS1006" s="17"/>
      <c r="FWT1006" s="17"/>
      <c r="FWU1006" s="17"/>
      <c r="FWV1006" s="17"/>
      <c r="FWW1006" s="17"/>
      <c r="FWX1006" s="17"/>
      <c r="FWY1006" s="17"/>
      <c r="FWZ1006" s="17"/>
      <c r="FXA1006" s="17"/>
      <c r="FXB1006" s="17"/>
      <c r="FXC1006" s="17"/>
      <c r="FXD1006" s="17"/>
      <c r="FXE1006" s="17"/>
      <c r="FXF1006" s="17"/>
      <c r="FXG1006" s="17"/>
      <c r="FXH1006" s="17"/>
      <c r="FXI1006" s="17"/>
      <c r="FXJ1006" s="17"/>
      <c r="FXK1006" s="17"/>
      <c r="FXL1006" s="17"/>
      <c r="FXM1006" s="17"/>
      <c r="FXN1006" s="17"/>
      <c r="FXO1006" s="17"/>
      <c r="FXP1006" s="17"/>
      <c r="FXQ1006" s="17"/>
      <c r="FXR1006" s="17"/>
      <c r="FXS1006" s="17"/>
      <c r="FXT1006" s="17"/>
      <c r="FXU1006" s="17"/>
      <c r="FXV1006" s="17"/>
      <c r="FXW1006" s="17"/>
      <c r="FXX1006" s="17"/>
      <c r="FXY1006" s="17"/>
      <c r="FXZ1006" s="17"/>
      <c r="FYA1006" s="17"/>
      <c r="FYB1006" s="17"/>
      <c r="FYC1006" s="17"/>
      <c r="FYD1006" s="17"/>
      <c r="FYE1006" s="17"/>
      <c r="FYF1006" s="17"/>
      <c r="FYG1006" s="17"/>
      <c r="FYH1006" s="17"/>
      <c r="FYI1006" s="17"/>
      <c r="FYJ1006" s="17"/>
      <c r="FYK1006" s="17"/>
      <c r="FYL1006" s="17"/>
      <c r="FYM1006" s="17"/>
      <c r="FYN1006" s="17"/>
      <c r="FYO1006" s="17"/>
      <c r="FYP1006" s="17"/>
      <c r="FYQ1006" s="17"/>
      <c r="FYR1006" s="17"/>
      <c r="FYS1006" s="17"/>
      <c r="FYT1006" s="17"/>
      <c r="FYU1006" s="17"/>
      <c r="FYV1006" s="17"/>
      <c r="FYW1006" s="17"/>
      <c r="FYX1006" s="17"/>
      <c r="FYY1006" s="17"/>
      <c r="FYZ1006" s="17"/>
      <c r="FZA1006" s="17"/>
      <c r="FZB1006" s="17"/>
      <c r="FZC1006" s="17"/>
      <c r="FZD1006" s="17"/>
      <c r="FZE1006" s="17"/>
      <c r="FZF1006" s="17"/>
      <c r="FZG1006" s="17"/>
      <c r="FZH1006" s="17"/>
      <c r="FZI1006" s="17"/>
      <c r="FZJ1006" s="17"/>
      <c r="FZK1006" s="17"/>
      <c r="FZL1006" s="17"/>
      <c r="FZM1006" s="17"/>
      <c r="FZN1006" s="17"/>
      <c r="FZO1006" s="17"/>
      <c r="FZP1006" s="17"/>
      <c r="FZQ1006" s="17"/>
      <c r="FZR1006" s="17"/>
      <c r="FZS1006" s="17"/>
      <c r="FZT1006" s="17"/>
      <c r="FZU1006" s="17"/>
      <c r="FZV1006" s="17"/>
      <c r="FZW1006" s="17"/>
      <c r="FZX1006" s="17"/>
      <c r="FZY1006" s="17"/>
      <c r="FZZ1006" s="17"/>
      <c r="GAA1006" s="17"/>
      <c r="GAB1006" s="17"/>
      <c r="GAC1006" s="17"/>
      <c r="GAD1006" s="17"/>
      <c r="GAE1006" s="17"/>
      <c r="GAF1006" s="17"/>
      <c r="GAG1006" s="17"/>
      <c r="GAH1006" s="17"/>
      <c r="GAI1006" s="17"/>
      <c r="GAJ1006" s="17"/>
      <c r="GAK1006" s="17"/>
      <c r="GAL1006" s="17"/>
      <c r="GAM1006" s="17"/>
      <c r="GAN1006" s="17"/>
      <c r="GAO1006" s="17"/>
      <c r="GAP1006" s="17"/>
      <c r="GAQ1006" s="17"/>
      <c r="GAR1006" s="17"/>
      <c r="GAS1006" s="17"/>
      <c r="GAT1006" s="17"/>
      <c r="GAU1006" s="17"/>
      <c r="GAV1006" s="17"/>
      <c r="GAW1006" s="17"/>
      <c r="GAX1006" s="17"/>
      <c r="GAY1006" s="17"/>
      <c r="GAZ1006" s="17"/>
      <c r="GBA1006" s="17"/>
      <c r="GBB1006" s="17"/>
      <c r="GBC1006" s="17"/>
      <c r="GBD1006" s="17"/>
      <c r="GBE1006" s="17"/>
      <c r="GBF1006" s="17"/>
      <c r="GBG1006" s="17"/>
      <c r="GBH1006" s="17"/>
      <c r="GBI1006" s="17"/>
      <c r="GBJ1006" s="17"/>
      <c r="GBK1006" s="17"/>
      <c r="GBL1006" s="17"/>
      <c r="GBM1006" s="17"/>
      <c r="GBN1006" s="17"/>
      <c r="GBO1006" s="17"/>
      <c r="GBP1006" s="17"/>
      <c r="GBQ1006" s="17"/>
      <c r="GBR1006" s="17"/>
      <c r="GBS1006" s="17"/>
      <c r="GBT1006" s="17"/>
      <c r="GBU1006" s="17"/>
      <c r="GBV1006" s="17"/>
      <c r="GBW1006" s="17"/>
      <c r="GBX1006" s="17"/>
      <c r="GBY1006" s="17"/>
      <c r="GBZ1006" s="17"/>
      <c r="GCA1006" s="17"/>
      <c r="GCB1006" s="17"/>
      <c r="GCC1006" s="17"/>
      <c r="GCD1006" s="17"/>
      <c r="GCE1006" s="17"/>
      <c r="GCF1006" s="17"/>
      <c r="GCG1006" s="17"/>
      <c r="GCH1006" s="17"/>
      <c r="GCI1006" s="17"/>
      <c r="GCJ1006" s="17"/>
      <c r="GCK1006" s="17"/>
      <c r="GCL1006" s="17"/>
      <c r="GCM1006" s="17"/>
      <c r="GCN1006" s="17"/>
      <c r="GCO1006" s="17"/>
      <c r="GCP1006" s="17"/>
      <c r="GCQ1006" s="17"/>
      <c r="GCR1006" s="17"/>
      <c r="GCS1006" s="17"/>
      <c r="GCT1006" s="17"/>
      <c r="GCU1006" s="17"/>
      <c r="GCV1006" s="17"/>
      <c r="GCW1006" s="17"/>
      <c r="GCX1006" s="17"/>
      <c r="GCY1006" s="17"/>
      <c r="GCZ1006" s="17"/>
      <c r="GDA1006" s="17"/>
      <c r="GDB1006" s="17"/>
      <c r="GDC1006" s="17"/>
      <c r="GDD1006" s="17"/>
      <c r="GDE1006" s="17"/>
      <c r="GDF1006" s="17"/>
      <c r="GDG1006" s="17"/>
      <c r="GDH1006" s="17"/>
      <c r="GDI1006" s="17"/>
      <c r="GDJ1006" s="17"/>
      <c r="GDK1006" s="17"/>
      <c r="GDL1006" s="17"/>
      <c r="GDM1006" s="17"/>
      <c r="GDN1006" s="17"/>
      <c r="GDO1006" s="17"/>
      <c r="GDP1006" s="17"/>
      <c r="GDQ1006" s="17"/>
      <c r="GDR1006" s="17"/>
      <c r="GDS1006" s="17"/>
      <c r="GDT1006" s="17"/>
      <c r="GDU1006" s="17"/>
      <c r="GDV1006" s="17"/>
      <c r="GDW1006" s="17"/>
      <c r="GDX1006" s="17"/>
      <c r="GDY1006" s="17"/>
      <c r="GDZ1006" s="17"/>
      <c r="GEA1006" s="17"/>
      <c r="GEB1006" s="17"/>
      <c r="GEC1006" s="17"/>
      <c r="GED1006" s="17"/>
      <c r="GEE1006" s="17"/>
      <c r="GEF1006" s="17"/>
      <c r="GEG1006" s="17"/>
      <c r="GEH1006" s="17"/>
      <c r="GEI1006" s="17"/>
      <c r="GEJ1006" s="17"/>
      <c r="GEK1006" s="17"/>
      <c r="GEL1006" s="17"/>
      <c r="GEM1006" s="17"/>
      <c r="GEN1006" s="17"/>
      <c r="GEO1006" s="17"/>
      <c r="GEP1006" s="17"/>
      <c r="GEQ1006" s="17"/>
      <c r="GER1006" s="17"/>
      <c r="GES1006" s="17"/>
      <c r="GET1006" s="17"/>
      <c r="GEU1006" s="17"/>
      <c r="GEV1006" s="17"/>
      <c r="GEW1006" s="17"/>
      <c r="GEX1006" s="17"/>
      <c r="GEY1006" s="17"/>
      <c r="GEZ1006" s="17"/>
      <c r="GFA1006" s="17"/>
      <c r="GFB1006" s="17"/>
      <c r="GFC1006" s="17"/>
      <c r="GFD1006" s="17"/>
      <c r="GFE1006" s="17"/>
      <c r="GFF1006" s="17"/>
      <c r="GFG1006" s="17"/>
      <c r="GFH1006" s="17"/>
      <c r="GFI1006" s="17"/>
      <c r="GFJ1006" s="17"/>
      <c r="GFK1006" s="17"/>
      <c r="GFL1006" s="17"/>
      <c r="GFM1006" s="17"/>
      <c r="GFN1006" s="17"/>
      <c r="GFO1006" s="17"/>
      <c r="GFP1006" s="17"/>
      <c r="GFQ1006" s="17"/>
      <c r="GFR1006" s="17"/>
      <c r="GFS1006" s="17"/>
      <c r="GFT1006" s="17"/>
      <c r="GFU1006" s="17"/>
      <c r="GFV1006" s="17"/>
      <c r="GFW1006" s="17"/>
      <c r="GFX1006" s="17"/>
      <c r="GFY1006" s="17"/>
      <c r="GFZ1006" s="17"/>
      <c r="GGA1006" s="17"/>
      <c r="GGB1006" s="17"/>
      <c r="GGC1006" s="17"/>
      <c r="GGD1006" s="17"/>
      <c r="GGE1006" s="17"/>
      <c r="GGF1006" s="17"/>
      <c r="GGG1006" s="17"/>
      <c r="GGH1006" s="17"/>
      <c r="GGI1006" s="17"/>
      <c r="GGJ1006" s="17"/>
      <c r="GGK1006" s="17"/>
      <c r="GGL1006" s="17"/>
      <c r="GGM1006" s="17"/>
      <c r="GGN1006" s="17"/>
      <c r="GGO1006" s="17"/>
      <c r="GGP1006" s="17"/>
      <c r="GGQ1006" s="17"/>
      <c r="GGR1006" s="17"/>
      <c r="GGS1006" s="17"/>
      <c r="GGT1006" s="17"/>
      <c r="GGU1006" s="17"/>
      <c r="GGV1006" s="17"/>
      <c r="GGW1006" s="17"/>
      <c r="GGX1006" s="17"/>
      <c r="GGY1006" s="17"/>
      <c r="GGZ1006" s="17"/>
      <c r="GHA1006" s="17"/>
      <c r="GHB1006" s="17"/>
      <c r="GHC1006" s="17"/>
      <c r="GHD1006" s="17"/>
      <c r="GHE1006" s="17"/>
      <c r="GHF1006" s="17"/>
      <c r="GHG1006" s="17"/>
      <c r="GHH1006" s="17"/>
      <c r="GHI1006" s="17"/>
      <c r="GHJ1006" s="17"/>
      <c r="GHK1006" s="17"/>
      <c r="GHL1006" s="17"/>
      <c r="GHM1006" s="17"/>
      <c r="GHN1006" s="17"/>
      <c r="GHO1006" s="17"/>
      <c r="GHP1006" s="17"/>
      <c r="GHQ1006" s="17"/>
      <c r="GHR1006" s="17"/>
      <c r="GHS1006" s="17"/>
      <c r="GHT1006" s="17"/>
      <c r="GHU1006" s="17"/>
      <c r="GHV1006" s="17"/>
      <c r="GHW1006" s="17"/>
      <c r="GHX1006" s="17"/>
      <c r="GHY1006" s="17"/>
      <c r="GHZ1006" s="17"/>
      <c r="GIA1006" s="17"/>
      <c r="GIB1006" s="17"/>
      <c r="GIC1006" s="17"/>
      <c r="GID1006" s="17"/>
      <c r="GIE1006" s="17"/>
      <c r="GIF1006" s="17"/>
      <c r="GIG1006" s="17"/>
      <c r="GIH1006" s="17"/>
      <c r="GII1006" s="17"/>
      <c r="GIJ1006" s="17"/>
      <c r="GIK1006" s="17"/>
      <c r="GIL1006" s="17"/>
      <c r="GIM1006" s="17"/>
      <c r="GIN1006" s="17"/>
      <c r="GIO1006" s="17"/>
      <c r="GIP1006" s="17"/>
      <c r="GIQ1006" s="17"/>
      <c r="GIR1006" s="17"/>
      <c r="GIS1006" s="17"/>
      <c r="GIT1006" s="17"/>
      <c r="GIU1006" s="17"/>
      <c r="GIV1006" s="17"/>
      <c r="GIW1006" s="17"/>
      <c r="GIX1006" s="17"/>
      <c r="GIY1006" s="17"/>
      <c r="GIZ1006" s="17"/>
      <c r="GJA1006" s="17"/>
      <c r="GJB1006" s="17"/>
      <c r="GJC1006" s="17"/>
      <c r="GJD1006" s="17"/>
      <c r="GJE1006" s="17"/>
      <c r="GJF1006" s="17"/>
      <c r="GJG1006" s="17"/>
      <c r="GJH1006" s="17"/>
      <c r="GJI1006" s="17"/>
      <c r="GJJ1006" s="17"/>
      <c r="GJK1006" s="17"/>
      <c r="GJL1006" s="17"/>
      <c r="GJM1006" s="17"/>
      <c r="GJN1006" s="17"/>
      <c r="GJO1006" s="17"/>
      <c r="GJP1006" s="17"/>
      <c r="GJQ1006" s="17"/>
      <c r="GJR1006" s="17"/>
      <c r="GJS1006" s="17"/>
      <c r="GJT1006" s="17"/>
      <c r="GJU1006" s="17"/>
      <c r="GJV1006" s="17"/>
      <c r="GJW1006" s="17"/>
      <c r="GJX1006" s="17"/>
      <c r="GJY1006" s="17"/>
      <c r="GJZ1006" s="17"/>
      <c r="GKA1006" s="17"/>
      <c r="GKB1006" s="17"/>
      <c r="GKC1006" s="17"/>
      <c r="GKD1006" s="17"/>
      <c r="GKE1006" s="17"/>
      <c r="GKF1006" s="17"/>
      <c r="GKG1006" s="17"/>
      <c r="GKH1006" s="17"/>
      <c r="GKI1006" s="17"/>
      <c r="GKJ1006" s="17"/>
      <c r="GKK1006" s="17"/>
      <c r="GKL1006" s="17"/>
      <c r="GKM1006" s="17"/>
      <c r="GKN1006" s="17"/>
      <c r="GKO1006" s="17"/>
      <c r="GKP1006" s="17"/>
      <c r="GKQ1006" s="17"/>
      <c r="GKR1006" s="17"/>
      <c r="GKS1006" s="17"/>
      <c r="GKT1006" s="17"/>
      <c r="GKU1006" s="17"/>
      <c r="GKV1006" s="17"/>
      <c r="GKW1006" s="17"/>
      <c r="GKX1006" s="17"/>
      <c r="GKY1006" s="17"/>
      <c r="GKZ1006" s="17"/>
      <c r="GLA1006" s="17"/>
      <c r="GLB1006" s="17"/>
      <c r="GLC1006" s="17"/>
      <c r="GLD1006" s="17"/>
      <c r="GLE1006" s="17"/>
      <c r="GLF1006" s="17"/>
      <c r="GLG1006" s="17"/>
      <c r="GLH1006" s="17"/>
      <c r="GLI1006" s="17"/>
      <c r="GLJ1006" s="17"/>
      <c r="GLK1006" s="17"/>
      <c r="GLL1006" s="17"/>
      <c r="GLM1006" s="17"/>
      <c r="GLN1006" s="17"/>
      <c r="GLO1006" s="17"/>
      <c r="GLP1006" s="17"/>
      <c r="GLQ1006" s="17"/>
      <c r="GLR1006" s="17"/>
      <c r="GLS1006" s="17"/>
      <c r="GLT1006" s="17"/>
      <c r="GLU1006" s="17"/>
      <c r="GLV1006" s="17"/>
      <c r="GLW1006" s="17"/>
      <c r="GLX1006" s="17"/>
      <c r="GLY1006" s="17"/>
      <c r="GLZ1006" s="17"/>
      <c r="GMA1006" s="17"/>
      <c r="GMB1006" s="17"/>
      <c r="GMC1006" s="17"/>
      <c r="GMD1006" s="17"/>
      <c r="GME1006" s="17"/>
      <c r="GMF1006" s="17"/>
      <c r="GMG1006" s="17"/>
      <c r="GMH1006" s="17"/>
      <c r="GMI1006" s="17"/>
      <c r="GMJ1006" s="17"/>
      <c r="GMK1006" s="17"/>
      <c r="GML1006" s="17"/>
      <c r="GMM1006" s="17"/>
      <c r="GMN1006" s="17"/>
      <c r="GMO1006" s="17"/>
      <c r="GMP1006" s="17"/>
      <c r="GMQ1006" s="17"/>
      <c r="GMR1006" s="17"/>
      <c r="GMS1006" s="17"/>
      <c r="GMT1006" s="17"/>
      <c r="GMU1006" s="17"/>
      <c r="GMV1006" s="17"/>
      <c r="GMW1006" s="17"/>
      <c r="GMX1006" s="17"/>
      <c r="GMY1006" s="17"/>
      <c r="GMZ1006" s="17"/>
      <c r="GNA1006" s="17"/>
      <c r="GNB1006" s="17"/>
      <c r="GNC1006" s="17"/>
      <c r="GND1006" s="17"/>
      <c r="GNE1006" s="17"/>
      <c r="GNF1006" s="17"/>
      <c r="GNG1006" s="17"/>
      <c r="GNH1006" s="17"/>
      <c r="GNI1006" s="17"/>
      <c r="GNJ1006" s="17"/>
      <c r="GNK1006" s="17"/>
      <c r="GNL1006" s="17"/>
      <c r="GNM1006" s="17"/>
      <c r="GNN1006" s="17"/>
      <c r="GNO1006" s="17"/>
      <c r="GNP1006" s="17"/>
      <c r="GNQ1006" s="17"/>
      <c r="GNR1006" s="17"/>
      <c r="GNS1006" s="17"/>
      <c r="GNT1006" s="17"/>
      <c r="GNU1006" s="17"/>
      <c r="GNV1006" s="17"/>
      <c r="GNW1006" s="17"/>
      <c r="GNX1006" s="17"/>
      <c r="GNY1006" s="17"/>
      <c r="GNZ1006" s="17"/>
      <c r="GOA1006" s="17"/>
      <c r="GOB1006" s="17"/>
      <c r="GOC1006" s="17"/>
      <c r="GOD1006" s="17"/>
      <c r="GOE1006" s="17"/>
      <c r="GOF1006" s="17"/>
      <c r="GOG1006" s="17"/>
      <c r="GOH1006" s="17"/>
      <c r="GOI1006" s="17"/>
      <c r="GOJ1006" s="17"/>
      <c r="GOK1006" s="17"/>
      <c r="GOL1006" s="17"/>
      <c r="GOM1006" s="17"/>
      <c r="GON1006" s="17"/>
      <c r="GOO1006" s="17"/>
      <c r="GOP1006" s="17"/>
      <c r="GOQ1006" s="17"/>
      <c r="GOR1006" s="17"/>
      <c r="GOS1006" s="17"/>
      <c r="GOT1006" s="17"/>
      <c r="GOU1006" s="17"/>
      <c r="GOV1006" s="17"/>
      <c r="GOW1006" s="17"/>
      <c r="GOX1006" s="17"/>
      <c r="GOY1006" s="17"/>
      <c r="GOZ1006" s="17"/>
      <c r="GPA1006" s="17"/>
      <c r="GPB1006" s="17"/>
      <c r="GPC1006" s="17"/>
      <c r="GPD1006" s="17"/>
      <c r="GPE1006" s="17"/>
      <c r="GPF1006" s="17"/>
      <c r="GPG1006" s="17"/>
      <c r="GPH1006" s="17"/>
      <c r="GPI1006" s="17"/>
      <c r="GPJ1006" s="17"/>
      <c r="GPK1006" s="17"/>
      <c r="GPL1006" s="17"/>
      <c r="GPM1006" s="17"/>
      <c r="GPN1006" s="17"/>
      <c r="GPO1006" s="17"/>
      <c r="GPP1006" s="17"/>
      <c r="GPQ1006" s="17"/>
      <c r="GPR1006" s="17"/>
      <c r="GPS1006" s="17"/>
      <c r="GPT1006" s="17"/>
      <c r="GPU1006" s="17"/>
      <c r="GPV1006" s="17"/>
      <c r="GPW1006" s="17"/>
      <c r="GPX1006" s="17"/>
      <c r="GPY1006" s="17"/>
      <c r="GPZ1006" s="17"/>
      <c r="GQA1006" s="17"/>
      <c r="GQB1006" s="17"/>
      <c r="GQC1006" s="17"/>
      <c r="GQD1006" s="17"/>
      <c r="GQE1006" s="17"/>
      <c r="GQF1006" s="17"/>
      <c r="GQG1006" s="17"/>
      <c r="GQH1006" s="17"/>
      <c r="GQI1006" s="17"/>
      <c r="GQJ1006" s="17"/>
      <c r="GQK1006" s="17"/>
      <c r="GQL1006" s="17"/>
      <c r="GQM1006" s="17"/>
      <c r="GQN1006" s="17"/>
      <c r="GQO1006" s="17"/>
      <c r="GQP1006" s="17"/>
      <c r="GQQ1006" s="17"/>
      <c r="GQR1006" s="17"/>
      <c r="GQS1006" s="17"/>
      <c r="GQT1006" s="17"/>
      <c r="GQU1006" s="17"/>
      <c r="GQV1006" s="17"/>
      <c r="GQW1006" s="17"/>
      <c r="GQX1006" s="17"/>
      <c r="GQY1006" s="17"/>
      <c r="GQZ1006" s="17"/>
      <c r="GRA1006" s="17"/>
      <c r="GRB1006" s="17"/>
      <c r="GRC1006" s="17"/>
      <c r="GRD1006" s="17"/>
      <c r="GRE1006" s="17"/>
      <c r="GRF1006" s="17"/>
      <c r="GRG1006" s="17"/>
      <c r="GRH1006" s="17"/>
      <c r="GRI1006" s="17"/>
      <c r="GRJ1006" s="17"/>
      <c r="GRK1006" s="17"/>
      <c r="GRL1006" s="17"/>
      <c r="GRM1006" s="17"/>
      <c r="GRN1006" s="17"/>
      <c r="GRO1006" s="17"/>
      <c r="GRP1006" s="17"/>
      <c r="GRQ1006" s="17"/>
      <c r="GRR1006" s="17"/>
      <c r="GRS1006" s="17"/>
      <c r="GRT1006" s="17"/>
      <c r="GRU1006" s="17"/>
      <c r="GRV1006" s="17"/>
      <c r="GRW1006" s="17"/>
      <c r="GRX1006" s="17"/>
      <c r="GRY1006" s="17"/>
      <c r="GRZ1006" s="17"/>
      <c r="GSA1006" s="17"/>
      <c r="GSB1006" s="17"/>
      <c r="GSC1006" s="17"/>
      <c r="GSD1006" s="17"/>
      <c r="GSE1006" s="17"/>
      <c r="GSF1006" s="17"/>
      <c r="GSG1006" s="17"/>
      <c r="GSH1006" s="17"/>
      <c r="GSI1006" s="17"/>
      <c r="GSJ1006" s="17"/>
      <c r="GSK1006" s="17"/>
      <c r="GSL1006" s="17"/>
      <c r="GSM1006" s="17"/>
      <c r="GSN1006" s="17"/>
      <c r="GSO1006" s="17"/>
      <c r="GSP1006" s="17"/>
      <c r="GSQ1006" s="17"/>
      <c r="GSR1006" s="17"/>
      <c r="GSS1006" s="17"/>
      <c r="GST1006" s="17"/>
      <c r="GSU1006" s="17"/>
      <c r="GSV1006" s="17"/>
      <c r="GSW1006" s="17"/>
      <c r="GSX1006" s="17"/>
      <c r="GSY1006" s="17"/>
      <c r="GSZ1006" s="17"/>
      <c r="GTA1006" s="17"/>
      <c r="GTB1006" s="17"/>
      <c r="GTC1006" s="17"/>
      <c r="GTD1006" s="17"/>
      <c r="GTE1006" s="17"/>
      <c r="GTF1006" s="17"/>
      <c r="GTG1006" s="17"/>
      <c r="GTH1006" s="17"/>
      <c r="GTI1006" s="17"/>
      <c r="GTJ1006" s="17"/>
      <c r="GTK1006" s="17"/>
      <c r="GTL1006" s="17"/>
      <c r="GTM1006" s="17"/>
      <c r="GTN1006" s="17"/>
      <c r="GTO1006" s="17"/>
      <c r="GTP1006" s="17"/>
      <c r="GTQ1006" s="17"/>
      <c r="GTR1006" s="17"/>
      <c r="GTS1006" s="17"/>
      <c r="GTT1006" s="17"/>
      <c r="GTU1006" s="17"/>
      <c r="GTV1006" s="17"/>
      <c r="GTW1006" s="17"/>
      <c r="GTX1006" s="17"/>
      <c r="GTY1006" s="17"/>
      <c r="GTZ1006" s="17"/>
      <c r="GUA1006" s="17"/>
      <c r="GUB1006" s="17"/>
      <c r="GUC1006" s="17"/>
      <c r="GUD1006" s="17"/>
      <c r="GUE1006" s="17"/>
      <c r="GUF1006" s="17"/>
      <c r="GUG1006" s="17"/>
      <c r="GUH1006" s="17"/>
      <c r="GUI1006" s="17"/>
      <c r="GUJ1006" s="17"/>
      <c r="GUK1006" s="17"/>
      <c r="GUL1006" s="17"/>
      <c r="GUM1006" s="17"/>
      <c r="GUN1006" s="17"/>
      <c r="GUO1006" s="17"/>
      <c r="GUP1006" s="17"/>
      <c r="GUQ1006" s="17"/>
      <c r="GUR1006" s="17"/>
      <c r="GUS1006" s="17"/>
      <c r="GUT1006" s="17"/>
      <c r="GUU1006" s="17"/>
      <c r="GUV1006" s="17"/>
      <c r="GUW1006" s="17"/>
      <c r="GUX1006" s="17"/>
      <c r="GUY1006" s="17"/>
      <c r="GUZ1006" s="17"/>
      <c r="GVA1006" s="17"/>
      <c r="GVB1006" s="17"/>
      <c r="GVC1006" s="17"/>
      <c r="GVD1006" s="17"/>
      <c r="GVE1006" s="17"/>
      <c r="GVF1006" s="17"/>
      <c r="GVG1006" s="17"/>
      <c r="GVH1006" s="17"/>
      <c r="GVI1006" s="17"/>
      <c r="GVJ1006" s="17"/>
      <c r="GVK1006" s="17"/>
      <c r="GVL1006" s="17"/>
      <c r="GVM1006" s="17"/>
      <c r="GVN1006" s="17"/>
      <c r="GVO1006" s="17"/>
      <c r="GVP1006" s="17"/>
      <c r="GVQ1006" s="17"/>
      <c r="GVR1006" s="17"/>
      <c r="GVS1006" s="17"/>
      <c r="GVT1006" s="17"/>
      <c r="GVU1006" s="17"/>
      <c r="GVV1006" s="17"/>
      <c r="GVW1006" s="17"/>
      <c r="GVX1006" s="17"/>
      <c r="GVY1006" s="17"/>
      <c r="GVZ1006" s="17"/>
      <c r="GWA1006" s="17"/>
      <c r="GWB1006" s="17"/>
      <c r="GWC1006" s="17"/>
      <c r="GWD1006" s="17"/>
      <c r="GWE1006" s="17"/>
      <c r="GWF1006" s="17"/>
      <c r="GWG1006" s="17"/>
      <c r="GWH1006" s="17"/>
      <c r="GWI1006" s="17"/>
      <c r="GWJ1006" s="17"/>
      <c r="GWK1006" s="17"/>
      <c r="GWL1006" s="17"/>
      <c r="GWM1006" s="17"/>
      <c r="GWN1006" s="17"/>
      <c r="GWO1006" s="17"/>
      <c r="GWP1006" s="17"/>
      <c r="GWQ1006" s="17"/>
      <c r="GWR1006" s="17"/>
      <c r="GWS1006" s="17"/>
      <c r="GWT1006" s="17"/>
      <c r="GWU1006" s="17"/>
      <c r="GWV1006" s="17"/>
      <c r="GWW1006" s="17"/>
      <c r="GWX1006" s="17"/>
      <c r="GWY1006" s="17"/>
      <c r="GWZ1006" s="17"/>
      <c r="GXA1006" s="17"/>
      <c r="GXB1006" s="17"/>
      <c r="GXC1006" s="17"/>
      <c r="GXD1006" s="17"/>
      <c r="GXE1006" s="17"/>
      <c r="GXF1006" s="17"/>
      <c r="GXG1006" s="17"/>
      <c r="GXH1006" s="17"/>
      <c r="GXI1006" s="17"/>
      <c r="GXJ1006" s="17"/>
      <c r="GXK1006" s="17"/>
      <c r="GXL1006" s="17"/>
      <c r="GXM1006" s="17"/>
      <c r="GXN1006" s="17"/>
      <c r="GXO1006" s="17"/>
      <c r="GXP1006" s="17"/>
      <c r="GXQ1006" s="17"/>
      <c r="GXR1006" s="17"/>
      <c r="GXS1006" s="17"/>
      <c r="GXT1006" s="17"/>
      <c r="GXU1006" s="17"/>
      <c r="GXV1006" s="17"/>
      <c r="GXW1006" s="17"/>
      <c r="GXX1006" s="17"/>
      <c r="GXY1006" s="17"/>
      <c r="GXZ1006" s="17"/>
      <c r="GYA1006" s="17"/>
      <c r="GYB1006" s="17"/>
      <c r="GYC1006" s="17"/>
      <c r="GYD1006" s="17"/>
      <c r="GYE1006" s="17"/>
      <c r="GYF1006" s="17"/>
      <c r="GYG1006" s="17"/>
      <c r="GYH1006" s="17"/>
      <c r="GYI1006" s="17"/>
      <c r="GYJ1006" s="17"/>
      <c r="GYK1006" s="17"/>
      <c r="GYL1006" s="17"/>
      <c r="GYM1006" s="17"/>
      <c r="GYN1006" s="17"/>
      <c r="GYO1006" s="17"/>
      <c r="GYP1006" s="17"/>
      <c r="GYQ1006" s="17"/>
      <c r="GYR1006" s="17"/>
      <c r="GYS1006" s="17"/>
      <c r="GYT1006" s="17"/>
      <c r="GYU1006" s="17"/>
      <c r="GYV1006" s="17"/>
      <c r="GYW1006" s="17"/>
      <c r="GYX1006" s="17"/>
      <c r="GYY1006" s="17"/>
      <c r="GYZ1006" s="17"/>
      <c r="GZA1006" s="17"/>
      <c r="GZB1006" s="17"/>
      <c r="GZC1006" s="17"/>
      <c r="GZD1006" s="17"/>
      <c r="GZE1006" s="17"/>
      <c r="GZF1006" s="17"/>
      <c r="GZG1006" s="17"/>
      <c r="GZH1006" s="17"/>
      <c r="GZI1006" s="17"/>
      <c r="GZJ1006" s="17"/>
      <c r="GZK1006" s="17"/>
      <c r="GZL1006" s="17"/>
      <c r="GZM1006" s="17"/>
      <c r="GZN1006" s="17"/>
      <c r="GZO1006" s="17"/>
      <c r="GZP1006" s="17"/>
      <c r="GZQ1006" s="17"/>
      <c r="GZR1006" s="17"/>
      <c r="GZS1006" s="17"/>
      <c r="GZT1006" s="17"/>
      <c r="GZU1006" s="17"/>
      <c r="GZV1006" s="17"/>
      <c r="GZW1006" s="17"/>
      <c r="GZX1006" s="17"/>
      <c r="GZY1006" s="17"/>
      <c r="GZZ1006" s="17"/>
      <c r="HAA1006" s="17"/>
      <c r="HAB1006" s="17"/>
      <c r="HAC1006" s="17"/>
      <c r="HAD1006" s="17"/>
      <c r="HAE1006" s="17"/>
      <c r="HAF1006" s="17"/>
      <c r="HAG1006" s="17"/>
      <c r="HAH1006" s="17"/>
      <c r="HAI1006" s="17"/>
      <c r="HAJ1006" s="17"/>
      <c r="HAK1006" s="17"/>
      <c r="HAL1006" s="17"/>
      <c r="HAM1006" s="17"/>
      <c r="HAN1006" s="17"/>
      <c r="HAO1006" s="17"/>
      <c r="HAP1006" s="17"/>
      <c r="HAQ1006" s="17"/>
      <c r="HAR1006" s="17"/>
      <c r="HAS1006" s="17"/>
      <c r="HAT1006" s="17"/>
      <c r="HAU1006" s="17"/>
      <c r="HAV1006" s="17"/>
      <c r="HAW1006" s="17"/>
      <c r="HAX1006" s="17"/>
      <c r="HAY1006" s="17"/>
      <c r="HAZ1006" s="17"/>
      <c r="HBA1006" s="17"/>
      <c r="HBB1006" s="17"/>
      <c r="HBC1006" s="17"/>
      <c r="HBD1006" s="17"/>
      <c r="HBE1006" s="17"/>
      <c r="HBF1006" s="17"/>
      <c r="HBG1006" s="17"/>
      <c r="HBH1006" s="17"/>
      <c r="HBI1006" s="17"/>
      <c r="HBJ1006" s="17"/>
      <c r="HBK1006" s="17"/>
      <c r="HBL1006" s="17"/>
      <c r="HBM1006" s="17"/>
      <c r="HBN1006" s="17"/>
      <c r="HBO1006" s="17"/>
      <c r="HBP1006" s="17"/>
      <c r="HBQ1006" s="17"/>
      <c r="HBR1006" s="17"/>
      <c r="HBS1006" s="17"/>
      <c r="HBT1006" s="17"/>
      <c r="HBU1006" s="17"/>
      <c r="HBV1006" s="17"/>
      <c r="HBW1006" s="17"/>
      <c r="HBX1006" s="17"/>
      <c r="HBY1006" s="17"/>
      <c r="HBZ1006" s="17"/>
      <c r="HCA1006" s="17"/>
      <c r="HCB1006" s="17"/>
      <c r="HCC1006" s="17"/>
      <c r="HCD1006" s="17"/>
      <c r="HCE1006" s="17"/>
      <c r="HCF1006" s="17"/>
      <c r="HCG1006" s="17"/>
      <c r="HCH1006" s="17"/>
      <c r="HCI1006" s="17"/>
      <c r="HCJ1006" s="17"/>
      <c r="HCK1006" s="17"/>
      <c r="HCL1006" s="17"/>
      <c r="HCM1006" s="17"/>
      <c r="HCN1006" s="17"/>
      <c r="HCO1006" s="17"/>
      <c r="HCP1006" s="17"/>
      <c r="HCQ1006" s="17"/>
      <c r="HCR1006" s="17"/>
      <c r="HCS1006" s="17"/>
      <c r="HCT1006" s="17"/>
      <c r="HCU1006" s="17"/>
      <c r="HCV1006" s="17"/>
      <c r="HCW1006" s="17"/>
      <c r="HCX1006" s="17"/>
      <c r="HCY1006" s="17"/>
      <c r="HCZ1006" s="17"/>
      <c r="HDA1006" s="17"/>
      <c r="HDB1006" s="17"/>
      <c r="HDC1006" s="17"/>
      <c r="HDD1006" s="17"/>
      <c r="HDE1006" s="17"/>
      <c r="HDF1006" s="17"/>
      <c r="HDG1006" s="17"/>
      <c r="HDH1006" s="17"/>
      <c r="HDI1006" s="17"/>
      <c r="HDJ1006" s="17"/>
      <c r="HDK1006" s="17"/>
      <c r="HDL1006" s="17"/>
      <c r="HDM1006" s="17"/>
      <c r="HDN1006" s="17"/>
      <c r="HDO1006" s="17"/>
      <c r="HDP1006" s="17"/>
      <c r="HDQ1006" s="17"/>
      <c r="HDR1006" s="17"/>
      <c r="HDS1006" s="17"/>
      <c r="HDT1006" s="17"/>
      <c r="HDU1006" s="17"/>
      <c r="HDV1006" s="17"/>
      <c r="HDW1006" s="17"/>
      <c r="HDX1006" s="17"/>
      <c r="HDY1006" s="17"/>
      <c r="HDZ1006" s="17"/>
      <c r="HEA1006" s="17"/>
      <c r="HEB1006" s="17"/>
      <c r="HEC1006" s="17"/>
      <c r="HED1006" s="17"/>
      <c r="HEE1006" s="17"/>
      <c r="HEF1006" s="17"/>
      <c r="HEG1006" s="17"/>
      <c r="HEH1006" s="17"/>
      <c r="HEI1006" s="17"/>
      <c r="HEJ1006" s="17"/>
      <c r="HEK1006" s="17"/>
      <c r="HEL1006" s="17"/>
      <c r="HEM1006" s="17"/>
      <c r="HEN1006" s="17"/>
      <c r="HEO1006" s="17"/>
      <c r="HEP1006" s="17"/>
      <c r="HEQ1006" s="17"/>
      <c r="HER1006" s="17"/>
      <c r="HES1006" s="17"/>
      <c r="HET1006" s="17"/>
      <c r="HEU1006" s="17"/>
      <c r="HEV1006" s="17"/>
      <c r="HEW1006" s="17"/>
      <c r="HEX1006" s="17"/>
      <c r="HEY1006" s="17"/>
      <c r="HEZ1006" s="17"/>
      <c r="HFA1006" s="17"/>
      <c r="HFB1006" s="17"/>
      <c r="HFC1006" s="17"/>
      <c r="HFD1006" s="17"/>
      <c r="HFE1006" s="17"/>
      <c r="HFF1006" s="17"/>
      <c r="HFG1006" s="17"/>
      <c r="HFH1006" s="17"/>
      <c r="HFI1006" s="17"/>
      <c r="HFJ1006" s="17"/>
      <c r="HFK1006" s="17"/>
      <c r="HFL1006" s="17"/>
      <c r="HFM1006" s="17"/>
      <c r="HFN1006" s="17"/>
      <c r="HFO1006" s="17"/>
      <c r="HFP1006" s="17"/>
      <c r="HFQ1006" s="17"/>
      <c r="HFR1006" s="17"/>
      <c r="HFS1006" s="17"/>
      <c r="HFT1006" s="17"/>
      <c r="HFU1006" s="17"/>
      <c r="HFV1006" s="17"/>
      <c r="HFW1006" s="17"/>
      <c r="HFX1006" s="17"/>
      <c r="HFY1006" s="17"/>
      <c r="HFZ1006" s="17"/>
      <c r="HGA1006" s="17"/>
      <c r="HGB1006" s="17"/>
      <c r="HGC1006" s="17"/>
      <c r="HGD1006" s="17"/>
      <c r="HGE1006" s="17"/>
      <c r="HGF1006" s="17"/>
      <c r="HGG1006" s="17"/>
      <c r="HGH1006" s="17"/>
      <c r="HGI1006" s="17"/>
      <c r="HGJ1006" s="17"/>
      <c r="HGK1006" s="17"/>
      <c r="HGL1006" s="17"/>
      <c r="HGM1006" s="17"/>
      <c r="HGN1006" s="17"/>
      <c r="HGO1006" s="17"/>
      <c r="HGP1006" s="17"/>
      <c r="HGQ1006" s="17"/>
      <c r="HGR1006" s="17"/>
      <c r="HGS1006" s="17"/>
      <c r="HGT1006" s="17"/>
      <c r="HGU1006" s="17"/>
      <c r="HGV1006" s="17"/>
      <c r="HGW1006" s="17"/>
      <c r="HGX1006" s="17"/>
      <c r="HGY1006" s="17"/>
      <c r="HGZ1006" s="17"/>
      <c r="HHA1006" s="17"/>
      <c r="HHB1006" s="17"/>
      <c r="HHC1006" s="17"/>
      <c r="HHD1006" s="17"/>
      <c r="HHE1006" s="17"/>
      <c r="HHF1006" s="17"/>
      <c r="HHG1006" s="17"/>
      <c r="HHH1006" s="17"/>
      <c r="HHI1006" s="17"/>
      <c r="HHJ1006" s="17"/>
      <c r="HHK1006" s="17"/>
      <c r="HHL1006" s="17"/>
      <c r="HHM1006" s="17"/>
      <c r="HHN1006" s="17"/>
      <c r="HHO1006" s="17"/>
      <c r="HHP1006" s="17"/>
      <c r="HHQ1006" s="17"/>
      <c r="HHR1006" s="17"/>
      <c r="HHS1006" s="17"/>
      <c r="HHT1006" s="17"/>
      <c r="HHU1006" s="17"/>
      <c r="HHV1006" s="17"/>
      <c r="HHW1006" s="17"/>
      <c r="HHX1006" s="17"/>
      <c r="HHY1006" s="17"/>
      <c r="HHZ1006" s="17"/>
      <c r="HIA1006" s="17"/>
      <c r="HIB1006" s="17"/>
      <c r="HIC1006" s="17"/>
      <c r="HID1006" s="17"/>
      <c r="HIE1006" s="17"/>
      <c r="HIF1006" s="17"/>
      <c r="HIG1006" s="17"/>
      <c r="HIH1006" s="17"/>
      <c r="HII1006" s="17"/>
      <c r="HIJ1006" s="17"/>
      <c r="HIK1006" s="17"/>
      <c r="HIL1006" s="17"/>
      <c r="HIM1006" s="17"/>
      <c r="HIN1006" s="17"/>
      <c r="HIO1006" s="17"/>
      <c r="HIP1006" s="17"/>
      <c r="HIQ1006" s="17"/>
      <c r="HIR1006" s="17"/>
      <c r="HIS1006" s="17"/>
      <c r="HIT1006" s="17"/>
      <c r="HIU1006" s="17"/>
      <c r="HIV1006" s="17"/>
      <c r="HIW1006" s="17"/>
      <c r="HIX1006" s="17"/>
      <c r="HIY1006" s="17"/>
      <c r="HIZ1006" s="17"/>
      <c r="HJA1006" s="17"/>
      <c r="HJB1006" s="17"/>
      <c r="HJC1006" s="17"/>
      <c r="HJD1006" s="17"/>
      <c r="HJE1006" s="17"/>
      <c r="HJF1006" s="17"/>
      <c r="HJG1006" s="17"/>
      <c r="HJH1006" s="17"/>
      <c r="HJI1006" s="17"/>
      <c r="HJJ1006" s="17"/>
      <c r="HJK1006" s="17"/>
      <c r="HJL1006" s="17"/>
      <c r="HJM1006" s="17"/>
      <c r="HJN1006" s="17"/>
      <c r="HJO1006" s="17"/>
      <c r="HJP1006" s="17"/>
      <c r="HJQ1006" s="17"/>
      <c r="HJR1006" s="17"/>
      <c r="HJS1006" s="17"/>
      <c r="HJT1006" s="17"/>
      <c r="HJU1006" s="17"/>
      <c r="HJV1006" s="17"/>
      <c r="HJW1006" s="17"/>
      <c r="HJX1006" s="17"/>
      <c r="HJY1006" s="17"/>
      <c r="HJZ1006" s="17"/>
      <c r="HKA1006" s="17"/>
      <c r="HKB1006" s="17"/>
      <c r="HKC1006" s="17"/>
      <c r="HKD1006" s="17"/>
      <c r="HKE1006" s="17"/>
      <c r="HKF1006" s="17"/>
      <c r="HKG1006" s="17"/>
      <c r="HKH1006" s="17"/>
      <c r="HKI1006" s="17"/>
      <c r="HKJ1006" s="17"/>
      <c r="HKK1006" s="17"/>
      <c r="HKL1006" s="17"/>
      <c r="HKM1006" s="17"/>
      <c r="HKN1006" s="17"/>
      <c r="HKO1006" s="17"/>
      <c r="HKP1006" s="17"/>
      <c r="HKQ1006" s="17"/>
      <c r="HKR1006" s="17"/>
      <c r="HKS1006" s="17"/>
      <c r="HKT1006" s="17"/>
      <c r="HKU1006" s="17"/>
      <c r="HKV1006" s="17"/>
      <c r="HKW1006" s="17"/>
      <c r="HKX1006" s="17"/>
      <c r="HKY1006" s="17"/>
      <c r="HKZ1006" s="17"/>
      <c r="HLA1006" s="17"/>
      <c r="HLB1006" s="17"/>
      <c r="HLC1006" s="17"/>
      <c r="HLD1006" s="17"/>
      <c r="HLE1006" s="17"/>
      <c r="HLF1006" s="17"/>
      <c r="HLG1006" s="17"/>
      <c r="HLH1006" s="17"/>
      <c r="HLI1006" s="17"/>
      <c r="HLJ1006" s="17"/>
      <c r="HLK1006" s="17"/>
      <c r="HLL1006" s="17"/>
      <c r="HLM1006" s="17"/>
      <c r="HLN1006" s="17"/>
      <c r="HLO1006" s="17"/>
      <c r="HLP1006" s="17"/>
      <c r="HLQ1006" s="17"/>
      <c r="HLR1006" s="17"/>
      <c r="HLS1006" s="17"/>
      <c r="HLT1006" s="17"/>
      <c r="HLU1006" s="17"/>
      <c r="HLV1006" s="17"/>
      <c r="HLW1006" s="17"/>
      <c r="HLX1006" s="17"/>
      <c r="HLY1006" s="17"/>
      <c r="HLZ1006" s="17"/>
      <c r="HMA1006" s="17"/>
      <c r="HMB1006" s="17"/>
      <c r="HMC1006" s="17"/>
      <c r="HMD1006" s="17"/>
      <c r="HME1006" s="17"/>
      <c r="HMF1006" s="17"/>
      <c r="HMG1006" s="17"/>
      <c r="HMH1006" s="17"/>
      <c r="HMI1006" s="17"/>
      <c r="HMJ1006" s="17"/>
      <c r="HMK1006" s="17"/>
      <c r="HML1006" s="17"/>
      <c r="HMM1006" s="17"/>
      <c r="HMN1006" s="17"/>
      <c r="HMO1006" s="17"/>
      <c r="HMP1006" s="17"/>
      <c r="HMQ1006" s="17"/>
      <c r="HMR1006" s="17"/>
      <c r="HMS1006" s="17"/>
      <c r="HMT1006" s="17"/>
      <c r="HMU1006" s="17"/>
      <c r="HMV1006" s="17"/>
      <c r="HMW1006" s="17"/>
      <c r="HMX1006" s="17"/>
      <c r="HMY1006" s="17"/>
      <c r="HMZ1006" s="17"/>
      <c r="HNA1006" s="17"/>
      <c r="HNB1006" s="17"/>
      <c r="HNC1006" s="17"/>
      <c r="HND1006" s="17"/>
      <c r="HNE1006" s="17"/>
      <c r="HNF1006" s="17"/>
      <c r="HNG1006" s="17"/>
      <c r="HNH1006" s="17"/>
      <c r="HNI1006" s="17"/>
      <c r="HNJ1006" s="17"/>
      <c r="HNK1006" s="17"/>
      <c r="HNL1006" s="17"/>
      <c r="HNM1006" s="17"/>
      <c r="HNN1006" s="17"/>
      <c r="HNO1006" s="17"/>
      <c r="HNP1006" s="17"/>
      <c r="HNQ1006" s="17"/>
      <c r="HNR1006" s="17"/>
      <c r="HNS1006" s="17"/>
      <c r="HNT1006" s="17"/>
      <c r="HNU1006" s="17"/>
      <c r="HNV1006" s="17"/>
      <c r="HNW1006" s="17"/>
      <c r="HNX1006" s="17"/>
      <c r="HNY1006" s="17"/>
      <c r="HNZ1006" s="17"/>
      <c r="HOA1006" s="17"/>
      <c r="HOB1006" s="17"/>
      <c r="HOC1006" s="17"/>
      <c r="HOD1006" s="17"/>
      <c r="HOE1006" s="17"/>
      <c r="HOF1006" s="17"/>
      <c r="HOG1006" s="17"/>
      <c r="HOH1006" s="17"/>
      <c r="HOI1006" s="17"/>
      <c r="HOJ1006" s="17"/>
      <c r="HOK1006" s="17"/>
      <c r="HOL1006" s="17"/>
      <c r="HOM1006" s="17"/>
      <c r="HON1006" s="17"/>
      <c r="HOO1006" s="17"/>
      <c r="HOP1006" s="17"/>
      <c r="HOQ1006" s="17"/>
      <c r="HOR1006" s="17"/>
      <c r="HOS1006" s="17"/>
      <c r="HOT1006" s="17"/>
      <c r="HOU1006" s="17"/>
      <c r="HOV1006" s="17"/>
      <c r="HOW1006" s="17"/>
      <c r="HOX1006" s="17"/>
      <c r="HOY1006" s="17"/>
      <c r="HOZ1006" s="17"/>
      <c r="HPA1006" s="17"/>
      <c r="HPB1006" s="17"/>
      <c r="HPC1006" s="17"/>
      <c r="HPD1006" s="17"/>
      <c r="HPE1006" s="17"/>
      <c r="HPF1006" s="17"/>
      <c r="HPG1006" s="17"/>
      <c r="HPH1006" s="17"/>
      <c r="HPI1006" s="17"/>
      <c r="HPJ1006" s="17"/>
      <c r="HPK1006" s="17"/>
      <c r="HPL1006" s="17"/>
      <c r="HPM1006" s="17"/>
      <c r="HPN1006" s="17"/>
      <c r="HPO1006" s="17"/>
      <c r="HPP1006" s="17"/>
      <c r="HPQ1006" s="17"/>
      <c r="HPR1006" s="17"/>
      <c r="HPS1006" s="17"/>
      <c r="HPT1006" s="17"/>
      <c r="HPU1006" s="17"/>
      <c r="HPV1006" s="17"/>
      <c r="HPW1006" s="17"/>
      <c r="HPX1006" s="17"/>
      <c r="HPY1006" s="17"/>
      <c r="HPZ1006" s="17"/>
      <c r="HQA1006" s="17"/>
      <c r="HQB1006" s="17"/>
      <c r="HQC1006" s="17"/>
      <c r="HQD1006" s="17"/>
      <c r="HQE1006" s="17"/>
      <c r="HQF1006" s="17"/>
      <c r="HQG1006" s="17"/>
      <c r="HQH1006" s="17"/>
      <c r="HQI1006" s="17"/>
      <c r="HQJ1006" s="17"/>
      <c r="HQK1006" s="17"/>
      <c r="HQL1006" s="17"/>
      <c r="HQM1006" s="17"/>
      <c r="HQN1006" s="17"/>
      <c r="HQO1006" s="17"/>
      <c r="HQP1006" s="17"/>
      <c r="HQQ1006" s="17"/>
      <c r="HQR1006" s="17"/>
      <c r="HQS1006" s="17"/>
      <c r="HQT1006" s="17"/>
      <c r="HQU1006" s="17"/>
      <c r="HQV1006" s="17"/>
      <c r="HQW1006" s="17"/>
      <c r="HQX1006" s="17"/>
      <c r="HQY1006" s="17"/>
      <c r="HQZ1006" s="17"/>
      <c r="HRA1006" s="17"/>
      <c r="HRB1006" s="17"/>
      <c r="HRC1006" s="17"/>
      <c r="HRD1006" s="17"/>
      <c r="HRE1006" s="17"/>
      <c r="HRF1006" s="17"/>
      <c r="HRG1006" s="17"/>
      <c r="HRH1006" s="17"/>
      <c r="HRI1006" s="17"/>
      <c r="HRJ1006" s="17"/>
      <c r="HRK1006" s="17"/>
      <c r="HRL1006" s="17"/>
      <c r="HRM1006" s="17"/>
      <c r="HRN1006" s="17"/>
      <c r="HRO1006" s="17"/>
      <c r="HRP1006" s="17"/>
      <c r="HRQ1006" s="17"/>
      <c r="HRR1006" s="17"/>
      <c r="HRS1006" s="17"/>
      <c r="HRT1006" s="17"/>
      <c r="HRU1006" s="17"/>
      <c r="HRV1006" s="17"/>
      <c r="HRW1006" s="17"/>
      <c r="HRX1006" s="17"/>
      <c r="HRY1006" s="17"/>
      <c r="HRZ1006" s="17"/>
      <c r="HSA1006" s="17"/>
      <c r="HSB1006" s="17"/>
      <c r="HSC1006" s="17"/>
      <c r="HSD1006" s="17"/>
      <c r="HSE1006" s="17"/>
      <c r="HSF1006" s="17"/>
      <c r="HSG1006" s="17"/>
      <c r="HSH1006" s="17"/>
      <c r="HSI1006" s="17"/>
      <c r="HSJ1006" s="17"/>
      <c r="HSK1006" s="17"/>
      <c r="HSL1006" s="17"/>
      <c r="HSM1006" s="17"/>
      <c r="HSN1006" s="17"/>
      <c r="HSO1006" s="17"/>
      <c r="HSP1006" s="17"/>
      <c r="HSQ1006" s="17"/>
      <c r="HSR1006" s="17"/>
      <c r="HSS1006" s="17"/>
      <c r="HST1006" s="17"/>
      <c r="HSU1006" s="17"/>
      <c r="HSV1006" s="17"/>
      <c r="HSW1006" s="17"/>
      <c r="HSX1006" s="17"/>
      <c r="HSY1006" s="17"/>
      <c r="HSZ1006" s="17"/>
      <c r="HTA1006" s="17"/>
      <c r="HTB1006" s="17"/>
      <c r="HTC1006" s="17"/>
      <c r="HTD1006" s="17"/>
      <c r="HTE1006" s="17"/>
      <c r="HTF1006" s="17"/>
      <c r="HTG1006" s="17"/>
      <c r="HTH1006" s="17"/>
      <c r="HTI1006" s="17"/>
      <c r="HTJ1006" s="17"/>
      <c r="HTK1006" s="17"/>
      <c r="HTL1006" s="17"/>
      <c r="HTM1006" s="17"/>
      <c r="HTN1006" s="17"/>
      <c r="HTO1006" s="17"/>
      <c r="HTP1006" s="17"/>
      <c r="HTQ1006" s="17"/>
      <c r="HTR1006" s="17"/>
      <c r="HTS1006" s="17"/>
      <c r="HTT1006" s="17"/>
      <c r="HTU1006" s="17"/>
      <c r="HTV1006" s="17"/>
      <c r="HTW1006" s="17"/>
      <c r="HTX1006" s="17"/>
      <c r="HTY1006" s="17"/>
      <c r="HTZ1006" s="17"/>
      <c r="HUA1006" s="17"/>
      <c r="HUB1006" s="17"/>
      <c r="HUC1006" s="17"/>
      <c r="HUD1006" s="17"/>
      <c r="HUE1006" s="17"/>
      <c r="HUF1006" s="17"/>
      <c r="HUG1006" s="17"/>
      <c r="HUH1006" s="17"/>
      <c r="HUI1006" s="17"/>
      <c r="HUJ1006" s="17"/>
      <c r="HUK1006" s="17"/>
      <c r="HUL1006" s="17"/>
      <c r="HUM1006" s="17"/>
      <c r="HUN1006" s="17"/>
      <c r="HUO1006" s="17"/>
      <c r="HUP1006" s="17"/>
      <c r="HUQ1006" s="17"/>
      <c r="HUR1006" s="17"/>
      <c r="HUS1006" s="17"/>
      <c r="HUT1006" s="17"/>
      <c r="HUU1006" s="17"/>
      <c r="HUV1006" s="17"/>
      <c r="HUW1006" s="17"/>
      <c r="HUX1006" s="17"/>
      <c r="HUY1006" s="17"/>
      <c r="HUZ1006" s="17"/>
      <c r="HVA1006" s="17"/>
      <c r="HVB1006" s="17"/>
      <c r="HVC1006" s="17"/>
      <c r="HVD1006" s="17"/>
      <c r="HVE1006" s="17"/>
      <c r="HVF1006" s="17"/>
      <c r="HVG1006" s="17"/>
      <c r="HVH1006" s="17"/>
      <c r="HVI1006" s="17"/>
      <c r="HVJ1006" s="17"/>
      <c r="HVK1006" s="17"/>
      <c r="HVL1006" s="17"/>
      <c r="HVM1006" s="17"/>
      <c r="HVN1006" s="17"/>
      <c r="HVO1006" s="17"/>
      <c r="HVP1006" s="17"/>
      <c r="HVQ1006" s="17"/>
      <c r="HVR1006" s="17"/>
      <c r="HVS1006" s="17"/>
      <c r="HVT1006" s="17"/>
      <c r="HVU1006" s="17"/>
      <c r="HVV1006" s="17"/>
      <c r="HVW1006" s="17"/>
      <c r="HVX1006" s="17"/>
      <c r="HVY1006" s="17"/>
      <c r="HVZ1006" s="17"/>
      <c r="HWA1006" s="17"/>
      <c r="HWB1006" s="17"/>
      <c r="HWC1006" s="17"/>
      <c r="HWD1006" s="17"/>
      <c r="HWE1006" s="17"/>
      <c r="HWF1006" s="17"/>
      <c r="HWG1006" s="17"/>
      <c r="HWH1006" s="17"/>
      <c r="HWI1006" s="17"/>
      <c r="HWJ1006" s="17"/>
      <c r="HWK1006" s="17"/>
      <c r="HWL1006" s="17"/>
      <c r="HWM1006" s="17"/>
      <c r="HWN1006" s="17"/>
      <c r="HWO1006" s="17"/>
      <c r="HWP1006" s="17"/>
      <c r="HWQ1006" s="17"/>
      <c r="HWR1006" s="17"/>
      <c r="HWS1006" s="17"/>
      <c r="HWT1006" s="17"/>
      <c r="HWU1006" s="17"/>
      <c r="HWV1006" s="17"/>
      <c r="HWW1006" s="17"/>
      <c r="HWX1006" s="17"/>
      <c r="HWY1006" s="17"/>
      <c r="HWZ1006" s="17"/>
      <c r="HXA1006" s="17"/>
      <c r="HXB1006" s="17"/>
      <c r="HXC1006" s="17"/>
      <c r="HXD1006" s="17"/>
      <c r="HXE1006" s="17"/>
      <c r="HXF1006" s="17"/>
      <c r="HXG1006" s="17"/>
      <c r="HXH1006" s="17"/>
      <c r="HXI1006" s="17"/>
      <c r="HXJ1006" s="17"/>
      <c r="HXK1006" s="17"/>
      <c r="HXL1006" s="17"/>
      <c r="HXM1006" s="17"/>
      <c r="HXN1006" s="17"/>
      <c r="HXO1006" s="17"/>
      <c r="HXP1006" s="17"/>
      <c r="HXQ1006" s="17"/>
      <c r="HXR1006" s="17"/>
      <c r="HXS1006" s="17"/>
      <c r="HXT1006" s="17"/>
      <c r="HXU1006" s="17"/>
      <c r="HXV1006" s="17"/>
      <c r="HXW1006" s="17"/>
      <c r="HXX1006" s="17"/>
      <c r="HXY1006" s="17"/>
      <c r="HXZ1006" s="17"/>
      <c r="HYA1006" s="17"/>
      <c r="HYB1006" s="17"/>
      <c r="HYC1006" s="17"/>
      <c r="HYD1006" s="17"/>
      <c r="HYE1006" s="17"/>
      <c r="HYF1006" s="17"/>
      <c r="HYG1006" s="17"/>
      <c r="HYH1006" s="17"/>
      <c r="HYI1006" s="17"/>
      <c r="HYJ1006" s="17"/>
      <c r="HYK1006" s="17"/>
      <c r="HYL1006" s="17"/>
      <c r="HYM1006" s="17"/>
      <c r="HYN1006" s="17"/>
      <c r="HYO1006" s="17"/>
      <c r="HYP1006" s="17"/>
      <c r="HYQ1006" s="17"/>
      <c r="HYR1006" s="17"/>
      <c r="HYS1006" s="17"/>
      <c r="HYT1006" s="17"/>
      <c r="HYU1006" s="17"/>
      <c r="HYV1006" s="17"/>
      <c r="HYW1006" s="17"/>
      <c r="HYX1006" s="17"/>
      <c r="HYY1006" s="17"/>
      <c r="HYZ1006" s="17"/>
      <c r="HZA1006" s="17"/>
      <c r="HZB1006" s="17"/>
      <c r="HZC1006" s="17"/>
      <c r="HZD1006" s="17"/>
      <c r="HZE1006" s="17"/>
      <c r="HZF1006" s="17"/>
      <c r="HZG1006" s="17"/>
      <c r="HZH1006" s="17"/>
      <c r="HZI1006" s="17"/>
      <c r="HZJ1006" s="17"/>
      <c r="HZK1006" s="17"/>
      <c r="HZL1006" s="17"/>
      <c r="HZM1006" s="17"/>
      <c r="HZN1006" s="17"/>
      <c r="HZO1006" s="17"/>
      <c r="HZP1006" s="17"/>
      <c r="HZQ1006" s="17"/>
      <c r="HZR1006" s="17"/>
      <c r="HZS1006" s="17"/>
      <c r="HZT1006" s="17"/>
      <c r="HZU1006" s="17"/>
      <c r="HZV1006" s="17"/>
      <c r="HZW1006" s="17"/>
      <c r="HZX1006" s="17"/>
      <c r="HZY1006" s="17"/>
      <c r="HZZ1006" s="17"/>
      <c r="IAA1006" s="17"/>
      <c r="IAB1006" s="17"/>
      <c r="IAC1006" s="17"/>
      <c r="IAD1006" s="17"/>
      <c r="IAE1006" s="17"/>
      <c r="IAF1006" s="17"/>
      <c r="IAG1006" s="17"/>
      <c r="IAH1006" s="17"/>
      <c r="IAI1006" s="17"/>
      <c r="IAJ1006" s="17"/>
      <c r="IAK1006" s="17"/>
      <c r="IAL1006" s="17"/>
      <c r="IAM1006" s="17"/>
      <c r="IAN1006" s="17"/>
      <c r="IAO1006" s="17"/>
      <c r="IAP1006" s="17"/>
      <c r="IAQ1006" s="17"/>
      <c r="IAR1006" s="17"/>
      <c r="IAS1006" s="17"/>
      <c r="IAT1006" s="17"/>
      <c r="IAU1006" s="17"/>
      <c r="IAV1006" s="17"/>
      <c r="IAW1006" s="17"/>
      <c r="IAX1006" s="17"/>
      <c r="IAY1006" s="17"/>
      <c r="IAZ1006" s="17"/>
      <c r="IBA1006" s="17"/>
      <c r="IBB1006" s="17"/>
      <c r="IBC1006" s="17"/>
      <c r="IBD1006" s="17"/>
      <c r="IBE1006" s="17"/>
      <c r="IBF1006" s="17"/>
      <c r="IBG1006" s="17"/>
      <c r="IBH1006" s="17"/>
      <c r="IBI1006" s="17"/>
      <c r="IBJ1006" s="17"/>
      <c r="IBK1006" s="17"/>
      <c r="IBL1006" s="17"/>
      <c r="IBM1006" s="17"/>
      <c r="IBN1006" s="17"/>
      <c r="IBO1006" s="17"/>
      <c r="IBP1006" s="17"/>
      <c r="IBQ1006" s="17"/>
      <c r="IBR1006" s="17"/>
      <c r="IBS1006" s="17"/>
      <c r="IBT1006" s="17"/>
      <c r="IBU1006" s="17"/>
      <c r="IBV1006" s="17"/>
      <c r="IBW1006" s="17"/>
      <c r="IBX1006" s="17"/>
      <c r="IBY1006" s="17"/>
      <c r="IBZ1006" s="17"/>
      <c r="ICA1006" s="17"/>
      <c r="ICB1006" s="17"/>
      <c r="ICC1006" s="17"/>
      <c r="ICD1006" s="17"/>
      <c r="ICE1006" s="17"/>
      <c r="ICF1006" s="17"/>
      <c r="ICG1006" s="17"/>
      <c r="ICH1006" s="17"/>
      <c r="ICI1006" s="17"/>
      <c r="ICJ1006" s="17"/>
      <c r="ICK1006" s="17"/>
      <c r="ICL1006" s="17"/>
      <c r="ICM1006" s="17"/>
      <c r="ICN1006" s="17"/>
      <c r="ICO1006" s="17"/>
      <c r="ICP1006" s="17"/>
      <c r="ICQ1006" s="17"/>
      <c r="ICR1006" s="17"/>
      <c r="ICS1006" s="17"/>
      <c r="ICT1006" s="17"/>
      <c r="ICU1006" s="17"/>
      <c r="ICV1006" s="17"/>
      <c r="ICW1006" s="17"/>
      <c r="ICX1006" s="17"/>
      <c r="ICY1006" s="17"/>
      <c r="ICZ1006" s="17"/>
      <c r="IDA1006" s="17"/>
      <c r="IDB1006" s="17"/>
      <c r="IDC1006" s="17"/>
      <c r="IDD1006" s="17"/>
      <c r="IDE1006" s="17"/>
      <c r="IDF1006" s="17"/>
      <c r="IDG1006" s="17"/>
      <c r="IDH1006" s="17"/>
      <c r="IDI1006" s="17"/>
      <c r="IDJ1006" s="17"/>
      <c r="IDK1006" s="17"/>
      <c r="IDL1006" s="17"/>
      <c r="IDM1006" s="17"/>
      <c r="IDN1006" s="17"/>
      <c r="IDO1006" s="17"/>
      <c r="IDP1006" s="17"/>
      <c r="IDQ1006" s="17"/>
      <c r="IDR1006" s="17"/>
      <c r="IDS1006" s="17"/>
      <c r="IDT1006" s="17"/>
      <c r="IDU1006" s="17"/>
      <c r="IDV1006" s="17"/>
      <c r="IDW1006" s="17"/>
      <c r="IDX1006" s="17"/>
      <c r="IDY1006" s="17"/>
      <c r="IDZ1006" s="17"/>
      <c r="IEA1006" s="17"/>
      <c r="IEB1006" s="17"/>
      <c r="IEC1006" s="17"/>
      <c r="IED1006" s="17"/>
      <c r="IEE1006" s="17"/>
      <c r="IEF1006" s="17"/>
      <c r="IEG1006" s="17"/>
      <c r="IEH1006" s="17"/>
      <c r="IEI1006" s="17"/>
      <c r="IEJ1006" s="17"/>
      <c r="IEK1006" s="17"/>
      <c r="IEL1006" s="17"/>
      <c r="IEM1006" s="17"/>
      <c r="IEN1006" s="17"/>
      <c r="IEO1006" s="17"/>
      <c r="IEP1006" s="17"/>
      <c r="IEQ1006" s="17"/>
      <c r="IER1006" s="17"/>
      <c r="IES1006" s="17"/>
      <c r="IET1006" s="17"/>
      <c r="IEU1006" s="17"/>
      <c r="IEV1006" s="17"/>
      <c r="IEW1006" s="17"/>
      <c r="IEX1006" s="17"/>
      <c r="IEY1006" s="17"/>
      <c r="IEZ1006" s="17"/>
      <c r="IFA1006" s="17"/>
      <c r="IFB1006" s="17"/>
      <c r="IFC1006" s="17"/>
      <c r="IFD1006" s="17"/>
      <c r="IFE1006" s="17"/>
      <c r="IFF1006" s="17"/>
      <c r="IFG1006" s="17"/>
      <c r="IFH1006" s="17"/>
      <c r="IFI1006" s="17"/>
      <c r="IFJ1006" s="17"/>
      <c r="IFK1006" s="17"/>
      <c r="IFL1006" s="17"/>
      <c r="IFM1006" s="17"/>
      <c r="IFN1006" s="17"/>
      <c r="IFO1006" s="17"/>
      <c r="IFP1006" s="17"/>
      <c r="IFQ1006" s="17"/>
      <c r="IFR1006" s="17"/>
      <c r="IFS1006" s="17"/>
      <c r="IFT1006" s="17"/>
      <c r="IFU1006" s="17"/>
      <c r="IFV1006" s="17"/>
      <c r="IFW1006" s="17"/>
      <c r="IFX1006" s="17"/>
      <c r="IFY1006" s="17"/>
      <c r="IFZ1006" s="17"/>
      <c r="IGA1006" s="17"/>
      <c r="IGB1006" s="17"/>
      <c r="IGC1006" s="17"/>
      <c r="IGD1006" s="17"/>
      <c r="IGE1006" s="17"/>
      <c r="IGF1006" s="17"/>
      <c r="IGG1006" s="17"/>
      <c r="IGH1006" s="17"/>
      <c r="IGI1006" s="17"/>
      <c r="IGJ1006" s="17"/>
      <c r="IGK1006" s="17"/>
      <c r="IGL1006" s="17"/>
      <c r="IGM1006" s="17"/>
      <c r="IGN1006" s="17"/>
      <c r="IGO1006" s="17"/>
      <c r="IGP1006" s="17"/>
      <c r="IGQ1006" s="17"/>
      <c r="IGR1006" s="17"/>
      <c r="IGS1006" s="17"/>
      <c r="IGT1006" s="17"/>
      <c r="IGU1006" s="17"/>
      <c r="IGV1006" s="17"/>
      <c r="IGW1006" s="17"/>
      <c r="IGX1006" s="17"/>
      <c r="IGY1006" s="17"/>
      <c r="IGZ1006" s="17"/>
      <c r="IHA1006" s="17"/>
      <c r="IHB1006" s="17"/>
      <c r="IHC1006" s="17"/>
      <c r="IHD1006" s="17"/>
      <c r="IHE1006" s="17"/>
      <c r="IHF1006" s="17"/>
      <c r="IHG1006" s="17"/>
      <c r="IHH1006" s="17"/>
      <c r="IHI1006" s="17"/>
      <c r="IHJ1006" s="17"/>
      <c r="IHK1006" s="17"/>
      <c r="IHL1006" s="17"/>
      <c r="IHM1006" s="17"/>
      <c r="IHN1006" s="17"/>
      <c r="IHO1006" s="17"/>
      <c r="IHP1006" s="17"/>
      <c r="IHQ1006" s="17"/>
      <c r="IHR1006" s="17"/>
      <c r="IHS1006" s="17"/>
      <c r="IHT1006" s="17"/>
      <c r="IHU1006" s="17"/>
      <c r="IHV1006" s="17"/>
      <c r="IHW1006" s="17"/>
      <c r="IHX1006" s="17"/>
      <c r="IHY1006" s="17"/>
      <c r="IHZ1006" s="17"/>
      <c r="IIA1006" s="17"/>
      <c r="IIB1006" s="17"/>
      <c r="IIC1006" s="17"/>
      <c r="IID1006" s="17"/>
      <c r="IIE1006" s="17"/>
      <c r="IIF1006" s="17"/>
      <c r="IIG1006" s="17"/>
      <c r="IIH1006" s="17"/>
      <c r="III1006" s="17"/>
      <c r="IIJ1006" s="17"/>
      <c r="IIK1006" s="17"/>
      <c r="IIL1006" s="17"/>
      <c r="IIM1006" s="17"/>
      <c r="IIN1006" s="17"/>
      <c r="IIO1006" s="17"/>
      <c r="IIP1006" s="17"/>
      <c r="IIQ1006" s="17"/>
      <c r="IIR1006" s="17"/>
      <c r="IIS1006" s="17"/>
      <c r="IIT1006" s="17"/>
      <c r="IIU1006" s="17"/>
      <c r="IIV1006" s="17"/>
      <c r="IIW1006" s="17"/>
      <c r="IIX1006" s="17"/>
      <c r="IIY1006" s="17"/>
      <c r="IIZ1006" s="17"/>
      <c r="IJA1006" s="17"/>
      <c r="IJB1006" s="17"/>
      <c r="IJC1006" s="17"/>
      <c r="IJD1006" s="17"/>
      <c r="IJE1006" s="17"/>
      <c r="IJF1006" s="17"/>
      <c r="IJG1006" s="17"/>
      <c r="IJH1006" s="17"/>
      <c r="IJI1006" s="17"/>
      <c r="IJJ1006" s="17"/>
      <c r="IJK1006" s="17"/>
      <c r="IJL1006" s="17"/>
      <c r="IJM1006" s="17"/>
      <c r="IJN1006" s="17"/>
      <c r="IJO1006" s="17"/>
      <c r="IJP1006" s="17"/>
      <c r="IJQ1006" s="17"/>
      <c r="IJR1006" s="17"/>
      <c r="IJS1006" s="17"/>
      <c r="IJT1006" s="17"/>
      <c r="IJU1006" s="17"/>
      <c r="IJV1006" s="17"/>
      <c r="IJW1006" s="17"/>
      <c r="IJX1006" s="17"/>
      <c r="IJY1006" s="17"/>
      <c r="IJZ1006" s="17"/>
      <c r="IKA1006" s="17"/>
      <c r="IKB1006" s="17"/>
      <c r="IKC1006" s="17"/>
      <c r="IKD1006" s="17"/>
      <c r="IKE1006" s="17"/>
      <c r="IKF1006" s="17"/>
      <c r="IKG1006" s="17"/>
      <c r="IKH1006" s="17"/>
      <c r="IKI1006" s="17"/>
      <c r="IKJ1006" s="17"/>
      <c r="IKK1006" s="17"/>
      <c r="IKL1006" s="17"/>
      <c r="IKM1006" s="17"/>
      <c r="IKN1006" s="17"/>
      <c r="IKO1006" s="17"/>
      <c r="IKP1006" s="17"/>
      <c r="IKQ1006" s="17"/>
      <c r="IKR1006" s="17"/>
      <c r="IKS1006" s="17"/>
      <c r="IKT1006" s="17"/>
      <c r="IKU1006" s="17"/>
      <c r="IKV1006" s="17"/>
      <c r="IKW1006" s="17"/>
      <c r="IKX1006" s="17"/>
      <c r="IKY1006" s="17"/>
      <c r="IKZ1006" s="17"/>
      <c r="ILA1006" s="17"/>
      <c r="ILB1006" s="17"/>
      <c r="ILC1006" s="17"/>
      <c r="ILD1006" s="17"/>
      <c r="ILE1006" s="17"/>
      <c r="ILF1006" s="17"/>
      <c r="ILG1006" s="17"/>
      <c r="ILH1006" s="17"/>
      <c r="ILI1006" s="17"/>
      <c r="ILJ1006" s="17"/>
      <c r="ILK1006" s="17"/>
      <c r="ILL1006" s="17"/>
      <c r="ILM1006" s="17"/>
      <c r="ILN1006" s="17"/>
      <c r="ILO1006" s="17"/>
      <c r="ILP1006" s="17"/>
      <c r="ILQ1006" s="17"/>
      <c r="ILR1006" s="17"/>
      <c r="ILS1006" s="17"/>
      <c r="ILT1006" s="17"/>
      <c r="ILU1006" s="17"/>
      <c r="ILV1006" s="17"/>
      <c r="ILW1006" s="17"/>
      <c r="ILX1006" s="17"/>
      <c r="ILY1006" s="17"/>
      <c r="ILZ1006" s="17"/>
      <c r="IMA1006" s="17"/>
      <c r="IMB1006" s="17"/>
      <c r="IMC1006" s="17"/>
      <c r="IMD1006" s="17"/>
      <c r="IME1006" s="17"/>
      <c r="IMF1006" s="17"/>
      <c r="IMG1006" s="17"/>
      <c r="IMH1006" s="17"/>
      <c r="IMI1006" s="17"/>
      <c r="IMJ1006" s="17"/>
      <c r="IMK1006" s="17"/>
      <c r="IML1006" s="17"/>
      <c r="IMM1006" s="17"/>
      <c r="IMN1006" s="17"/>
      <c r="IMO1006" s="17"/>
      <c r="IMP1006" s="17"/>
      <c r="IMQ1006" s="17"/>
      <c r="IMR1006" s="17"/>
      <c r="IMS1006" s="17"/>
      <c r="IMT1006" s="17"/>
      <c r="IMU1006" s="17"/>
      <c r="IMV1006" s="17"/>
      <c r="IMW1006" s="17"/>
      <c r="IMX1006" s="17"/>
      <c r="IMY1006" s="17"/>
      <c r="IMZ1006" s="17"/>
      <c r="INA1006" s="17"/>
      <c r="INB1006" s="17"/>
      <c r="INC1006" s="17"/>
      <c r="IND1006" s="17"/>
      <c r="INE1006" s="17"/>
      <c r="INF1006" s="17"/>
      <c r="ING1006" s="17"/>
      <c r="INH1006" s="17"/>
      <c r="INI1006" s="17"/>
      <c r="INJ1006" s="17"/>
      <c r="INK1006" s="17"/>
      <c r="INL1006" s="17"/>
      <c r="INM1006" s="17"/>
      <c r="INN1006" s="17"/>
      <c r="INO1006" s="17"/>
      <c r="INP1006" s="17"/>
      <c r="INQ1006" s="17"/>
      <c r="INR1006" s="17"/>
      <c r="INS1006" s="17"/>
      <c r="INT1006" s="17"/>
      <c r="INU1006" s="17"/>
      <c r="INV1006" s="17"/>
      <c r="INW1006" s="17"/>
      <c r="INX1006" s="17"/>
      <c r="INY1006" s="17"/>
      <c r="INZ1006" s="17"/>
      <c r="IOA1006" s="17"/>
      <c r="IOB1006" s="17"/>
      <c r="IOC1006" s="17"/>
      <c r="IOD1006" s="17"/>
      <c r="IOE1006" s="17"/>
      <c r="IOF1006" s="17"/>
      <c r="IOG1006" s="17"/>
      <c r="IOH1006" s="17"/>
      <c r="IOI1006" s="17"/>
      <c r="IOJ1006" s="17"/>
      <c r="IOK1006" s="17"/>
      <c r="IOL1006" s="17"/>
      <c r="IOM1006" s="17"/>
      <c r="ION1006" s="17"/>
      <c r="IOO1006" s="17"/>
      <c r="IOP1006" s="17"/>
      <c r="IOQ1006" s="17"/>
      <c r="IOR1006" s="17"/>
      <c r="IOS1006" s="17"/>
      <c r="IOT1006" s="17"/>
      <c r="IOU1006" s="17"/>
      <c r="IOV1006" s="17"/>
      <c r="IOW1006" s="17"/>
      <c r="IOX1006" s="17"/>
      <c r="IOY1006" s="17"/>
      <c r="IOZ1006" s="17"/>
      <c r="IPA1006" s="17"/>
      <c r="IPB1006" s="17"/>
      <c r="IPC1006" s="17"/>
      <c r="IPD1006" s="17"/>
      <c r="IPE1006" s="17"/>
      <c r="IPF1006" s="17"/>
      <c r="IPG1006" s="17"/>
      <c r="IPH1006" s="17"/>
      <c r="IPI1006" s="17"/>
      <c r="IPJ1006" s="17"/>
      <c r="IPK1006" s="17"/>
      <c r="IPL1006" s="17"/>
      <c r="IPM1006" s="17"/>
      <c r="IPN1006" s="17"/>
      <c r="IPO1006" s="17"/>
      <c r="IPP1006" s="17"/>
      <c r="IPQ1006" s="17"/>
      <c r="IPR1006" s="17"/>
      <c r="IPS1006" s="17"/>
      <c r="IPT1006" s="17"/>
      <c r="IPU1006" s="17"/>
      <c r="IPV1006" s="17"/>
      <c r="IPW1006" s="17"/>
      <c r="IPX1006" s="17"/>
      <c r="IPY1006" s="17"/>
      <c r="IPZ1006" s="17"/>
      <c r="IQA1006" s="17"/>
      <c r="IQB1006" s="17"/>
      <c r="IQC1006" s="17"/>
      <c r="IQD1006" s="17"/>
      <c r="IQE1006" s="17"/>
      <c r="IQF1006" s="17"/>
      <c r="IQG1006" s="17"/>
      <c r="IQH1006" s="17"/>
      <c r="IQI1006" s="17"/>
      <c r="IQJ1006" s="17"/>
      <c r="IQK1006" s="17"/>
      <c r="IQL1006" s="17"/>
      <c r="IQM1006" s="17"/>
      <c r="IQN1006" s="17"/>
      <c r="IQO1006" s="17"/>
      <c r="IQP1006" s="17"/>
      <c r="IQQ1006" s="17"/>
      <c r="IQR1006" s="17"/>
      <c r="IQS1006" s="17"/>
      <c r="IQT1006" s="17"/>
      <c r="IQU1006" s="17"/>
      <c r="IQV1006" s="17"/>
      <c r="IQW1006" s="17"/>
      <c r="IQX1006" s="17"/>
      <c r="IQY1006" s="17"/>
      <c r="IQZ1006" s="17"/>
      <c r="IRA1006" s="17"/>
      <c r="IRB1006" s="17"/>
      <c r="IRC1006" s="17"/>
      <c r="IRD1006" s="17"/>
      <c r="IRE1006" s="17"/>
      <c r="IRF1006" s="17"/>
      <c r="IRG1006" s="17"/>
      <c r="IRH1006" s="17"/>
      <c r="IRI1006" s="17"/>
      <c r="IRJ1006" s="17"/>
      <c r="IRK1006" s="17"/>
      <c r="IRL1006" s="17"/>
      <c r="IRM1006" s="17"/>
      <c r="IRN1006" s="17"/>
      <c r="IRO1006" s="17"/>
      <c r="IRP1006" s="17"/>
      <c r="IRQ1006" s="17"/>
      <c r="IRR1006" s="17"/>
      <c r="IRS1006" s="17"/>
      <c r="IRT1006" s="17"/>
      <c r="IRU1006" s="17"/>
      <c r="IRV1006" s="17"/>
      <c r="IRW1006" s="17"/>
      <c r="IRX1006" s="17"/>
      <c r="IRY1006" s="17"/>
      <c r="IRZ1006" s="17"/>
      <c r="ISA1006" s="17"/>
      <c r="ISB1006" s="17"/>
      <c r="ISC1006" s="17"/>
      <c r="ISD1006" s="17"/>
      <c r="ISE1006" s="17"/>
      <c r="ISF1006" s="17"/>
      <c r="ISG1006" s="17"/>
      <c r="ISH1006" s="17"/>
      <c r="ISI1006" s="17"/>
      <c r="ISJ1006" s="17"/>
      <c r="ISK1006" s="17"/>
      <c r="ISL1006" s="17"/>
      <c r="ISM1006" s="17"/>
      <c r="ISN1006" s="17"/>
      <c r="ISO1006" s="17"/>
      <c r="ISP1006" s="17"/>
      <c r="ISQ1006" s="17"/>
      <c r="ISR1006" s="17"/>
      <c r="ISS1006" s="17"/>
      <c r="IST1006" s="17"/>
      <c r="ISU1006" s="17"/>
      <c r="ISV1006" s="17"/>
      <c r="ISW1006" s="17"/>
      <c r="ISX1006" s="17"/>
      <c r="ISY1006" s="17"/>
      <c r="ISZ1006" s="17"/>
      <c r="ITA1006" s="17"/>
      <c r="ITB1006" s="17"/>
      <c r="ITC1006" s="17"/>
      <c r="ITD1006" s="17"/>
      <c r="ITE1006" s="17"/>
      <c r="ITF1006" s="17"/>
      <c r="ITG1006" s="17"/>
      <c r="ITH1006" s="17"/>
      <c r="ITI1006" s="17"/>
      <c r="ITJ1006" s="17"/>
      <c r="ITK1006" s="17"/>
      <c r="ITL1006" s="17"/>
      <c r="ITM1006" s="17"/>
      <c r="ITN1006" s="17"/>
      <c r="ITO1006" s="17"/>
      <c r="ITP1006" s="17"/>
      <c r="ITQ1006" s="17"/>
      <c r="ITR1006" s="17"/>
      <c r="ITS1006" s="17"/>
      <c r="ITT1006" s="17"/>
      <c r="ITU1006" s="17"/>
      <c r="ITV1006" s="17"/>
      <c r="ITW1006" s="17"/>
      <c r="ITX1006" s="17"/>
      <c r="ITY1006" s="17"/>
      <c r="ITZ1006" s="17"/>
      <c r="IUA1006" s="17"/>
      <c r="IUB1006" s="17"/>
      <c r="IUC1006" s="17"/>
      <c r="IUD1006" s="17"/>
      <c r="IUE1006" s="17"/>
      <c r="IUF1006" s="17"/>
      <c r="IUG1006" s="17"/>
      <c r="IUH1006" s="17"/>
      <c r="IUI1006" s="17"/>
      <c r="IUJ1006" s="17"/>
      <c r="IUK1006" s="17"/>
      <c r="IUL1006" s="17"/>
      <c r="IUM1006" s="17"/>
      <c r="IUN1006" s="17"/>
      <c r="IUO1006" s="17"/>
      <c r="IUP1006" s="17"/>
      <c r="IUQ1006" s="17"/>
      <c r="IUR1006" s="17"/>
      <c r="IUS1006" s="17"/>
      <c r="IUT1006" s="17"/>
      <c r="IUU1006" s="17"/>
      <c r="IUV1006" s="17"/>
      <c r="IUW1006" s="17"/>
      <c r="IUX1006" s="17"/>
      <c r="IUY1006" s="17"/>
      <c r="IUZ1006" s="17"/>
      <c r="IVA1006" s="17"/>
      <c r="IVB1006" s="17"/>
      <c r="IVC1006" s="17"/>
      <c r="IVD1006" s="17"/>
      <c r="IVE1006" s="17"/>
      <c r="IVF1006" s="17"/>
      <c r="IVG1006" s="17"/>
      <c r="IVH1006" s="17"/>
      <c r="IVI1006" s="17"/>
      <c r="IVJ1006" s="17"/>
      <c r="IVK1006" s="17"/>
      <c r="IVL1006" s="17"/>
      <c r="IVM1006" s="17"/>
      <c r="IVN1006" s="17"/>
      <c r="IVO1006" s="17"/>
      <c r="IVP1006" s="17"/>
      <c r="IVQ1006" s="17"/>
      <c r="IVR1006" s="17"/>
      <c r="IVS1006" s="17"/>
      <c r="IVT1006" s="17"/>
      <c r="IVU1006" s="17"/>
      <c r="IVV1006" s="17"/>
      <c r="IVW1006" s="17"/>
      <c r="IVX1006" s="17"/>
      <c r="IVY1006" s="17"/>
      <c r="IVZ1006" s="17"/>
      <c r="IWA1006" s="17"/>
      <c r="IWB1006" s="17"/>
      <c r="IWC1006" s="17"/>
      <c r="IWD1006" s="17"/>
      <c r="IWE1006" s="17"/>
      <c r="IWF1006" s="17"/>
      <c r="IWG1006" s="17"/>
      <c r="IWH1006" s="17"/>
      <c r="IWI1006" s="17"/>
      <c r="IWJ1006" s="17"/>
      <c r="IWK1006" s="17"/>
      <c r="IWL1006" s="17"/>
      <c r="IWM1006" s="17"/>
      <c r="IWN1006" s="17"/>
      <c r="IWO1006" s="17"/>
      <c r="IWP1006" s="17"/>
      <c r="IWQ1006" s="17"/>
      <c r="IWR1006" s="17"/>
      <c r="IWS1006" s="17"/>
      <c r="IWT1006" s="17"/>
      <c r="IWU1006" s="17"/>
      <c r="IWV1006" s="17"/>
      <c r="IWW1006" s="17"/>
      <c r="IWX1006" s="17"/>
      <c r="IWY1006" s="17"/>
      <c r="IWZ1006" s="17"/>
      <c r="IXA1006" s="17"/>
      <c r="IXB1006" s="17"/>
      <c r="IXC1006" s="17"/>
      <c r="IXD1006" s="17"/>
      <c r="IXE1006" s="17"/>
      <c r="IXF1006" s="17"/>
      <c r="IXG1006" s="17"/>
      <c r="IXH1006" s="17"/>
      <c r="IXI1006" s="17"/>
      <c r="IXJ1006" s="17"/>
      <c r="IXK1006" s="17"/>
      <c r="IXL1006" s="17"/>
      <c r="IXM1006" s="17"/>
      <c r="IXN1006" s="17"/>
      <c r="IXO1006" s="17"/>
      <c r="IXP1006" s="17"/>
      <c r="IXQ1006" s="17"/>
      <c r="IXR1006" s="17"/>
      <c r="IXS1006" s="17"/>
      <c r="IXT1006" s="17"/>
      <c r="IXU1006" s="17"/>
      <c r="IXV1006" s="17"/>
      <c r="IXW1006" s="17"/>
      <c r="IXX1006" s="17"/>
      <c r="IXY1006" s="17"/>
      <c r="IXZ1006" s="17"/>
      <c r="IYA1006" s="17"/>
      <c r="IYB1006" s="17"/>
      <c r="IYC1006" s="17"/>
      <c r="IYD1006" s="17"/>
      <c r="IYE1006" s="17"/>
      <c r="IYF1006" s="17"/>
      <c r="IYG1006" s="17"/>
      <c r="IYH1006" s="17"/>
      <c r="IYI1006" s="17"/>
      <c r="IYJ1006" s="17"/>
      <c r="IYK1006" s="17"/>
      <c r="IYL1006" s="17"/>
      <c r="IYM1006" s="17"/>
      <c r="IYN1006" s="17"/>
      <c r="IYO1006" s="17"/>
      <c r="IYP1006" s="17"/>
      <c r="IYQ1006" s="17"/>
      <c r="IYR1006" s="17"/>
      <c r="IYS1006" s="17"/>
      <c r="IYT1006" s="17"/>
      <c r="IYU1006" s="17"/>
      <c r="IYV1006" s="17"/>
      <c r="IYW1006" s="17"/>
      <c r="IYX1006" s="17"/>
      <c r="IYY1006" s="17"/>
      <c r="IYZ1006" s="17"/>
      <c r="IZA1006" s="17"/>
      <c r="IZB1006" s="17"/>
      <c r="IZC1006" s="17"/>
      <c r="IZD1006" s="17"/>
      <c r="IZE1006" s="17"/>
      <c r="IZF1006" s="17"/>
      <c r="IZG1006" s="17"/>
      <c r="IZH1006" s="17"/>
      <c r="IZI1006" s="17"/>
      <c r="IZJ1006" s="17"/>
      <c r="IZK1006" s="17"/>
      <c r="IZL1006" s="17"/>
      <c r="IZM1006" s="17"/>
      <c r="IZN1006" s="17"/>
      <c r="IZO1006" s="17"/>
      <c r="IZP1006" s="17"/>
      <c r="IZQ1006" s="17"/>
      <c r="IZR1006" s="17"/>
      <c r="IZS1006" s="17"/>
      <c r="IZT1006" s="17"/>
      <c r="IZU1006" s="17"/>
      <c r="IZV1006" s="17"/>
      <c r="IZW1006" s="17"/>
      <c r="IZX1006" s="17"/>
      <c r="IZY1006" s="17"/>
      <c r="IZZ1006" s="17"/>
      <c r="JAA1006" s="17"/>
      <c r="JAB1006" s="17"/>
      <c r="JAC1006" s="17"/>
      <c r="JAD1006" s="17"/>
      <c r="JAE1006" s="17"/>
      <c r="JAF1006" s="17"/>
      <c r="JAG1006" s="17"/>
      <c r="JAH1006" s="17"/>
      <c r="JAI1006" s="17"/>
      <c r="JAJ1006" s="17"/>
      <c r="JAK1006" s="17"/>
      <c r="JAL1006" s="17"/>
      <c r="JAM1006" s="17"/>
      <c r="JAN1006" s="17"/>
      <c r="JAO1006" s="17"/>
      <c r="JAP1006" s="17"/>
      <c r="JAQ1006" s="17"/>
      <c r="JAR1006" s="17"/>
      <c r="JAS1006" s="17"/>
      <c r="JAT1006" s="17"/>
      <c r="JAU1006" s="17"/>
      <c r="JAV1006" s="17"/>
      <c r="JAW1006" s="17"/>
      <c r="JAX1006" s="17"/>
      <c r="JAY1006" s="17"/>
      <c r="JAZ1006" s="17"/>
      <c r="JBA1006" s="17"/>
      <c r="JBB1006" s="17"/>
      <c r="JBC1006" s="17"/>
      <c r="JBD1006" s="17"/>
      <c r="JBE1006" s="17"/>
      <c r="JBF1006" s="17"/>
      <c r="JBG1006" s="17"/>
      <c r="JBH1006" s="17"/>
      <c r="JBI1006" s="17"/>
      <c r="JBJ1006" s="17"/>
      <c r="JBK1006" s="17"/>
      <c r="JBL1006" s="17"/>
      <c r="JBM1006" s="17"/>
      <c r="JBN1006" s="17"/>
      <c r="JBO1006" s="17"/>
      <c r="JBP1006" s="17"/>
      <c r="JBQ1006" s="17"/>
      <c r="JBR1006" s="17"/>
      <c r="JBS1006" s="17"/>
      <c r="JBT1006" s="17"/>
      <c r="JBU1006" s="17"/>
      <c r="JBV1006" s="17"/>
      <c r="JBW1006" s="17"/>
      <c r="JBX1006" s="17"/>
      <c r="JBY1006" s="17"/>
      <c r="JBZ1006" s="17"/>
      <c r="JCA1006" s="17"/>
      <c r="JCB1006" s="17"/>
      <c r="JCC1006" s="17"/>
      <c r="JCD1006" s="17"/>
      <c r="JCE1006" s="17"/>
      <c r="JCF1006" s="17"/>
      <c r="JCG1006" s="17"/>
      <c r="JCH1006" s="17"/>
      <c r="JCI1006" s="17"/>
      <c r="JCJ1006" s="17"/>
      <c r="JCK1006" s="17"/>
      <c r="JCL1006" s="17"/>
      <c r="JCM1006" s="17"/>
      <c r="JCN1006" s="17"/>
      <c r="JCO1006" s="17"/>
      <c r="JCP1006" s="17"/>
      <c r="JCQ1006" s="17"/>
      <c r="JCR1006" s="17"/>
      <c r="JCS1006" s="17"/>
      <c r="JCT1006" s="17"/>
      <c r="JCU1006" s="17"/>
      <c r="JCV1006" s="17"/>
      <c r="JCW1006" s="17"/>
      <c r="JCX1006" s="17"/>
      <c r="JCY1006" s="17"/>
      <c r="JCZ1006" s="17"/>
      <c r="JDA1006" s="17"/>
      <c r="JDB1006" s="17"/>
      <c r="JDC1006" s="17"/>
      <c r="JDD1006" s="17"/>
      <c r="JDE1006" s="17"/>
      <c r="JDF1006" s="17"/>
      <c r="JDG1006" s="17"/>
      <c r="JDH1006" s="17"/>
      <c r="JDI1006" s="17"/>
      <c r="JDJ1006" s="17"/>
      <c r="JDK1006" s="17"/>
      <c r="JDL1006" s="17"/>
      <c r="JDM1006" s="17"/>
      <c r="JDN1006" s="17"/>
      <c r="JDO1006" s="17"/>
      <c r="JDP1006" s="17"/>
      <c r="JDQ1006" s="17"/>
      <c r="JDR1006" s="17"/>
      <c r="JDS1006" s="17"/>
      <c r="JDT1006" s="17"/>
      <c r="JDU1006" s="17"/>
      <c r="JDV1006" s="17"/>
      <c r="JDW1006" s="17"/>
      <c r="JDX1006" s="17"/>
      <c r="JDY1006" s="17"/>
      <c r="JDZ1006" s="17"/>
      <c r="JEA1006" s="17"/>
      <c r="JEB1006" s="17"/>
      <c r="JEC1006" s="17"/>
      <c r="JED1006" s="17"/>
      <c r="JEE1006" s="17"/>
      <c r="JEF1006" s="17"/>
      <c r="JEG1006" s="17"/>
      <c r="JEH1006" s="17"/>
      <c r="JEI1006" s="17"/>
      <c r="JEJ1006" s="17"/>
      <c r="JEK1006" s="17"/>
      <c r="JEL1006" s="17"/>
      <c r="JEM1006" s="17"/>
      <c r="JEN1006" s="17"/>
      <c r="JEO1006" s="17"/>
      <c r="JEP1006" s="17"/>
      <c r="JEQ1006" s="17"/>
      <c r="JER1006" s="17"/>
      <c r="JES1006" s="17"/>
      <c r="JET1006" s="17"/>
      <c r="JEU1006" s="17"/>
      <c r="JEV1006" s="17"/>
      <c r="JEW1006" s="17"/>
      <c r="JEX1006" s="17"/>
      <c r="JEY1006" s="17"/>
      <c r="JEZ1006" s="17"/>
      <c r="JFA1006" s="17"/>
      <c r="JFB1006" s="17"/>
      <c r="JFC1006" s="17"/>
      <c r="JFD1006" s="17"/>
      <c r="JFE1006" s="17"/>
      <c r="JFF1006" s="17"/>
      <c r="JFG1006" s="17"/>
      <c r="JFH1006" s="17"/>
      <c r="JFI1006" s="17"/>
      <c r="JFJ1006" s="17"/>
      <c r="JFK1006" s="17"/>
      <c r="JFL1006" s="17"/>
      <c r="JFM1006" s="17"/>
      <c r="JFN1006" s="17"/>
      <c r="JFO1006" s="17"/>
      <c r="JFP1006" s="17"/>
      <c r="JFQ1006" s="17"/>
      <c r="JFR1006" s="17"/>
      <c r="JFS1006" s="17"/>
      <c r="JFT1006" s="17"/>
      <c r="JFU1006" s="17"/>
      <c r="JFV1006" s="17"/>
      <c r="JFW1006" s="17"/>
      <c r="JFX1006" s="17"/>
      <c r="JFY1006" s="17"/>
      <c r="JFZ1006" s="17"/>
      <c r="JGA1006" s="17"/>
      <c r="JGB1006" s="17"/>
      <c r="JGC1006" s="17"/>
      <c r="JGD1006" s="17"/>
      <c r="JGE1006" s="17"/>
      <c r="JGF1006" s="17"/>
      <c r="JGG1006" s="17"/>
      <c r="JGH1006" s="17"/>
      <c r="JGI1006" s="17"/>
      <c r="JGJ1006" s="17"/>
      <c r="JGK1006" s="17"/>
      <c r="JGL1006" s="17"/>
      <c r="JGM1006" s="17"/>
      <c r="JGN1006" s="17"/>
      <c r="JGO1006" s="17"/>
      <c r="JGP1006" s="17"/>
      <c r="JGQ1006" s="17"/>
      <c r="JGR1006" s="17"/>
      <c r="JGS1006" s="17"/>
      <c r="JGT1006" s="17"/>
      <c r="JGU1006" s="17"/>
      <c r="JGV1006" s="17"/>
      <c r="JGW1006" s="17"/>
      <c r="JGX1006" s="17"/>
      <c r="JGY1006" s="17"/>
      <c r="JGZ1006" s="17"/>
      <c r="JHA1006" s="17"/>
      <c r="JHB1006" s="17"/>
      <c r="JHC1006" s="17"/>
      <c r="JHD1006" s="17"/>
      <c r="JHE1006" s="17"/>
      <c r="JHF1006" s="17"/>
      <c r="JHG1006" s="17"/>
      <c r="JHH1006" s="17"/>
      <c r="JHI1006" s="17"/>
      <c r="JHJ1006" s="17"/>
      <c r="JHK1006" s="17"/>
      <c r="JHL1006" s="17"/>
      <c r="JHM1006" s="17"/>
      <c r="JHN1006" s="17"/>
      <c r="JHO1006" s="17"/>
      <c r="JHP1006" s="17"/>
      <c r="JHQ1006" s="17"/>
      <c r="JHR1006" s="17"/>
      <c r="JHS1006" s="17"/>
      <c r="JHT1006" s="17"/>
      <c r="JHU1006" s="17"/>
      <c r="JHV1006" s="17"/>
      <c r="JHW1006" s="17"/>
      <c r="JHX1006" s="17"/>
      <c r="JHY1006" s="17"/>
      <c r="JHZ1006" s="17"/>
      <c r="JIA1006" s="17"/>
      <c r="JIB1006" s="17"/>
      <c r="JIC1006" s="17"/>
      <c r="JID1006" s="17"/>
      <c r="JIE1006" s="17"/>
      <c r="JIF1006" s="17"/>
      <c r="JIG1006" s="17"/>
      <c r="JIH1006" s="17"/>
      <c r="JII1006" s="17"/>
      <c r="JIJ1006" s="17"/>
      <c r="JIK1006" s="17"/>
      <c r="JIL1006" s="17"/>
      <c r="JIM1006" s="17"/>
      <c r="JIN1006" s="17"/>
      <c r="JIO1006" s="17"/>
      <c r="JIP1006" s="17"/>
      <c r="JIQ1006" s="17"/>
      <c r="JIR1006" s="17"/>
      <c r="JIS1006" s="17"/>
      <c r="JIT1006" s="17"/>
      <c r="JIU1006" s="17"/>
      <c r="JIV1006" s="17"/>
      <c r="JIW1006" s="17"/>
      <c r="JIX1006" s="17"/>
      <c r="JIY1006" s="17"/>
      <c r="JIZ1006" s="17"/>
      <c r="JJA1006" s="17"/>
      <c r="JJB1006" s="17"/>
      <c r="JJC1006" s="17"/>
      <c r="JJD1006" s="17"/>
      <c r="JJE1006" s="17"/>
      <c r="JJF1006" s="17"/>
      <c r="JJG1006" s="17"/>
      <c r="JJH1006" s="17"/>
      <c r="JJI1006" s="17"/>
      <c r="JJJ1006" s="17"/>
      <c r="JJK1006" s="17"/>
      <c r="JJL1006" s="17"/>
      <c r="JJM1006" s="17"/>
      <c r="JJN1006" s="17"/>
      <c r="JJO1006" s="17"/>
      <c r="JJP1006" s="17"/>
      <c r="JJQ1006" s="17"/>
      <c r="JJR1006" s="17"/>
      <c r="JJS1006" s="17"/>
      <c r="JJT1006" s="17"/>
      <c r="JJU1006" s="17"/>
      <c r="JJV1006" s="17"/>
      <c r="JJW1006" s="17"/>
      <c r="JJX1006" s="17"/>
      <c r="JJY1006" s="17"/>
      <c r="JJZ1006" s="17"/>
      <c r="JKA1006" s="17"/>
      <c r="JKB1006" s="17"/>
      <c r="JKC1006" s="17"/>
      <c r="JKD1006" s="17"/>
      <c r="JKE1006" s="17"/>
      <c r="JKF1006" s="17"/>
      <c r="JKG1006" s="17"/>
      <c r="JKH1006" s="17"/>
      <c r="JKI1006" s="17"/>
      <c r="JKJ1006" s="17"/>
      <c r="JKK1006" s="17"/>
      <c r="JKL1006" s="17"/>
      <c r="JKM1006" s="17"/>
      <c r="JKN1006" s="17"/>
      <c r="JKO1006" s="17"/>
      <c r="JKP1006" s="17"/>
      <c r="JKQ1006" s="17"/>
      <c r="JKR1006" s="17"/>
      <c r="JKS1006" s="17"/>
      <c r="JKT1006" s="17"/>
      <c r="JKU1006" s="17"/>
      <c r="JKV1006" s="17"/>
      <c r="JKW1006" s="17"/>
      <c r="JKX1006" s="17"/>
      <c r="JKY1006" s="17"/>
      <c r="JKZ1006" s="17"/>
      <c r="JLA1006" s="17"/>
      <c r="JLB1006" s="17"/>
      <c r="JLC1006" s="17"/>
      <c r="JLD1006" s="17"/>
      <c r="JLE1006" s="17"/>
      <c r="JLF1006" s="17"/>
      <c r="JLG1006" s="17"/>
      <c r="JLH1006" s="17"/>
      <c r="JLI1006" s="17"/>
      <c r="JLJ1006" s="17"/>
      <c r="JLK1006" s="17"/>
      <c r="JLL1006" s="17"/>
      <c r="JLM1006" s="17"/>
      <c r="JLN1006" s="17"/>
      <c r="JLO1006" s="17"/>
      <c r="JLP1006" s="17"/>
      <c r="JLQ1006" s="17"/>
      <c r="JLR1006" s="17"/>
      <c r="JLS1006" s="17"/>
      <c r="JLT1006" s="17"/>
      <c r="JLU1006" s="17"/>
      <c r="JLV1006" s="17"/>
      <c r="JLW1006" s="17"/>
      <c r="JLX1006" s="17"/>
      <c r="JLY1006" s="17"/>
      <c r="JLZ1006" s="17"/>
      <c r="JMA1006" s="17"/>
      <c r="JMB1006" s="17"/>
      <c r="JMC1006" s="17"/>
      <c r="JMD1006" s="17"/>
      <c r="JME1006" s="17"/>
      <c r="JMF1006" s="17"/>
      <c r="JMG1006" s="17"/>
      <c r="JMH1006" s="17"/>
      <c r="JMI1006" s="17"/>
      <c r="JMJ1006" s="17"/>
      <c r="JMK1006" s="17"/>
      <c r="JML1006" s="17"/>
      <c r="JMM1006" s="17"/>
      <c r="JMN1006" s="17"/>
      <c r="JMO1006" s="17"/>
      <c r="JMP1006" s="17"/>
      <c r="JMQ1006" s="17"/>
      <c r="JMR1006" s="17"/>
      <c r="JMS1006" s="17"/>
      <c r="JMT1006" s="17"/>
      <c r="JMU1006" s="17"/>
      <c r="JMV1006" s="17"/>
      <c r="JMW1006" s="17"/>
      <c r="JMX1006" s="17"/>
      <c r="JMY1006" s="17"/>
      <c r="JMZ1006" s="17"/>
      <c r="JNA1006" s="17"/>
      <c r="JNB1006" s="17"/>
      <c r="JNC1006" s="17"/>
      <c r="JND1006" s="17"/>
      <c r="JNE1006" s="17"/>
      <c r="JNF1006" s="17"/>
      <c r="JNG1006" s="17"/>
      <c r="JNH1006" s="17"/>
      <c r="JNI1006" s="17"/>
      <c r="JNJ1006" s="17"/>
      <c r="JNK1006" s="17"/>
      <c r="JNL1006" s="17"/>
      <c r="JNM1006" s="17"/>
      <c r="JNN1006" s="17"/>
      <c r="JNO1006" s="17"/>
      <c r="JNP1006" s="17"/>
      <c r="JNQ1006" s="17"/>
      <c r="JNR1006" s="17"/>
      <c r="JNS1006" s="17"/>
      <c r="JNT1006" s="17"/>
      <c r="JNU1006" s="17"/>
      <c r="JNV1006" s="17"/>
      <c r="JNW1006" s="17"/>
      <c r="JNX1006" s="17"/>
      <c r="JNY1006" s="17"/>
      <c r="JNZ1006" s="17"/>
      <c r="JOA1006" s="17"/>
      <c r="JOB1006" s="17"/>
      <c r="JOC1006" s="17"/>
      <c r="JOD1006" s="17"/>
      <c r="JOE1006" s="17"/>
      <c r="JOF1006" s="17"/>
      <c r="JOG1006" s="17"/>
      <c r="JOH1006" s="17"/>
      <c r="JOI1006" s="17"/>
      <c r="JOJ1006" s="17"/>
      <c r="JOK1006" s="17"/>
      <c r="JOL1006" s="17"/>
      <c r="JOM1006" s="17"/>
      <c r="JON1006" s="17"/>
      <c r="JOO1006" s="17"/>
      <c r="JOP1006" s="17"/>
      <c r="JOQ1006" s="17"/>
      <c r="JOR1006" s="17"/>
      <c r="JOS1006" s="17"/>
      <c r="JOT1006" s="17"/>
      <c r="JOU1006" s="17"/>
      <c r="JOV1006" s="17"/>
      <c r="JOW1006" s="17"/>
      <c r="JOX1006" s="17"/>
      <c r="JOY1006" s="17"/>
      <c r="JOZ1006" s="17"/>
      <c r="JPA1006" s="17"/>
      <c r="JPB1006" s="17"/>
      <c r="JPC1006" s="17"/>
      <c r="JPD1006" s="17"/>
      <c r="JPE1006" s="17"/>
      <c r="JPF1006" s="17"/>
      <c r="JPG1006" s="17"/>
      <c r="JPH1006" s="17"/>
      <c r="JPI1006" s="17"/>
      <c r="JPJ1006" s="17"/>
      <c r="JPK1006" s="17"/>
      <c r="JPL1006" s="17"/>
      <c r="JPM1006" s="17"/>
      <c r="JPN1006" s="17"/>
      <c r="JPO1006" s="17"/>
      <c r="JPP1006" s="17"/>
      <c r="JPQ1006" s="17"/>
      <c r="JPR1006" s="17"/>
      <c r="JPS1006" s="17"/>
      <c r="JPT1006" s="17"/>
      <c r="JPU1006" s="17"/>
      <c r="JPV1006" s="17"/>
      <c r="JPW1006" s="17"/>
      <c r="JPX1006" s="17"/>
      <c r="JPY1006" s="17"/>
      <c r="JPZ1006" s="17"/>
      <c r="JQA1006" s="17"/>
      <c r="JQB1006" s="17"/>
      <c r="JQC1006" s="17"/>
      <c r="JQD1006" s="17"/>
      <c r="JQE1006" s="17"/>
      <c r="JQF1006" s="17"/>
      <c r="JQG1006" s="17"/>
      <c r="JQH1006" s="17"/>
      <c r="JQI1006" s="17"/>
      <c r="JQJ1006" s="17"/>
      <c r="JQK1006" s="17"/>
      <c r="JQL1006" s="17"/>
      <c r="JQM1006" s="17"/>
      <c r="JQN1006" s="17"/>
      <c r="JQO1006" s="17"/>
      <c r="JQP1006" s="17"/>
      <c r="JQQ1006" s="17"/>
      <c r="JQR1006" s="17"/>
      <c r="JQS1006" s="17"/>
      <c r="JQT1006" s="17"/>
      <c r="JQU1006" s="17"/>
      <c r="JQV1006" s="17"/>
      <c r="JQW1006" s="17"/>
      <c r="JQX1006" s="17"/>
      <c r="JQY1006" s="17"/>
      <c r="JQZ1006" s="17"/>
      <c r="JRA1006" s="17"/>
      <c r="JRB1006" s="17"/>
      <c r="JRC1006" s="17"/>
      <c r="JRD1006" s="17"/>
      <c r="JRE1006" s="17"/>
      <c r="JRF1006" s="17"/>
      <c r="JRG1006" s="17"/>
      <c r="JRH1006" s="17"/>
      <c r="JRI1006" s="17"/>
      <c r="JRJ1006" s="17"/>
      <c r="JRK1006" s="17"/>
      <c r="JRL1006" s="17"/>
      <c r="JRM1006" s="17"/>
      <c r="JRN1006" s="17"/>
      <c r="JRO1006" s="17"/>
      <c r="JRP1006" s="17"/>
      <c r="JRQ1006" s="17"/>
      <c r="JRR1006" s="17"/>
      <c r="JRS1006" s="17"/>
      <c r="JRT1006" s="17"/>
      <c r="JRU1006" s="17"/>
      <c r="JRV1006" s="17"/>
      <c r="JRW1006" s="17"/>
      <c r="JRX1006" s="17"/>
      <c r="JRY1006" s="17"/>
      <c r="JRZ1006" s="17"/>
      <c r="JSA1006" s="17"/>
      <c r="JSB1006" s="17"/>
      <c r="JSC1006" s="17"/>
      <c r="JSD1006" s="17"/>
      <c r="JSE1006" s="17"/>
      <c r="JSF1006" s="17"/>
      <c r="JSG1006" s="17"/>
      <c r="JSH1006" s="17"/>
      <c r="JSI1006" s="17"/>
      <c r="JSJ1006" s="17"/>
      <c r="JSK1006" s="17"/>
      <c r="JSL1006" s="17"/>
      <c r="JSM1006" s="17"/>
      <c r="JSN1006" s="17"/>
      <c r="JSO1006" s="17"/>
      <c r="JSP1006" s="17"/>
      <c r="JSQ1006" s="17"/>
      <c r="JSR1006" s="17"/>
      <c r="JSS1006" s="17"/>
      <c r="JST1006" s="17"/>
      <c r="JSU1006" s="17"/>
      <c r="JSV1006" s="17"/>
      <c r="JSW1006" s="17"/>
      <c r="JSX1006" s="17"/>
      <c r="JSY1006" s="17"/>
      <c r="JSZ1006" s="17"/>
      <c r="JTA1006" s="17"/>
      <c r="JTB1006" s="17"/>
      <c r="JTC1006" s="17"/>
      <c r="JTD1006" s="17"/>
      <c r="JTE1006" s="17"/>
      <c r="JTF1006" s="17"/>
      <c r="JTG1006" s="17"/>
      <c r="JTH1006" s="17"/>
      <c r="JTI1006" s="17"/>
      <c r="JTJ1006" s="17"/>
      <c r="JTK1006" s="17"/>
      <c r="JTL1006" s="17"/>
      <c r="JTM1006" s="17"/>
      <c r="JTN1006" s="17"/>
      <c r="JTO1006" s="17"/>
      <c r="JTP1006" s="17"/>
      <c r="JTQ1006" s="17"/>
      <c r="JTR1006" s="17"/>
      <c r="JTS1006" s="17"/>
      <c r="JTT1006" s="17"/>
      <c r="JTU1006" s="17"/>
      <c r="JTV1006" s="17"/>
      <c r="JTW1006" s="17"/>
      <c r="JTX1006" s="17"/>
      <c r="JTY1006" s="17"/>
      <c r="JTZ1006" s="17"/>
      <c r="JUA1006" s="17"/>
      <c r="JUB1006" s="17"/>
      <c r="JUC1006" s="17"/>
      <c r="JUD1006" s="17"/>
      <c r="JUE1006" s="17"/>
      <c r="JUF1006" s="17"/>
      <c r="JUG1006" s="17"/>
      <c r="JUH1006" s="17"/>
      <c r="JUI1006" s="17"/>
      <c r="JUJ1006" s="17"/>
      <c r="JUK1006" s="17"/>
      <c r="JUL1006" s="17"/>
      <c r="JUM1006" s="17"/>
      <c r="JUN1006" s="17"/>
      <c r="JUO1006" s="17"/>
      <c r="JUP1006" s="17"/>
      <c r="JUQ1006" s="17"/>
      <c r="JUR1006" s="17"/>
      <c r="JUS1006" s="17"/>
      <c r="JUT1006" s="17"/>
      <c r="JUU1006" s="17"/>
      <c r="JUV1006" s="17"/>
      <c r="JUW1006" s="17"/>
      <c r="JUX1006" s="17"/>
      <c r="JUY1006" s="17"/>
      <c r="JUZ1006" s="17"/>
      <c r="JVA1006" s="17"/>
      <c r="JVB1006" s="17"/>
      <c r="JVC1006" s="17"/>
      <c r="JVD1006" s="17"/>
      <c r="JVE1006" s="17"/>
      <c r="JVF1006" s="17"/>
      <c r="JVG1006" s="17"/>
      <c r="JVH1006" s="17"/>
      <c r="JVI1006" s="17"/>
      <c r="JVJ1006" s="17"/>
      <c r="JVK1006" s="17"/>
      <c r="JVL1006" s="17"/>
      <c r="JVM1006" s="17"/>
      <c r="JVN1006" s="17"/>
      <c r="JVO1006" s="17"/>
      <c r="JVP1006" s="17"/>
      <c r="JVQ1006" s="17"/>
      <c r="JVR1006" s="17"/>
      <c r="JVS1006" s="17"/>
      <c r="JVT1006" s="17"/>
      <c r="JVU1006" s="17"/>
      <c r="JVV1006" s="17"/>
      <c r="JVW1006" s="17"/>
      <c r="JVX1006" s="17"/>
      <c r="JVY1006" s="17"/>
      <c r="JVZ1006" s="17"/>
      <c r="JWA1006" s="17"/>
      <c r="JWB1006" s="17"/>
      <c r="JWC1006" s="17"/>
      <c r="JWD1006" s="17"/>
      <c r="JWE1006" s="17"/>
      <c r="JWF1006" s="17"/>
      <c r="JWG1006" s="17"/>
      <c r="JWH1006" s="17"/>
      <c r="JWI1006" s="17"/>
      <c r="JWJ1006" s="17"/>
      <c r="JWK1006" s="17"/>
      <c r="JWL1006" s="17"/>
      <c r="JWM1006" s="17"/>
      <c r="JWN1006" s="17"/>
      <c r="JWO1006" s="17"/>
      <c r="JWP1006" s="17"/>
      <c r="JWQ1006" s="17"/>
      <c r="JWR1006" s="17"/>
      <c r="JWS1006" s="17"/>
      <c r="JWT1006" s="17"/>
      <c r="JWU1006" s="17"/>
      <c r="JWV1006" s="17"/>
      <c r="JWW1006" s="17"/>
      <c r="JWX1006" s="17"/>
      <c r="JWY1006" s="17"/>
      <c r="JWZ1006" s="17"/>
      <c r="JXA1006" s="17"/>
      <c r="JXB1006" s="17"/>
      <c r="JXC1006" s="17"/>
      <c r="JXD1006" s="17"/>
      <c r="JXE1006" s="17"/>
      <c r="JXF1006" s="17"/>
      <c r="JXG1006" s="17"/>
      <c r="JXH1006" s="17"/>
      <c r="JXI1006" s="17"/>
      <c r="JXJ1006" s="17"/>
      <c r="JXK1006" s="17"/>
      <c r="JXL1006" s="17"/>
      <c r="JXM1006" s="17"/>
      <c r="JXN1006" s="17"/>
      <c r="JXO1006" s="17"/>
      <c r="JXP1006" s="17"/>
      <c r="JXQ1006" s="17"/>
      <c r="JXR1006" s="17"/>
      <c r="JXS1006" s="17"/>
      <c r="JXT1006" s="17"/>
      <c r="JXU1006" s="17"/>
      <c r="JXV1006" s="17"/>
      <c r="JXW1006" s="17"/>
      <c r="JXX1006" s="17"/>
      <c r="JXY1006" s="17"/>
      <c r="JXZ1006" s="17"/>
      <c r="JYA1006" s="17"/>
      <c r="JYB1006" s="17"/>
      <c r="JYC1006" s="17"/>
      <c r="JYD1006" s="17"/>
      <c r="JYE1006" s="17"/>
      <c r="JYF1006" s="17"/>
      <c r="JYG1006" s="17"/>
      <c r="JYH1006" s="17"/>
      <c r="JYI1006" s="17"/>
      <c r="JYJ1006" s="17"/>
      <c r="JYK1006" s="17"/>
      <c r="JYL1006" s="17"/>
      <c r="JYM1006" s="17"/>
      <c r="JYN1006" s="17"/>
      <c r="JYO1006" s="17"/>
      <c r="JYP1006" s="17"/>
      <c r="JYQ1006" s="17"/>
      <c r="JYR1006" s="17"/>
      <c r="JYS1006" s="17"/>
      <c r="JYT1006" s="17"/>
      <c r="JYU1006" s="17"/>
      <c r="JYV1006" s="17"/>
      <c r="JYW1006" s="17"/>
      <c r="JYX1006" s="17"/>
      <c r="JYY1006" s="17"/>
      <c r="JYZ1006" s="17"/>
      <c r="JZA1006" s="17"/>
      <c r="JZB1006" s="17"/>
      <c r="JZC1006" s="17"/>
      <c r="JZD1006" s="17"/>
      <c r="JZE1006" s="17"/>
      <c r="JZF1006" s="17"/>
      <c r="JZG1006" s="17"/>
      <c r="JZH1006" s="17"/>
      <c r="JZI1006" s="17"/>
      <c r="JZJ1006" s="17"/>
      <c r="JZK1006" s="17"/>
      <c r="JZL1006" s="17"/>
      <c r="JZM1006" s="17"/>
      <c r="JZN1006" s="17"/>
      <c r="JZO1006" s="17"/>
      <c r="JZP1006" s="17"/>
      <c r="JZQ1006" s="17"/>
      <c r="JZR1006" s="17"/>
      <c r="JZS1006" s="17"/>
      <c r="JZT1006" s="17"/>
      <c r="JZU1006" s="17"/>
      <c r="JZV1006" s="17"/>
      <c r="JZW1006" s="17"/>
      <c r="JZX1006" s="17"/>
      <c r="JZY1006" s="17"/>
      <c r="JZZ1006" s="17"/>
      <c r="KAA1006" s="17"/>
      <c r="KAB1006" s="17"/>
      <c r="KAC1006" s="17"/>
      <c r="KAD1006" s="17"/>
      <c r="KAE1006" s="17"/>
      <c r="KAF1006" s="17"/>
      <c r="KAG1006" s="17"/>
      <c r="KAH1006" s="17"/>
      <c r="KAI1006" s="17"/>
      <c r="KAJ1006" s="17"/>
      <c r="KAK1006" s="17"/>
      <c r="KAL1006" s="17"/>
      <c r="KAM1006" s="17"/>
      <c r="KAN1006" s="17"/>
      <c r="KAO1006" s="17"/>
      <c r="KAP1006" s="17"/>
      <c r="KAQ1006" s="17"/>
      <c r="KAR1006" s="17"/>
      <c r="KAS1006" s="17"/>
      <c r="KAT1006" s="17"/>
      <c r="KAU1006" s="17"/>
      <c r="KAV1006" s="17"/>
      <c r="KAW1006" s="17"/>
      <c r="KAX1006" s="17"/>
      <c r="KAY1006" s="17"/>
      <c r="KAZ1006" s="17"/>
      <c r="KBA1006" s="17"/>
      <c r="KBB1006" s="17"/>
      <c r="KBC1006" s="17"/>
      <c r="KBD1006" s="17"/>
      <c r="KBE1006" s="17"/>
      <c r="KBF1006" s="17"/>
      <c r="KBG1006" s="17"/>
      <c r="KBH1006" s="17"/>
      <c r="KBI1006" s="17"/>
      <c r="KBJ1006" s="17"/>
      <c r="KBK1006" s="17"/>
      <c r="KBL1006" s="17"/>
      <c r="KBM1006" s="17"/>
      <c r="KBN1006" s="17"/>
      <c r="KBO1006" s="17"/>
      <c r="KBP1006" s="17"/>
      <c r="KBQ1006" s="17"/>
      <c r="KBR1006" s="17"/>
      <c r="KBS1006" s="17"/>
      <c r="KBT1006" s="17"/>
      <c r="KBU1006" s="17"/>
      <c r="KBV1006" s="17"/>
      <c r="KBW1006" s="17"/>
      <c r="KBX1006" s="17"/>
      <c r="KBY1006" s="17"/>
      <c r="KBZ1006" s="17"/>
      <c r="KCA1006" s="17"/>
      <c r="KCB1006" s="17"/>
      <c r="KCC1006" s="17"/>
      <c r="KCD1006" s="17"/>
      <c r="KCE1006" s="17"/>
      <c r="KCF1006" s="17"/>
      <c r="KCG1006" s="17"/>
      <c r="KCH1006" s="17"/>
      <c r="KCI1006" s="17"/>
      <c r="KCJ1006" s="17"/>
      <c r="KCK1006" s="17"/>
      <c r="KCL1006" s="17"/>
      <c r="KCM1006" s="17"/>
      <c r="KCN1006" s="17"/>
      <c r="KCO1006" s="17"/>
      <c r="KCP1006" s="17"/>
      <c r="KCQ1006" s="17"/>
      <c r="KCR1006" s="17"/>
      <c r="KCS1006" s="17"/>
      <c r="KCT1006" s="17"/>
      <c r="KCU1006" s="17"/>
      <c r="KCV1006" s="17"/>
      <c r="KCW1006" s="17"/>
      <c r="KCX1006" s="17"/>
      <c r="KCY1006" s="17"/>
      <c r="KCZ1006" s="17"/>
      <c r="KDA1006" s="17"/>
      <c r="KDB1006" s="17"/>
      <c r="KDC1006" s="17"/>
      <c r="KDD1006" s="17"/>
      <c r="KDE1006" s="17"/>
      <c r="KDF1006" s="17"/>
      <c r="KDG1006" s="17"/>
      <c r="KDH1006" s="17"/>
      <c r="KDI1006" s="17"/>
      <c r="KDJ1006" s="17"/>
      <c r="KDK1006" s="17"/>
      <c r="KDL1006" s="17"/>
      <c r="KDM1006" s="17"/>
      <c r="KDN1006" s="17"/>
      <c r="KDO1006" s="17"/>
      <c r="KDP1006" s="17"/>
      <c r="KDQ1006" s="17"/>
      <c r="KDR1006" s="17"/>
      <c r="KDS1006" s="17"/>
      <c r="KDT1006" s="17"/>
      <c r="KDU1006" s="17"/>
      <c r="KDV1006" s="17"/>
      <c r="KDW1006" s="17"/>
      <c r="KDX1006" s="17"/>
      <c r="KDY1006" s="17"/>
      <c r="KDZ1006" s="17"/>
      <c r="KEA1006" s="17"/>
      <c r="KEB1006" s="17"/>
      <c r="KEC1006" s="17"/>
      <c r="KED1006" s="17"/>
      <c r="KEE1006" s="17"/>
      <c r="KEF1006" s="17"/>
      <c r="KEG1006" s="17"/>
      <c r="KEH1006" s="17"/>
      <c r="KEI1006" s="17"/>
      <c r="KEJ1006" s="17"/>
      <c r="KEK1006" s="17"/>
      <c r="KEL1006" s="17"/>
      <c r="KEM1006" s="17"/>
      <c r="KEN1006" s="17"/>
      <c r="KEO1006" s="17"/>
      <c r="KEP1006" s="17"/>
      <c r="KEQ1006" s="17"/>
      <c r="KER1006" s="17"/>
      <c r="KES1006" s="17"/>
      <c r="KET1006" s="17"/>
      <c r="KEU1006" s="17"/>
      <c r="KEV1006" s="17"/>
      <c r="KEW1006" s="17"/>
      <c r="KEX1006" s="17"/>
      <c r="KEY1006" s="17"/>
      <c r="KEZ1006" s="17"/>
      <c r="KFA1006" s="17"/>
      <c r="KFB1006" s="17"/>
      <c r="KFC1006" s="17"/>
      <c r="KFD1006" s="17"/>
      <c r="KFE1006" s="17"/>
      <c r="KFF1006" s="17"/>
      <c r="KFG1006" s="17"/>
      <c r="KFH1006" s="17"/>
      <c r="KFI1006" s="17"/>
      <c r="KFJ1006" s="17"/>
      <c r="KFK1006" s="17"/>
      <c r="KFL1006" s="17"/>
      <c r="KFM1006" s="17"/>
      <c r="KFN1006" s="17"/>
      <c r="KFO1006" s="17"/>
      <c r="KFP1006" s="17"/>
      <c r="KFQ1006" s="17"/>
      <c r="KFR1006" s="17"/>
      <c r="KFS1006" s="17"/>
      <c r="KFT1006" s="17"/>
      <c r="KFU1006" s="17"/>
      <c r="KFV1006" s="17"/>
      <c r="KFW1006" s="17"/>
      <c r="KFX1006" s="17"/>
      <c r="KFY1006" s="17"/>
      <c r="KFZ1006" s="17"/>
      <c r="KGA1006" s="17"/>
      <c r="KGB1006" s="17"/>
      <c r="KGC1006" s="17"/>
      <c r="KGD1006" s="17"/>
      <c r="KGE1006" s="17"/>
      <c r="KGF1006" s="17"/>
      <c r="KGG1006" s="17"/>
      <c r="KGH1006" s="17"/>
      <c r="KGI1006" s="17"/>
      <c r="KGJ1006" s="17"/>
      <c r="KGK1006" s="17"/>
      <c r="KGL1006" s="17"/>
      <c r="KGM1006" s="17"/>
      <c r="KGN1006" s="17"/>
      <c r="KGO1006" s="17"/>
      <c r="KGP1006" s="17"/>
      <c r="KGQ1006" s="17"/>
      <c r="KGR1006" s="17"/>
      <c r="KGS1006" s="17"/>
      <c r="KGT1006" s="17"/>
      <c r="KGU1006" s="17"/>
      <c r="KGV1006" s="17"/>
      <c r="KGW1006" s="17"/>
      <c r="KGX1006" s="17"/>
      <c r="KGY1006" s="17"/>
      <c r="KGZ1006" s="17"/>
      <c r="KHA1006" s="17"/>
      <c r="KHB1006" s="17"/>
      <c r="KHC1006" s="17"/>
      <c r="KHD1006" s="17"/>
      <c r="KHE1006" s="17"/>
      <c r="KHF1006" s="17"/>
      <c r="KHG1006" s="17"/>
      <c r="KHH1006" s="17"/>
      <c r="KHI1006" s="17"/>
      <c r="KHJ1006" s="17"/>
      <c r="KHK1006" s="17"/>
      <c r="KHL1006" s="17"/>
      <c r="KHM1006" s="17"/>
      <c r="KHN1006" s="17"/>
      <c r="KHO1006" s="17"/>
      <c r="KHP1006" s="17"/>
      <c r="KHQ1006" s="17"/>
      <c r="KHR1006" s="17"/>
      <c r="KHS1006" s="17"/>
      <c r="KHT1006" s="17"/>
      <c r="KHU1006" s="17"/>
      <c r="KHV1006" s="17"/>
      <c r="KHW1006" s="17"/>
      <c r="KHX1006" s="17"/>
      <c r="KHY1006" s="17"/>
      <c r="KHZ1006" s="17"/>
      <c r="KIA1006" s="17"/>
      <c r="KIB1006" s="17"/>
      <c r="KIC1006" s="17"/>
      <c r="KID1006" s="17"/>
      <c r="KIE1006" s="17"/>
      <c r="KIF1006" s="17"/>
      <c r="KIG1006" s="17"/>
      <c r="KIH1006" s="17"/>
      <c r="KII1006" s="17"/>
      <c r="KIJ1006" s="17"/>
      <c r="KIK1006" s="17"/>
      <c r="KIL1006" s="17"/>
      <c r="KIM1006" s="17"/>
      <c r="KIN1006" s="17"/>
      <c r="KIO1006" s="17"/>
      <c r="KIP1006" s="17"/>
      <c r="KIQ1006" s="17"/>
      <c r="KIR1006" s="17"/>
      <c r="KIS1006" s="17"/>
      <c r="KIT1006" s="17"/>
      <c r="KIU1006" s="17"/>
      <c r="KIV1006" s="17"/>
      <c r="KIW1006" s="17"/>
      <c r="KIX1006" s="17"/>
      <c r="KIY1006" s="17"/>
      <c r="KIZ1006" s="17"/>
      <c r="KJA1006" s="17"/>
      <c r="KJB1006" s="17"/>
      <c r="KJC1006" s="17"/>
      <c r="KJD1006" s="17"/>
      <c r="KJE1006" s="17"/>
      <c r="KJF1006" s="17"/>
      <c r="KJG1006" s="17"/>
      <c r="KJH1006" s="17"/>
      <c r="KJI1006" s="17"/>
      <c r="KJJ1006" s="17"/>
      <c r="KJK1006" s="17"/>
      <c r="KJL1006" s="17"/>
      <c r="KJM1006" s="17"/>
      <c r="KJN1006" s="17"/>
      <c r="KJO1006" s="17"/>
      <c r="KJP1006" s="17"/>
      <c r="KJQ1006" s="17"/>
      <c r="KJR1006" s="17"/>
      <c r="KJS1006" s="17"/>
      <c r="KJT1006" s="17"/>
      <c r="KJU1006" s="17"/>
      <c r="KJV1006" s="17"/>
      <c r="KJW1006" s="17"/>
      <c r="KJX1006" s="17"/>
      <c r="KJY1006" s="17"/>
      <c r="KJZ1006" s="17"/>
      <c r="KKA1006" s="17"/>
      <c r="KKB1006" s="17"/>
      <c r="KKC1006" s="17"/>
      <c r="KKD1006" s="17"/>
      <c r="KKE1006" s="17"/>
      <c r="KKF1006" s="17"/>
      <c r="KKG1006" s="17"/>
      <c r="KKH1006" s="17"/>
      <c r="KKI1006" s="17"/>
      <c r="KKJ1006" s="17"/>
      <c r="KKK1006" s="17"/>
      <c r="KKL1006" s="17"/>
      <c r="KKM1006" s="17"/>
      <c r="KKN1006" s="17"/>
      <c r="KKO1006" s="17"/>
      <c r="KKP1006" s="17"/>
      <c r="KKQ1006" s="17"/>
      <c r="KKR1006" s="17"/>
      <c r="KKS1006" s="17"/>
      <c r="KKT1006" s="17"/>
      <c r="KKU1006" s="17"/>
      <c r="KKV1006" s="17"/>
      <c r="KKW1006" s="17"/>
      <c r="KKX1006" s="17"/>
      <c r="KKY1006" s="17"/>
      <c r="KKZ1006" s="17"/>
      <c r="KLA1006" s="17"/>
      <c r="KLB1006" s="17"/>
      <c r="KLC1006" s="17"/>
      <c r="KLD1006" s="17"/>
      <c r="KLE1006" s="17"/>
      <c r="KLF1006" s="17"/>
      <c r="KLG1006" s="17"/>
      <c r="KLH1006" s="17"/>
      <c r="KLI1006" s="17"/>
      <c r="KLJ1006" s="17"/>
      <c r="KLK1006" s="17"/>
      <c r="KLL1006" s="17"/>
      <c r="KLM1006" s="17"/>
      <c r="KLN1006" s="17"/>
      <c r="KLO1006" s="17"/>
      <c r="KLP1006" s="17"/>
      <c r="KLQ1006" s="17"/>
      <c r="KLR1006" s="17"/>
      <c r="KLS1006" s="17"/>
      <c r="KLT1006" s="17"/>
      <c r="KLU1006" s="17"/>
      <c r="KLV1006" s="17"/>
      <c r="KLW1006" s="17"/>
      <c r="KLX1006" s="17"/>
      <c r="KLY1006" s="17"/>
      <c r="KLZ1006" s="17"/>
      <c r="KMA1006" s="17"/>
      <c r="KMB1006" s="17"/>
      <c r="KMC1006" s="17"/>
      <c r="KMD1006" s="17"/>
      <c r="KME1006" s="17"/>
      <c r="KMF1006" s="17"/>
      <c r="KMG1006" s="17"/>
      <c r="KMH1006" s="17"/>
      <c r="KMI1006" s="17"/>
      <c r="KMJ1006" s="17"/>
      <c r="KMK1006" s="17"/>
      <c r="KML1006" s="17"/>
      <c r="KMM1006" s="17"/>
      <c r="KMN1006" s="17"/>
      <c r="KMO1006" s="17"/>
      <c r="KMP1006" s="17"/>
      <c r="KMQ1006" s="17"/>
      <c r="KMR1006" s="17"/>
      <c r="KMS1006" s="17"/>
      <c r="KMT1006" s="17"/>
      <c r="KMU1006" s="17"/>
      <c r="KMV1006" s="17"/>
      <c r="KMW1006" s="17"/>
      <c r="KMX1006" s="17"/>
      <c r="KMY1006" s="17"/>
      <c r="KMZ1006" s="17"/>
      <c r="KNA1006" s="17"/>
      <c r="KNB1006" s="17"/>
      <c r="KNC1006" s="17"/>
      <c r="KND1006" s="17"/>
      <c r="KNE1006" s="17"/>
      <c r="KNF1006" s="17"/>
      <c r="KNG1006" s="17"/>
      <c r="KNH1006" s="17"/>
      <c r="KNI1006" s="17"/>
      <c r="KNJ1006" s="17"/>
      <c r="KNK1006" s="17"/>
      <c r="KNL1006" s="17"/>
      <c r="KNM1006" s="17"/>
      <c r="KNN1006" s="17"/>
      <c r="KNO1006" s="17"/>
      <c r="KNP1006" s="17"/>
      <c r="KNQ1006" s="17"/>
      <c r="KNR1006" s="17"/>
      <c r="KNS1006" s="17"/>
      <c r="KNT1006" s="17"/>
      <c r="KNU1006" s="17"/>
      <c r="KNV1006" s="17"/>
      <c r="KNW1006" s="17"/>
      <c r="KNX1006" s="17"/>
      <c r="KNY1006" s="17"/>
      <c r="KNZ1006" s="17"/>
      <c r="KOA1006" s="17"/>
      <c r="KOB1006" s="17"/>
      <c r="KOC1006" s="17"/>
      <c r="KOD1006" s="17"/>
      <c r="KOE1006" s="17"/>
      <c r="KOF1006" s="17"/>
      <c r="KOG1006" s="17"/>
      <c r="KOH1006" s="17"/>
      <c r="KOI1006" s="17"/>
      <c r="KOJ1006" s="17"/>
      <c r="KOK1006" s="17"/>
      <c r="KOL1006" s="17"/>
      <c r="KOM1006" s="17"/>
      <c r="KON1006" s="17"/>
      <c r="KOO1006" s="17"/>
      <c r="KOP1006" s="17"/>
      <c r="KOQ1006" s="17"/>
      <c r="KOR1006" s="17"/>
      <c r="KOS1006" s="17"/>
      <c r="KOT1006" s="17"/>
      <c r="KOU1006" s="17"/>
      <c r="KOV1006" s="17"/>
      <c r="KOW1006" s="17"/>
      <c r="KOX1006" s="17"/>
      <c r="KOY1006" s="17"/>
      <c r="KOZ1006" s="17"/>
      <c r="KPA1006" s="17"/>
      <c r="KPB1006" s="17"/>
      <c r="KPC1006" s="17"/>
      <c r="KPD1006" s="17"/>
      <c r="KPE1006" s="17"/>
      <c r="KPF1006" s="17"/>
      <c r="KPG1006" s="17"/>
      <c r="KPH1006" s="17"/>
      <c r="KPI1006" s="17"/>
      <c r="KPJ1006" s="17"/>
      <c r="KPK1006" s="17"/>
      <c r="KPL1006" s="17"/>
      <c r="KPM1006" s="17"/>
      <c r="KPN1006" s="17"/>
      <c r="KPO1006" s="17"/>
      <c r="KPP1006" s="17"/>
      <c r="KPQ1006" s="17"/>
      <c r="KPR1006" s="17"/>
      <c r="KPS1006" s="17"/>
      <c r="KPT1006" s="17"/>
      <c r="KPU1006" s="17"/>
      <c r="KPV1006" s="17"/>
      <c r="KPW1006" s="17"/>
      <c r="KPX1006" s="17"/>
      <c r="KPY1006" s="17"/>
      <c r="KPZ1006" s="17"/>
      <c r="KQA1006" s="17"/>
      <c r="KQB1006" s="17"/>
      <c r="KQC1006" s="17"/>
      <c r="KQD1006" s="17"/>
      <c r="KQE1006" s="17"/>
      <c r="KQF1006" s="17"/>
      <c r="KQG1006" s="17"/>
      <c r="KQH1006" s="17"/>
      <c r="KQI1006" s="17"/>
      <c r="KQJ1006" s="17"/>
      <c r="KQK1006" s="17"/>
      <c r="KQL1006" s="17"/>
      <c r="KQM1006" s="17"/>
      <c r="KQN1006" s="17"/>
      <c r="KQO1006" s="17"/>
      <c r="KQP1006" s="17"/>
      <c r="KQQ1006" s="17"/>
      <c r="KQR1006" s="17"/>
      <c r="KQS1006" s="17"/>
      <c r="KQT1006" s="17"/>
      <c r="KQU1006" s="17"/>
      <c r="KQV1006" s="17"/>
      <c r="KQW1006" s="17"/>
      <c r="KQX1006" s="17"/>
      <c r="KQY1006" s="17"/>
      <c r="KQZ1006" s="17"/>
      <c r="KRA1006" s="17"/>
      <c r="KRB1006" s="17"/>
      <c r="KRC1006" s="17"/>
      <c r="KRD1006" s="17"/>
      <c r="KRE1006" s="17"/>
      <c r="KRF1006" s="17"/>
      <c r="KRG1006" s="17"/>
      <c r="KRH1006" s="17"/>
      <c r="KRI1006" s="17"/>
      <c r="KRJ1006" s="17"/>
      <c r="KRK1006" s="17"/>
      <c r="KRL1006" s="17"/>
      <c r="KRM1006" s="17"/>
      <c r="KRN1006" s="17"/>
      <c r="KRO1006" s="17"/>
      <c r="KRP1006" s="17"/>
      <c r="KRQ1006" s="17"/>
      <c r="KRR1006" s="17"/>
      <c r="KRS1006" s="17"/>
      <c r="KRT1006" s="17"/>
      <c r="KRU1006" s="17"/>
      <c r="KRV1006" s="17"/>
      <c r="KRW1006" s="17"/>
      <c r="KRX1006" s="17"/>
      <c r="KRY1006" s="17"/>
      <c r="KRZ1006" s="17"/>
      <c r="KSA1006" s="17"/>
      <c r="KSB1006" s="17"/>
      <c r="KSC1006" s="17"/>
      <c r="KSD1006" s="17"/>
      <c r="KSE1006" s="17"/>
      <c r="KSF1006" s="17"/>
      <c r="KSG1006" s="17"/>
      <c r="KSH1006" s="17"/>
      <c r="KSI1006" s="17"/>
      <c r="KSJ1006" s="17"/>
      <c r="KSK1006" s="17"/>
      <c r="KSL1006" s="17"/>
      <c r="KSM1006" s="17"/>
      <c r="KSN1006" s="17"/>
      <c r="KSO1006" s="17"/>
      <c r="KSP1006" s="17"/>
      <c r="KSQ1006" s="17"/>
      <c r="KSR1006" s="17"/>
      <c r="KSS1006" s="17"/>
      <c r="KST1006" s="17"/>
      <c r="KSU1006" s="17"/>
      <c r="KSV1006" s="17"/>
      <c r="KSW1006" s="17"/>
      <c r="KSX1006" s="17"/>
      <c r="KSY1006" s="17"/>
      <c r="KSZ1006" s="17"/>
      <c r="KTA1006" s="17"/>
      <c r="KTB1006" s="17"/>
      <c r="KTC1006" s="17"/>
      <c r="KTD1006" s="17"/>
      <c r="KTE1006" s="17"/>
      <c r="KTF1006" s="17"/>
      <c r="KTG1006" s="17"/>
      <c r="KTH1006" s="17"/>
      <c r="KTI1006" s="17"/>
      <c r="KTJ1006" s="17"/>
      <c r="KTK1006" s="17"/>
      <c r="KTL1006" s="17"/>
      <c r="KTM1006" s="17"/>
      <c r="KTN1006" s="17"/>
      <c r="KTO1006" s="17"/>
      <c r="KTP1006" s="17"/>
      <c r="KTQ1006" s="17"/>
      <c r="KTR1006" s="17"/>
      <c r="KTS1006" s="17"/>
      <c r="KTT1006" s="17"/>
      <c r="KTU1006" s="17"/>
      <c r="KTV1006" s="17"/>
      <c r="KTW1006" s="17"/>
      <c r="KTX1006" s="17"/>
      <c r="KTY1006" s="17"/>
      <c r="KTZ1006" s="17"/>
      <c r="KUA1006" s="17"/>
      <c r="KUB1006" s="17"/>
      <c r="KUC1006" s="17"/>
      <c r="KUD1006" s="17"/>
      <c r="KUE1006" s="17"/>
      <c r="KUF1006" s="17"/>
      <c r="KUG1006" s="17"/>
      <c r="KUH1006" s="17"/>
      <c r="KUI1006" s="17"/>
      <c r="KUJ1006" s="17"/>
      <c r="KUK1006" s="17"/>
      <c r="KUL1006" s="17"/>
      <c r="KUM1006" s="17"/>
      <c r="KUN1006" s="17"/>
      <c r="KUO1006" s="17"/>
      <c r="KUP1006" s="17"/>
      <c r="KUQ1006" s="17"/>
      <c r="KUR1006" s="17"/>
      <c r="KUS1006" s="17"/>
      <c r="KUT1006" s="17"/>
      <c r="KUU1006" s="17"/>
      <c r="KUV1006" s="17"/>
      <c r="KUW1006" s="17"/>
      <c r="KUX1006" s="17"/>
      <c r="KUY1006" s="17"/>
      <c r="KUZ1006" s="17"/>
      <c r="KVA1006" s="17"/>
      <c r="KVB1006" s="17"/>
      <c r="KVC1006" s="17"/>
      <c r="KVD1006" s="17"/>
      <c r="KVE1006" s="17"/>
      <c r="KVF1006" s="17"/>
      <c r="KVG1006" s="17"/>
      <c r="KVH1006" s="17"/>
      <c r="KVI1006" s="17"/>
      <c r="KVJ1006" s="17"/>
      <c r="KVK1006" s="17"/>
      <c r="KVL1006" s="17"/>
      <c r="KVM1006" s="17"/>
      <c r="KVN1006" s="17"/>
      <c r="KVO1006" s="17"/>
      <c r="KVP1006" s="17"/>
      <c r="KVQ1006" s="17"/>
      <c r="KVR1006" s="17"/>
      <c r="KVS1006" s="17"/>
      <c r="KVT1006" s="17"/>
      <c r="KVU1006" s="17"/>
      <c r="KVV1006" s="17"/>
      <c r="KVW1006" s="17"/>
      <c r="KVX1006" s="17"/>
      <c r="KVY1006" s="17"/>
      <c r="KVZ1006" s="17"/>
      <c r="KWA1006" s="17"/>
      <c r="KWB1006" s="17"/>
      <c r="KWC1006" s="17"/>
      <c r="KWD1006" s="17"/>
      <c r="KWE1006" s="17"/>
      <c r="KWF1006" s="17"/>
      <c r="KWG1006" s="17"/>
      <c r="KWH1006" s="17"/>
      <c r="KWI1006" s="17"/>
      <c r="KWJ1006" s="17"/>
      <c r="KWK1006" s="17"/>
      <c r="KWL1006" s="17"/>
      <c r="KWM1006" s="17"/>
      <c r="KWN1006" s="17"/>
      <c r="KWO1006" s="17"/>
      <c r="KWP1006" s="17"/>
      <c r="KWQ1006" s="17"/>
      <c r="KWR1006" s="17"/>
      <c r="KWS1006" s="17"/>
      <c r="KWT1006" s="17"/>
      <c r="KWU1006" s="17"/>
      <c r="KWV1006" s="17"/>
      <c r="KWW1006" s="17"/>
      <c r="KWX1006" s="17"/>
      <c r="KWY1006" s="17"/>
      <c r="KWZ1006" s="17"/>
      <c r="KXA1006" s="17"/>
      <c r="KXB1006" s="17"/>
      <c r="KXC1006" s="17"/>
      <c r="KXD1006" s="17"/>
      <c r="KXE1006" s="17"/>
      <c r="KXF1006" s="17"/>
      <c r="KXG1006" s="17"/>
      <c r="KXH1006" s="17"/>
      <c r="KXI1006" s="17"/>
      <c r="KXJ1006" s="17"/>
      <c r="KXK1006" s="17"/>
      <c r="KXL1006" s="17"/>
      <c r="KXM1006" s="17"/>
      <c r="KXN1006" s="17"/>
      <c r="KXO1006" s="17"/>
      <c r="KXP1006" s="17"/>
      <c r="KXQ1006" s="17"/>
      <c r="KXR1006" s="17"/>
      <c r="KXS1006" s="17"/>
      <c r="KXT1006" s="17"/>
      <c r="KXU1006" s="17"/>
      <c r="KXV1006" s="17"/>
      <c r="KXW1006" s="17"/>
      <c r="KXX1006" s="17"/>
      <c r="KXY1006" s="17"/>
      <c r="KXZ1006" s="17"/>
      <c r="KYA1006" s="17"/>
      <c r="KYB1006" s="17"/>
      <c r="KYC1006" s="17"/>
      <c r="KYD1006" s="17"/>
      <c r="KYE1006" s="17"/>
      <c r="KYF1006" s="17"/>
      <c r="KYG1006" s="17"/>
      <c r="KYH1006" s="17"/>
      <c r="KYI1006" s="17"/>
      <c r="KYJ1006" s="17"/>
      <c r="KYK1006" s="17"/>
      <c r="KYL1006" s="17"/>
      <c r="KYM1006" s="17"/>
      <c r="KYN1006" s="17"/>
      <c r="KYO1006" s="17"/>
      <c r="KYP1006" s="17"/>
      <c r="KYQ1006" s="17"/>
      <c r="KYR1006" s="17"/>
      <c r="KYS1006" s="17"/>
      <c r="KYT1006" s="17"/>
      <c r="KYU1006" s="17"/>
      <c r="KYV1006" s="17"/>
      <c r="KYW1006" s="17"/>
      <c r="KYX1006" s="17"/>
      <c r="KYY1006" s="17"/>
      <c r="KYZ1006" s="17"/>
      <c r="KZA1006" s="17"/>
      <c r="KZB1006" s="17"/>
      <c r="KZC1006" s="17"/>
      <c r="KZD1006" s="17"/>
      <c r="KZE1006" s="17"/>
      <c r="KZF1006" s="17"/>
      <c r="KZG1006" s="17"/>
      <c r="KZH1006" s="17"/>
      <c r="KZI1006" s="17"/>
      <c r="KZJ1006" s="17"/>
      <c r="KZK1006" s="17"/>
      <c r="KZL1006" s="17"/>
      <c r="KZM1006" s="17"/>
      <c r="KZN1006" s="17"/>
      <c r="KZO1006" s="17"/>
      <c r="KZP1006" s="17"/>
      <c r="KZQ1006" s="17"/>
      <c r="KZR1006" s="17"/>
      <c r="KZS1006" s="17"/>
      <c r="KZT1006" s="17"/>
      <c r="KZU1006" s="17"/>
      <c r="KZV1006" s="17"/>
      <c r="KZW1006" s="17"/>
      <c r="KZX1006" s="17"/>
      <c r="KZY1006" s="17"/>
      <c r="KZZ1006" s="17"/>
      <c r="LAA1006" s="17"/>
      <c r="LAB1006" s="17"/>
      <c r="LAC1006" s="17"/>
      <c r="LAD1006" s="17"/>
      <c r="LAE1006" s="17"/>
      <c r="LAF1006" s="17"/>
      <c r="LAG1006" s="17"/>
      <c r="LAH1006" s="17"/>
      <c r="LAI1006" s="17"/>
      <c r="LAJ1006" s="17"/>
      <c r="LAK1006" s="17"/>
      <c r="LAL1006" s="17"/>
      <c r="LAM1006" s="17"/>
      <c r="LAN1006" s="17"/>
      <c r="LAO1006" s="17"/>
      <c r="LAP1006" s="17"/>
      <c r="LAQ1006" s="17"/>
      <c r="LAR1006" s="17"/>
      <c r="LAS1006" s="17"/>
      <c r="LAT1006" s="17"/>
      <c r="LAU1006" s="17"/>
      <c r="LAV1006" s="17"/>
      <c r="LAW1006" s="17"/>
      <c r="LAX1006" s="17"/>
      <c r="LAY1006" s="17"/>
      <c r="LAZ1006" s="17"/>
      <c r="LBA1006" s="17"/>
      <c r="LBB1006" s="17"/>
      <c r="LBC1006" s="17"/>
      <c r="LBD1006" s="17"/>
      <c r="LBE1006" s="17"/>
      <c r="LBF1006" s="17"/>
      <c r="LBG1006" s="17"/>
      <c r="LBH1006" s="17"/>
      <c r="LBI1006" s="17"/>
      <c r="LBJ1006" s="17"/>
      <c r="LBK1006" s="17"/>
      <c r="LBL1006" s="17"/>
      <c r="LBM1006" s="17"/>
      <c r="LBN1006" s="17"/>
      <c r="LBO1006" s="17"/>
      <c r="LBP1006" s="17"/>
      <c r="LBQ1006" s="17"/>
      <c r="LBR1006" s="17"/>
      <c r="LBS1006" s="17"/>
      <c r="LBT1006" s="17"/>
      <c r="LBU1006" s="17"/>
      <c r="LBV1006" s="17"/>
      <c r="LBW1006" s="17"/>
      <c r="LBX1006" s="17"/>
      <c r="LBY1006" s="17"/>
      <c r="LBZ1006" s="17"/>
      <c r="LCA1006" s="17"/>
      <c r="LCB1006" s="17"/>
      <c r="LCC1006" s="17"/>
      <c r="LCD1006" s="17"/>
      <c r="LCE1006" s="17"/>
      <c r="LCF1006" s="17"/>
      <c r="LCG1006" s="17"/>
      <c r="LCH1006" s="17"/>
      <c r="LCI1006" s="17"/>
      <c r="LCJ1006" s="17"/>
      <c r="LCK1006" s="17"/>
      <c r="LCL1006" s="17"/>
      <c r="LCM1006" s="17"/>
      <c r="LCN1006" s="17"/>
      <c r="LCO1006" s="17"/>
      <c r="LCP1006" s="17"/>
      <c r="LCQ1006" s="17"/>
      <c r="LCR1006" s="17"/>
      <c r="LCS1006" s="17"/>
      <c r="LCT1006" s="17"/>
      <c r="LCU1006" s="17"/>
      <c r="LCV1006" s="17"/>
      <c r="LCW1006" s="17"/>
      <c r="LCX1006" s="17"/>
      <c r="LCY1006" s="17"/>
      <c r="LCZ1006" s="17"/>
      <c r="LDA1006" s="17"/>
      <c r="LDB1006" s="17"/>
      <c r="LDC1006" s="17"/>
      <c r="LDD1006" s="17"/>
      <c r="LDE1006" s="17"/>
      <c r="LDF1006" s="17"/>
      <c r="LDG1006" s="17"/>
      <c r="LDH1006" s="17"/>
      <c r="LDI1006" s="17"/>
      <c r="LDJ1006" s="17"/>
      <c r="LDK1006" s="17"/>
      <c r="LDL1006" s="17"/>
      <c r="LDM1006" s="17"/>
      <c r="LDN1006" s="17"/>
      <c r="LDO1006" s="17"/>
      <c r="LDP1006" s="17"/>
      <c r="LDQ1006" s="17"/>
      <c r="LDR1006" s="17"/>
      <c r="LDS1006" s="17"/>
      <c r="LDT1006" s="17"/>
      <c r="LDU1006" s="17"/>
      <c r="LDV1006" s="17"/>
      <c r="LDW1006" s="17"/>
      <c r="LDX1006" s="17"/>
      <c r="LDY1006" s="17"/>
      <c r="LDZ1006" s="17"/>
      <c r="LEA1006" s="17"/>
      <c r="LEB1006" s="17"/>
      <c r="LEC1006" s="17"/>
      <c r="LED1006" s="17"/>
      <c r="LEE1006" s="17"/>
      <c r="LEF1006" s="17"/>
      <c r="LEG1006" s="17"/>
      <c r="LEH1006" s="17"/>
      <c r="LEI1006" s="17"/>
      <c r="LEJ1006" s="17"/>
      <c r="LEK1006" s="17"/>
      <c r="LEL1006" s="17"/>
      <c r="LEM1006" s="17"/>
      <c r="LEN1006" s="17"/>
      <c r="LEO1006" s="17"/>
      <c r="LEP1006" s="17"/>
      <c r="LEQ1006" s="17"/>
      <c r="LER1006" s="17"/>
      <c r="LES1006" s="17"/>
      <c r="LET1006" s="17"/>
      <c r="LEU1006" s="17"/>
      <c r="LEV1006" s="17"/>
      <c r="LEW1006" s="17"/>
      <c r="LEX1006" s="17"/>
      <c r="LEY1006" s="17"/>
      <c r="LEZ1006" s="17"/>
      <c r="LFA1006" s="17"/>
      <c r="LFB1006" s="17"/>
      <c r="LFC1006" s="17"/>
      <c r="LFD1006" s="17"/>
      <c r="LFE1006" s="17"/>
      <c r="LFF1006" s="17"/>
      <c r="LFG1006" s="17"/>
      <c r="LFH1006" s="17"/>
      <c r="LFI1006" s="17"/>
      <c r="LFJ1006" s="17"/>
      <c r="LFK1006" s="17"/>
      <c r="LFL1006" s="17"/>
      <c r="LFM1006" s="17"/>
      <c r="LFN1006" s="17"/>
      <c r="LFO1006" s="17"/>
      <c r="LFP1006" s="17"/>
      <c r="LFQ1006" s="17"/>
      <c r="LFR1006" s="17"/>
      <c r="LFS1006" s="17"/>
      <c r="LFT1006" s="17"/>
      <c r="LFU1006" s="17"/>
      <c r="LFV1006" s="17"/>
      <c r="LFW1006" s="17"/>
      <c r="LFX1006" s="17"/>
      <c r="LFY1006" s="17"/>
      <c r="LFZ1006" s="17"/>
      <c r="LGA1006" s="17"/>
      <c r="LGB1006" s="17"/>
      <c r="LGC1006" s="17"/>
      <c r="LGD1006" s="17"/>
      <c r="LGE1006" s="17"/>
      <c r="LGF1006" s="17"/>
      <c r="LGG1006" s="17"/>
      <c r="LGH1006" s="17"/>
      <c r="LGI1006" s="17"/>
      <c r="LGJ1006" s="17"/>
      <c r="LGK1006" s="17"/>
      <c r="LGL1006" s="17"/>
      <c r="LGM1006" s="17"/>
      <c r="LGN1006" s="17"/>
      <c r="LGO1006" s="17"/>
      <c r="LGP1006" s="17"/>
      <c r="LGQ1006" s="17"/>
      <c r="LGR1006" s="17"/>
      <c r="LGS1006" s="17"/>
      <c r="LGT1006" s="17"/>
      <c r="LGU1006" s="17"/>
      <c r="LGV1006" s="17"/>
      <c r="LGW1006" s="17"/>
      <c r="LGX1006" s="17"/>
      <c r="LGY1006" s="17"/>
      <c r="LGZ1006" s="17"/>
      <c r="LHA1006" s="17"/>
      <c r="LHB1006" s="17"/>
      <c r="LHC1006" s="17"/>
      <c r="LHD1006" s="17"/>
      <c r="LHE1006" s="17"/>
      <c r="LHF1006" s="17"/>
      <c r="LHG1006" s="17"/>
      <c r="LHH1006" s="17"/>
      <c r="LHI1006" s="17"/>
      <c r="LHJ1006" s="17"/>
      <c r="LHK1006" s="17"/>
      <c r="LHL1006" s="17"/>
      <c r="LHM1006" s="17"/>
      <c r="LHN1006" s="17"/>
      <c r="LHO1006" s="17"/>
      <c r="LHP1006" s="17"/>
      <c r="LHQ1006" s="17"/>
      <c r="LHR1006" s="17"/>
      <c r="LHS1006" s="17"/>
      <c r="LHT1006" s="17"/>
      <c r="LHU1006" s="17"/>
      <c r="LHV1006" s="17"/>
      <c r="LHW1006" s="17"/>
      <c r="LHX1006" s="17"/>
      <c r="LHY1006" s="17"/>
      <c r="LHZ1006" s="17"/>
      <c r="LIA1006" s="17"/>
      <c r="LIB1006" s="17"/>
      <c r="LIC1006" s="17"/>
      <c r="LID1006" s="17"/>
      <c r="LIE1006" s="17"/>
      <c r="LIF1006" s="17"/>
      <c r="LIG1006" s="17"/>
      <c r="LIH1006" s="17"/>
      <c r="LII1006" s="17"/>
      <c r="LIJ1006" s="17"/>
      <c r="LIK1006" s="17"/>
      <c r="LIL1006" s="17"/>
      <c r="LIM1006" s="17"/>
      <c r="LIN1006" s="17"/>
      <c r="LIO1006" s="17"/>
      <c r="LIP1006" s="17"/>
      <c r="LIQ1006" s="17"/>
      <c r="LIR1006" s="17"/>
      <c r="LIS1006" s="17"/>
      <c r="LIT1006" s="17"/>
      <c r="LIU1006" s="17"/>
      <c r="LIV1006" s="17"/>
      <c r="LIW1006" s="17"/>
      <c r="LIX1006" s="17"/>
      <c r="LIY1006" s="17"/>
      <c r="LIZ1006" s="17"/>
      <c r="LJA1006" s="17"/>
      <c r="LJB1006" s="17"/>
      <c r="LJC1006" s="17"/>
      <c r="LJD1006" s="17"/>
      <c r="LJE1006" s="17"/>
      <c r="LJF1006" s="17"/>
      <c r="LJG1006" s="17"/>
      <c r="LJH1006" s="17"/>
      <c r="LJI1006" s="17"/>
      <c r="LJJ1006" s="17"/>
      <c r="LJK1006" s="17"/>
      <c r="LJL1006" s="17"/>
      <c r="LJM1006" s="17"/>
      <c r="LJN1006" s="17"/>
      <c r="LJO1006" s="17"/>
      <c r="LJP1006" s="17"/>
      <c r="LJQ1006" s="17"/>
      <c r="LJR1006" s="17"/>
      <c r="LJS1006" s="17"/>
      <c r="LJT1006" s="17"/>
      <c r="LJU1006" s="17"/>
      <c r="LJV1006" s="17"/>
      <c r="LJW1006" s="17"/>
      <c r="LJX1006" s="17"/>
      <c r="LJY1006" s="17"/>
      <c r="LJZ1006" s="17"/>
      <c r="LKA1006" s="17"/>
      <c r="LKB1006" s="17"/>
      <c r="LKC1006" s="17"/>
      <c r="LKD1006" s="17"/>
      <c r="LKE1006" s="17"/>
      <c r="LKF1006" s="17"/>
      <c r="LKG1006" s="17"/>
      <c r="LKH1006" s="17"/>
      <c r="LKI1006" s="17"/>
      <c r="LKJ1006" s="17"/>
      <c r="LKK1006" s="17"/>
      <c r="LKL1006" s="17"/>
      <c r="LKM1006" s="17"/>
      <c r="LKN1006" s="17"/>
      <c r="LKO1006" s="17"/>
      <c r="LKP1006" s="17"/>
      <c r="LKQ1006" s="17"/>
      <c r="LKR1006" s="17"/>
      <c r="LKS1006" s="17"/>
      <c r="LKT1006" s="17"/>
      <c r="LKU1006" s="17"/>
      <c r="LKV1006" s="17"/>
      <c r="LKW1006" s="17"/>
      <c r="LKX1006" s="17"/>
      <c r="LKY1006" s="17"/>
      <c r="LKZ1006" s="17"/>
      <c r="LLA1006" s="17"/>
      <c r="LLB1006" s="17"/>
      <c r="LLC1006" s="17"/>
      <c r="LLD1006" s="17"/>
      <c r="LLE1006" s="17"/>
      <c r="LLF1006" s="17"/>
      <c r="LLG1006" s="17"/>
      <c r="LLH1006" s="17"/>
      <c r="LLI1006" s="17"/>
      <c r="LLJ1006" s="17"/>
      <c r="LLK1006" s="17"/>
      <c r="LLL1006" s="17"/>
      <c r="LLM1006" s="17"/>
      <c r="LLN1006" s="17"/>
      <c r="LLO1006" s="17"/>
      <c r="LLP1006" s="17"/>
      <c r="LLQ1006" s="17"/>
      <c r="LLR1006" s="17"/>
      <c r="LLS1006" s="17"/>
      <c r="LLT1006" s="17"/>
      <c r="LLU1006" s="17"/>
      <c r="LLV1006" s="17"/>
      <c r="LLW1006" s="17"/>
      <c r="LLX1006" s="17"/>
      <c r="LLY1006" s="17"/>
      <c r="LLZ1006" s="17"/>
      <c r="LMA1006" s="17"/>
      <c r="LMB1006" s="17"/>
      <c r="LMC1006" s="17"/>
      <c r="LMD1006" s="17"/>
      <c r="LME1006" s="17"/>
      <c r="LMF1006" s="17"/>
      <c r="LMG1006" s="17"/>
      <c r="LMH1006" s="17"/>
      <c r="LMI1006" s="17"/>
      <c r="LMJ1006" s="17"/>
      <c r="LMK1006" s="17"/>
      <c r="LML1006" s="17"/>
      <c r="LMM1006" s="17"/>
      <c r="LMN1006" s="17"/>
      <c r="LMO1006" s="17"/>
      <c r="LMP1006" s="17"/>
      <c r="LMQ1006" s="17"/>
      <c r="LMR1006" s="17"/>
      <c r="LMS1006" s="17"/>
      <c r="LMT1006" s="17"/>
      <c r="LMU1006" s="17"/>
      <c r="LMV1006" s="17"/>
      <c r="LMW1006" s="17"/>
      <c r="LMX1006" s="17"/>
      <c r="LMY1006" s="17"/>
      <c r="LMZ1006" s="17"/>
      <c r="LNA1006" s="17"/>
      <c r="LNB1006" s="17"/>
      <c r="LNC1006" s="17"/>
      <c r="LND1006" s="17"/>
      <c r="LNE1006" s="17"/>
      <c r="LNF1006" s="17"/>
      <c r="LNG1006" s="17"/>
      <c r="LNH1006" s="17"/>
      <c r="LNI1006" s="17"/>
      <c r="LNJ1006" s="17"/>
      <c r="LNK1006" s="17"/>
      <c r="LNL1006" s="17"/>
      <c r="LNM1006" s="17"/>
      <c r="LNN1006" s="17"/>
      <c r="LNO1006" s="17"/>
      <c r="LNP1006" s="17"/>
      <c r="LNQ1006" s="17"/>
      <c r="LNR1006" s="17"/>
      <c r="LNS1006" s="17"/>
      <c r="LNT1006" s="17"/>
      <c r="LNU1006" s="17"/>
      <c r="LNV1006" s="17"/>
      <c r="LNW1006" s="17"/>
      <c r="LNX1006" s="17"/>
      <c r="LNY1006" s="17"/>
      <c r="LNZ1006" s="17"/>
      <c r="LOA1006" s="17"/>
      <c r="LOB1006" s="17"/>
      <c r="LOC1006" s="17"/>
      <c r="LOD1006" s="17"/>
      <c r="LOE1006" s="17"/>
      <c r="LOF1006" s="17"/>
      <c r="LOG1006" s="17"/>
      <c r="LOH1006" s="17"/>
      <c r="LOI1006" s="17"/>
      <c r="LOJ1006" s="17"/>
      <c r="LOK1006" s="17"/>
      <c r="LOL1006" s="17"/>
      <c r="LOM1006" s="17"/>
      <c r="LON1006" s="17"/>
      <c r="LOO1006" s="17"/>
      <c r="LOP1006" s="17"/>
      <c r="LOQ1006" s="17"/>
      <c r="LOR1006" s="17"/>
      <c r="LOS1006" s="17"/>
      <c r="LOT1006" s="17"/>
      <c r="LOU1006" s="17"/>
      <c r="LOV1006" s="17"/>
      <c r="LOW1006" s="17"/>
      <c r="LOX1006" s="17"/>
      <c r="LOY1006" s="17"/>
      <c r="LOZ1006" s="17"/>
      <c r="LPA1006" s="17"/>
      <c r="LPB1006" s="17"/>
      <c r="LPC1006" s="17"/>
      <c r="LPD1006" s="17"/>
      <c r="LPE1006" s="17"/>
      <c r="LPF1006" s="17"/>
      <c r="LPG1006" s="17"/>
      <c r="LPH1006" s="17"/>
      <c r="LPI1006" s="17"/>
      <c r="LPJ1006" s="17"/>
      <c r="LPK1006" s="17"/>
      <c r="LPL1006" s="17"/>
      <c r="LPM1006" s="17"/>
      <c r="LPN1006" s="17"/>
      <c r="LPO1006" s="17"/>
      <c r="LPP1006" s="17"/>
      <c r="LPQ1006" s="17"/>
      <c r="LPR1006" s="17"/>
      <c r="LPS1006" s="17"/>
      <c r="LPT1006" s="17"/>
      <c r="LPU1006" s="17"/>
      <c r="LPV1006" s="17"/>
      <c r="LPW1006" s="17"/>
      <c r="LPX1006" s="17"/>
      <c r="LPY1006" s="17"/>
      <c r="LPZ1006" s="17"/>
      <c r="LQA1006" s="17"/>
      <c r="LQB1006" s="17"/>
      <c r="LQC1006" s="17"/>
      <c r="LQD1006" s="17"/>
      <c r="LQE1006" s="17"/>
      <c r="LQF1006" s="17"/>
      <c r="LQG1006" s="17"/>
      <c r="LQH1006" s="17"/>
      <c r="LQI1006" s="17"/>
      <c r="LQJ1006" s="17"/>
      <c r="LQK1006" s="17"/>
      <c r="LQL1006" s="17"/>
      <c r="LQM1006" s="17"/>
      <c r="LQN1006" s="17"/>
      <c r="LQO1006" s="17"/>
      <c r="LQP1006" s="17"/>
      <c r="LQQ1006" s="17"/>
      <c r="LQR1006" s="17"/>
      <c r="LQS1006" s="17"/>
      <c r="LQT1006" s="17"/>
      <c r="LQU1006" s="17"/>
      <c r="LQV1006" s="17"/>
      <c r="LQW1006" s="17"/>
      <c r="LQX1006" s="17"/>
      <c r="LQY1006" s="17"/>
      <c r="LQZ1006" s="17"/>
      <c r="LRA1006" s="17"/>
      <c r="LRB1006" s="17"/>
      <c r="LRC1006" s="17"/>
      <c r="LRD1006" s="17"/>
      <c r="LRE1006" s="17"/>
      <c r="LRF1006" s="17"/>
      <c r="LRG1006" s="17"/>
      <c r="LRH1006" s="17"/>
      <c r="LRI1006" s="17"/>
      <c r="LRJ1006" s="17"/>
      <c r="LRK1006" s="17"/>
      <c r="LRL1006" s="17"/>
      <c r="LRM1006" s="17"/>
      <c r="LRN1006" s="17"/>
      <c r="LRO1006" s="17"/>
      <c r="LRP1006" s="17"/>
      <c r="LRQ1006" s="17"/>
      <c r="LRR1006" s="17"/>
      <c r="LRS1006" s="17"/>
      <c r="LRT1006" s="17"/>
      <c r="LRU1006" s="17"/>
      <c r="LRV1006" s="17"/>
      <c r="LRW1006" s="17"/>
      <c r="LRX1006" s="17"/>
      <c r="LRY1006" s="17"/>
      <c r="LRZ1006" s="17"/>
      <c r="LSA1006" s="17"/>
      <c r="LSB1006" s="17"/>
      <c r="LSC1006" s="17"/>
      <c r="LSD1006" s="17"/>
      <c r="LSE1006" s="17"/>
      <c r="LSF1006" s="17"/>
      <c r="LSG1006" s="17"/>
      <c r="LSH1006" s="17"/>
      <c r="LSI1006" s="17"/>
      <c r="LSJ1006" s="17"/>
      <c r="LSK1006" s="17"/>
      <c r="LSL1006" s="17"/>
      <c r="LSM1006" s="17"/>
      <c r="LSN1006" s="17"/>
      <c r="LSO1006" s="17"/>
      <c r="LSP1006" s="17"/>
      <c r="LSQ1006" s="17"/>
      <c r="LSR1006" s="17"/>
      <c r="LSS1006" s="17"/>
      <c r="LST1006" s="17"/>
      <c r="LSU1006" s="17"/>
      <c r="LSV1006" s="17"/>
      <c r="LSW1006" s="17"/>
      <c r="LSX1006" s="17"/>
      <c r="LSY1006" s="17"/>
      <c r="LSZ1006" s="17"/>
      <c r="LTA1006" s="17"/>
      <c r="LTB1006" s="17"/>
      <c r="LTC1006" s="17"/>
      <c r="LTD1006" s="17"/>
      <c r="LTE1006" s="17"/>
      <c r="LTF1006" s="17"/>
      <c r="LTG1006" s="17"/>
      <c r="LTH1006" s="17"/>
      <c r="LTI1006" s="17"/>
      <c r="LTJ1006" s="17"/>
      <c r="LTK1006" s="17"/>
      <c r="LTL1006" s="17"/>
      <c r="LTM1006" s="17"/>
      <c r="LTN1006" s="17"/>
      <c r="LTO1006" s="17"/>
      <c r="LTP1006" s="17"/>
      <c r="LTQ1006" s="17"/>
      <c r="LTR1006" s="17"/>
      <c r="LTS1006" s="17"/>
      <c r="LTT1006" s="17"/>
      <c r="LTU1006" s="17"/>
      <c r="LTV1006" s="17"/>
      <c r="LTW1006" s="17"/>
      <c r="LTX1006" s="17"/>
      <c r="LTY1006" s="17"/>
      <c r="LTZ1006" s="17"/>
      <c r="LUA1006" s="17"/>
      <c r="LUB1006" s="17"/>
      <c r="LUC1006" s="17"/>
      <c r="LUD1006" s="17"/>
      <c r="LUE1006" s="17"/>
      <c r="LUF1006" s="17"/>
      <c r="LUG1006" s="17"/>
      <c r="LUH1006" s="17"/>
      <c r="LUI1006" s="17"/>
      <c r="LUJ1006" s="17"/>
      <c r="LUK1006" s="17"/>
      <c r="LUL1006" s="17"/>
      <c r="LUM1006" s="17"/>
      <c r="LUN1006" s="17"/>
      <c r="LUO1006" s="17"/>
      <c r="LUP1006" s="17"/>
      <c r="LUQ1006" s="17"/>
      <c r="LUR1006" s="17"/>
      <c r="LUS1006" s="17"/>
      <c r="LUT1006" s="17"/>
      <c r="LUU1006" s="17"/>
      <c r="LUV1006" s="17"/>
      <c r="LUW1006" s="17"/>
      <c r="LUX1006" s="17"/>
      <c r="LUY1006" s="17"/>
      <c r="LUZ1006" s="17"/>
      <c r="LVA1006" s="17"/>
      <c r="LVB1006" s="17"/>
      <c r="LVC1006" s="17"/>
      <c r="LVD1006" s="17"/>
      <c r="LVE1006" s="17"/>
      <c r="LVF1006" s="17"/>
      <c r="LVG1006" s="17"/>
      <c r="LVH1006" s="17"/>
      <c r="LVI1006" s="17"/>
      <c r="LVJ1006" s="17"/>
      <c r="LVK1006" s="17"/>
      <c r="LVL1006" s="17"/>
      <c r="LVM1006" s="17"/>
      <c r="LVN1006" s="17"/>
      <c r="LVO1006" s="17"/>
      <c r="LVP1006" s="17"/>
      <c r="LVQ1006" s="17"/>
      <c r="LVR1006" s="17"/>
      <c r="LVS1006" s="17"/>
      <c r="LVT1006" s="17"/>
      <c r="LVU1006" s="17"/>
      <c r="LVV1006" s="17"/>
      <c r="LVW1006" s="17"/>
      <c r="LVX1006" s="17"/>
      <c r="LVY1006" s="17"/>
      <c r="LVZ1006" s="17"/>
      <c r="LWA1006" s="17"/>
      <c r="LWB1006" s="17"/>
      <c r="LWC1006" s="17"/>
      <c r="LWD1006" s="17"/>
      <c r="LWE1006" s="17"/>
      <c r="LWF1006" s="17"/>
      <c r="LWG1006" s="17"/>
      <c r="LWH1006" s="17"/>
      <c r="LWI1006" s="17"/>
      <c r="LWJ1006" s="17"/>
      <c r="LWK1006" s="17"/>
      <c r="LWL1006" s="17"/>
      <c r="LWM1006" s="17"/>
      <c r="LWN1006" s="17"/>
      <c r="LWO1006" s="17"/>
      <c r="LWP1006" s="17"/>
      <c r="LWQ1006" s="17"/>
      <c r="LWR1006" s="17"/>
      <c r="LWS1006" s="17"/>
      <c r="LWT1006" s="17"/>
      <c r="LWU1006" s="17"/>
      <c r="LWV1006" s="17"/>
      <c r="LWW1006" s="17"/>
      <c r="LWX1006" s="17"/>
      <c r="LWY1006" s="17"/>
      <c r="LWZ1006" s="17"/>
      <c r="LXA1006" s="17"/>
      <c r="LXB1006" s="17"/>
      <c r="LXC1006" s="17"/>
      <c r="LXD1006" s="17"/>
      <c r="LXE1006" s="17"/>
      <c r="LXF1006" s="17"/>
      <c r="LXG1006" s="17"/>
      <c r="LXH1006" s="17"/>
      <c r="LXI1006" s="17"/>
      <c r="LXJ1006" s="17"/>
      <c r="LXK1006" s="17"/>
      <c r="LXL1006" s="17"/>
      <c r="LXM1006" s="17"/>
      <c r="LXN1006" s="17"/>
      <c r="LXO1006" s="17"/>
      <c r="LXP1006" s="17"/>
      <c r="LXQ1006" s="17"/>
      <c r="LXR1006" s="17"/>
      <c r="LXS1006" s="17"/>
      <c r="LXT1006" s="17"/>
      <c r="LXU1006" s="17"/>
      <c r="LXV1006" s="17"/>
      <c r="LXW1006" s="17"/>
      <c r="LXX1006" s="17"/>
      <c r="LXY1006" s="17"/>
      <c r="LXZ1006" s="17"/>
      <c r="LYA1006" s="17"/>
      <c r="LYB1006" s="17"/>
      <c r="LYC1006" s="17"/>
      <c r="LYD1006" s="17"/>
      <c r="LYE1006" s="17"/>
      <c r="LYF1006" s="17"/>
      <c r="LYG1006" s="17"/>
      <c r="LYH1006" s="17"/>
      <c r="LYI1006" s="17"/>
      <c r="LYJ1006" s="17"/>
      <c r="LYK1006" s="17"/>
      <c r="LYL1006" s="17"/>
      <c r="LYM1006" s="17"/>
      <c r="LYN1006" s="17"/>
      <c r="LYO1006" s="17"/>
      <c r="LYP1006" s="17"/>
      <c r="LYQ1006" s="17"/>
      <c r="LYR1006" s="17"/>
      <c r="LYS1006" s="17"/>
      <c r="LYT1006" s="17"/>
      <c r="LYU1006" s="17"/>
      <c r="LYV1006" s="17"/>
      <c r="LYW1006" s="17"/>
      <c r="LYX1006" s="17"/>
      <c r="LYY1006" s="17"/>
      <c r="LYZ1006" s="17"/>
      <c r="LZA1006" s="17"/>
      <c r="LZB1006" s="17"/>
      <c r="LZC1006" s="17"/>
      <c r="LZD1006" s="17"/>
      <c r="LZE1006" s="17"/>
      <c r="LZF1006" s="17"/>
      <c r="LZG1006" s="17"/>
      <c r="LZH1006" s="17"/>
      <c r="LZI1006" s="17"/>
      <c r="LZJ1006" s="17"/>
      <c r="LZK1006" s="17"/>
      <c r="LZL1006" s="17"/>
      <c r="LZM1006" s="17"/>
      <c r="LZN1006" s="17"/>
      <c r="LZO1006" s="17"/>
      <c r="LZP1006" s="17"/>
      <c r="LZQ1006" s="17"/>
      <c r="LZR1006" s="17"/>
      <c r="LZS1006" s="17"/>
      <c r="LZT1006" s="17"/>
      <c r="LZU1006" s="17"/>
      <c r="LZV1006" s="17"/>
      <c r="LZW1006" s="17"/>
      <c r="LZX1006" s="17"/>
      <c r="LZY1006" s="17"/>
      <c r="LZZ1006" s="17"/>
      <c r="MAA1006" s="17"/>
      <c r="MAB1006" s="17"/>
      <c r="MAC1006" s="17"/>
      <c r="MAD1006" s="17"/>
      <c r="MAE1006" s="17"/>
      <c r="MAF1006" s="17"/>
      <c r="MAG1006" s="17"/>
      <c r="MAH1006" s="17"/>
      <c r="MAI1006" s="17"/>
      <c r="MAJ1006" s="17"/>
      <c r="MAK1006" s="17"/>
      <c r="MAL1006" s="17"/>
      <c r="MAM1006" s="17"/>
      <c r="MAN1006" s="17"/>
      <c r="MAO1006" s="17"/>
      <c r="MAP1006" s="17"/>
      <c r="MAQ1006" s="17"/>
      <c r="MAR1006" s="17"/>
      <c r="MAS1006" s="17"/>
      <c r="MAT1006" s="17"/>
      <c r="MAU1006" s="17"/>
      <c r="MAV1006" s="17"/>
      <c r="MAW1006" s="17"/>
      <c r="MAX1006" s="17"/>
      <c r="MAY1006" s="17"/>
      <c r="MAZ1006" s="17"/>
      <c r="MBA1006" s="17"/>
      <c r="MBB1006" s="17"/>
      <c r="MBC1006" s="17"/>
      <c r="MBD1006" s="17"/>
      <c r="MBE1006" s="17"/>
      <c r="MBF1006" s="17"/>
      <c r="MBG1006" s="17"/>
      <c r="MBH1006" s="17"/>
      <c r="MBI1006" s="17"/>
      <c r="MBJ1006" s="17"/>
      <c r="MBK1006" s="17"/>
      <c r="MBL1006" s="17"/>
      <c r="MBM1006" s="17"/>
      <c r="MBN1006" s="17"/>
      <c r="MBO1006" s="17"/>
      <c r="MBP1006" s="17"/>
      <c r="MBQ1006" s="17"/>
      <c r="MBR1006" s="17"/>
      <c r="MBS1006" s="17"/>
      <c r="MBT1006" s="17"/>
      <c r="MBU1006" s="17"/>
      <c r="MBV1006" s="17"/>
      <c r="MBW1006" s="17"/>
      <c r="MBX1006" s="17"/>
      <c r="MBY1006" s="17"/>
      <c r="MBZ1006" s="17"/>
      <c r="MCA1006" s="17"/>
      <c r="MCB1006" s="17"/>
      <c r="MCC1006" s="17"/>
      <c r="MCD1006" s="17"/>
      <c r="MCE1006" s="17"/>
      <c r="MCF1006" s="17"/>
      <c r="MCG1006" s="17"/>
      <c r="MCH1006" s="17"/>
      <c r="MCI1006" s="17"/>
      <c r="MCJ1006" s="17"/>
      <c r="MCK1006" s="17"/>
      <c r="MCL1006" s="17"/>
      <c r="MCM1006" s="17"/>
      <c r="MCN1006" s="17"/>
      <c r="MCO1006" s="17"/>
      <c r="MCP1006" s="17"/>
      <c r="MCQ1006" s="17"/>
      <c r="MCR1006" s="17"/>
      <c r="MCS1006" s="17"/>
      <c r="MCT1006" s="17"/>
      <c r="MCU1006" s="17"/>
      <c r="MCV1006" s="17"/>
      <c r="MCW1006" s="17"/>
      <c r="MCX1006" s="17"/>
      <c r="MCY1006" s="17"/>
      <c r="MCZ1006" s="17"/>
      <c r="MDA1006" s="17"/>
      <c r="MDB1006" s="17"/>
      <c r="MDC1006" s="17"/>
      <c r="MDD1006" s="17"/>
      <c r="MDE1006" s="17"/>
      <c r="MDF1006" s="17"/>
      <c r="MDG1006" s="17"/>
      <c r="MDH1006" s="17"/>
      <c r="MDI1006" s="17"/>
      <c r="MDJ1006" s="17"/>
      <c r="MDK1006" s="17"/>
      <c r="MDL1006" s="17"/>
      <c r="MDM1006" s="17"/>
      <c r="MDN1006" s="17"/>
      <c r="MDO1006" s="17"/>
      <c r="MDP1006" s="17"/>
      <c r="MDQ1006" s="17"/>
      <c r="MDR1006" s="17"/>
      <c r="MDS1006" s="17"/>
      <c r="MDT1006" s="17"/>
      <c r="MDU1006" s="17"/>
      <c r="MDV1006" s="17"/>
      <c r="MDW1006" s="17"/>
      <c r="MDX1006" s="17"/>
      <c r="MDY1006" s="17"/>
      <c r="MDZ1006" s="17"/>
      <c r="MEA1006" s="17"/>
      <c r="MEB1006" s="17"/>
      <c r="MEC1006" s="17"/>
      <c r="MED1006" s="17"/>
      <c r="MEE1006" s="17"/>
      <c r="MEF1006" s="17"/>
      <c r="MEG1006" s="17"/>
      <c r="MEH1006" s="17"/>
      <c r="MEI1006" s="17"/>
      <c r="MEJ1006" s="17"/>
      <c r="MEK1006" s="17"/>
      <c r="MEL1006" s="17"/>
      <c r="MEM1006" s="17"/>
      <c r="MEN1006" s="17"/>
      <c r="MEO1006" s="17"/>
      <c r="MEP1006" s="17"/>
      <c r="MEQ1006" s="17"/>
      <c r="MER1006" s="17"/>
      <c r="MES1006" s="17"/>
      <c r="MET1006" s="17"/>
      <c r="MEU1006" s="17"/>
      <c r="MEV1006" s="17"/>
      <c r="MEW1006" s="17"/>
      <c r="MEX1006" s="17"/>
      <c r="MEY1006" s="17"/>
      <c r="MEZ1006" s="17"/>
      <c r="MFA1006" s="17"/>
      <c r="MFB1006" s="17"/>
      <c r="MFC1006" s="17"/>
      <c r="MFD1006" s="17"/>
      <c r="MFE1006" s="17"/>
      <c r="MFF1006" s="17"/>
      <c r="MFG1006" s="17"/>
      <c r="MFH1006" s="17"/>
      <c r="MFI1006" s="17"/>
      <c r="MFJ1006" s="17"/>
      <c r="MFK1006" s="17"/>
      <c r="MFL1006" s="17"/>
      <c r="MFM1006" s="17"/>
      <c r="MFN1006" s="17"/>
      <c r="MFO1006" s="17"/>
      <c r="MFP1006" s="17"/>
      <c r="MFQ1006" s="17"/>
      <c r="MFR1006" s="17"/>
      <c r="MFS1006" s="17"/>
      <c r="MFT1006" s="17"/>
      <c r="MFU1006" s="17"/>
      <c r="MFV1006" s="17"/>
      <c r="MFW1006" s="17"/>
      <c r="MFX1006" s="17"/>
      <c r="MFY1006" s="17"/>
      <c r="MFZ1006" s="17"/>
      <c r="MGA1006" s="17"/>
      <c r="MGB1006" s="17"/>
      <c r="MGC1006" s="17"/>
      <c r="MGD1006" s="17"/>
      <c r="MGE1006" s="17"/>
      <c r="MGF1006" s="17"/>
      <c r="MGG1006" s="17"/>
      <c r="MGH1006" s="17"/>
      <c r="MGI1006" s="17"/>
      <c r="MGJ1006" s="17"/>
      <c r="MGK1006" s="17"/>
      <c r="MGL1006" s="17"/>
      <c r="MGM1006" s="17"/>
      <c r="MGN1006" s="17"/>
      <c r="MGO1006" s="17"/>
      <c r="MGP1006" s="17"/>
      <c r="MGQ1006" s="17"/>
      <c r="MGR1006" s="17"/>
      <c r="MGS1006" s="17"/>
      <c r="MGT1006" s="17"/>
      <c r="MGU1006" s="17"/>
      <c r="MGV1006" s="17"/>
      <c r="MGW1006" s="17"/>
      <c r="MGX1006" s="17"/>
      <c r="MGY1006" s="17"/>
      <c r="MGZ1006" s="17"/>
      <c r="MHA1006" s="17"/>
      <c r="MHB1006" s="17"/>
      <c r="MHC1006" s="17"/>
      <c r="MHD1006" s="17"/>
      <c r="MHE1006" s="17"/>
      <c r="MHF1006" s="17"/>
      <c r="MHG1006" s="17"/>
      <c r="MHH1006" s="17"/>
      <c r="MHI1006" s="17"/>
      <c r="MHJ1006" s="17"/>
      <c r="MHK1006" s="17"/>
      <c r="MHL1006" s="17"/>
      <c r="MHM1006" s="17"/>
      <c r="MHN1006" s="17"/>
      <c r="MHO1006" s="17"/>
      <c r="MHP1006" s="17"/>
      <c r="MHQ1006" s="17"/>
      <c r="MHR1006" s="17"/>
      <c r="MHS1006" s="17"/>
      <c r="MHT1006" s="17"/>
      <c r="MHU1006" s="17"/>
      <c r="MHV1006" s="17"/>
      <c r="MHW1006" s="17"/>
      <c r="MHX1006" s="17"/>
      <c r="MHY1006" s="17"/>
      <c r="MHZ1006" s="17"/>
      <c r="MIA1006" s="17"/>
      <c r="MIB1006" s="17"/>
      <c r="MIC1006" s="17"/>
      <c r="MID1006" s="17"/>
      <c r="MIE1006" s="17"/>
      <c r="MIF1006" s="17"/>
      <c r="MIG1006" s="17"/>
      <c r="MIH1006" s="17"/>
      <c r="MII1006" s="17"/>
      <c r="MIJ1006" s="17"/>
      <c r="MIK1006" s="17"/>
      <c r="MIL1006" s="17"/>
      <c r="MIM1006" s="17"/>
      <c r="MIN1006" s="17"/>
      <c r="MIO1006" s="17"/>
      <c r="MIP1006" s="17"/>
      <c r="MIQ1006" s="17"/>
      <c r="MIR1006" s="17"/>
      <c r="MIS1006" s="17"/>
      <c r="MIT1006" s="17"/>
      <c r="MIU1006" s="17"/>
      <c r="MIV1006" s="17"/>
      <c r="MIW1006" s="17"/>
      <c r="MIX1006" s="17"/>
      <c r="MIY1006" s="17"/>
      <c r="MIZ1006" s="17"/>
      <c r="MJA1006" s="17"/>
      <c r="MJB1006" s="17"/>
      <c r="MJC1006" s="17"/>
      <c r="MJD1006" s="17"/>
      <c r="MJE1006" s="17"/>
      <c r="MJF1006" s="17"/>
      <c r="MJG1006" s="17"/>
      <c r="MJH1006" s="17"/>
      <c r="MJI1006" s="17"/>
      <c r="MJJ1006" s="17"/>
      <c r="MJK1006" s="17"/>
      <c r="MJL1006" s="17"/>
      <c r="MJM1006" s="17"/>
      <c r="MJN1006" s="17"/>
      <c r="MJO1006" s="17"/>
      <c r="MJP1006" s="17"/>
      <c r="MJQ1006" s="17"/>
      <c r="MJR1006" s="17"/>
      <c r="MJS1006" s="17"/>
      <c r="MJT1006" s="17"/>
      <c r="MJU1006" s="17"/>
      <c r="MJV1006" s="17"/>
      <c r="MJW1006" s="17"/>
      <c r="MJX1006" s="17"/>
      <c r="MJY1006" s="17"/>
      <c r="MJZ1006" s="17"/>
      <c r="MKA1006" s="17"/>
      <c r="MKB1006" s="17"/>
      <c r="MKC1006" s="17"/>
      <c r="MKD1006" s="17"/>
      <c r="MKE1006" s="17"/>
      <c r="MKF1006" s="17"/>
      <c r="MKG1006" s="17"/>
      <c r="MKH1006" s="17"/>
      <c r="MKI1006" s="17"/>
      <c r="MKJ1006" s="17"/>
      <c r="MKK1006" s="17"/>
      <c r="MKL1006" s="17"/>
      <c r="MKM1006" s="17"/>
      <c r="MKN1006" s="17"/>
      <c r="MKO1006" s="17"/>
      <c r="MKP1006" s="17"/>
      <c r="MKQ1006" s="17"/>
      <c r="MKR1006" s="17"/>
      <c r="MKS1006" s="17"/>
      <c r="MKT1006" s="17"/>
      <c r="MKU1006" s="17"/>
      <c r="MKV1006" s="17"/>
      <c r="MKW1006" s="17"/>
      <c r="MKX1006" s="17"/>
      <c r="MKY1006" s="17"/>
      <c r="MKZ1006" s="17"/>
      <c r="MLA1006" s="17"/>
      <c r="MLB1006" s="17"/>
      <c r="MLC1006" s="17"/>
      <c r="MLD1006" s="17"/>
      <c r="MLE1006" s="17"/>
      <c r="MLF1006" s="17"/>
      <c r="MLG1006" s="17"/>
      <c r="MLH1006" s="17"/>
      <c r="MLI1006" s="17"/>
      <c r="MLJ1006" s="17"/>
      <c r="MLK1006" s="17"/>
      <c r="MLL1006" s="17"/>
      <c r="MLM1006" s="17"/>
      <c r="MLN1006" s="17"/>
      <c r="MLO1006" s="17"/>
      <c r="MLP1006" s="17"/>
      <c r="MLQ1006" s="17"/>
      <c r="MLR1006" s="17"/>
      <c r="MLS1006" s="17"/>
      <c r="MLT1006" s="17"/>
      <c r="MLU1006" s="17"/>
      <c r="MLV1006" s="17"/>
      <c r="MLW1006" s="17"/>
      <c r="MLX1006" s="17"/>
      <c r="MLY1006" s="17"/>
      <c r="MLZ1006" s="17"/>
      <c r="MMA1006" s="17"/>
      <c r="MMB1006" s="17"/>
      <c r="MMC1006" s="17"/>
      <c r="MMD1006" s="17"/>
      <c r="MME1006" s="17"/>
      <c r="MMF1006" s="17"/>
      <c r="MMG1006" s="17"/>
      <c r="MMH1006" s="17"/>
      <c r="MMI1006" s="17"/>
      <c r="MMJ1006" s="17"/>
      <c r="MMK1006" s="17"/>
      <c r="MML1006" s="17"/>
      <c r="MMM1006" s="17"/>
      <c r="MMN1006" s="17"/>
      <c r="MMO1006" s="17"/>
      <c r="MMP1006" s="17"/>
      <c r="MMQ1006" s="17"/>
      <c r="MMR1006" s="17"/>
      <c r="MMS1006" s="17"/>
      <c r="MMT1006" s="17"/>
      <c r="MMU1006" s="17"/>
      <c r="MMV1006" s="17"/>
      <c r="MMW1006" s="17"/>
      <c r="MMX1006" s="17"/>
      <c r="MMY1006" s="17"/>
      <c r="MMZ1006" s="17"/>
      <c r="MNA1006" s="17"/>
      <c r="MNB1006" s="17"/>
      <c r="MNC1006" s="17"/>
      <c r="MND1006" s="17"/>
      <c r="MNE1006" s="17"/>
      <c r="MNF1006" s="17"/>
      <c r="MNG1006" s="17"/>
      <c r="MNH1006" s="17"/>
      <c r="MNI1006" s="17"/>
      <c r="MNJ1006" s="17"/>
      <c r="MNK1006" s="17"/>
      <c r="MNL1006" s="17"/>
      <c r="MNM1006" s="17"/>
      <c r="MNN1006" s="17"/>
      <c r="MNO1006" s="17"/>
      <c r="MNP1006" s="17"/>
      <c r="MNQ1006" s="17"/>
      <c r="MNR1006" s="17"/>
      <c r="MNS1006" s="17"/>
      <c r="MNT1006" s="17"/>
      <c r="MNU1006" s="17"/>
      <c r="MNV1006" s="17"/>
      <c r="MNW1006" s="17"/>
      <c r="MNX1006" s="17"/>
      <c r="MNY1006" s="17"/>
      <c r="MNZ1006" s="17"/>
      <c r="MOA1006" s="17"/>
      <c r="MOB1006" s="17"/>
      <c r="MOC1006" s="17"/>
      <c r="MOD1006" s="17"/>
      <c r="MOE1006" s="17"/>
      <c r="MOF1006" s="17"/>
      <c r="MOG1006" s="17"/>
      <c r="MOH1006" s="17"/>
      <c r="MOI1006" s="17"/>
      <c r="MOJ1006" s="17"/>
      <c r="MOK1006" s="17"/>
      <c r="MOL1006" s="17"/>
      <c r="MOM1006" s="17"/>
      <c r="MON1006" s="17"/>
      <c r="MOO1006" s="17"/>
      <c r="MOP1006" s="17"/>
      <c r="MOQ1006" s="17"/>
      <c r="MOR1006" s="17"/>
      <c r="MOS1006" s="17"/>
      <c r="MOT1006" s="17"/>
      <c r="MOU1006" s="17"/>
      <c r="MOV1006" s="17"/>
      <c r="MOW1006" s="17"/>
      <c r="MOX1006" s="17"/>
      <c r="MOY1006" s="17"/>
      <c r="MOZ1006" s="17"/>
      <c r="MPA1006" s="17"/>
      <c r="MPB1006" s="17"/>
      <c r="MPC1006" s="17"/>
      <c r="MPD1006" s="17"/>
      <c r="MPE1006" s="17"/>
      <c r="MPF1006" s="17"/>
      <c r="MPG1006" s="17"/>
      <c r="MPH1006" s="17"/>
      <c r="MPI1006" s="17"/>
      <c r="MPJ1006" s="17"/>
      <c r="MPK1006" s="17"/>
      <c r="MPL1006" s="17"/>
      <c r="MPM1006" s="17"/>
      <c r="MPN1006" s="17"/>
      <c r="MPO1006" s="17"/>
      <c r="MPP1006" s="17"/>
      <c r="MPQ1006" s="17"/>
      <c r="MPR1006" s="17"/>
      <c r="MPS1006" s="17"/>
      <c r="MPT1006" s="17"/>
      <c r="MPU1006" s="17"/>
      <c r="MPV1006" s="17"/>
      <c r="MPW1006" s="17"/>
      <c r="MPX1006" s="17"/>
      <c r="MPY1006" s="17"/>
      <c r="MPZ1006" s="17"/>
      <c r="MQA1006" s="17"/>
      <c r="MQB1006" s="17"/>
      <c r="MQC1006" s="17"/>
      <c r="MQD1006" s="17"/>
      <c r="MQE1006" s="17"/>
      <c r="MQF1006" s="17"/>
      <c r="MQG1006" s="17"/>
      <c r="MQH1006" s="17"/>
      <c r="MQI1006" s="17"/>
      <c r="MQJ1006" s="17"/>
      <c r="MQK1006" s="17"/>
      <c r="MQL1006" s="17"/>
      <c r="MQM1006" s="17"/>
      <c r="MQN1006" s="17"/>
      <c r="MQO1006" s="17"/>
      <c r="MQP1006" s="17"/>
      <c r="MQQ1006" s="17"/>
      <c r="MQR1006" s="17"/>
      <c r="MQS1006" s="17"/>
      <c r="MQT1006" s="17"/>
      <c r="MQU1006" s="17"/>
      <c r="MQV1006" s="17"/>
      <c r="MQW1006" s="17"/>
      <c r="MQX1006" s="17"/>
      <c r="MQY1006" s="17"/>
      <c r="MQZ1006" s="17"/>
      <c r="MRA1006" s="17"/>
      <c r="MRB1006" s="17"/>
      <c r="MRC1006" s="17"/>
      <c r="MRD1006" s="17"/>
      <c r="MRE1006" s="17"/>
      <c r="MRF1006" s="17"/>
      <c r="MRG1006" s="17"/>
      <c r="MRH1006" s="17"/>
      <c r="MRI1006" s="17"/>
      <c r="MRJ1006" s="17"/>
      <c r="MRK1006" s="17"/>
      <c r="MRL1006" s="17"/>
      <c r="MRM1006" s="17"/>
      <c r="MRN1006" s="17"/>
      <c r="MRO1006" s="17"/>
      <c r="MRP1006" s="17"/>
      <c r="MRQ1006" s="17"/>
      <c r="MRR1006" s="17"/>
      <c r="MRS1006" s="17"/>
      <c r="MRT1006" s="17"/>
      <c r="MRU1006" s="17"/>
      <c r="MRV1006" s="17"/>
      <c r="MRW1006" s="17"/>
      <c r="MRX1006" s="17"/>
      <c r="MRY1006" s="17"/>
      <c r="MRZ1006" s="17"/>
      <c r="MSA1006" s="17"/>
      <c r="MSB1006" s="17"/>
      <c r="MSC1006" s="17"/>
      <c r="MSD1006" s="17"/>
      <c r="MSE1006" s="17"/>
      <c r="MSF1006" s="17"/>
      <c r="MSG1006" s="17"/>
      <c r="MSH1006" s="17"/>
      <c r="MSI1006" s="17"/>
      <c r="MSJ1006" s="17"/>
      <c r="MSK1006" s="17"/>
      <c r="MSL1006" s="17"/>
      <c r="MSM1006" s="17"/>
      <c r="MSN1006" s="17"/>
      <c r="MSO1006" s="17"/>
      <c r="MSP1006" s="17"/>
      <c r="MSQ1006" s="17"/>
      <c r="MSR1006" s="17"/>
      <c r="MSS1006" s="17"/>
      <c r="MST1006" s="17"/>
      <c r="MSU1006" s="17"/>
      <c r="MSV1006" s="17"/>
      <c r="MSW1006" s="17"/>
      <c r="MSX1006" s="17"/>
      <c r="MSY1006" s="17"/>
      <c r="MSZ1006" s="17"/>
      <c r="MTA1006" s="17"/>
      <c r="MTB1006" s="17"/>
      <c r="MTC1006" s="17"/>
      <c r="MTD1006" s="17"/>
      <c r="MTE1006" s="17"/>
      <c r="MTF1006" s="17"/>
      <c r="MTG1006" s="17"/>
      <c r="MTH1006" s="17"/>
      <c r="MTI1006" s="17"/>
      <c r="MTJ1006" s="17"/>
      <c r="MTK1006" s="17"/>
      <c r="MTL1006" s="17"/>
      <c r="MTM1006" s="17"/>
      <c r="MTN1006" s="17"/>
      <c r="MTO1006" s="17"/>
      <c r="MTP1006" s="17"/>
      <c r="MTQ1006" s="17"/>
      <c r="MTR1006" s="17"/>
      <c r="MTS1006" s="17"/>
      <c r="MTT1006" s="17"/>
      <c r="MTU1006" s="17"/>
      <c r="MTV1006" s="17"/>
      <c r="MTW1006" s="17"/>
      <c r="MTX1006" s="17"/>
      <c r="MTY1006" s="17"/>
      <c r="MTZ1006" s="17"/>
      <c r="MUA1006" s="17"/>
      <c r="MUB1006" s="17"/>
      <c r="MUC1006" s="17"/>
      <c r="MUD1006" s="17"/>
      <c r="MUE1006" s="17"/>
      <c r="MUF1006" s="17"/>
      <c r="MUG1006" s="17"/>
      <c r="MUH1006" s="17"/>
      <c r="MUI1006" s="17"/>
      <c r="MUJ1006" s="17"/>
      <c r="MUK1006" s="17"/>
      <c r="MUL1006" s="17"/>
      <c r="MUM1006" s="17"/>
      <c r="MUN1006" s="17"/>
      <c r="MUO1006" s="17"/>
      <c r="MUP1006" s="17"/>
      <c r="MUQ1006" s="17"/>
      <c r="MUR1006" s="17"/>
      <c r="MUS1006" s="17"/>
      <c r="MUT1006" s="17"/>
      <c r="MUU1006" s="17"/>
      <c r="MUV1006" s="17"/>
      <c r="MUW1006" s="17"/>
      <c r="MUX1006" s="17"/>
      <c r="MUY1006" s="17"/>
      <c r="MUZ1006" s="17"/>
      <c r="MVA1006" s="17"/>
      <c r="MVB1006" s="17"/>
      <c r="MVC1006" s="17"/>
      <c r="MVD1006" s="17"/>
      <c r="MVE1006" s="17"/>
      <c r="MVF1006" s="17"/>
      <c r="MVG1006" s="17"/>
      <c r="MVH1006" s="17"/>
      <c r="MVI1006" s="17"/>
      <c r="MVJ1006" s="17"/>
      <c r="MVK1006" s="17"/>
      <c r="MVL1006" s="17"/>
      <c r="MVM1006" s="17"/>
      <c r="MVN1006" s="17"/>
      <c r="MVO1006" s="17"/>
      <c r="MVP1006" s="17"/>
      <c r="MVQ1006" s="17"/>
      <c r="MVR1006" s="17"/>
      <c r="MVS1006" s="17"/>
      <c r="MVT1006" s="17"/>
      <c r="MVU1006" s="17"/>
      <c r="MVV1006" s="17"/>
      <c r="MVW1006" s="17"/>
      <c r="MVX1006" s="17"/>
      <c r="MVY1006" s="17"/>
      <c r="MVZ1006" s="17"/>
      <c r="MWA1006" s="17"/>
      <c r="MWB1006" s="17"/>
      <c r="MWC1006" s="17"/>
      <c r="MWD1006" s="17"/>
      <c r="MWE1006" s="17"/>
      <c r="MWF1006" s="17"/>
      <c r="MWG1006" s="17"/>
      <c r="MWH1006" s="17"/>
      <c r="MWI1006" s="17"/>
      <c r="MWJ1006" s="17"/>
      <c r="MWK1006" s="17"/>
      <c r="MWL1006" s="17"/>
      <c r="MWM1006" s="17"/>
      <c r="MWN1006" s="17"/>
      <c r="MWO1006" s="17"/>
      <c r="MWP1006" s="17"/>
      <c r="MWQ1006" s="17"/>
      <c r="MWR1006" s="17"/>
      <c r="MWS1006" s="17"/>
      <c r="MWT1006" s="17"/>
      <c r="MWU1006" s="17"/>
      <c r="MWV1006" s="17"/>
      <c r="MWW1006" s="17"/>
      <c r="MWX1006" s="17"/>
      <c r="MWY1006" s="17"/>
      <c r="MWZ1006" s="17"/>
      <c r="MXA1006" s="17"/>
      <c r="MXB1006" s="17"/>
      <c r="MXC1006" s="17"/>
      <c r="MXD1006" s="17"/>
      <c r="MXE1006" s="17"/>
      <c r="MXF1006" s="17"/>
      <c r="MXG1006" s="17"/>
      <c r="MXH1006" s="17"/>
      <c r="MXI1006" s="17"/>
      <c r="MXJ1006" s="17"/>
      <c r="MXK1006" s="17"/>
      <c r="MXL1006" s="17"/>
      <c r="MXM1006" s="17"/>
      <c r="MXN1006" s="17"/>
      <c r="MXO1006" s="17"/>
      <c r="MXP1006" s="17"/>
      <c r="MXQ1006" s="17"/>
      <c r="MXR1006" s="17"/>
      <c r="MXS1006" s="17"/>
      <c r="MXT1006" s="17"/>
      <c r="MXU1006" s="17"/>
      <c r="MXV1006" s="17"/>
      <c r="MXW1006" s="17"/>
      <c r="MXX1006" s="17"/>
      <c r="MXY1006" s="17"/>
      <c r="MXZ1006" s="17"/>
      <c r="MYA1006" s="17"/>
      <c r="MYB1006" s="17"/>
      <c r="MYC1006" s="17"/>
      <c r="MYD1006" s="17"/>
      <c r="MYE1006" s="17"/>
      <c r="MYF1006" s="17"/>
      <c r="MYG1006" s="17"/>
      <c r="MYH1006" s="17"/>
      <c r="MYI1006" s="17"/>
      <c r="MYJ1006" s="17"/>
      <c r="MYK1006" s="17"/>
      <c r="MYL1006" s="17"/>
      <c r="MYM1006" s="17"/>
      <c r="MYN1006" s="17"/>
      <c r="MYO1006" s="17"/>
      <c r="MYP1006" s="17"/>
      <c r="MYQ1006" s="17"/>
      <c r="MYR1006" s="17"/>
      <c r="MYS1006" s="17"/>
      <c r="MYT1006" s="17"/>
      <c r="MYU1006" s="17"/>
      <c r="MYV1006" s="17"/>
      <c r="MYW1006" s="17"/>
      <c r="MYX1006" s="17"/>
      <c r="MYY1006" s="17"/>
      <c r="MYZ1006" s="17"/>
      <c r="MZA1006" s="17"/>
      <c r="MZB1006" s="17"/>
      <c r="MZC1006" s="17"/>
      <c r="MZD1006" s="17"/>
      <c r="MZE1006" s="17"/>
      <c r="MZF1006" s="17"/>
      <c r="MZG1006" s="17"/>
      <c r="MZH1006" s="17"/>
      <c r="MZI1006" s="17"/>
      <c r="MZJ1006" s="17"/>
      <c r="MZK1006" s="17"/>
      <c r="MZL1006" s="17"/>
      <c r="MZM1006" s="17"/>
      <c r="MZN1006" s="17"/>
      <c r="MZO1006" s="17"/>
      <c r="MZP1006" s="17"/>
      <c r="MZQ1006" s="17"/>
      <c r="MZR1006" s="17"/>
      <c r="MZS1006" s="17"/>
      <c r="MZT1006" s="17"/>
      <c r="MZU1006" s="17"/>
      <c r="MZV1006" s="17"/>
      <c r="MZW1006" s="17"/>
      <c r="MZX1006" s="17"/>
      <c r="MZY1006" s="17"/>
      <c r="MZZ1006" s="17"/>
      <c r="NAA1006" s="17"/>
      <c r="NAB1006" s="17"/>
      <c r="NAC1006" s="17"/>
      <c r="NAD1006" s="17"/>
      <c r="NAE1006" s="17"/>
      <c r="NAF1006" s="17"/>
      <c r="NAG1006" s="17"/>
      <c r="NAH1006" s="17"/>
      <c r="NAI1006" s="17"/>
      <c r="NAJ1006" s="17"/>
      <c r="NAK1006" s="17"/>
      <c r="NAL1006" s="17"/>
      <c r="NAM1006" s="17"/>
      <c r="NAN1006" s="17"/>
      <c r="NAO1006" s="17"/>
      <c r="NAP1006" s="17"/>
      <c r="NAQ1006" s="17"/>
      <c r="NAR1006" s="17"/>
      <c r="NAS1006" s="17"/>
      <c r="NAT1006" s="17"/>
      <c r="NAU1006" s="17"/>
      <c r="NAV1006" s="17"/>
      <c r="NAW1006" s="17"/>
      <c r="NAX1006" s="17"/>
      <c r="NAY1006" s="17"/>
      <c r="NAZ1006" s="17"/>
      <c r="NBA1006" s="17"/>
      <c r="NBB1006" s="17"/>
      <c r="NBC1006" s="17"/>
      <c r="NBD1006" s="17"/>
      <c r="NBE1006" s="17"/>
      <c r="NBF1006" s="17"/>
      <c r="NBG1006" s="17"/>
      <c r="NBH1006" s="17"/>
      <c r="NBI1006" s="17"/>
      <c r="NBJ1006" s="17"/>
      <c r="NBK1006" s="17"/>
      <c r="NBL1006" s="17"/>
      <c r="NBM1006" s="17"/>
      <c r="NBN1006" s="17"/>
      <c r="NBO1006" s="17"/>
      <c r="NBP1006" s="17"/>
      <c r="NBQ1006" s="17"/>
      <c r="NBR1006" s="17"/>
      <c r="NBS1006" s="17"/>
      <c r="NBT1006" s="17"/>
      <c r="NBU1006" s="17"/>
      <c r="NBV1006" s="17"/>
      <c r="NBW1006" s="17"/>
      <c r="NBX1006" s="17"/>
      <c r="NBY1006" s="17"/>
      <c r="NBZ1006" s="17"/>
      <c r="NCA1006" s="17"/>
      <c r="NCB1006" s="17"/>
      <c r="NCC1006" s="17"/>
      <c r="NCD1006" s="17"/>
      <c r="NCE1006" s="17"/>
      <c r="NCF1006" s="17"/>
      <c r="NCG1006" s="17"/>
      <c r="NCH1006" s="17"/>
      <c r="NCI1006" s="17"/>
      <c r="NCJ1006" s="17"/>
      <c r="NCK1006" s="17"/>
      <c r="NCL1006" s="17"/>
      <c r="NCM1006" s="17"/>
      <c r="NCN1006" s="17"/>
      <c r="NCO1006" s="17"/>
      <c r="NCP1006" s="17"/>
      <c r="NCQ1006" s="17"/>
      <c r="NCR1006" s="17"/>
      <c r="NCS1006" s="17"/>
      <c r="NCT1006" s="17"/>
      <c r="NCU1006" s="17"/>
      <c r="NCV1006" s="17"/>
      <c r="NCW1006" s="17"/>
      <c r="NCX1006" s="17"/>
      <c r="NCY1006" s="17"/>
      <c r="NCZ1006" s="17"/>
      <c r="NDA1006" s="17"/>
      <c r="NDB1006" s="17"/>
      <c r="NDC1006" s="17"/>
      <c r="NDD1006" s="17"/>
      <c r="NDE1006" s="17"/>
      <c r="NDF1006" s="17"/>
      <c r="NDG1006" s="17"/>
      <c r="NDH1006" s="17"/>
      <c r="NDI1006" s="17"/>
      <c r="NDJ1006" s="17"/>
      <c r="NDK1006" s="17"/>
      <c r="NDL1006" s="17"/>
      <c r="NDM1006" s="17"/>
      <c r="NDN1006" s="17"/>
      <c r="NDO1006" s="17"/>
      <c r="NDP1006" s="17"/>
      <c r="NDQ1006" s="17"/>
      <c r="NDR1006" s="17"/>
      <c r="NDS1006" s="17"/>
      <c r="NDT1006" s="17"/>
      <c r="NDU1006" s="17"/>
      <c r="NDV1006" s="17"/>
      <c r="NDW1006" s="17"/>
      <c r="NDX1006" s="17"/>
      <c r="NDY1006" s="17"/>
      <c r="NDZ1006" s="17"/>
      <c r="NEA1006" s="17"/>
      <c r="NEB1006" s="17"/>
      <c r="NEC1006" s="17"/>
      <c r="NED1006" s="17"/>
      <c r="NEE1006" s="17"/>
      <c r="NEF1006" s="17"/>
      <c r="NEG1006" s="17"/>
      <c r="NEH1006" s="17"/>
      <c r="NEI1006" s="17"/>
      <c r="NEJ1006" s="17"/>
      <c r="NEK1006" s="17"/>
      <c r="NEL1006" s="17"/>
      <c r="NEM1006" s="17"/>
      <c r="NEN1006" s="17"/>
      <c r="NEO1006" s="17"/>
      <c r="NEP1006" s="17"/>
      <c r="NEQ1006" s="17"/>
      <c r="NER1006" s="17"/>
      <c r="NES1006" s="17"/>
      <c r="NET1006" s="17"/>
      <c r="NEU1006" s="17"/>
      <c r="NEV1006" s="17"/>
      <c r="NEW1006" s="17"/>
      <c r="NEX1006" s="17"/>
      <c r="NEY1006" s="17"/>
      <c r="NEZ1006" s="17"/>
      <c r="NFA1006" s="17"/>
      <c r="NFB1006" s="17"/>
      <c r="NFC1006" s="17"/>
      <c r="NFD1006" s="17"/>
      <c r="NFE1006" s="17"/>
      <c r="NFF1006" s="17"/>
      <c r="NFG1006" s="17"/>
      <c r="NFH1006" s="17"/>
      <c r="NFI1006" s="17"/>
      <c r="NFJ1006" s="17"/>
      <c r="NFK1006" s="17"/>
      <c r="NFL1006" s="17"/>
      <c r="NFM1006" s="17"/>
      <c r="NFN1006" s="17"/>
      <c r="NFO1006" s="17"/>
      <c r="NFP1006" s="17"/>
      <c r="NFQ1006" s="17"/>
      <c r="NFR1006" s="17"/>
      <c r="NFS1006" s="17"/>
      <c r="NFT1006" s="17"/>
      <c r="NFU1006" s="17"/>
      <c r="NFV1006" s="17"/>
      <c r="NFW1006" s="17"/>
      <c r="NFX1006" s="17"/>
      <c r="NFY1006" s="17"/>
      <c r="NFZ1006" s="17"/>
      <c r="NGA1006" s="17"/>
      <c r="NGB1006" s="17"/>
      <c r="NGC1006" s="17"/>
      <c r="NGD1006" s="17"/>
      <c r="NGE1006" s="17"/>
      <c r="NGF1006" s="17"/>
      <c r="NGG1006" s="17"/>
      <c r="NGH1006" s="17"/>
      <c r="NGI1006" s="17"/>
      <c r="NGJ1006" s="17"/>
      <c r="NGK1006" s="17"/>
      <c r="NGL1006" s="17"/>
      <c r="NGM1006" s="17"/>
      <c r="NGN1006" s="17"/>
      <c r="NGO1006" s="17"/>
      <c r="NGP1006" s="17"/>
      <c r="NGQ1006" s="17"/>
      <c r="NGR1006" s="17"/>
      <c r="NGS1006" s="17"/>
      <c r="NGT1006" s="17"/>
      <c r="NGU1006" s="17"/>
      <c r="NGV1006" s="17"/>
      <c r="NGW1006" s="17"/>
      <c r="NGX1006" s="17"/>
      <c r="NGY1006" s="17"/>
      <c r="NGZ1006" s="17"/>
      <c r="NHA1006" s="17"/>
      <c r="NHB1006" s="17"/>
      <c r="NHC1006" s="17"/>
      <c r="NHD1006" s="17"/>
      <c r="NHE1006" s="17"/>
      <c r="NHF1006" s="17"/>
      <c r="NHG1006" s="17"/>
      <c r="NHH1006" s="17"/>
      <c r="NHI1006" s="17"/>
      <c r="NHJ1006" s="17"/>
      <c r="NHK1006" s="17"/>
      <c r="NHL1006" s="17"/>
      <c r="NHM1006" s="17"/>
      <c r="NHN1006" s="17"/>
      <c r="NHO1006" s="17"/>
      <c r="NHP1006" s="17"/>
      <c r="NHQ1006" s="17"/>
      <c r="NHR1006" s="17"/>
      <c r="NHS1006" s="17"/>
      <c r="NHT1006" s="17"/>
      <c r="NHU1006" s="17"/>
      <c r="NHV1006" s="17"/>
      <c r="NHW1006" s="17"/>
      <c r="NHX1006" s="17"/>
      <c r="NHY1006" s="17"/>
      <c r="NHZ1006" s="17"/>
      <c r="NIA1006" s="17"/>
      <c r="NIB1006" s="17"/>
      <c r="NIC1006" s="17"/>
      <c r="NID1006" s="17"/>
      <c r="NIE1006" s="17"/>
      <c r="NIF1006" s="17"/>
      <c r="NIG1006" s="17"/>
      <c r="NIH1006" s="17"/>
      <c r="NII1006" s="17"/>
      <c r="NIJ1006" s="17"/>
      <c r="NIK1006" s="17"/>
      <c r="NIL1006" s="17"/>
      <c r="NIM1006" s="17"/>
      <c r="NIN1006" s="17"/>
      <c r="NIO1006" s="17"/>
      <c r="NIP1006" s="17"/>
      <c r="NIQ1006" s="17"/>
      <c r="NIR1006" s="17"/>
      <c r="NIS1006" s="17"/>
      <c r="NIT1006" s="17"/>
      <c r="NIU1006" s="17"/>
      <c r="NIV1006" s="17"/>
      <c r="NIW1006" s="17"/>
      <c r="NIX1006" s="17"/>
      <c r="NIY1006" s="17"/>
      <c r="NIZ1006" s="17"/>
      <c r="NJA1006" s="17"/>
      <c r="NJB1006" s="17"/>
      <c r="NJC1006" s="17"/>
      <c r="NJD1006" s="17"/>
      <c r="NJE1006" s="17"/>
      <c r="NJF1006" s="17"/>
      <c r="NJG1006" s="17"/>
      <c r="NJH1006" s="17"/>
      <c r="NJI1006" s="17"/>
      <c r="NJJ1006" s="17"/>
      <c r="NJK1006" s="17"/>
      <c r="NJL1006" s="17"/>
      <c r="NJM1006" s="17"/>
      <c r="NJN1006" s="17"/>
      <c r="NJO1006" s="17"/>
      <c r="NJP1006" s="17"/>
      <c r="NJQ1006" s="17"/>
      <c r="NJR1006" s="17"/>
      <c r="NJS1006" s="17"/>
      <c r="NJT1006" s="17"/>
      <c r="NJU1006" s="17"/>
      <c r="NJV1006" s="17"/>
      <c r="NJW1006" s="17"/>
      <c r="NJX1006" s="17"/>
      <c r="NJY1006" s="17"/>
      <c r="NJZ1006" s="17"/>
      <c r="NKA1006" s="17"/>
      <c r="NKB1006" s="17"/>
      <c r="NKC1006" s="17"/>
      <c r="NKD1006" s="17"/>
      <c r="NKE1006" s="17"/>
      <c r="NKF1006" s="17"/>
      <c r="NKG1006" s="17"/>
      <c r="NKH1006" s="17"/>
      <c r="NKI1006" s="17"/>
      <c r="NKJ1006" s="17"/>
      <c r="NKK1006" s="17"/>
      <c r="NKL1006" s="17"/>
      <c r="NKM1006" s="17"/>
      <c r="NKN1006" s="17"/>
      <c r="NKO1006" s="17"/>
      <c r="NKP1006" s="17"/>
      <c r="NKQ1006" s="17"/>
      <c r="NKR1006" s="17"/>
      <c r="NKS1006" s="17"/>
      <c r="NKT1006" s="17"/>
      <c r="NKU1006" s="17"/>
      <c r="NKV1006" s="17"/>
      <c r="NKW1006" s="17"/>
      <c r="NKX1006" s="17"/>
      <c r="NKY1006" s="17"/>
      <c r="NKZ1006" s="17"/>
      <c r="NLA1006" s="17"/>
      <c r="NLB1006" s="17"/>
      <c r="NLC1006" s="17"/>
      <c r="NLD1006" s="17"/>
      <c r="NLE1006" s="17"/>
      <c r="NLF1006" s="17"/>
      <c r="NLG1006" s="17"/>
      <c r="NLH1006" s="17"/>
      <c r="NLI1006" s="17"/>
      <c r="NLJ1006" s="17"/>
      <c r="NLK1006" s="17"/>
      <c r="NLL1006" s="17"/>
      <c r="NLM1006" s="17"/>
      <c r="NLN1006" s="17"/>
      <c r="NLO1006" s="17"/>
      <c r="NLP1006" s="17"/>
      <c r="NLQ1006" s="17"/>
      <c r="NLR1006" s="17"/>
      <c r="NLS1006" s="17"/>
      <c r="NLT1006" s="17"/>
      <c r="NLU1006" s="17"/>
      <c r="NLV1006" s="17"/>
      <c r="NLW1006" s="17"/>
      <c r="NLX1006" s="17"/>
      <c r="NLY1006" s="17"/>
      <c r="NLZ1006" s="17"/>
      <c r="NMA1006" s="17"/>
      <c r="NMB1006" s="17"/>
      <c r="NMC1006" s="17"/>
      <c r="NMD1006" s="17"/>
      <c r="NME1006" s="17"/>
      <c r="NMF1006" s="17"/>
      <c r="NMG1006" s="17"/>
      <c r="NMH1006" s="17"/>
      <c r="NMI1006" s="17"/>
      <c r="NMJ1006" s="17"/>
      <c r="NMK1006" s="17"/>
      <c r="NML1006" s="17"/>
      <c r="NMM1006" s="17"/>
      <c r="NMN1006" s="17"/>
      <c r="NMO1006" s="17"/>
      <c r="NMP1006" s="17"/>
      <c r="NMQ1006" s="17"/>
      <c r="NMR1006" s="17"/>
      <c r="NMS1006" s="17"/>
      <c r="NMT1006" s="17"/>
      <c r="NMU1006" s="17"/>
      <c r="NMV1006" s="17"/>
      <c r="NMW1006" s="17"/>
      <c r="NMX1006" s="17"/>
      <c r="NMY1006" s="17"/>
      <c r="NMZ1006" s="17"/>
      <c r="NNA1006" s="17"/>
      <c r="NNB1006" s="17"/>
      <c r="NNC1006" s="17"/>
      <c r="NND1006" s="17"/>
      <c r="NNE1006" s="17"/>
      <c r="NNF1006" s="17"/>
      <c r="NNG1006" s="17"/>
      <c r="NNH1006" s="17"/>
      <c r="NNI1006" s="17"/>
      <c r="NNJ1006" s="17"/>
      <c r="NNK1006" s="17"/>
      <c r="NNL1006" s="17"/>
      <c r="NNM1006" s="17"/>
      <c r="NNN1006" s="17"/>
      <c r="NNO1006" s="17"/>
      <c r="NNP1006" s="17"/>
      <c r="NNQ1006" s="17"/>
      <c r="NNR1006" s="17"/>
      <c r="NNS1006" s="17"/>
      <c r="NNT1006" s="17"/>
      <c r="NNU1006" s="17"/>
      <c r="NNV1006" s="17"/>
      <c r="NNW1006" s="17"/>
      <c r="NNX1006" s="17"/>
      <c r="NNY1006" s="17"/>
      <c r="NNZ1006" s="17"/>
      <c r="NOA1006" s="17"/>
      <c r="NOB1006" s="17"/>
      <c r="NOC1006" s="17"/>
      <c r="NOD1006" s="17"/>
      <c r="NOE1006" s="17"/>
      <c r="NOF1006" s="17"/>
      <c r="NOG1006" s="17"/>
      <c r="NOH1006" s="17"/>
      <c r="NOI1006" s="17"/>
      <c r="NOJ1006" s="17"/>
      <c r="NOK1006" s="17"/>
      <c r="NOL1006" s="17"/>
      <c r="NOM1006" s="17"/>
      <c r="NON1006" s="17"/>
      <c r="NOO1006" s="17"/>
      <c r="NOP1006" s="17"/>
      <c r="NOQ1006" s="17"/>
      <c r="NOR1006" s="17"/>
      <c r="NOS1006" s="17"/>
      <c r="NOT1006" s="17"/>
      <c r="NOU1006" s="17"/>
      <c r="NOV1006" s="17"/>
      <c r="NOW1006" s="17"/>
      <c r="NOX1006" s="17"/>
      <c r="NOY1006" s="17"/>
      <c r="NOZ1006" s="17"/>
      <c r="NPA1006" s="17"/>
      <c r="NPB1006" s="17"/>
      <c r="NPC1006" s="17"/>
      <c r="NPD1006" s="17"/>
      <c r="NPE1006" s="17"/>
      <c r="NPF1006" s="17"/>
      <c r="NPG1006" s="17"/>
      <c r="NPH1006" s="17"/>
      <c r="NPI1006" s="17"/>
      <c r="NPJ1006" s="17"/>
      <c r="NPK1006" s="17"/>
      <c r="NPL1006" s="17"/>
      <c r="NPM1006" s="17"/>
      <c r="NPN1006" s="17"/>
      <c r="NPO1006" s="17"/>
      <c r="NPP1006" s="17"/>
      <c r="NPQ1006" s="17"/>
      <c r="NPR1006" s="17"/>
      <c r="NPS1006" s="17"/>
      <c r="NPT1006" s="17"/>
      <c r="NPU1006" s="17"/>
      <c r="NPV1006" s="17"/>
      <c r="NPW1006" s="17"/>
      <c r="NPX1006" s="17"/>
      <c r="NPY1006" s="17"/>
      <c r="NPZ1006" s="17"/>
      <c r="NQA1006" s="17"/>
      <c r="NQB1006" s="17"/>
      <c r="NQC1006" s="17"/>
      <c r="NQD1006" s="17"/>
      <c r="NQE1006" s="17"/>
      <c r="NQF1006" s="17"/>
      <c r="NQG1006" s="17"/>
      <c r="NQH1006" s="17"/>
      <c r="NQI1006" s="17"/>
      <c r="NQJ1006" s="17"/>
      <c r="NQK1006" s="17"/>
      <c r="NQL1006" s="17"/>
      <c r="NQM1006" s="17"/>
      <c r="NQN1006" s="17"/>
      <c r="NQO1006" s="17"/>
      <c r="NQP1006" s="17"/>
      <c r="NQQ1006" s="17"/>
      <c r="NQR1006" s="17"/>
      <c r="NQS1006" s="17"/>
      <c r="NQT1006" s="17"/>
      <c r="NQU1006" s="17"/>
      <c r="NQV1006" s="17"/>
      <c r="NQW1006" s="17"/>
      <c r="NQX1006" s="17"/>
      <c r="NQY1006" s="17"/>
      <c r="NQZ1006" s="17"/>
      <c r="NRA1006" s="17"/>
      <c r="NRB1006" s="17"/>
      <c r="NRC1006" s="17"/>
      <c r="NRD1006" s="17"/>
      <c r="NRE1006" s="17"/>
      <c r="NRF1006" s="17"/>
      <c r="NRG1006" s="17"/>
      <c r="NRH1006" s="17"/>
      <c r="NRI1006" s="17"/>
      <c r="NRJ1006" s="17"/>
      <c r="NRK1006" s="17"/>
      <c r="NRL1006" s="17"/>
      <c r="NRM1006" s="17"/>
      <c r="NRN1006" s="17"/>
      <c r="NRO1006" s="17"/>
      <c r="NRP1006" s="17"/>
      <c r="NRQ1006" s="17"/>
      <c r="NRR1006" s="17"/>
      <c r="NRS1006" s="17"/>
      <c r="NRT1006" s="17"/>
      <c r="NRU1006" s="17"/>
      <c r="NRV1006" s="17"/>
      <c r="NRW1006" s="17"/>
      <c r="NRX1006" s="17"/>
      <c r="NRY1006" s="17"/>
      <c r="NRZ1006" s="17"/>
      <c r="NSA1006" s="17"/>
      <c r="NSB1006" s="17"/>
      <c r="NSC1006" s="17"/>
      <c r="NSD1006" s="17"/>
      <c r="NSE1006" s="17"/>
      <c r="NSF1006" s="17"/>
      <c r="NSG1006" s="17"/>
      <c r="NSH1006" s="17"/>
      <c r="NSI1006" s="17"/>
      <c r="NSJ1006" s="17"/>
      <c r="NSK1006" s="17"/>
      <c r="NSL1006" s="17"/>
      <c r="NSM1006" s="17"/>
      <c r="NSN1006" s="17"/>
      <c r="NSO1006" s="17"/>
      <c r="NSP1006" s="17"/>
      <c r="NSQ1006" s="17"/>
      <c r="NSR1006" s="17"/>
      <c r="NSS1006" s="17"/>
      <c r="NST1006" s="17"/>
      <c r="NSU1006" s="17"/>
      <c r="NSV1006" s="17"/>
      <c r="NSW1006" s="17"/>
      <c r="NSX1006" s="17"/>
      <c r="NSY1006" s="17"/>
      <c r="NSZ1006" s="17"/>
      <c r="NTA1006" s="17"/>
      <c r="NTB1006" s="17"/>
      <c r="NTC1006" s="17"/>
      <c r="NTD1006" s="17"/>
      <c r="NTE1006" s="17"/>
      <c r="NTF1006" s="17"/>
      <c r="NTG1006" s="17"/>
      <c r="NTH1006" s="17"/>
      <c r="NTI1006" s="17"/>
      <c r="NTJ1006" s="17"/>
      <c r="NTK1006" s="17"/>
      <c r="NTL1006" s="17"/>
      <c r="NTM1006" s="17"/>
      <c r="NTN1006" s="17"/>
      <c r="NTO1006" s="17"/>
      <c r="NTP1006" s="17"/>
      <c r="NTQ1006" s="17"/>
      <c r="NTR1006" s="17"/>
      <c r="NTS1006" s="17"/>
      <c r="NTT1006" s="17"/>
      <c r="NTU1006" s="17"/>
      <c r="NTV1006" s="17"/>
      <c r="NTW1006" s="17"/>
      <c r="NTX1006" s="17"/>
      <c r="NTY1006" s="17"/>
      <c r="NTZ1006" s="17"/>
      <c r="NUA1006" s="17"/>
      <c r="NUB1006" s="17"/>
      <c r="NUC1006" s="17"/>
      <c r="NUD1006" s="17"/>
      <c r="NUE1006" s="17"/>
      <c r="NUF1006" s="17"/>
      <c r="NUG1006" s="17"/>
      <c r="NUH1006" s="17"/>
      <c r="NUI1006" s="17"/>
      <c r="NUJ1006" s="17"/>
      <c r="NUK1006" s="17"/>
      <c r="NUL1006" s="17"/>
      <c r="NUM1006" s="17"/>
      <c r="NUN1006" s="17"/>
      <c r="NUO1006" s="17"/>
      <c r="NUP1006" s="17"/>
      <c r="NUQ1006" s="17"/>
      <c r="NUR1006" s="17"/>
      <c r="NUS1006" s="17"/>
      <c r="NUT1006" s="17"/>
      <c r="NUU1006" s="17"/>
      <c r="NUV1006" s="17"/>
      <c r="NUW1006" s="17"/>
      <c r="NUX1006" s="17"/>
      <c r="NUY1006" s="17"/>
      <c r="NUZ1006" s="17"/>
      <c r="NVA1006" s="17"/>
      <c r="NVB1006" s="17"/>
      <c r="NVC1006" s="17"/>
      <c r="NVD1006" s="17"/>
      <c r="NVE1006" s="17"/>
      <c r="NVF1006" s="17"/>
      <c r="NVG1006" s="17"/>
      <c r="NVH1006" s="17"/>
      <c r="NVI1006" s="17"/>
      <c r="NVJ1006" s="17"/>
      <c r="NVK1006" s="17"/>
      <c r="NVL1006" s="17"/>
      <c r="NVM1006" s="17"/>
      <c r="NVN1006" s="17"/>
      <c r="NVO1006" s="17"/>
      <c r="NVP1006" s="17"/>
      <c r="NVQ1006" s="17"/>
      <c r="NVR1006" s="17"/>
      <c r="NVS1006" s="17"/>
      <c r="NVT1006" s="17"/>
      <c r="NVU1006" s="17"/>
      <c r="NVV1006" s="17"/>
      <c r="NVW1006" s="17"/>
      <c r="NVX1006" s="17"/>
      <c r="NVY1006" s="17"/>
      <c r="NVZ1006" s="17"/>
      <c r="NWA1006" s="17"/>
      <c r="NWB1006" s="17"/>
      <c r="NWC1006" s="17"/>
      <c r="NWD1006" s="17"/>
      <c r="NWE1006" s="17"/>
      <c r="NWF1006" s="17"/>
      <c r="NWG1006" s="17"/>
      <c r="NWH1006" s="17"/>
      <c r="NWI1006" s="17"/>
      <c r="NWJ1006" s="17"/>
      <c r="NWK1006" s="17"/>
      <c r="NWL1006" s="17"/>
      <c r="NWM1006" s="17"/>
      <c r="NWN1006" s="17"/>
      <c r="NWO1006" s="17"/>
      <c r="NWP1006" s="17"/>
      <c r="NWQ1006" s="17"/>
      <c r="NWR1006" s="17"/>
      <c r="NWS1006" s="17"/>
      <c r="NWT1006" s="17"/>
      <c r="NWU1006" s="17"/>
      <c r="NWV1006" s="17"/>
      <c r="NWW1006" s="17"/>
      <c r="NWX1006" s="17"/>
      <c r="NWY1006" s="17"/>
      <c r="NWZ1006" s="17"/>
      <c r="NXA1006" s="17"/>
      <c r="NXB1006" s="17"/>
      <c r="NXC1006" s="17"/>
      <c r="NXD1006" s="17"/>
      <c r="NXE1006" s="17"/>
      <c r="NXF1006" s="17"/>
      <c r="NXG1006" s="17"/>
      <c r="NXH1006" s="17"/>
      <c r="NXI1006" s="17"/>
      <c r="NXJ1006" s="17"/>
      <c r="NXK1006" s="17"/>
      <c r="NXL1006" s="17"/>
      <c r="NXM1006" s="17"/>
      <c r="NXN1006" s="17"/>
      <c r="NXO1006" s="17"/>
      <c r="NXP1006" s="17"/>
      <c r="NXQ1006" s="17"/>
      <c r="NXR1006" s="17"/>
      <c r="NXS1006" s="17"/>
      <c r="NXT1006" s="17"/>
      <c r="NXU1006" s="17"/>
      <c r="NXV1006" s="17"/>
      <c r="NXW1006" s="17"/>
      <c r="NXX1006" s="17"/>
      <c r="NXY1006" s="17"/>
      <c r="NXZ1006" s="17"/>
      <c r="NYA1006" s="17"/>
      <c r="NYB1006" s="17"/>
      <c r="NYC1006" s="17"/>
      <c r="NYD1006" s="17"/>
      <c r="NYE1006" s="17"/>
      <c r="NYF1006" s="17"/>
      <c r="NYG1006" s="17"/>
      <c r="NYH1006" s="17"/>
      <c r="NYI1006" s="17"/>
      <c r="NYJ1006" s="17"/>
      <c r="NYK1006" s="17"/>
      <c r="NYL1006" s="17"/>
      <c r="NYM1006" s="17"/>
      <c r="NYN1006" s="17"/>
      <c r="NYO1006" s="17"/>
      <c r="NYP1006" s="17"/>
      <c r="NYQ1006" s="17"/>
      <c r="NYR1006" s="17"/>
      <c r="NYS1006" s="17"/>
      <c r="NYT1006" s="17"/>
      <c r="NYU1006" s="17"/>
      <c r="NYV1006" s="17"/>
      <c r="NYW1006" s="17"/>
      <c r="NYX1006" s="17"/>
      <c r="NYY1006" s="17"/>
      <c r="NYZ1006" s="17"/>
      <c r="NZA1006" s="17"/>
      <c r="NZB1006" s="17"/>
      <c r="NZC1006" s="17"/>
      <c r="NZD1006" s="17"/>
      <c r="NZE1006" s="17"/>
      <c r="NZF1006" s="17"/>
      <c r="NZG1006" s="17"/>
      <c r="NZH1006" s="17"/>
      <c r="NZI1006" s="17"/>
      <c r="NZJ1006" s="17"/>
      <c r="NZK1006" s="17"/>
      <c r="NZL1006" s="17"/>
      <c r="NZM1006" s="17"/>
      <c r="NZN1006" s="17"/>
      <c r="NZO1006" s="17"/>
      <c r="NZP1006" s="17"/>
      <c r="NZQ1006" s="17"/>
      <c r="NZR1006" s="17"/>
      <c r="NZS1006" s="17"/>
      <c r="NZT1006" s="17"/>
      <c r="NZU1006" s="17"/>
      <c r="NZV1006" s="17"/>
      <c r="NZW1006" s="17"/>
      <c r="NZX1006" s="17"/>
      <c r="NZY1006" s="17"/>
      <c r="NZZ1006" s="17"/>
      <c r="OAA1006" s="17"/>
      <c r="OAB1006" s="17"/>
      <c r="OAC1006" s="17"/>
      <c r="OAD1006" s="17"/>
      <c r="OAE1006" s="17"/>
      <c r="OAF1006" s="17"/>
      <c r="OAG1006" s="17"/>
      <c r="OAH1006" s="17"/>
      <c r="OAI1006" s="17"/>
      <c r="OAJ1006" s="17"/>
      <c r="OAK1006" s="17"/>
      <c r="OAL1006" s="17"/>
      <c r="OAM1006" s="17"/>
      <c r="OAN1006" s="17"/>
      <c r="OAO1006" s="17"/>
      <c r="OAP1006" s="17"/>
      <c r="OAQ1006" s="17"/>
      <c r="OAR1006" s="17"/>
      <c r="OAS1006" s="17"/>
      <c r="OAT1006" s="17"/>
      <c r="OAU1006" s="17"/>
      <c r="OAV1006" s="17"/>
      <c r="OAW1006" s="17"/>
      <c r="OAX1006" s="17"/>
      <c r="OAY1006" s="17"/>
      <c r="OAZ1006" s="17"/>
      <c r="OBA1006" s="17"/>
      <c r="OBB1006" s="17"/>
      <c r="OBC1006" s="17"/>
      <c r="OBD1006" s="17"/>
      <c r="OBE1006" s="17"/>
      <c r="OBF1006" s="17"/>
      <c r="OBG1006" s="17"/>
      <c r="OBH1006" s="17"/>
      <c r="OBI1006" s="17"/>
      <c r="OBJ1006" s="17"/>
      <c r="OBK1006" s="17"/>
      <c r="OBL1006" s="17"/>
      <c r="OBM1006" s="17"/>
      <c r="OBN1006" s="17"/>
      <c r="OBO1006" s="17"/>
      <c r="OBP1006" s="17"/>
      <c r="OBQ1006" s="17"/>
      <c r="OBR1006" s="17"/>
      <c r="OBS1006" s="17"/>
      <c r="OBT1006" s="17"/>
      <c r="OBU1006" s="17"/>
      <c r="OBV1006" s="17"/>
      <c r="OBW1006" s="17"/>
      <c r="OBX1006" s="17"/>
      <c r="OBY1006" s="17"/>
      <c r="OBZ1006" s="17"/>
      <c r="OCA1006" s="17"/>
      <c r="OCB1006" s="17"/>
      <c r="OCC1006" s="17"/>
      <c r="OCD1006" s="17"/>
      <c r="OCE1006" s="17"/>
      <c r="OCF1006" s="17"/>
      <c r="OCG1006" s="17"/>
      <c r="OCH1006" s="17"/>
      <c r="OCI1006" s="17"/>
      <c r="OCJ1006" s="17"/>
      <c r="OCK1006" s="17"/>
      <c r="OCL1006" s="17"/>
      <c r="OCM1006" s="17"/>
      <c r="OCN1006" s="17"/>
      <c r="OCO1006" s="17"/>
      <c r="OCP1006" s="17"/>
      <c r="OCQ1006" s="17"/>
      <c r="OCR1006" s="17"/>
      <c r="OCS1006" s="17"/>
      <c r="OCT1006" s="17"/>
      <c r="OCU1006" s="17"/>
      <c r="OCV1006" s="17"/>
      <c r="OCW1006" s="17"/>
      <c r="OCX1006" s="17"/>
      <c r="OCY1006" s="17"/>
      <c r="OCZ1006" s="17"/>
      <c r="ODA1006" s="17"/>
      <c r="ODB1006" s="17"/>
      <c r="ODC1006" s="17"/>
      <c r="ODD1006" s="17"/>
      <c r="ODE1006" s="17"/>
      <c r="ODF1006" s="17"/>
      <c r="ODG1006" s="17"/>
      <c r="ODH1006" s="17"/>
      <c r="ODI1006" s="17"/>
      <c r="ODJ1006" s="17"/>
      <c r="ODK1006" s="17"/>
      <c r="ODL1006" s="17"/>
      <c r="ODM1006" s="17"/>
      <c r="ODN1006" s="17"/>
      <c r="ODO1006" s="17"/>
      <c r="ODP1006" s="17"/>
      <c r="ODQ1006" s="17"/>
      <c r="ODR1006" s="17"/>
      <c r="ODS1006" s="17"/>
      <c r="ODT1006" s="17"/>
      <c r="ODU1006" s="17"/>
      <c r="ODV1006" s="17"/>
      <c r="ODW1006" s="17"/>
      <c r="ODX1006" s="17"/>
      <c r="ODY1006" s="17"/>
      <c r="ODZ1006" s="17"/>
      <c r="OEA1006" s="17"/>
      <c r="OEB1006" s="17"/>
      <c r="OEC1006" s="17"/>
      <c r="OED1006" s="17"/>
      <c r="OEE1006" s="17"/>
      <c r="OEF1006" s="17"/>
      <c r="OEG1006" s="17"/>
      <c r="OEH1006" s="17"/>
      <c r="OEI1006" s="17"/>
      <c r="OEJ1006" s="17"/>
      <c r="OEK1006" s="17"/>
      <c r="OEL1006" s="17"/>
      <c r="OEM1006" s="17"/>
      <c r="OEN1006" s="17"/>
      <c r="OEO1006" s="17"/>
      <c r="OEP1006" s="17"/>
      <c r="OEQ1006" s="17"/>
      <c r="OER1006" s="17"/>
      <c r="OES1006" s="17"/>
      <c r="OET1006" s="17"/>
      <c r="OEU1006" s="17"/>
      <c r="OEV1006" s="17"/>
      <c r="OEW1006" s="17"/>
      <c r="OEX1006" s="17"/>
      <c r="OEY1006" s="17"/>
      <c r="OEZ1006" s="17"/>
      <c r="OFA1006" s="17"/>
      <c r="OFB1006" s="17"/>
      <c r="OFC1006" s="17"/>
      <c r="OFD1006" s="17"/>
      <c r="OFE1006" s="17"/>
      <c r="OFF1006" s="17"/>
      <c r="OFG1006" s="17"/>
      <c r="OFH1006" s="17"/>
      <c r="OFI1006" s="17"/>
      <c r="OFJ1006" s="17"/>
      <c r="OFK1006" s="17"/>
      <c r="OFL1006" s="17"/>
      <c r="OFM1006" s="17"/>
      <c r="OFN1006" s="17"/>
      <c r="OFO1006" s="17"/>
      <c r="OFP1006" s="17"/>
      <c r="OFQ1006" s="17"/>
      <c r="OFR1006" s="17"/>
      <c r="OFS1006" s="17"/>
      <c r="OFT1006" s="17"/>
      <c r="OFU1006" s="17"/>
      <c r="OFV1006" s="17"/>
      <c r="OFW1006" s="17"/>
      <c r="OFX1006" s="17"/>
      <c r="OFY1006" s="17"/>
      <c r="OFZ1006" s="17"/>
      <c r="OGA1006" s="17"/>
      <c r="OGB1006" s="17"/>
      <c r="OGC1006" s="17"/>
      <c r="OGD1006" s="17"/>
      <c r="OGE1006" s="17"/>
      <c r="OGF1006" s="17"/>
      <c r="OGG1006" s="17"/>
      <c r="OGH1006" s="17"/>
      <c r="OGI1006" s="17"/>
      <c r="OGJ1006" s="17"/>
      <c r="OGK1006" s="17"/>
      <c r="OGL1006" s="17"/>
      <c r="OGM1006" s="17"/>
      <c r="OGN1006" s="17"/>
      <c r="OGO1006" s="17"/>
      <c r="OGP1006" s="17"/>
      <c r="OGQ1006" s="17"/>
      <c r="OGR1006" s="17"/>
      <c r="OGS1006" s="17"/>
      <c r="OGT1006" s="17"/>
      <c r="OGU1006" s="17"/>
      <c r="OGV1006" s="17"/>
      <c r="OGW1006" s="17"/>
      <c r="OGX1006" s="17"/>
      <c r="OGY1006" s="17"/>
      <c r="OGZ1006" s="17"/>
      <c r="OHA1006" s="17"/>
      <c r="OHB1006" s="17"/>
      <c r="OHC1006" s="17"/>
      <c r="OHD1006" s="17"/>
      <c r="OHE1006" s="17"/>
      <c r="OHF1006" s="17"/>
      <c r="OHG1006" s="17"/>
      <c r="OHH1006" s="17"/>
      <c r="OHI1006" s="17"/>
      <c r="OHJ1006" s="17"/>
      <c r="OHK1006" s="17"/>
      <c r="OHL1006" s="17"/>
      <c r="OHM1006" s="17"/>
      <c r="OHN1006" s="17"/>
      <c r="OHO1006" s="17"/>
      <c r="OHP1006" s="17"/>
      <c r="OHQ1006" s="17"/>
      <c r="OHR1006" s="17"/>
      <c r="OHS1006" s="17"/>
      <c r="OHT1006" s="17"/>
      <c r="OHU1006" s="17"/>
      <c r="OHV1006" s="17"/>
      <c r="OHW1006" s="17"/>
      <c r="OHX1006" s="17"/>
      <c r="OHY1006" s="17"/>
      <c r="OHZ1006" s="17"/>
      <c r="OIA1006" s="17"/>
      <c r="OIB1006" s="17"/>
      <c r="OIC1006" s="17"/>
      <c r="OID1006" s="17"/>
      <c r="OIE1006" s="17"/>
      <c r="OIF1006" s="17"/>
      <c r="OIG1006" s="17"/>
      <c r="OIH1006" s="17"/>
      <c r="OII1006" s="17"/>
      <c r="OIJ1006" s="17"/>
      <c r="OIK1006" s="17"/>
      <c r="OIL1006" s="17"/>
      <c r="OIM1006" s="17"/>
      <c r="OIN1006" s="17"/>
      <c r="OIO1006" s="17"/>
      <c r="OIP1006" s="17"/>
      <c r="OIQ1006" s="17"/>
      <c r="OIR1006" s="17"/>
      <c r="OIS1006" s="17"/>
      <c r="OIT1006" s="17"/>
      <c r="OIU1006" s="17"/>
      <c r="OIV1006" s="17"/>
      <c r="OIW1006" s="17"/>
      <c r="OIX1006" s="17"/>
      <c r="OIY1006" s="17"/>
      <c r="OIZ1006" s="17"/>
      <c r="OJA1006" s="17"/>
      <c r="OJB1006" s="17"/>
      <c r="OJC1006" s="17"/>
      <c r="OJD1006" s="17"/>
      <c r="OJE1006" s="17"/>
      <c r="OJF1006" s="17"/>
      <c r="OJG1006" s="17"/>
      <c r="OJH1006" s="17"/>
      <c r="OJI1006" s="17"/>
      <c r="OJJ1006" s="17"/>
      <c r="OJK1006" s="17"/>
      <c r="OJL1006" s="17"/>
      <c r="OJM1006" s="17"/>
      <c r="OJN1006" s="17"/>
      <c r="OJO1006" s="17"/>
      <c r="OJP1006" s="17"/>
      <c r="OJQ1006" s="17"/>
      <c r="OJR1006" s="17"/>
      <c r="OJS1006" s="17"/>
      <c r="OJT1006" s="17"/>
      <c r="OJU1006" s="17"/>
      <c r="OJV1006" s="17"/>
      <c r="OJW1006" s="17"/>
      <c r="OJX1006" s="17"/>
      <c r="OJY1006" s="17"/>
      <c r="OJZ1006" s="17"/>
      <c r="OKA1006" s="17"/>
      <c r="OKB1006" s="17"/>
      <c r="OKC1006" s="17"/>
      <c r="OKD1006" s="17"/>
      <c r="OKE1006" s="17"/>
      <c r="OKF1006" s="17"/>
      <c r="OKG1006" s="17"/>
      <c r="OKH1006" s="17"/>
      <c r="OKI1006" s="17"/>
      <c r="OKJ1006" s="17"/>
      <c r="OKK1006" s="17"/>
      <c r="OKL1006" s="17"/>
      <c r="OKM1006" s="17"/>
      <c r="OKN1006" s="17"/>
      <c r="OKO1006" s="17"/>
      <c r="OKP1006" s="17"/>
      <c r="OKQ1006" s="17"/>
      <c r="OKR1006" s="17"/>
      <c r="OKS1006" s="17"/>
      <c r="OKT1006" s="17"/>
      <c r="OKU1006" s="17"/>
      <c r="OKV1006" s="17"/>
      <c r="OKW1006" s="17"/>
      <c r="OKX1006" s="17"/>
      <c r="OKY1006" s="17"/>
      <c r="OKZ1006" s="17"/>
      <c r="OLA1006" s="17"/>
      <c r="OLB1006" s="17"/>
      <c r="OLC1006" s="17"/>
      <c r="OLD1006" s="17"/>
      <c r="OLE1006" s="17"/>
      <c r="OLF1006" s="17"/>
      <c r="OLG1006" s="17"/>
      <c r="OLH1006" s="17"/>
      <c r="OLI1006" s="17"/>
      <c r="OLJ1006" s="17"/>
      <c r="OLK1006" s="17"/>
      <c r="OLL1006" s="17"/>
      <c r="OLM1006" s="17"/>
      <c r="OLN1006" s="17"/>
      <c r="OLO1006" s="17"/>
      <c r="OLP1006" s="17"/>
      <c r="OLQ1006" s="17"/>
      <c r="OLR1006" s="17"/>
      <c r="OLS1006" s="17"/>
      <c r="OLT1006" s="17"/>
      <c r="OLU1006" s="17"/>
      <c r="OLV1006" s="17"/>
      <c r="OLW1006" s="17"/>
      <c r="OLX1006" s="17"/>
      <c r="OLY1006" s="17"/>
      <c r="OLZ1006" s="17"/>
      <c r="OMA1006" s="17"/>
      <c r="OMB1006" s="17"/>
      <c r="OMC1006" s="17"/>
      <c r="OMD1006" s="17"/>
      <c r="OME1006" s="17"/>
      <c r="OMF1006" s="17"/>
      <c r="OMG1006" s="17"/>
      <c r="OMH1006" s="17"/>
      <c r="OMI1006" s="17"/>
      <c r="OMJ1006" s="17"/>
      <c r="OMK1006" s="17"/>
      <c r="OML1006" s="17"/>
      <c r="OMM1006" s="17"/>
      <c r="OMN1006" s="17"/>
      <c r="OMO1006" s="17"/>
      <c r="OMP1006" s="17"/>
      <c r="OMQ1006" s="17"/>
      <c r="OMR1006" s="17"/>
      <c r="OMS1006" s="17"/>
      <c r="OMT1006" s="17"/>
      <c r="OMU1006" s="17"/>
      <c r="OMV1006" s="17"/>
      <c r="OMW1006" s="17"/>
      <c r="OMX1006" s="17"/>
      <c r="OMY1006" s="17"/>
      <c r="OMZ1006" s="17"/>
      <c r="ONA1006" s="17"/>
      <c r="ONB1006" s="17"/>
      <c r="ONC1006" s="17"/>
      <c r="OND1006" s="17"/>
      <c r="ONE1006" s="17"/>
      <c r="ONF1006" s="17"/>
      <c r="ONG1006" s="17"/>
      <c r="ONH1006" s="17"/>
      <c r="ONI1006" s="17"/>
      <c r="ONJ1006" s="17"/>
      <c r="ONK1006" s="17"/>
      <c r="ONL1006" s="17"/>
      <c r="ONM1006" s="17"/>
      <c r="ONN1006" s="17"/>
      <c r="ONO1006" s="17"/>
      <c r="ONP1006" s="17"/>
      <c r="ONQ1006" s="17"/>
      <c r="ONR1006" s="17"/>
      <c r="ONS1006" s="17"/>
      <c r="ONT1006" s="17"/>
      <c r="ONU1006" s="17"/>
      <c r="ONV1006" s="17"/>
      <c r="ONW1006" s="17"/>
      <c r="ONX1006" s="17"/>
      <c r="ONY1006" s="17"/>
      <c r="ONZ1006" s="17"/>
      <c r="OOA1006" s="17"/>
      <c r="OOB1006" s="17"/>
      <c r="OOC1006" s="17"/>
      <c r="OOD1006" s="17"/>
      <c r="OOE1006" s="17"/>
      <c r="OOF1006" s="17"/>
      <c r="OOG1006" s="17"/>
      <c r="OOH1006" s="17"/>
      <c r="OOI1006" s="17"/>
      <c r="OOJ1006" s="17"/>
      <c r="OOK1006" s="17"/>
      <c r="OOL1006" s="17"/>
      <c r="OOM1006" s="17"/>
      <c r="OON1006" s="17"/>
      <c r="OOO1006" s="17"/>
      <c r="OOP1006" s="17"/>
      <c r="OOQ1006" s="17"/>
      <c r="OOR1006" s="17"/>
      <c r="OOS1006" s="17"/>
      <c r="OOT1006" s="17"/>
      <c r="OOU1006" s="17"/>
      <c r="OOV1006" s="17"/>
      <c r="OOW1006" s="17"/>
      <c r="OOX1006" s="17"/>
      <c r="OOY1006" s="17"/>
      <c r="OOZ1006" s="17"/>
      <c r="OPA1006" s="17"/>
      <c r="OPB1006" s="17"/>
      <c r="OPC1006" s="17"/>
      <c r="OPD1006" s="17"/>
      <c r="OPE1006" s="17"/>
      <c r="OPF1006" s="17"/>
      <c r="OPG1006" s="17"/>
      <c r="OPH1006" s="17"/>
      <c r="OPI1006" s="17"/>
      <c r="OPJ1006" s="17"/>
      <c r="OPK1006" s="17"/>
      <c r="OPL1006" s="17"/>
      <c r="OPM1006" s="17"/>
      <c r="OPN1006" s="17"/>
      <c r="OPO1006" s="17"/>
      <c r="OPP1006" s="17"/>
      <c r="OPQ1006" s="17"/>
      <c r="OPR1006" s="17"/>
      <c r="OPS1006" s="17"/>
      <c r="OPT1006" s="17"/>
      <c r="OPU1006" s="17"/>
      <c r="OPV1006" s="17"/>
      <c r="OPW1006" s="17"/>
      <c r="OPX1006" s="17"/>
      <c r="OPY1006" s="17"/>
      <c r="OPZ1006" s="17"/>
      <c r="OQA1006" s="17"/>
      <c r="OQB1006" s="17"/>
      <c r="OQC1006" s="17"/>
      <c r="OQD1006" s="17"/>
      <c r="OQE1006" s="17"/>
      <c r="OQF1006" s="17"/>
      <c r="OQG1006" s="17"/>
      <c r="OQH1006" s="17"/>
      <c r="OQI1006" s="17"/>
      <c r="OQJ1006" s="17"/>
      <c r="OQK1006" s="17"/>
      <c r="OQL1006" s="17"/>
      <c r="OQM1006" s="17"/>
      <c r="OQN1006" s="17"/>
      <c r="OQO1006" s="17"/>
      <c r="OQP1006" s="17"/>
      <c r="OQQ1006" s="17"/>
      <c r="OQR1006" s="17"/>
      <c r="OQS1006" s="17"/>
      <c r="OQT1006" s="17"/>
      <c r="OQU1006" s="17"/>
      <c r="OQV1006" s="17"/>
      <c r="OQW1006" s="17"/>
      <c r="OQX1006" s="17"/>
      <c r="OQY1006" s="17"/>
      <c r="OQZ1006" s="17"/>
      <c r="ORA1006" s="17"/>
      <c r="ORB1006" s="17"/>
      <c r="ORC1006" s="17"/>
      <c r="ORD1006" s="17"/>
      <c r="ORE1006" s="17"/>
      <c r="ORF1006" s="17"/>
      <c r="ORG1006" s="17"/>
      <c r="ORH1006" s="17"/>
      <c r="ORI1006" s="17"/>
      <c r="ORJ1006" s="17"/>
      <c r="ORK1006" s="17"/>
      <c r="ORL1006" s="17"/>
      <c r="ORM1006" s="17"/>
      <c r="ORN1006" s="17"/>
      <c r="ORO1006" s="17"/>
      <c r="ORP1006" s="17"/>
      <c r="ORQ1006" s="17"/>
      <c r="ORR1006" s="17"/>
      <c r="ORS1006" s="17"/>
      <c r="ORT1006" s="17"/>
      <c r="ORU1006" s="17"/>
      <c r="ORV1006" s="17"/>
      <c r="ORW1006" s="17"/>
      <c r="ORX1006" s="17"/>
      <c r="ORY1006" s="17"/>
      <c r="ORZ1006" s="17"/>
      <c r="OSA1006" s="17"/>
      <c r="OSB1006" s="17"/>
      <c r="OSC1006" s="17"/>
      <c r="OSD1006" s="17"/>
      <c r="OSE1006" s="17"/>
      <c r="OSF1006" s="17"/>
      <c r="OSG1006" s="17"/>
      <c r="OSH1006" s="17"/>
      <c r="OSI1006" s="17"/>
      <c r="OSJ1006" s="17"/>
      <c r="OSK1006" s="17"/>
      <c r="OSL1006" s="17"/>
      <c r="OSM1006" s="17"/>
      <c r="OSN1006" s="17"/>
      <c r="OSO1006" s="17"/>
      <c r="OSP1006" s="17"/>
      <c r="OSQ1006" s="17"/>
      <c r="OSR1006" s="17"/>
      <c r="OSS1006" s="17"/>
      <c r="OST1006" s="17"/>
      <c r="OSU1006" s="17"/>
      <c r="OSV1006" s="17"/>
      <c r="OSW1006" s="17"/>
      <c r="OSX1006" s="17"/>
      <c r="OSY1006" s="17"/>
      <c r="OSZ1006" s="17"/>
      <c r="OTA1006" s="17"/>
      <c r="OTB1006" s="17"/>
      <c r="OTC1006" s="17"/>
      <c r="OTD1006" s="17"/>
      <c r="OTE1006" s="17"/>
      <c r="OTF1006" s="17"/>
      <c r="OTG1006" s="17"/>
      <c r="OTH1006" s="17"/>
      <c r="OTI1006" s="17"/>
      <c r="OTJ1006" s="17"/>
      <c r="OTK1006" s="17"/>
      <c r="OTL1006" s="17"/>
      <c r="OTM1006" s="17"/>
      <c r="OTN1006" s="17"/>
      <c r="OTO1006" s="17"/>
      <c r="OTP1006" s="17"/>
      <c r="OTQ1006" s="17"/>
      <c r="OTR1006" s="17"/>
      <c r="OTS1006" s="17"/>
      <c r="OTT1006" s="17"/>
      <c r="OTU1006" s="17"/>
      <c r="OTV1006" s="17"/>
      <c r="OTW1006" s="17"/>
      <c r="OTX1006" s="17"/>
      <c r="OTY1006" s="17"/>
      <c r="OTZ1006" s="17"/>
      <c r="OUA1006" s="17"/>
      <c r="OUB1006" s="17"/>
      <c r="OUC1006" s="17"/>
      <c r="OUD1006" s="17"/>
      <c r="OUE1006" s="17"/>
      <c r="OUF1006" s="17"/>
      <c r="OUG1006" s="17"/>
      <c r="OUH1006" s="17"/>
      <c r="OUI1006" s="17"/>
      <c r="OUJ1006" s="17"/>
      <c r="OUK1006" s="17"/>
      <c r="OUL1006" s="17"/>
      <c r="OUM1006" s="17"/>
      <c r="OUN1006" s="17"/>
      <c r="OUO1006" s="17"/>
      <c r="OUP1006" s="17"/>
      <c r="OUQ1006" s="17"/>
      <c r="OUR1006" s="17"/>
      <c r="OUS1006" s="17"/>
      <c r="OUT1006" s="17"/>
      <c r="OUU1006" s="17"/>
      <c r="OUV1006" s="17"/>
      <c r="OUW1006" s="17"/>
      <c r="OUX1006" s="17"/>
      <c r="OUY1006" s="17"/>
      <c r="OUZ1006" s="17"/>
      <c r="OVA1006" s="17"/>
      <c r="OVB1006" s="17"/>
      <c r="OVC1006" s="17"/>
      <c r="OVD1006" s="17"/>
      <c r="OVE1006" s="17"/>
      <c r="OVF1006" s="17"/>
      <c r="OVG1006" s="17"/>
      <c r="OVH1006" s="17"/>
      <c r="OVI1006" s="17"/>
      <c r="OVJ1006" s="17"/>
      <c r="OVK1006" s="17"/>
      <c r="OVL1006" s="17"/>
      <c r="OVM1006" s="17"/>
      <c r="OVN1006" s="17"/>
      <c r="OVO1006" s="17"/>
      <c r="OVP1006" s="17"/>
      <c r="OVQ1006" s="17"/>
      <c r="OVR1006" s="17"/>
      <c r="OVS1006" s="17"/>
      <c r="OVT1006" s="17"/>
      <c r="OVU1006" s="17"/>
      <c r="OVV1006" s="17"/>
      <c r="OVW1006" s="17"/>
      <c r="OVX1006" s="17"/>
      <c r="OVY1006" s="17"/>
      <c r="OVZ1006" s="17"/>
      <c r="OWA1006" s="17"/>
      <c r="OWB1006" s="17"/>
      <c r="OWC1006" s="17"/>
      <c r="OWD1006" s="17"/>
      <c r="OWE1006" s="17"/>
      <c r="OWF1006" s="17"/>
      <c r="OWG1006" s="17"/>
      <c r="OWH1006" s="17"/>
      <c r="OWI1006" s="17"/>
      <c r="OWJ1006" s="17"/>
      <c r="OWK1006" s="17"/>
      <c r="OWL1006" s="17"/>
      <c r="OWM1006" s="17"/>
      <c r="OWN1006" s="17"/>
      <c r="OWO1006" s="17"/>
      <c r="OWP1006" s="17"/>
      <c r="OWQ1006" s="17"/>
      <c r="OWR1006" s="17"/>
      <c r="OWS1006" s="17"/>
      <c r="OWT1006" s="17"/>
      <c r="OWU1006" s="17"/>
      <c r="OWV1006" s="17"/>
      <c r="OWW1006" s="17"/>
      <c r="OWX1006" s="17"/>
      <c r="OWY1006" s="17"/>
      <c r="OWZ1006" s="17"/>
      <c r="OXA1006" s="17"/>
      <c r="OXB1006" s="17"/>
      <c r="OXC1006" s="17"/>
      <c r="OXD1006" s="17"/>
      <c r="OXE1006" s="17"/>
      <c r="OXF1006" s="17"/>
      <c r="OXG1006" s="17"/>
      <c r="OXH1006" s="17"/>
      <c r="OXI1006" s="17"/>
      <c r="OXJ1006" s="17"/>
      <c r="OXK1006" s="17"/>
      <c r="OXL1006" s="17"/>
      <c r="OXM1006" s="17"/>
      <c r="OXN1006" s="17"/>
      <c r="OXO1006" s="17"/>
      <c r="OXP1006" s="17"/>
      <c r="OXQ1006" s="17"/>
      <c r="OXR1006" s="17"/>
      <c r="OXS1006" s="17"/>
      <c r="OXT1006" s="17"/>
      <c r="OXU1006" s="17"/>
      <c r="OXV1006" s="17"/>
      <c r="OXW1006" s="17"/>
      <c r="OXX1006" s="17"/>
      <c r="OXY1006" s="17"/>
      <c r="OXZ1006" s="17"/>
      <c r="OYA1006" s="17"/>
      <c r="OYB1006" s="17"/>
      <c r="OYC1006" s="17"/>
      <c r="OYD1006" s="17"/>
      <c r="OYE1006" s="17"/>
      <c r="OYF1006" s="17"/>
      <c r="OYG1006" s="17"/>
      <c r="OYH1006" s="17"/>
      <c r="OYI1006" s="17"/>
      <c r="OYJ1006" s="17"/>
      <c r="OYK1006" s="17"/>
      <c r="OYL1006" s="17"/>
      <c r="OYM1006" s="17"/>
      <c r="OYN1006" s="17"/>
      <c r="OYO1006" s="17"/>
      <c r="OYP1006" s="17"/>
      <c r="OYQ1006" s="17"/>
      <c r="OYR1006" s="17"/>
      <c r="OYS1006" s="17"/>
      <c r="OYT1006" s="17"/>
      <c r="OYU1006" s="17"/>
      <c r="OYV1006" s="17"/>
      <c r="OYW1006" s="17"/>
      <c r="OYX1006" s="17"/>
      <c r="OYY1006" s="17"/>
      <c r="OYZ1006" s="17"/>
      <c r="OZA1006" s="17"/>
      <c r="OZB1006" s="17"/>
      <c r="OZC1006" s="17"/>
      <c r="OZD1006" s="17"/>
      <c r="OZE1006" s="17"/>
      <c r="OZF1006" s="17"/>
      <c r="OZG1006" s="17"/>
      <c r="OZH1006" s="17"/>
      <c r="OZI1006" s="17"/>
      <c r="OZJ1006" s="17"/>
      <c r="OZK1006" s="17"/>
      <c r="OZL1006" s="17"/>
      <c r="OZM1006" s="17"/>
      <c r="OZN1006" s="17"/>
      <c r="OZO1006" s="17"/>
      <c r="OZP1006" s="17"/>
      <c r="OZQ1006" s="17"/>
      <c r="OZR1006" s="17"/>
      <c r="OZS1006" s="17"/>
      <c r="OZT1006" s="17"/>
      <c r="OZU1006" s="17"/>
      <c r="OZV1006" s="17"/>
      <c r="OZW1006" s="17"/>
      <c r="OZX1006" s="17"/>
      <c r="OZY1006" s="17"/>
      <c r="OZZ1006" s="17"/>
      <c r="PAA1006" s="17"/>
      <c r="PAB1006" s="17"/>
      <c r="PAC1006" s="17"/>
      <c r="PAD1006" s="17"/>
      <c r="PAE1006" s="17"/>
      <c r="PAF1006" s="17"/>
      <c r="PAG1006" s="17"/>
      <c r="PAH1006" s="17"/>
      <c r="PAI1006" s="17"/>
      <c r="PAJ1006" s="17"/>
      <c r="PAK1006" s="17"/>
      <c r="PAL1006" s="17"/>
      <c r="PAM1006" s="17"/>
      <c r="PAN1006" s="17"/>
      <c r="PAO1006" s="17"/>
      <c r="PAP1006" s="17"/>
      <c r="PAQ1006" s="17"/>
      <c r="PAR1006" s="17"/>
      <c r="PAS1006" s="17"/>
      <c r="PAT1006" s="17"/>
      <c r="PAU1006" s="17"/>
      <c r="PAV1006" s="17"/>
      <c r="PAW1006" s="17"/>
      <c r="PAX1006" s="17"/>
      <c r="PAY1006" s="17"/>
      <c r="PAZ1006" s="17"/>
      <c r="PBA1006" s="17"/>
      <c r="PBB1006" s="17"/>
      <c r="PBC1006" s="17"/>
      <c r="PBD1006" s="17"/>
      <c r="PBE1006" s="17"/>
      <c r="PBF1006" s="17"/>
      <c r="PBG1006" s="17"/>
      <c r="PBH1006" s="17"/>
      <c r="PBI1006" s="17"/>
      <c r="PBJ1006" s="17"/>
      <c r="PBK1006" s="17"/>
      <c r="PBL1006" s="17"/>
      <c r="PBM1006" s="17"/>
      <c r="PBN1006" s="17"/>
      <c r="PBO1006" s="17"/>
      <c r="PBP1006" s="17"/>
      <c r="PBQ1006" s="17"/>
      <c r="PBR1006" s="17"/>
      <c r="PBS1006" s="17"/>
      <c r="PBT1006" s="17"/>
      <c r="PBU1006" s="17"/>
      <c r="PBV1006" s="17"/>
      <c r="PBW1006" s="17"/>
      <c r="PBX1006" s="17"/>
      <c r="PBY1006" s="17"/>
      <c r="PBZ1006" s="17"/>
      <c r="PCA1006" s="17"/>
      <c r="PCB1006" s="17"/>
      <c r="PCC1006" s="17"/>
      <c r="PCD1006" s="17"/>
      <c r="PCE1006" s="17"/>
      <c r="PCF1006" s="17"/>
      <c r="PCG1006" s="17"/>
      <c r="PCH1006" s="17"/>
      <c r="PCI1006" s="17"/>
      <c r="PCJ1006" s="17"/>
      <c r="PCK1006" s="17"/>
      <c r="PCL1006" s="17"/>
      <c r="PCM1006" s="17"/>
      <c r="PCN1006" s="17"/>
      <c r="PCO1006" s="17"/>
      <c r="PCP1006" s="17"/>
      <c r="PCQ1006" s="17"/>
      <c r="PCR1006" s="17"/>
      <c r="PCS1006" s="17"/>
      <c r="PCT1006" s="17"/>
      <c r="PCU1006" s="17"/>
      <c r="PCV1006" s="17"/>
      <c r="PCW1006" s="17"/>
      <c r="PCX1006" s="17"/>
      <c r="PCY1006" s="17"/>
      <c r="PCZ1006" s="17"/>
      <c r="PDA1006" s="17"/>
      <c r="PDB1006" s="17"/>
      <c r="PDC1006" s="17"/>
      <c r="PDD1006" s="17"/>
      <c r="PDE1006" s="17"/>
      <c r="PDF1006" s="17"/>
      <c r="PDG1006" s="17"/>
      <c r="PDH1006" s="17"/>
      <c r="PDI1006" s="17"/>
      <c r="PDJ1006" s="17"/>
      <c r="PDK1006" s="17"/>
      <c r="PDL1006" s="17"/>
      <c r="PDM1006" s="17"/>
      <c r="PDN1006" s="17"/>
      <c r="PDO1006" s="17"/>
      <c r="PDP1006" s="17"/>
      <c r="PDQ1006" s="17"/>
      <c r="PDR1006" s="17"/>
      <c r="PDS1006" s="17"/>
      <c r="PDT1006" s="17"/>
      <c r="PDU1006" s="17"/>
      <c r="PDV1006" s="17"/>
      <c r="PDW1006" s="17"/>
      <c r="PDX1006" s="17"/>
      <c r="PDY1006" s="17"/>
      <c r="PDZ1006" s="17"/>
      <c r="PEA1006" s="17"/>
      <c r="PEB1006" s="17"/>
      <c r="PEC1006" s="17"/>
      <c r="PED1006" s="17"/>
      <c r="PEE1006" s="17"/>
      <c r="PEF1006" s="17"/>
      <c r="PEG1006" s="17"/>
      <c r="PEH1006" s="17"/>
      <c r="PEI1006" s="17"/>
      <c r="PEJ1006" s="17"/>
      <c r="PEK1006" s="17"/>
      <c r="PEL1006" s="17"/>
      <c r="PEM1006" s="17"/>
      <c r="PEN1006" s="17"/>
      <c r="PEO1006" s="17"/>
      <c r="PEP1006" s="17"/>
      <c r="PEQ1006" s="17"/>
      <c r="PER1006" s="17"/>
      <c r="PES1006" s="17"/>
      <c r="PET1006" s="17"/>
      <c r="PEU1006" s="17"/>
      <c r="PEV1006" s="17"/>
      <c r="PEW1006" s="17"/>
      <c r="PEX1006" s="17"/>
      <c r="PEY1006" s="17"/>
      <c r="PEZ1006" s="17"/>
      <c r="PFA1006" s="17"/>
      <c r="PFB1006" s="17"/>
      <c r="PFC1006" s="17"/>
      <c r="PFD1006" s="17"/>
      <c r="PFE1006" s="17"/>
      <c r="PFF1006" s="17"/>
      <c r="PFG1006" s="17"/>
      <c r="PFH1006" s="17"/>
      <c r="PFI1006" s="17"/>
      <c r="PFJ1006" s="17"/>
      <c r="PFK1006" s="17"/>
      <c r="PFL1006" s="17"/>
      <c r="PFM1006" s="17"/>
      <c r="PFN1006" s="17"/>
      <c r="PFO1006" s="17"/>
      <c r="PFP1006" s="17"/>
      <c r="PFQ1006" s="17"/>
      <c r="PFR1006" s="17"/>
      <c r="PFS1006" s="17"/>
      <c r="PFT1006" s="17"/>
      <c r="PFU1006" s="17"/>
      <c r="PFV1006" s="17"/>
      <c r="PFW1006" s="17"/>
      <c r="PFX1006" s="17"/>
      <c r="PFY1006" s="17"/>
      <c r="PFZ1006" s="17"/>
      <c r="PGA1006" s="17"/>
      <c r="PGB1006" s="17"/>
      <c r="PGC1006" s="17"/>
      <c r="PGD1006" s="17"/>
      <c r="PGE1006" s="17"/>
      <c r="PGF1006" s="17"/>
      <c r="PGG1006" s="17"/>
      <c r="PGH1006" s="17"/>
      <c r="PGI1006" s="17"/>
      <c r="PGJ1006" s="17"/>
      <c r="PGK1006" s="17"/>
      <c r="PGL1006" s="17"/>
      <c r="PGM1006" s="17"/>
      <c r="PGN1006" s="17"/>
      <c r="PGO1006" s="17"/>
      <c r="PGP1006" s="17"/>
      <c r="PGQ1006" s="17"/>
      <c r="PGR1006" s="17"/>
      <c r="PGS1006" s="17"/>
      <c r="PGT1006" s="17"/>
      <c r="PGU1006" s="17"/>
      <c r="PGV1006" s="17"/>
      <c r="PGW1006" s="17"/>
      <c r="PGX1006" s="17"/>
      <c r="PGY1006" s="17"/>
      <c r="PGZ1006" s="17"/>
      <c r="PHA1006" s="17"/>
      <c r="PHB1006" s="17"/>
      <c r="PHC1006" s="17"/>
      <c r="PHD1006" s="17"/>
      <c r="PHE1006" s="17"/>
      <c r="PHF1006" s="17"/>
      <c r="PHG1006" s="17"/>
      <c r="PHH1006" s="17"/>
      <c r="PHI1006" s="17"/>
      <c r="PHJ1006" s="17"/>
      <c r="PHK1006" s="17"/>
      <c r="PHL1006" s="17"/>
      <c r="PHM1006" s="17"/>
      <c r="PHN1006" s="17"/>
      <c r="PHO1006" s="17"/>
      <c r="PHP1006" s="17"/>
      <c r="PHQ1006" s="17"/>
      <c r="PHR1006" s="17"/>
      <c r="PHS1006" s="17"/>
      <c r="PHT1006" s="17"/>
      <c r="PHU1006" s="17"/>
      <c r="PHV1006" s="17"/>
      <c r="PHW1006" s="17"/>
      <c r="PHX1006" s="17"/>
      <c r="PHY1006" s="17"/>
      <c r="PHZ1006" s="17"/>
      <c r="PIA1006" s="17"/>
      <c r="PIB1006" s="17"/>
      <c r="PIC1006" s="17"/>
      <c r="PID1006" s="17"/>
      <c r="PIE1006" s="17"/>
      <c r="PIF1006" s="17"/>
      <c r="PIG1006" s="17"/>
      <c r="PIH1006" s="17"/>
      <c r="PII1006" s="17"/>
      <c r="PIJ1006" s="17"/>
      <c r="PIK1006" s="17"/>
      <c r="PIL1006" s="17"/>
      <c r="PIM1006" s="17"/>
      <c r="PIN1006" s="17"/>
      <c r="PIO1006" s="17"/>
      <c r="PIP1006" s="17"/>
      <c r="PIQ1006" s="17"/>
      <c r="PIR1006" s="17"/>
      <c r="PIS1006" s="17"/>
      <c r="PIT1006" s="17"/>
      <c r="PIU1006" s="17"/>
      <c r="PIV1006" s="17"/>
      <c r="PIW1006" s="17"/>
      <c r="PIX1006" s="17"/>
      <c r="PIY1006" s="17"/>
      <c r="PIZ1006" s="17"/>
      <c r="PJA1006" s="17"/>
      <c r="PJB1006" s="17"/>
      <c r="PJC1006" s="17"/>
      <c r="PJD1006" s="17"/>
      <c r="PJE1006" s="17"/>
      <c r="PJF1006" s="17"/>
      <c r="PJG1006" s="17"/>
      <c r="PJH1006" s="17"/>
      <c r="PJI1006" s="17"/>
      <c r="PJJ1006" s="17"/>
      <c r="PJK1006" s="17"/>
      <c r="PJL1006" s="17"/>
      <c r="PJM1006" s="17"/>
      <c r="PJN1006" s="17"/>
      <c r="PJO1006" s="17"/>
      <c r="PJP1006" s="17"/>
      <c r="PJQ1006" s="17"/>
      <c r="PJR1006" s="17"/>
      <c r="PJS1006" s="17"/>
      <c r="PJT1006" s="17"/>
      <c r="PJU1006" s="17"/>
      <c r="PJV1006" s="17"/>
      <c r="PJW1006" s="17"/>
      <c r="PJX1006" s="17"/>
      <c r="PJY1006" s="17"/>
      <c r="PJZ1006" s="17"/>
      <c r="PKA1006" s="17"/>
      <c r="PKB1006" s="17"/>
      <c r="PKC1006" s="17"/>
      <c r="PKD1006" s="17"/>
      <c r="PKE1006" s="17"/>
      <c r="PKF1006" s="17"/>
      <c r="PKG1006" s="17"/>
      <c r="PKH1006" s="17"/>
      <c r="PKI1006" s="17"/>
      <c r="PKJ1006" s="17"/>
      <c r="PKK1006" s="17"/>
      <c r="PKL1006" s="17"/>
      <c r="PKM1006" s="17"/>
      <c r="PKN1006" s="17"/>
      <c r="PKO1006" s="17"/>
      <c r="PKP1006" s="17"/>
      <c r="PKQ1006" s="17"/>
      <c r="PKR1006" s="17"/>
      <c r="PKS1006" s="17"/>
      <c r="PKT1006" s="17"/>
      <c r="PKU1006" s="17"/>
      <c r="PKV1006" s="17"/>
      <c r="PKW1006" s="17"/>
      <c r="PKX1006" s="17"/>
      <c r="PKY1006" s="17"/>
      <c r="PKZ1006" s="17"/>
      <c r="PLA1006" s="17"/>
      <c r="PLB1006" s="17"/>
      <c r="PLC1006" s="17"/>
      <c r="PLD1006" s="17"/>
      <c r="PLE1006" s="17"/>
      <c r="PLF1006" s="17"/>
      <c r="PLG1006" s="17"/>
      <c r="PLH1006" s="17"/>
      <c r="PLI1006" s="17"/>
      <c r="PLJ1006" s="17"/>
      <c r="PLK1006" s="17"/>
      <c r="PLL1006" s="17"/>
      <c r="PLM1006" s="17"/>
      <c r="PLN1006" s="17"/>
      <c r="PLO1006" s="17"/>
      <c r="PLP1006" s="17"/>
      <c r="PLQ1006" s="17"/>
      <c r="PLR1006" s="17"/>
      <c r="PLS1006" s="17"/>
      <c r="PLT1006" s="17"/>
      <c r="PLU1006" s="17"/>
      <c r="PLV1006" s="17"/>
      <c r="PLW1006" s="17"/>
      <c r="PLX1006" s="17"/>
      <c r="PLY1006" s="17"/>
      <c r="PLZ1006" s="17"/>
      <c r="PMA1006" s="17"/>
      <c r="PMB1006" s="17"/>
      <c r="PMC1006" s="17"/>
      <c r="PMD1006" s="17"/>
      <c r="PME1006" s="17"/>
      <c r="PMF1006" s="17"/>
      <c r="PMG1006" s="17"/>
      <c r="PMH1006" s="17"/>
      <c r="PMI1006" s="17"/>
      <c r="PMJ1006" s="17"/>
      <c r="PMK1006" s="17"/>
      <c r="PML1006" s="17"/>
      <c r="PMM1006" s="17"/>
      <c r="PMN1006" s="17"/>
      <c r="PMO1006" s="17"/>
      <c r="PMP1006" s="17"/>
      <c r="PMQ1006" s="17"/>
      <c r="PMR1006" s="17"/>
      <c r="PMS1006" s="17"/>
      <c r="PMT1006" s="17"/>
      <c r="PMU1006" s="17"/>
      <c r="PMV1006" s="17"/>
      <c r="PMW1006" s="17"/>
      <c r="PMX1006" s="17"/>
      <c r="PMY1006" s="17"/>
      <c r="PMZ1006" s="17"/>
      <c r="PNA1006" s="17"/>
      <c r="PNB1006" s="17"/>
      <c r="PNC1006" s="17"/>
      <c r="PND1006" s="17"/>
      <c r="PNE1006" s="17"/>
      <c r="PNF1006" s="17"/>
      <c r="PNG1006" s="17"/>
      <c r="PNH1006" s="17"/>
      <c r="PNI1006" s="17"/>
      <c r="PNJ1006" s="17"/>
      <c r="PNK1006" s="17"/>
      <c r="PNL1006" s="17"/>
      <c r="PNM1006" s="17"/>
      <c r="PNN1006" s="17"/>
      <c r="PNO1006" s="17"/>
      <c r="PNP1006" s="17"/>
      <c r="PNQ1006" s="17"/>
      <c r="PNR1006" s="17"/>
      <c r="PNS1006" s="17"/>
      <c r="PNT1006" s="17"/>
      <c r="PNU1006" s="17"/>
      <c r="PNV1006" s="17"/>
      <c r="PNW1006" s="17"/>
      <c r="PNX1006" s="17"/>
      <c r="PNY1006" s="17"/>
      <c r="PNZ1006" s="17"/>
      <c r="POA1006" s="17"/>
      <c r="POB1006" s="17"/>
      <c r="POC1006" s="17"/>
      <c r="POD1006" s="17"/>
      <c r="POE1006" s="17"/>
      <c r="POF1006" s="17"/>
      <c r="POG1006" s="17"/>
      <c r="POH1006" s="17"/>
      <c r="POI1006" s="17"/>
      <c r="POJ1006" s="17"/>
      <c r="POK1006" s="17"/>
      <c r="POL1006" s="17"/>
      <c r="POM1006" s="17"/>
      <c r="PON1006" s="17"/>
      <c r="POO1006" s="17"/>
      <c r="POP1006" s="17"/>
      <c r="POQ1006" s="17"/>
      <c r="POR1006" s="17"/>
      <c r="POS1006" s="17"/>
      <c r="POT1006" s="17"/>
      <c r="POU1006" s="17"/>
      <c r="POV1006" s="17"/>
      <c r="POW1006" s="17"/>
      <c r="POX1006" s="17"/>
      <c r="POY1006" s="17"/>
      <c r="POZ1006" s="17"/>
      <c r="PPA1006" s="17"/>
      <c r="PPB1006" s="17"/>
      <c r="PPC1006" s="17"/>
      <c r="PPD1006" s="17"/>
      <c r="PPE1006" s="17"/>
      <c r="PPF1006" s="17"/>
      <c r="PPG1006" s="17"/>
      <c r="PPH1006" s="17"/>
      <c r="PPI1006" s="17"/>
      <c r="PPJ1006" s="17"/>
      <c r="PPK1006" s="17"/>
      <c r="PPL1006" s="17"/>
      <c r="PPM1006" s="17"/>
      <c r="PPN1006" s="17"/>
      <c r="PPO1006" s="17"/>
      <c r="PPP1006" s="17"/>
      <c r="PPQ1006" s="17"/>
      <c r="PPR1006" s="17"/>
      <c r="PPS1006" s="17"/>
      <c r="PPT1006" s="17"/>
      <c r="PPU1006" s="17"/>
      <c r="PPV1006" s="17"/>
      <c r="PPW1006" s="17"/>
      <c r="PPX1006" s="17"/>
      <c r="PPY1006" s="17"/>
      <c r="PPZ1006" s="17"/>
      <c r="PQA1006" s="17"/>
      <c r="PQB1006" s="17"/>
      <c r="PQC1006" s="17"/>
      <c r="PQD1006" s="17"/>
      <c r="PQE1006" s="17"/>
      <c r="PQF1006" s="17"/>
      <c r="PQG1006" s="17"/>
      <c r="PQH1006" s="17"/>
      <c r="PQI1006" s="17"/>
      <c r="PQJ1006" s="17"/>
      <c r="PQK1006" s="17"/>
      <c r="PQL1006" s="17"/>
      <c r="PQM1006" s="17"/>
      <c r="PQN1006" s="17"/>
      <c r="PQO1006" s="17"/>
      <c r="PQP1006" s="17"/>
      <c r="PQQ1006" s="17"/>
      <c r="PQR1006" s="17"/>
      <c r="PQS1006" s="17"/>
      <c r="PQT1006" s="17"/>
      <c r="PQU1006" s="17"/>
      <c r="PQV1006" s="17"/>
      <c r="PQW1006" s="17"/>
      <c r="PQX1006" s="17"/>
      <c r="PQY1006" s="17"/>
      <c r="PQZ1006" s="17"/>
      <c r="PRA1006" s="17"/>
      <c r="PRB1006" s="17"/>
      <c r="PRC1006" s="17"/>
      <c r="PRD1006" s="17"/>
      <c r="PRE1006" s="17"/>
      <c r="PRF1006" s="17"/>
      <c r="PRG1006" s="17"/>
      <c r="PRH1006" s="17"/>
      <c r="PRI1006" s="17"/>
      <c r="PRJ1006" s="17"/>
      <c r="PRK1006" s="17"/>
      <c r="PRL1006" s="17"/>
      <c r="PRM1006" s="17"/>
      <c r="PRN1006" s="17"/>
      <c r="PRO1006" s="17"/>
      <c r="PRP1006" s="17"/>
      <c r="PRQ1006" s="17"/>
      <c r="PRR1006" s="17"/>
      <c r="PRS1006" s="17"/>
      <c r="PRT1006" s="17"/>
      <c r="PRU1006" s="17"/>
      <c r="PRV1006" s="17"/>
      <c r="PRW1006" s="17"/>
      <c r="PRX1006" s="17"/>
      <c r="PRY1006" s="17"/>
      <c r="PRZ1006" s="17"/>
      <c r="PSA1006" s="17"/>
      <c r="PSB1006" s="17"/>
      <c r="PSC1006" s="17"/>
      <c r="PSD1006" s="17"/>
      <c r="PSE1006" s="17"/>
      <c r="PSF1006" s="17"/>
      <c r="PSG1006" s="17"/>
      <c r="PSH1006" s="17"/>
      <c r="PSI1006" s="17"/>
      <c r="PSJ1006" s="17"/>
      <c r="PSK1006" s="17"/>
      <c r="PSL1006" s="17"/>
      <c r="PSM1006" s="17"/>
      <c r="PSN1006" s="17"/>
      <c r="PSO1006" s="17"/>
      <c r="PSP1006" s="17"/>
      <c r="PSQ1006" s="17"/>
      <c r="PSR1006" s="17"/>
      <c r="PSS1006" s="17"/>
      <c r="PST1006" s="17"/>
      <c r="PSU1006" s="17"/>
      <c r="PSV1006" s="17"/>
      <c r="PSW1006" s="17"/>
      <c r="PSX1006" s="17"/>
      <c r="PSY1006" s="17"/>
      <c r="PSZ1006" s="17"/>
      <c r="PTA1006" s="17"/>
      <c r="PTB1006" s="17"/>
      <c r="PTC1006" s="17"/>
      <c r="PTD1006" s="17"/>
      <c r="PTE1006" s="17"/>
      <c r="PTF1006" s="17"/>
      <c r="PTG1006" s="17"/>
      <c r="PTH1006" s="17"/>
      <c r="PTI1006" s="17"/>
      <c r="PTJ1006" s="17"/>
      <c r="PTK1006" s="17"/>
      <c r="PTL1006" s="17"/>
      <c r="PTM1006" s="17"/>
      <c r="PTN1006" s="17"/>
      <c r="PTO1006" s="17"/>
      <c r="PTP1006" s="17"/>
      <c r="PTQ1006" s="17"/>
      <c r="PTR1006" s="17"/>
      <c r="PTS1006" s="17"/>
      <c r="PTT1006" s="17"/>
      <c r="PTU1006" s="17"/>
      <c r="PTV1006" s="17"/>
      <c r="PTW1006" s="17"/>
      <c r="PTX1006" s="17"/>
      <c r="PTY1006" s="17"/>
      <c r="PTZ1006" s="17"/>
      <c r="PUA1006" s="17"/>
      <c r="PUB1006" s="17"/>
      <c r="PUC1006" s="17"/>
      <c r="PUD1006" s="17"/>
      <c r="PUE1006" s="17"/>
      <c r="PUF1006" s="17"/>
      <c r="PUG1006" s="17"/>
      <c r="PUH1006" s="17"/>
      <c r="PUI1006" s="17"/>
      <c r="PUJ1006" s="17"/>
      <c r="PUK1006" s="17"/>
      <c r="PUL1006" s="17"/>
      <c r="PUM1006" s="17"/>
      <c r="PUN1006" s="17"/>
      <c r="PUO1006" s="17"/>
      <c r="PUP1006" s="17"/>
      <c r="PUQ1006" s="17"/>
      <c r="PUR1006" s="17"/>
      <c r="PUS1006" s="17"/>
      <c r="PUT1006" s="17"/>
      <c r="PUU1006" s="17"/>
      <c r="PUV1006" s="17"/>
      <c r="PUW1006" s="17"/>
      <c r="PUX1006" s="17"/>
      <c r="PUY1006" s="17"/>
      <c r="PUZ1006" s="17"/>
      <c r="PVA1006" s="17"/>
      <c r="PVB1006" s="17"/>
      <c r="PVC1006" s="17"/>
      <c r="PVD1006" s="17"/>
      <c r="PVE1006" s="17"/>
      <c r="PVF1006" s="17"/>
      <c r="PVG1006" s="17"/>
      <c r="PVH1006" s="17"/>
      <c r="PVI1006" s="17"/>
      <c r="PVJ1006" s="17"/>
      <c r="PVK1006" s="17"/>
      <c r="PVL1006" s="17"/>
      <c r="PVM1006" s="17"/>
      <c r="PVN1006" s="17"/>
      <c r="PVO1006" s="17"/>
      <c r="PVP1006" s="17"/>
      <c r="PVQ1006" s="17"/>
      <c r="PVR1006" s="17"/>
      <c r="PVS1006" s="17"/>
      <c r="PVT1006" s="17"/>
      <c r="PVU1006" s="17"/>
      <c r="PVV1006" s="17"/>
      <c r="PVW1006" s="17"/>
      <c r="PVX1006" s="17"/>
      <c r="PVY1006" s="17"/>
      <c r="PVZ1006" s="17"/>
      <c r="PWA1006" s="17"/>
      <c r="PWB1006" s="17"/>
      <c r="PWC1006" s="17"/>
      <c r="PWD1006" s="17"/>
      <c r="PWE1006" s="17"/>
      <c r="PWF1006" s="17"/>
      <c r="PWG1006" s="17"/>
      <c r="PWH1006" s="17"/>
      <c r="PWI1006" s="17"/>
      <c r="PWJ1006" s="17"/>
      <c r="PWK1006" s="17"/>
      <c r="PWL1006" s="17"/>
      <c r="PWM1006" s="17"/>
      <c r="PWN1006" s="17"/>
      <c r="PWO1006" s="17"/>
      <c r="PWP1006" s="17"/>
      <c r="PWQ1006" s="17"/>
      <c r="PWR1006" s="17"/>
      <c r="PWS1006" s="17"/>
      <c r="PWT1006" s="17"/>
      <c r="PWU1006" s="17"/>
      <c r="PWV1006" s="17"/>
      <c r="PWW1006" s="17"/>
      <c r="PWX1006" s="17"/>
      <c r="PWY1006" s="17"/>
      <c r="PWZ1006" s="17"/>
      <c r="PXA1006" s="17"/>
      <c r="PXB1006" s="17"/>
      <c r="PXC1006" s="17"/>
      <c r="PXD1006" s="17"/>
      <c r="PXE1006" s="17"/>
      <c r="PXF1006" s="17"/>
      <c r="PXG1006" s="17"/>
      <c r="PXH1006" s="17"/>
      <c r="PXI1006" s="17"/>
      <c r="PXJ1006" s="17"/>
      <c r="PXK1006" s="17"/>
      <c r="PXL1006" s="17"/>
      <c r="PXM1006" s="17"/>
      <c r="PXN1006" s="17"/>
      <c r="PXO1006" s="17"/>
      <c r="PXP1006" s="17"/>
      <c r="PXQ1006" s="17"/>
      <c r="PXR1006" s="17"/>
      <c r="PXS1006" s="17"/>
      <c r="PXT1006" s="17"/>
      <c r="PXU1006" s="17"/>
      <c r="PXV1006" s="17"/>
      <c r="PXW1006" s="17"/>
      <c r="PXX1006" s="17"/>
      <c r="PXY1006" s="17"/>
      <c r="PXZ1006" s="17"/>
      <c r="PYA1006" s="17"/>
      <c r="PYB1006" s="17"/>
      <c r="PYC1006" s="17"/>
      <c r="PYD1006" s="17"/>
      <c r="PYE1006" s="17"/>
      <c r="PYF1006" s="17"/>
      <c r="PYG1006" s="17"/>
      <c r="PYH1006" s="17"/>
      <c r="PYI1006" s="17"/>
      <c r="PYJ1006" s="17"/>
      <c r="PYK1006" s="17"/>
      <c r="PYL1006" s="17"/>
      <c r="PYM1006" s="17"/>
      <c r="PYN1006" s="17"/>
      <c r="PYO1006" s="17"/>
      <c r="PYP1006" s="17"/>
      <c r="PYQ1006" s="17"/>
      <c r="PYR1006" s="17"/>
      <c r="PYS1006" s="17"/>
      <c r="PYT1006" s="17"/>
      <c r="PYU1006" s="17"/>
      <c r="PYV1006" s="17"/>
      <c r="PYW1006" s="17"/>
      <c r="PYX1006" s="17"/>
      <c r="PYY1006" s="17"/>
      <c r="PYZ1006" s="17"/>
      <c r="PZA1006" s="17"/>
      <c r="PZB1006" s="17"/>
      <c r="PZC1006" s="17"/>
      <c r="PZD1006" s="17"/>
      <c r="PZE1006" s="17"/>
      <c r="PZF1006" s="17"/>
      <c r="PZG1006" s="17"/>
      <c r="PZH1006" s="17"/>
      <c r="PZI1006" s="17"/>
      <c r="PZJ1006" s="17"/>
      <c r="PZK1006" s="17"/>
      <c r="PZL1006" s="17"/>
      <c r="PZM1006" s="17"/>
      <c r="PZN1006" s="17"/>
      <c r="PZO1006" s="17"/>
      <c r="PZP1006" s="17"/>
      <c r="PZQ1006" s="17"/>
      <c r="PZR1006" s="17"/>
      <c r="PZS1006" s="17"/>
      <c r="PZT1006" s="17"/>
      <c r="PZU1006" s="17"/>
      <c r="PZV1006" s="17"/>
      <c r="PZW1006" s="17"/>
      <c r="PZX1006" s="17"/>
      <c r="PZY1006" s="17"/>
      <c r="PZZ1006" s="17"/>
      <c r="QAA1006" s="17"/>
      <c r="QAB1006" s="17"/>
      <c r="QAC1006" s="17"/>
      <c r="QAD1006" s="17"/>
      <c r="QAE1006" s="17"/>
      <c r="QAF1006" s="17"/>
      <c r="QAG1006" s="17"/>
      <c r="QAH1006" s="17"/>
      <c r="QAI1006" s="17"/>
      <c r="QAJ1006" s="17"/>
      <c r="QAK1006" s="17"/>
      <c r="QAL1006" s="17"/>
      <c r="QAM1006" s="17"/>
      <c r="QAN1006" s="17"/>
      <c r="QAO1006" s="17"/>
      <c r="QAP1006" s="17"/>
      <c r="QAQ1006" s="17"/>
      <c r="QAR1006" s="17"/>
      <c r="QAS1006" s="17"/>
      <c r="QAT1006" s="17"/>
      <c r="QAU1006" s="17"/>
      <c r="QAV1006" s="17"/>
      <c r="QAW1006" s="17"/>
      <c r="QAX1006" s="17"/>
      <c r="QAY1006" s="17"/>
      <c r="QAZ1006" s="17"/>
      <c r="QBA1006" s="17"/>
      <c r="QBB1006" s="17"/>
      <c r="QBC1006" s="17"/>
      <c r="QBD1006" s="17"/>
      <c r="QBE1006" s="17"/>
      <c r="QBF1006" s="17"/>
      <c r="QBG1006" s="17"/>
      <c r="QBH1006" s="17"/>
      <c r="QBI1006" s="17"/>
      <c r="QBJ1006" s="17"/>
      <c r="QBK1006" s="17"/>
      <c r="QBL1006" s="17"/>
      <c r="QBM1006" s="17"/>
      <c r="QBN1006" s="17"/>
      <c r="QBO1006" s="17"/>
      <c r="QBP1006" s="17"/>
      <c r="QBQ1006" s="17"/>
      <c r="QBR1006" s="17"/>
      <c r="QBS1006" s="17"/>
      <c r="QBT1006" s="17"/>
      <c r="QBU1006" s="17"/>
      <c r="QBV1006" s="17"/>
      <c r="QBW1006" s="17"/>
      <c r="QBX1006" s="17"/>
      <c r="QBY1006" s="17"/>
      <c r="QBZ1006" s="17"/>
      <c r="QCA1006" s="17"/>
      <c r="QCB1006" s="17"/>
      <c r="QCC1006" s="17"/>
      <c r="QCD1006" s="17"/>
      <c r="QCE1006" s="17"/>
      <c r="QCF1006" s="17"/>
      <c r="QCG1006" s="17"/>
      <c r="QCH1006" s="17"/>
      <c r="QCI1006" s="17"/>
      <c r="QCJ1006" s="17"/>
      <c r="QCK1006" s="17"/>
      <c r="QCL1006" s="17"/>
      <c r="QCM1006" s="17"/>
      <c r="QCN1006" s="17"/>
      <c r="QCO1006" s="17"/>
      <c r="QCP1006" s="17"/>
      <c r="QCQ1006" s="17"/>
      <c r="QCR1006" s="17"/>
      <c r="QCS1006" s="17"/>
      <c r="QCT1006" s="17"/>
      <c r="QCU1006" s="17"/>
      <c r="QCV1006" s="17"/>
      <c r="QCW1006" s="17"/>
      <c r="QCX1006" s="17"/>
      <c r="QCY1006" s="17"/>
      <c r="QCZ1006" s="17"/>
      <c r="QDA1006" s="17"/>
      <c r="QDB1006" s="17"/>
      <c r="QDC1006" s="17"/>
      <c r="QDD1006" s="17"/>
      <c r="QDE1006" s="17"/>
      <c r="QDF1006" s="17"/>
      <c r="QDG1006" s="17"/>
      <c r="QDH1006" s="17"/>
      <c r="QDI1006" s="17"/>
      <c r="QDJ1006" s="17"/>
      <c r="QDK1006" s="17"/>
      <c r="QDL1006" s="17"/>
      <c r="QDM1006" s="17"/>
      <c r="QDN1006" s="17"/>
      <c r="QDO1006" s="17"/>
      <c r="QDP1006" s="17"/>
      <c r="QDQ1006" s="17"/>
      <c r="QDR1006" s="17"/>
      <c r="QDS1006" s="17"/>
      <c r="QDT1006" s="17"/>
      <c r="QDU1006" s="17"/>
      <c r="QDV1006" s="17"/>
      <c r="QDW1006" s="17"/>
      <c r="QDX1006" s="17"/>
      <c r="QDY1006" s="17"/>
      <c r="QDZ1006" s="17"/>
      <c r="QEA1006" s="17"/>
      <c r="QEB1006" s="17"/>
      <c r="QEC1006" s="17"/>
      <c r="QED1006" s="17"/>
      <c r="QEE1006" s="17"/>
      <c r="QEF1006" s="17"/>
      <c r="QEG1006" s="17"/>
      <c r="QEH1006" s="17"/>
      <c r="QEI1006" s="17"/>
      <c r="QEJ1006" s="17"/>
      <c r="QEK1006" s="17"/>
      <c r="QEL1006" s="17"/>
      <c r="QEM1006" s="17"/>
      <c r="QEN1006" s="17"/>
      <c r="QEO1006" s="17"/>
      <c r="QEP1006" s="17"/>
      <c r="QEQ1006" s="17"/>
      <c r="QER1006" s="17"/>
      <c r="QES1006" s="17"/>
      <c r="QET1006" s="17"/>
      <c r="QEU1006" s="17"/>
      <c r="QEV1006" s="17"/>
      <c r="QEW1006" s="17"/>
      <c r="QEX1006" s="17"/>
      <c r="QEY1006" s="17"/>
      <c r="QEZ1006" s="17"/>
      <c r="QFA1006" s="17"/>
      <c r="QFB1006" s="17"/>
      <c r="QFC1006" s="17"/>
      <c r="QFD1006" s="17"/>
      <c r="QFE1006" s="17"/>
      <c r="QFF1006" s="17"/>
      <c r="QFG1006" s="17"/>
      <c r="QFH1006" s="17"/>
      <c r="QFI1006" s="17"/>
      <c r="QFJ1006" s="17"/>
      <c r="QFK1006" s="17"/>
      <c r="QFL1006" s="17"/>
      <c r="QFM1006" s="17"/>
      <c r="QFN1006" s="17"/>
      <c r="QFO1006" s="17"/>
      <c r="QFP1006" s="17"/>
      <c r="QFQ1006" s="17"/>
      <c r="QFR1006" s="17"/>
      <c r="QFS1006" s="17"/>
      <c r="QFT1006" s="17"/>
      <c r="QFU1006" s="17"/>
      <c r="QFV1006" s="17"/>
      <c r="QFW1006" s="17"/>
      <c r="QFX1006" s="17"/>
      <c r="QFY1006" s="17"/>
      <c r="QFZ1006" s="17"/>
      <c r="QGA1006" s="17"/>
      <c r="QGB1006" s="17"/>
      <c r="QGC1006" s="17"/>
      <c r="QGD1006" s="17"/>
      <c r="QGE1006" s="17"/>
      <c r="QGF1006" s="17"/>
      <c r="QGG1006" s="17"/>
      <c r="QGH1006" s="17"/>
      <c r="QGI1006" s="17"/>
      <c r="QGJ1006" s="17"/>
      <c r="QGK1006" s="17"/>
      <c r="QGL1006" s="17"/>
      <c r="QGM1006" s="17"/>
      <c r="QGN1006" s="17"/>
      <c r="QGO1006" s="17"/>
      <c r="QGP1006" s="17"/>
      <c r="QGQ1006" s="17"/>
      <c r="QGR1006" s="17"/>
      <c r="QGS1006" s="17"/>
      <c r="QGT1006" s="17"/>
      <c r="QGU1006" s="17"/>
      <c r="QGV1006" s="17"/>
      <c r="QGW1006" s="17"/>
      <c r="QGX1006" s="17"/>
      <c r="QGY1006" s="17"/>
      <c r="QGZ1006" s="17"/>
      <c r="QHA1006" s="17"/>
      <c r="QHB1006" s="17"/>
      <c r="QHC1006" s="17"/>
      <c r="QHD1006" s="17"/>
      <c r="QHE1006" s="17"/>
      <c r="QHF1006" s="17"/>
      <c r="QHG1006" s="17"/>
      <c r="QHH1006" s="17"/>
      <c r="QHI1006" s="17"/>
      <c r="QHJ1006" s="17"/>
      <c r="QHK1006" s="17"/>
      <c r="QHL1006" s="17"/>
      <c r="QHM1006" s="17"/>
      <c r="QHN1006" s="17"/>
      <c r="QHO1006" s="17"/>
      <c r="QHP1006" s="17"/>
      <c r="QHQ1006" s="17"/>
      <c r="QHR1006" s="17"/>
      <c r="QHS1006" s="17"/>
      <c r="QHT1006" s="17"/>
      <c r="QHU1006" s="17"/>
      <c r="QHV1006" s="17"/>
      <c r="QHW1006" s="17"/>
      <c r="QHX1006" s="17"/>
      <c r="QHY1006" s="17"/>
      <c r="QHZ1006" s="17"/>
      <c r="QIA1006" s="17"/>
      <c r="QIB1006" s="17"/>
      <c r="QIC1006" s="17"/>
      <c r="QID1006" s="17"/>
      <c r="QIE1006" s="17"/>
      <c r="QIF1006" s="17"/>
      <c r="QIG1006" s="17"/>
      <c r="QIH1006" s="17"/>
      <c r="QII1006" s="17"/>
      <c r="QIJ1006" s="17"/>
      <c r="QIK1006" s="17"/>
      <c r="QIL1006" s="17"/>
      <c r="QIM1006" s="17"/>
      <c r="QIN1006" s="17"/>
      <c r="QIO1006" s="17"/>
      <c r="QIP1006" s="17"/>
      <c r="QIQ1006" s="17"/>
      <c r="QIR1006" s="17"/>
      <c r="QIS1006" s="17"/>
      <c r="QIT1006" s="17"/>
      <c r="QIU1006" s="17"/>
      <c r="QIV1006" s="17"/>
      <c r="QIW1006" s="17"/>
      <c r="QIX1006" s="17"/>
      <c r="QIY1006" s="17"/>
      <c r="QIZ1006" s="17"/>
      <c r="QJA1006" s="17"/>
      <c r="QJB1006" s="17"/>
      <c r="QJC1006" s="17"/>
      <c r="QJD1006" s="17"/>
      <c r="QJE1006" s="17"/>
      <c r="QJF1006" s="17"/>
      <c r="QJG1006" s="17"/>
      <c r="QJH1006" s="17"/>
      <c r="QJI1006" s="17"/>
      <c r="QJJ1006" s="17"/>
      <c r="QJK1006" s="17"/>
      <c r="QJL1006" s="17"/>
      <c r="QJM1006" s="17"/>
      <c r="QJN1006" s="17"/>
      <c r="QJO1006" s="17"/>
      <c r="QJP1006" s="17"/>
      <c r="QJQ1006" s="17"/>
      <c r="QJR1006" s="17"/>
      <c r="QJS1006" s="17"/>
      <c r="QJT1006" s="17"/>
      <c r="QJU1006" s="17"/>
      <c r="QJV1006" s="17"/>
      <c r="QJW1006" s="17"/>
      <c r="QJX1006" s="17"/>
      <c r="QJY1006" s="17"/>
      <c r="QJZ1006" s="17"/>
      <c r="QKA1006" s="17"/>
      <c r="QKB1006" s="17"/>
      <c r="QKC1006" s="17"/>
      <c r="QKD1006" s="17"/>
      <c r="QKE1006" s="17"/>
      <c r="QKF1006" s="17"/>
      <c r="QKG1006" s="17"/>
      <c r="QKH1006" s="17"/>
      <c r="QKI1006" s="17"/>
      <c r="QKJ1006" s="17"/>
      <c r="QKK1006" s="17"/>
      <c r="QKL1006" s="17"/>
      <c r="QKM1006" s="17"/>
      <c r="QKN1006" s="17"/>
      <c r="QKO1006" s="17"/>
      <c r="QKP1006" s="17"/>
      <c r="QKQ1006" s="17"/>
      <c r="QKR1006" s="17"/>
      <c r="QKS1006" s="17"/>
      <c r="QKT1006" s="17"/>
      <c r="QKU1006" s="17"/>
      <c r="QKV1006" s="17"/>
      <c r="QKW1006" s="17"/>
      <c r="QKX1006" s="17"/>
      <c r="QKY1006" s="17"/>
      <c r="QKZ1006" s="17"/>
      <c r="QLA1006" s="17"/>
      <c r="QLB1006" s="17"/>
      <c r="QLC1006" s="17"/>
      <c r="QLD1006" s="17"/>
      <c r="QLE1006" s="17"/>
      <c r="QLF1006" s="17"/>
      <c r="QLG1006" s="17"/>
      <c r="QLH1006" s="17"/>
      <c r="QLI1006" s="17"/>
      <c r="QLJ1006" s="17"/>
      <c r="QLK1006" s="17"/>
      <c r="QLL1006" s="17"/>
      <c r="QLM1006" s="17"/>
      <c r="QLN1006" s="17"/>
      <c r="QLO1006" s="17"/>
      <c r="QLP1006" s="17"/>
      <c r="QLQ1006" s="17"/>
      <c r="QLR1006" s="17"/>
      <c r="QLS1006" s="17"/>
      <c r="QLT1006" s="17"/>
      <c r="QLU1006" s="17"/>
      <c r="QLV1006" s="17"/>
      <c r="QLW1006" s="17"/>
      <c r="QLX1006" s="17"/>
      <c r="QLY1006" s="17"/>
      <c r="QLZ1006" s="17"/>
      <c r="QMA1006" s="17"/>
      <c r="QMB1006" s="17"/>
      <c r="QMC1006" s="17"/>
      <c r="QMD1006" s="17"/>
      <c r="QME1006" s="17"/>
      <c r="QMF1006" s="17"/>
      <c r="QMG1006" s="17"/>
      <c r="QMH1006" s="17"/>
      <c r="QMI1006" s="17"/>
      <c r="QMJ1006" s="17"/>
      <c r="QMK1006" s="17"/>
      <c r="QML1006" s="17"/>
      <c r="QMM1006" s="17"/>
      <c r="QMN1006" s="17"/>
      <c r="QMO1006" s="17"/>
      <c r="QMP1006" s="17"/>
      <c r="QMQ1006" s="17"/>
      <c r="QMR1006" s="17"/>
      <c r="QMS1006" s="17"/>
      <c r="QMT1006" s="17"/>
      <c r="QMU1006" s="17"/>
      <c r="QMV1006" s="17"/>
      <c r="QMW1006" s="17"/>
      <c r="QMX1006" s="17"/>
      <c r="QMY1006" s="17"/>
      <c r="QMZ1006" s="17"/>
      <c r="QNA1006" s="17"/>
      <c r="QNB1006" s="17"/>
      <c r="QNC1006" s="17"/>
      <c r="QND1006" s="17"/>
      <c r="QNE1006" s="17"/>
      <c r="QNF1006" s="17"/>
      <c r="QNG1006" s="17"/>
      <c r="QNH1006" s="17"/>
      <c r="QNI1006" s="17"/>
      <c r="QNJ1006" s="17"/>
      <c r="QNK1006" s="17"/>
      <c r="QNL1006" s="17"/>
      <c r="QNM1006" s="17"/>
      <c r="QNN1006" s="17"/>
      <c r="QNO1006" s="17"/>
      <c r="QNP1006" s="17"/>
      <c r="QNQ1006" s="17"/>
      <c r="QNR1006" s="17"/>
      <c r="QNS1006" s="17"/>
      <c r="QNT1006" s="17"/>
      <c r="QNU1006" s="17"/>
      <c r="QNV1006" s="17"/>
      <c r="QNW1006" s="17"/>
      <c r="QNX1006" s="17"/>
      <c r="QNY1006" s="17"/>
      <c r="QNZ1006" s="17"/>
      <c r="QOA1006" s="17"/>
      <c r="QOB1006" s="17"/>
      <c r="QOC1006" s="17"/>
      <c r="QOD1006" s="17"/>
      <c r="QOE1006" s="17"/>
      <c r="QOF1006" s="17"/>
      <c r="QOG1006" s="17"/>
      <c r="QOH1006" s="17"/>
      <c r="QOI1006" s="17"/>
      <c r="QOJ1006" s="17"/>
      <c r="QOK1006" s="17"/>
      <c r="QOL1006" s="17"/>
      <c r="QOM1006" s="17"/>
      <c r="QON1006" s="17"/>
      <c r="QOO1006" s="17"/>
      <c r="QOP1006" s="17"/>
      <c r="QOQ1006" s="17"/>
      <c r="QOR1006" s="17"/>
      <c r="QOS1006" s="17"/>
      <c r="QOT1006" s="17"/>
      <c r="QOU1006" s="17"/>
      <c r="QOV1006" s="17"/>
      <c r="QOW1006" s="17"/>
      <c r="QOX1006" s="17"/>
      <c r="QOY1006" s="17"/>
      <c r="QOZ1006" s="17"/>
      <c r="QPA1006" s="17"/>
      <c r="QPB1006" s="17"/>
      <c r="QPC1006" s="17"/>
      <c r="QPD1006" s="17"/>
      <c r="QPE1006" s="17"/>
      <c r="QPF1006" s="17"/>
      <c r="QPG1006" s="17"/>
      <c r="QPH1006" s="17"/>
      <c r="QPI1006" s="17"/>
      <c r="QPJ1006" s="17"/>
      <c r="QPK1006" s="17"/>
      <c r="QPL1006" s="17"/>
      <c r="QPM1006" s="17"/>
      <c r="QPN1006" s="17"/>
      <c r="QPO1006" s="17"/>
      <c r="QPP1006" s="17"/>
      <c r="QPQ1006" s="17"/>
      <c r="QPR1006" s="17"/>
      <c r="QPS1006" s="17"/>
      <c r="QPT1006" s="17"/>
      <c r="QPU1006" s="17"/>
      <c r="QPV1006" s="17"/>
      <c r="QPW1006" s="17"/>
      <c r="QPX1006" s="17"/>
      <c r="QPY1006" s="17"/>
      <c r="QPZ1006" s="17"/>
      <c r="QQA1006" s="17"/>
      <c r="QQB1006" s="17"/>
      <c r="QQC1006" s="17"/>
      <c r="QQD1006" s="17"/>
      <c r="QQE1006" s="17"/>
      <c r="QQF1006" s="17"/>
      <c r="QQG1006" s="17"/>
      <c r="QQH1006" s="17"/>
      <c r="QQI1006" s="17"/>
      <c r="QQJ1006" s="17"/>
      <c r="QQK1006" s="17"/>
      <c r="QQL1006" s="17"/>
      <c r="QQM1006" s="17"/>
      <c r="QQN1006" s="17"/>
      <c r="QQO1006" s="17"/>
      <c r="QQP1006" s="17"/>
      <c r="QQQ1006" s="17"/>
      <c r="QQR1006" s="17"/>
      <c r="QQS1006" s="17"/>
      <c r="QQT1006" s="17"/>
      <c r="QQU1006" s="17"/>
      <c r="QQV1006" s="17"/>
      <c r="QQW1006" s="17"/>
      <c r="QQX1006" s="17"/>
      <c r="QQY1006" s="17"/>
      <c r="QQZ1006" s="17"/>
      <c r="QRA1006" s="17"/>
      <c r="QRB1006" s="17"/>
      <c r="QRC1006" s="17"/>
      <c r="QRD1006" s="17"/>
      <c r="QRE1006" s="17"/>
      <c r="QRF1006" s="17"/>
      <c r="QRG1006" s="17"/>
      <c r="QRH1006" s="17"/>
      <c r="QRI1006" s="17"/>
      <c r="QRJ1006" s="17"/>
      <c r="QRK1006" s="17"/>
      <c r="QRL1006" s="17"/>
      <c r="QRM1006" s="17"/>
      <c r="QRN1006" s="17"/>
      <c r="QRO1006" s="17"/>
      <c r="QRP1006" s="17"/>
      <c r="QRQ1006" s="17"/>
      <c r="QRR1006" s="17"/>
      <c r="QRS1006" s="17"/>
      <c r="QRT1006" s="17"/>
      <c r="QRU1006" s="17"/>
      <c r="QRV1006" s="17"/>
      <c r="QRW1006" s="17"/>
      <c r="QRX1006" s="17"/>
      <c r="QRY1006" s="17"/>
      <c r="QRZ1006" s="17"/>
      <c r="QSA1006" s="17"/>
      <c r="QSB1006" s="17"/>
      <c r="QSC1006" s="17"/>
      <c r="QSD1006" s="17"/>
      <c r="QSE1006" s="17"/>
      <c r="QSF1006" s="17"/>
      <c r="QSG1006" s="17"/>
      <c r="QSH1006" s="17"/>
      <c r="QSI1006" s="17"/>
      <c r="QSJ1006" s="17"/>
      <c r="QSK1006" s="17"/>
      <c r="QSL1006" s="17"/>
      <c r="QSM1006" s="17"/>
      <c r="QSN1006" s="17"/>
      <c r="QSO1006" s="17"/>
      <c r="QSP1006" s="17"/>
      <c r="QSQ1006" s="17"/>
      <c r="QSR1006" s="17"/>
      <c r="QSS1006" s="17"/>
      <c r="QST1006" s="17"/>
      <c r="QSU1006" s="17"/>
      <c r="QSV1006" s="17"/>
      <c r="QSW1006" s="17"/>
      <c r="QSX1006" s="17"/>
      <c r="QSY1006" s="17"/>
      <c r="QSZ1006" s="17"/>
      <c r="QTA1006" s="17"/>
      <c r="QTB1006" s="17"/>
      <c r="QTC1006" s="17"/>
      <c r="QTD1006" s="17"/>
      <c r="QTE1006" s="17"/>
      <c r="QTF1006" s="17"/>
      <c r="QTG1006" s="17"/>
      <c r="QTH1006" s="17"/>
      <c r="QTI1006" s="17"/>
      <c r="QTJ1006" s="17"/>
      <c r="QTK1006" s="17"/>
      <c r="QTL1006" s="17"/>
      <c r="QTM1006" s="17"/>
      <c r="QTN1006" s="17"/>
      <c r="QTO1006" s="17"/>
      <c r="QTP1006" s="17"/>
      <c r="QTQ1006" s="17"/>
      <c r="QTR1006" s="17"/>
      <c r="QTS1006" s="17"/>
      <c r="QTT1006" s="17"/>
      <c r="QTU1006" s="17"/>
      <c r="QTV1006" s="17"/>
      <c r="QTW1006" s="17"/>
      <c r="QTX1006" s="17"/>
      <c r="QTY1006" s="17"/>
      <c r="QTZ1006" s="17"/>
      <c r="QUA1006" s="17"/>
      <c r="QUB1006" s="17"/>
      <c r="QUC1006" s="17"/>
      <c r="QUD1006" s="17"/>
      <c r="QUE1006" s="17"/>
      <c r="QUF1006" s="17"/>
      <c r="QUG1006" s="17"/>
      <c r="QUH1006" s="17"/>
      <c r="QUI1006" s="17"/>
      <c r="QUJ1006" s="17"/>
      <c r="QUK1006" s="17"/>
      <c r="QUL1006" s="17"/>
      <c r="QUM1006" s="17"/>
      <c r="QUN1006" s="17"/>
      <c r="QUO1006" s="17"/>
      <c r="QUP1006" s="17"/>
      <c r="QUQ1006" s="17"/>
      <c r="QUR1006" s="17"/>
      <c r="QUS1006" s="17"/>
      <c r="QUT1006" s="17"/>
      <c r="QUU1006" s="17"/>
      <c r="QUV1006" s="17"/>
      <c r="QUW1006" s="17"/>
      <c r="QUX1006" s="17"/>
      <c r="QUY1006" s="17"/>
      <c r="QUZ1006" s="17"/>
      <c r="QVA1006" s="17"/>
      <c r="QVB1006" s="17"/>
      <c r="QVC1006" s="17"/>
      <c r="QVD1006" s="17"/>
      <c r="QVE1006" s="17"/>
      <c r="QVF1006" s="17"/>
      <c r="QVG1006" s="17"/>
      <c r="QVH1006" s="17"/>
      <c r="QVI1006" s="17"/>
      <c r="QVJ1006" s="17"/>
      <c r="QVK1006" s="17"/>
      <c r="QVL1006" s="17"/>
      <c r="QVM1006" s="17"/>
      <c r="QVN1006" s="17"/>
      <c r="QVO1006" s="17"/>
      <c r="QVP1006" s="17"/>
      <c r="QVQ1006" s="17"/>
      <c r="QVR1006" s="17"/>
      <c r="QVS1006" s="17"/>
      <c r="QVT1006" s="17"/>
      <c r="QVU1006" s="17"/>
      <c r="QVV1006" s="17"/>
      <c r="QVW1006" s="17"/>
      <c r="QVX1006" s="17"/>
      <c r="QVY1006" s="17"/>
      <c r="QVZ1006" s="17"/>
      <c r="QWA1006" s="17"/>
      <c r="QWB1006" s="17"/>
      <c r="QWC1006" s="17"/>
      <c r="QWD1006" s="17"/>
      <c r="QWE1006" s="17"/>
      <c r="QWF1006" s="17"/>
      <c r="QWG1006" s="17"/>
      <c r="QWH1006" s="17"/>
      <c r="QWI1006" s="17"/>
      <c r="QWJ1006" s="17"/>
      <c r="QWK1006" s="17"/>
      <c r="QWL1006" s="17"/>
      <c r="QWM1006" s="17"/>
      <c r="QWN1006" s="17"/>
      <c r="QWO1006" s="17"/>
      <c r="QWP1006" s="17"/>
      <c r="QWQ1006" s="17"/>
      <c r="QWR1006" s="17"/>
      <c r="QWS1006" s="17"/>
      <c r="QWT1006" s="17"/>
      <c r="QWU1006" s="17"/>
      <c r="QWV1006" s="17"/>
      <c r="QWW1006" s="17"/>
      <c r="QWX1006" s="17"/>
      <c r="QWY1006" s="17"/>
      <c r="QWZ1006" s="17"/>
      <c r="QXA1006" s="17"/>
      <c r="QXB1006" s="17"/>
      <c r="QXC1006" s="17"/>
      <c r="QXD1006" s="17"/>
      <c r="QXE1006" s="17"/>
      <c r="QXF1006" s="17"/>
      <c r="QXG1006" s="17"/>
      <c r="QXH1006" s="17"/>
      <c r="QXI1006" s="17"/>
      <c r="QXJ1006" s="17"/>
      <c r="QXK1006" s="17"/>
      <c r="QXL1006" s="17"/>
      <c r="QXM1006" s="17"/>
      <c r="QXN1006" s="17"/>
      <c r="QXO1006" s="17"/>
      <c r="QXP1006" s="17"/>
      <c r="QXQ1006" s="17"/>
      <c r="QXR1006" s="17"/>
      <c r="QXS1006" s="17"/>
      <c r="QXT1006" s="17"/>
      <c r="QXU1006" s="17"/>
      <c r="QXV1006" s="17"/>
      <c r="QXW1006" s="17"/>
      <c r="QXX1006" s="17"/>
      <c r="QXY1006" s="17"/>
      <c r="QXZ1006" s="17"/>
      <c r="QYA1006" s="17"/>
      <c r="QYB1006" s="17"/>
      <c r="QYC1006" s="17"/>
      <c r="QYD1006" s="17"/>
      <c r="QYE1006" s="17"/>
      <c r="QYF1006" s="17"/>
      <c r="QYG1006" s="17"/>
      <c r="QYH1006" s="17"/>
      <c r="QYI1006" s="17"/>
      <c r="QYJ1006" s="17"/>
      <c r="QYK1006" s="17"/>
      <c r="QYL1006" s="17"/>
      <c r="QYM1006" s="17"/>
      <c r="QYN1006" s="17"/>
      <c r="QYO1006" s="17"/>
      <c r="QYP1006" s="17"/>
      <c r="QYQ1006" s="17"/>
      <c r="QYR1006" s="17"/>
      <c r="QYS1006" s="17"/>
      <c r="QYT1006" s="17"/>
      <c r="QYU1006" s="17"/>
      <c r="QYV1006" s="17"/>
      <c r="QYW1006" s="17"/>
      <c r="QYX1006" s="17"/>
      <c r="QYY1006" s="17"/>
      <c r="QYZ1006" s="17"/>
      <c r="QZA1006" s="17"/>
      <c r="QZB1006" s="17"/>
      <c r="QZC1006" s="17"/>
      <c r="QZD1006" s="17"/>
      <c r="QZE1006" s="17"/>
      <c r="QZF1006" s="17"/>
      <c r="QZG1006" s="17"/>
      <c r="QZH1006" s="17"/>
      <c r="QZI1006" s="17"/>
      <c r="QZJ1006" s="17"/>
      <c r="QZK1006" s="17"/>
      <c r="QZL1006" s="17"/>
      <c r="QZM1006" s="17"/>
      <c r="QZN1006" s="17"/>
      <c r="QZO1006" s="17"/>
      <c r="QZP1006" s="17"/>
      <c r="QZQ1006" s="17"/>
      <c r="QZR1006" s="17"/>
      <c r="QZS1006" s="17"/>
      <c r="QZT1006" s="17"/>
      <c r="QZU1006" s="17"/>
      <c r="QZV1006" s="17"/>
      <c r="QZW1006" s="17"/>
      <c r="QZX1006" s="17"/>
      <c r="QZY1006" s="17"/>
      <c r="QZZ1006" s="17"/>
      <c r="RAA1006" s="17"/>
      <c r="RAB1006" s="17"/>
      <c r="RAC1006" s="17"/>
      <c r="RAD1006" s="17"/>
      <c r="RAE1006" s="17"/>
      <c r="RAF1006" s="17"/>
      <c r="RAG1006" s="17"/>
      <c r="RAH1006" s="17"/>
      <c r="RAI1006" s="17"/>
      <c r="RAJ1006" s="17"/>
      <c r="RAK1006" s="17"/>
      <c r="RAL1006" s="17"/>
      <c r="RAM1006" s="17"/>
      <c r="RAN1006" s="17"/>
      <c r="RAO1006" s="17"/>
      <c r="RAP1006" s="17"/>
      <c r="RAQ1006" s="17"/>
      <c r="RAR1006" s="17"/>
      <c r="RAS1006" s="17"/>
      <c r="RAT1006" s="17"/>
      <c r="RAU1006" s="17"/>
      <c r="RAV1006" s="17"/>
      <c r="RAW1006" s="17"/>
      <c r="RAX1006" s="17"/>
      <c r="RAY1006" s="17"/>
      <c r="RAZ1006" s="17"/>
      <c r="RBA1006" s="17"/>
      <c r="RBB1006" s="17"/>
      <c r="RBC1006" s="17"/>
      <c r="RBD1006" s="17"/>
      <c r="RBE1006" s="17"/>
      <c r="RBF1006" s="17"/>
      <c r="RBG1006" s="17"/>
      <c r="RBH1006" s="17"/>
      <c r="RBI1006" s="17"/>
      <c r="RBJ1006" s="17"/>
      <c r="RBK1006" s="17"/>
      <c r="RBL1006" s="17"/>
      <c r="RBM1006" s="17"/>
      <c r="RBN1006" s="17"/>
      <c r="RBO1006" s="17"/>
      <c r="RBP1006" s="17"/>
      <c r="RBQ1006" s="17"/>
      <c r="RBR1006" s="17"/>
      <c r="RBS1006" s="17"/>
      <c r="RBT1006" s="17"/>
      <c r="RBU1006" s="17"/>
      <c r="RBV1006" s="17"/>
      <c r="RBW1006" s="17"/>
      <c r="RBX1006" s="17"/>
      <c r="RBY1006" s="17"/>
      <c r="RBZ1006" s="17"/>
      <c r="RCA1006" s="17"/>
      <c r="RCB1006" s="17"/>
      <c r="RCC1006" s="17"/>
      <c r="RCD1006" s="17"/>
      <c r="RCE1006" s="17"/>
      <c r="RCF1006" s="17"/>
      <c r="RCG1006" s="17"/>
      <c r="RCH1006" s="17"/>
      <c r="RCI1006" s="17"/>
      <c r="RCJ1006" s="17"/>
      <c r="RCK1006" s="17"/>
      <c r="RCL1006" s="17"/>
      <c r="RCM1006" s="17"/>
      <c r="RCN1006" s="17"/>
      <c r="RCO1006" s="17"/>
      <c r="RCP1006" s="17"/>
      <c r="RCQ1006" s="17"/>
      <c r="RCR1006" s="17"/>
      <c r="RCS1006" s="17"/>
      <c r="RCT1006" s="17"/>
      <c r="RCU1006" s="17"/>
      <c r="RCV1006" s="17"/>
      <c r="RCW1006" s="17"/>
      <c r="RCX1006" s="17"/>
      <c r="RCY1006" s="17"/>
      <c r="RCZ1006" s="17"/>
      <c r="RDA1006" s="17"/>
      <c r="RDB1006" s="17"/>
      <c r="RDC1006" s="17"/>
      <c r="RDD1006" s="17"/>
      <c r="RDE1006" s="17"/>
      <c r="RDF1006" s="17"/>
      <c r="RDG1006" s="17"/>
      <c r="RDH1006" s="17"/>
      <c r="RDI1006" s="17"/>
      <c r="RDJ1006" s="17"/>
      <c r="RDK1006" s="17"/>
      <c r="RDL1006" s="17"/>
      <c r="RDM1006" s="17"/>
      <c r="RDN1006" s="17"/>
      <c r="RDO1006" s="17"/>
      <c r="RDP1006" s="17"/>
      <c r="RDQ1006" s="17"/>
      <c r="RDR1006" s="17"/>
      <c r="RDS1006" s="17"/>
      <c r="RDT1006" s="17"/>
      <c r="RDU1006" s="17"/>
      <c r="RDV1006" s="17"/>
      <c r="RDW1006" s="17"/>
      <c r="RDX1006" s="17"/>
      <c r="RDY1006" s="17"/>
      <c r="RDZ1006" s="17"/>
      <c r="REA1006" s="17"/>
      <c r="REB1006" s="17"/>
      <c r="REC1006" s="17"/>
      <c r="RED1006" s="17"/>
      <c r="REE1006" s="17"/>
      <c r="REF1006" s="17"/>
      <c r="REG1006" s="17"/>
      <c r="REH1006" s="17"/>
      <c r="REI1006" s="17"/>
      <c r="REJ1006" s="17"/>
      <c r="REK1006" s="17"/>
      <c r="REL1006" s="17"/>
      <c r="REM1006" s="17"/>
      <c r="REN1006" s="17"/>
      <c r="REO1006" s="17"/>
      <c r="REP1006" s="17"/>
      <c r="REQ1006" s="17"/>
      <c r="RER1006" s="17"/>
      <c r="RES1006" s="17"/>
      <c r="RET1006" s="17"/>
      <c r="REU1006" s="17"/>
      <c r="REV1006" s="17"/>
      <c r="REW1006" s="17"/>
      <c r="REX1006" s="17"/>
      <c r="REY1006" s="17"/>
      <c r="REZ1006" s="17"/>
      <c r="RFA1006" s="17"/>
      <c r="RFB1006" s="17"/>
      <c r="RFC1006" s="17"/>
      <c r="RFD1006" s="17"/>
      <c r="RFE1006" s="17"/>
      <c r="RFF1006" s="17"/>
      <c r="RFG1006" s="17"/>
      <c r="RFH1006" s="17"/>
      <c r="RFI1006" s="17"/>
      <c r="RFJ1006" s="17"/>
      <c r="RFK1006" s="17"/>
      <c r="RFL1006" s="17"/>
      <c r="RFM1006" s="17"/>
      <c r="RFN1006" s="17"/>
      <c r="RFO1006" s="17"/>
      <c r="RFP1006" s="17"/>
      <c r="RFQ1006" s="17"/>
      <c r="RFR1006" s="17"/>
      <c r="RFS1006" s="17"/>
      <c r="RFT1006" s="17"/>
      <c r="RFU1006" s="17"/>
      <c r="RFV1006" s="17"/>
      <c r="RFW1006" s="17"/>
      <c r="RFX1006" s="17"/>
      <c r="RFY1006" s="17"/>
      <c r="RFZ1006" s="17"/>
      <c r="RGA1006" s="17"/>
      <c r="RGB1006" s="17"/>
      <c r="RGC1006" s="17"/>
      <c r="RGD1006" s="17"/>
      <c r="RGE1006" s="17"/>
      <c r="RGF1006" s="17"/>
      <c r="RGG1006" s="17"/>
      <c r="RGH1006" s="17"/>
      <c r="RGI1006" s="17"/>
      <c r="RGJ1006" s="17"/>
      <c r="RGK1006" s="17"/>
      <c r="RGL1006" s="17"/>
      <c r="RGM1006" s="17"/>
      <c r="RGN1006" s="17"/>
      <c r="RGO1006" s="17"/>
      <c r="RGP1006" s="17"/>
      <c r="RGQ1006" s="17"/>
      <c r="RGR1006" s="17"/>
      <c r="RGS1006" s="17"/>
      <c r="RGT1006" s="17"/>
      <c r="RGU1006" s="17"/>
      <c r="RGV1006" s="17"/>
      <c r="RGW1006" s="17"/>
      <c r="RGX1006" s="17"/>
      <c r="RGY1006" s="17"/>
      <c r="RGZ1006" s="17"/>
      <c r="RHA1006" s="17"/>
      <c r="RHB1006" s="17"/>
      <c r="RHC1006" s="17"/>
      <c r="RHD1006" s="17"/>
      <c r="RHE1006" s="17"/>
      <c r="RHF1006" s="17"/>
      <c r="RHG1006" s="17"/>
      <c r="RHH1006" s="17"/>
      <c r="RHI1006" s="17"/>
      <c r="RHJ1006" s="17"/>
      <c r="RHK1006" s="17"/>
      <c r="RHL1006" s="17"/>
      <c r="RHM1006" s="17"/>
      <c r="RHN1006" s="17"/>
      <c r="RHO1006" s="17"/>
      <c r="RHP1006" s="17"/>
      <c r="RHQ1006" s="17"/>
      <c r="RHR1006" s="17"/>
      <c r="RHS1006" s="17"/>
      <c r="RHT1006" s="17"/>
      <c r="RHU1006" s="17"/>
      <c r="RHV1006" s="17"/>
      <c r="RHW1006" s="17"/>
      <c r="RHX1006" s="17"/>
      <c r="RHY1006" s="17"/>
      <c r="RHZ1006" s="17"/>
      <c r="RIA1006" s="17"/>
      <c r="RIB1006" s="17"/>
      <c r="RIC1006" s="17"/>
      <c r="RID1006" s="17"/>
      <c r="RIE1006" s="17"/>
      <c r="RIF1006" s="17"/>
      <c r="RIG1006" s="17"/>
      <c r="RIH1006" s="17"/>
      <c r="RII1006" s="17"/>
      <c r="RIJ1006" s="17"/>
      <c r="RIK1006" s="17"/>
      <c r="RIL1006" s="17"/>
      <c r="RIM1006" s="17"/>
      <c r="RIN1006" s="17"/>
      <c r="RIO1006" s="17"/>
      <c r="RIP1006" s="17"/>
      <c r="RIQ1006" s="17"/>
      <c r="RIR1006" s="17"/>
      <c r="RIS1006" s="17"/>
      <c r="RIT1006" s="17"/>
      <c r="RIU1006" s="17"/>
      <c r="RIV1006" s="17"/>
      <c r="RIW1006" s="17"/>
      <c r="RIX1006" s="17"/>
      <c r="RIY1006" s="17"/>
      <c r="RIZ1006" s="17"/>
      <c r="RJA1006" s="17"/>
      <c r="RJB1006" s="17"/>
      <c r="RJC1006" s="17"/>
      <c r="RJD1006" s="17"/>
      <c r="RJE1006" s="17"/>
      <c r="RJF1006" s="17"/>
      <c r="RJG1006" s="17"/>
      <c r="RJH1006" s="17"/>
      <c r="RJI1006" s="17"/>
      <c r="RJJ1006" s="17"/>
      <c r="RJK1006" s="17"/>
      <c r="RJL1006" s="17"/>
      <c r="RJM1006" s="17"/>
      <c r="RJN1006" s="17"/>
      <c r="RJO1006" s="17"/>
      <c r="RJP1006" s="17"/>
      <c r="RJQ1006" s="17"/>
      <c r="RJR1006" s="17"/>
      <c r="RJS1006" s="17"/>
      <c r="RJT1006" s="17"/>
      <c r="RJU1006" s="17"/>
      <c r="RJV1006" s="17"/>
      <c r="RJW1006" s="17"/>
      <c r="RJX1006" s="17"/>
      <c r="RJY1006" s="17"/>
      <c r="RJZ1006" s="17"/>
      <c r="RKA1006" s="17"/>
      <c r="RKB1006" s="17"/>
      <c r="RKC1006" s="17"/>
      <c r="RKD1006" s="17"/>
      <c r="RKE1006" s="17"/>
      <c r="RKF1006" s="17"/>
      <c r="RKG1006" s="17"/>
      <c r="RKH1006" s="17"/>
      <c r="RKI1006" s="17"/>
      <c r="RKJ1006" s="17"/>
      <c r="RKK1006" s="17"/>
      <c r="RKL1006" s="17"/>
      <c r="RKM1006" s="17"/>
      <c r="RKN1006" s="17"/>
      <c r="RKO1006" s="17"/>
      <c r="RKP1006" s="17"/>
      <c r="RKQ1006" s="17"/>
      <c r="RKR1006" s="17"/>
      <c r="RKS1006" s="17"/>
      <c r="RKT1006" s="17"/>
      <c r="RKU1006" s="17"/>
      <c r="RKV1006" s="17"/>
      <c r="RKW1006" s="17"/>
      <c r="RKX1006" s="17"/>
      <c r="RKY1006" s="17"/>
      <c r="RKZ1006" s="17"/>
      <c r="RLA1006" s="17"/>
      <c r="RLB1006" s="17"/>
      <c r="RLC1006" s="17"/>
      <c r="RLD1006" s="17"/>
      <c r="RLE1006" s="17"/>
      <c r="RLF1006" s="17"/>
      <c r="RLG1006" s="17"/>
      <c r="RLH1006" s="17"/>
      <c r="RLI1006" s="17"/>
      <c r="RLJ1006" s="17"/>
      <c r="RLK1006" s="17"/>
      <c r="RLL1006" s="17"/>
      <c r="RLM1006" s="17"/>
      <c r="RLN1006" s="17"/>
      <c r="RLO1006" s="17"/>
      <c r="RLP1006" s="17"/>
      <c r="RLQ1006" s="17"/>
      <c r="RLR1006" s="17"/>
      <c r="RLS1006" s="17"/>
      <c r="RLT1006" s="17"/>
      <c r="RLU1006" s="17"/>
      <c r="RLV1006" s="17"/>
      <c r="RLW1006" s="17"/>
      <c r="RLX1006" s="17"/>
      <c r="RLY1006" s="17"/>
      <c r="RLZ1006" s="17"/>
      <c r="RMA1006" s="17"/>
      <c r="RMB1006" s="17"/>
      <c r="RMC1006" s="17"/>
      <c r="RMD1006" s="17"/>
      <c r="RME1006" s="17"/>
      <c r="RMF1006" s="17"/>
      <c r="RMG1006" s="17"/>
      <c r="RMH1006" s="17"/>
      <c r="RMI1006" s="17"/>
      <c r="RMJ1006" s="17"/>
      <c r="RMK1006" s="17"/>
      <c r="RML1006" s="17"/>
      <c r="RMM1006" s="17"/>
      <c r="RMN1006" s="17"/>
      <c r="RMO1006" s="17"/>
      <c r="RMP1006" s="17"/>
      <c r="RMQ1006" s="17"/>
      <c r="RMR1006" s="17"/>
      <c r="RMS1006" s="17"/>
      <c r="RMT1006" s="17"/>
      <c r="RMU1006" s="17"/>
      <c r="RMV1006" s="17"/>
      <c r="RMW1006" s="17"/>
      <c r="RMX1006" s="17"/>
      <c r="RMY1006" s="17"/>
      <c r="RMZ1006" s="17"/>
      <c r="RNA1006" s="17"/>
      <c r="RNB1006" s="17"/>
      <c r="RNC1006" s="17"/>
      <c r="RND1006" s="17"/>
      <c r="RNE1006" s="17"/>
      <c r="RNF1006" s="17"/>
      <c r="RNG1006" s="17"/>
      <c r="RNH1006" s="17"/>
      <c r="RNI1006" s="17"/>
      <c r="RNJ1006" s="17"/>
      <c r="RNK1006" s="17"/>
      <c r="RNL1006" s="17"/>
      <c r="RNM1006" s="17"/>
      <c r="RNN1006" s="17"/>
      <c r="RNO1006" s="17"/>
      <c r="RNP1006" s="17"/>
      <c r="RNQ1006" s="17"/>
      <c r="RNR1006" s="17"/>
      <c r="RNS1006" s="17"/>
      <c r="RNT1006" s="17"/>
      <c r="RNU1006" s="17"/>
      <c r="RNV1006" s="17"/>
      <c r="RNW1006" s="17"/>
      <c r="RNX1006" s="17"/>
      <c r="RNY1006" s="17"/>
      <c r="RNZ1006" s="17"/>
      <c r="ROA1006" s="17"/>
      <c r="ROB1006" s="17"/>
      <c r="ROC1006" s="17"/>
      <c r="ROD1006" s="17"/>
      <c r="ROE1006" s="17"/>
      <c r="ROF1006" s="17"/>
      <c r="ROG1006" s="17"/>
      <c r="ROH1006" s="17"/>
      <c r="ROI1006" s="17"/>
      <c r="ROJ1006" s="17"/>
      <c r="ROK1006" s="17"/>
      <c r="ROL1006" s="17"/>
      <c r="ROM1006" s="17"/>
      <c r="RON1006" s="17"/>
      <c r="ROO1006" s="17"/>
      <c r="ROP1006" s="17"/>
      <c r="ROQ1006" s="17"/>
      <c r="ROR1006" s="17"/>
      <c r="ROS1006" s="17"/>
      <c r="ROT1006" s="17"/>
      <c r="ROU1006" s="17"/>
      <c r="ROV1006" s="17"/>
      <c r="ROW1006" s="17"/>
      <c r="ROX1006" s="17"/>
      <c r="ROY1006" s="17"/>
      <c r="ROZ1006" s="17"/>
      <c r="RPA1006" s="17"/>
      <c r="RPB1006" s="17"/>
      <c r="RPC1006" s="17"/>
      <c r="RPD1006" s="17"/>
      <c r="RPE1006" s="17"/>
      <c r="RPF1006" s="17"/>
      <c r="RPG1006" s="17"/>
      <c r="RPH1006" s="17"/>
      <c r="RPI1006" s="17"/>
      <c r="RPJ1006" s="17"/>
      <c r="RPK1006" s="17"/>
      <c r="RPL1006" s="17"/>
      <c r="RPM1006" s="17"/>
      <c r="RPN1006" s="17"/>
      <c r="RPO1006" s="17"/>
      <c r="RPP1006" s="17"/>
      <c r="RPQ1006" s="17"/>
      <c r="RPR1006" s="17"/>
      <c r="RPS1006" s="17"/>
      <c r="RPT1006" s="17"/>
      <c r="RPU1006" s="17"/>
      <c r="RPV1006" s="17"/>
      <c r="RPW1006" s="17"/>
      <c r="RPX1006" s="17"/>
      <c r="RPY1006" s="17"/>
      <c r="RPZ1006" s="17"/>
      <c r="RQA1006" s="17"/>
      <c r="RQB1006" s="17"/>
      <c r="RQC1006" s="17"/>
      <c r="RQD1006" s="17"/>
      <c r="RQE1006" s="17"/>
      <c r="RQF1006" s="17"/>
      <c r="RQG1006" s="17"/>
      <c r="RQH1006" s="17"/>
      <c r="RQI1006" s="17"/>
      <c r="RQJ1006" s="17"/>
      <c r="RQK1006" s="17"/>
      <c r="RQL1006" s="17"/>
      <c r="RQM1006" s="17"/>
      <c r="RQN1006" s="17"/>
      <c r="RQO1006" s="17"/>
      <c r="RQP1006" s="17"/>
      <c r="RQQ1006" s="17"/>
      <c r="RQR1006" s="17"/>
      <c r="RQS1006" s="17"/>
      <c r="RQT1006" s="17"/>
      <c r="RQU1006" s="17"/>
      <c r="RQV1006" s="17"/>
      <c r="RQW1006" s="17"/>
      <c r="RQX1006" s="17"/>
      <c r="RQY1006" s="17"/>
      <c r="RQZ1006" s="17"/>
      <c r="RRA1006" s="17"/>
      <c r="RRB1006" s="17"/>
      <c r="RRC1006" s="17"/>
      <c r="RRD1006" s="17"/>
      <c r="RRE1006" s="17"/>
      <c r="RRF1006" s="17"/>
      <c r="RRG1006" s="17"/>
      <c r="RRH1006" s="17"/>
      <c r="RRI1006" s="17"/>
      <c r="RRJ1006" s="17"/>
      <c r="RRK1006" s="17"/>
      <c r="RRL1006" s="17"/>
      <c r="RRM1006" s="17"/>
      <c r="RRN1006" s="17"/>
      <c r="RRO1006" s="17"/>
      <c r="RRP1006" s="17"/>
      <c r="RRQ1006" s="17"/>
      <c r="RRR1006" s="17"/>
      <c r="RRS1006" s="17"/>
      <c r="RRT1006" s="17"/>
      <c r="RRU1006" s="17"/>
      <c r="RRV1006" s="17"/>
      <c r="RRW1006" s="17"/>
      <c r="RRX1006" s="17"/>
      <c r="RRY1006" s="17"/>
      <c r="RRZ1006" s="17"/>
      <c r="RSA1006" s="17"/>
      <c r="RSB1006" s="17"/>
      <c r="RSC1006" s="17"/>
      <c r="RSD1006" s="17"/>
      <c r="RSE1006" s="17"/>
      <c r="RSF1006" s="17"/>
      <c r="RSG1006" s="17"/>
      <c r="RSH1006" s="17"/>
      <c r="RSI1006" s="17"/>
      <c r="RSJ1006" s="17"/>
      <c r="RSK1006" s="17"/>
      <c r="RSL1006" s="17"/>
      <c r="RSM1006" s="17"/>
      <c r="RSN1006" s="17"/>
      <c r="RSO1006" s="17"/>
      <c r="RSP1006" s="17"/>
      <c r="RSQ1006" s="17"/>
      <c r="RSR1006" s="17"/>
      <c r="RSS1006" s="17"/>
      <c r="RST1006" s="17"/>
      <c r="RSU1006" s="17"/>
      <c r="RSV1006" s="17"/>
      <c r="RSW1006" s="17"/>
      <c r="RSX1006" s="17"/>
      <c r="RSY1006" s="17"/>
      <c r="RSZ1006" s="17"/>
      <c r="RTA1006" s="17"/>
      <c r="RTB1006" s="17"/>
      <c r="RTC1006" s="17"/>
      <c r="RTD1006" s="17"/>
      <c r="RTE1006" s="17"/>
      <c r="RTF1006" s="17"/>
      <c r="RTG1006" s="17"/>
      <c r="RTH1006" s="17"/>
      <c r="RTI1006" s="17"/>
      <c r="RTJ1006" s="17"/>
      <c r="RTK1006" s="17"/>
      <c r="RTL1006" s="17"/>
      <c r="RTM1006" s="17"/>
      <c r="RTN1006" s="17"/>
      <c r="RTO1006" s="17"/>
      <c r="RTP1006" s="17"/>
      <c r="RTQ1006" s="17"/>
      <c r="RTR1006" s="17"/>
      <c r="RTS1006" s="17"/>
      <c r="RTT1006" s="17"/>
      <c r="RTU1006" s="17"/>
      <c r="RTV1006" s="17"/>
      <c r="RTW1006" s="17"/>
      <c r="RTX1006" s="17"/>
      <c r="RTY1006" s="17"/>
      <c r="RTZ1006" s="17"/>
      <c r="RUA1006" s="17"/>
      <c r="RUB1006" s="17"/>
      <c r="RUC1006" s="17"/>
      <c r="RUD1006" s="17"/>
      <c r="RUE1006" s="17"/>
      <c r="RUF1006" s="17"/>
      <c r="RUG1006" s="17"/>
      <c r="RUH1006" s="17"/>
      <c r="RUI1006" s="17"/>
      <c r="RUJ1006" s="17"/>
      <c r="RUK1006" s="17"/>
      <c r="RUL1006" s="17"/>
      <c r="RUM1006" s="17"/>
      <c r="RUN1006" s="17"/>
      <c r="RUO1006" s="17"/>
      <c r="RUP1006" s="17"/>
      <c r="RUQ1006" s="17"/>
      <c r="RUR1006" s="17"/>
      <c r="RUS1006" s="17"/>
      <c r="RUT1006" s="17"/>
      <c r="RUU1006" s="17"/>
      <c r="RUV1006" s="17"/>
      <c r="RUW1006" s="17"/>
      <c r="RUX1006" s="17"/>
      <c r="RUY1006" s="17"/>
      <c r="RUZ1006" s="17"/>
      <c r="RVA1006" s="17"/>
      <c r="RVB1006" s="17"/>
      <c r="RVC1006" s="17"/>
      <c r="RVD1006" s="17"/>
      <c r="RVE1006" s="17"/>
      <c r="RVF1006" s="17"/>
      <c r="RVG1006" s="17"/>
      <c r="RVH1006" s="17"/>
      <c r="RVI1006" s="17"/>
      <c r="RVJ1006" s="17"/>
      <c r="RVK1006" s="17"/>
      <c r="RVL1006" s="17"/>
      <c r="RVM1006" s="17"/>
      <c r="RVN1006" s="17"/>
      <c r="RVO1006" s="17"/>
      <c r="RVP1006" s="17"/>
      <c r="RVQ1006" s="17"/>
      <c r="RVR1006" s="17"/>
      <c r="RVS1006" s="17"/>
      <c r="RVT1006" s="17"/>
      <c r="RVU1006" s="17"/>
      <c r="RVV1006" s="17"/>
      <c r="RVW1006" s="17"/>
      <c r="RVX1006" s="17"/>
      <c r="RVY1006" s="17"/>
      <c r="RVZ1006" s="17"/>
      <c r="RWA1006" s="17"/>
      <c r="RWB1006" s="17"/>
      <c r="RWC1006" s="17"/>
      <c r="RWD1006" s="17"/>
      <c r="RWE1006" s="17"/>
      <c r="RWF1006" s="17"/>
      <c r="RWG1006" s="17"/>
      <c r="RWH1006" s="17"/>
      <c r="RWI1006" s="17"/>
      <c r="RWJ1006" s="17"/>
      <c r="RWK1006" s="17"/>
      <c r="RWL1006" s="17"/>
      <c r="RWM1006" s="17"/>
      <c r="RWN1006" s="17"/>
      <c r="RWO1006" s="17"/>
      <c r="RWP1006" s="17"/>
      <c r="RWQ1006" s="17"/>
      <c r="RWR1006" s="17"/>
      <c r="RWS1006" s="17"/>
      <c r="RWT1006" s="17"/>
      <c r="RWU1006" s="17"/>
      <c r="RWV1006" s="17"/>
      <c r="RWW1006" s="17"/>
      <c r="RWX1006" s="17"/>
      <c r="RWY1006" s="17"/>
      <c r="RWZ1006" s="17"/>
      <c r="RXA1006" s="17"/>
      <c r="RXB1006" s="17"/>
      <c r="RXC1006" s="17"/>
      <c r="RXD1006" s="17"/>
      <c r="RXE1006" s="17"/>
      <c r="RXF1006" s="17"/>
      <c r="RXG1006" s="17"/>
      <c r="RXH1006" s="17"/>
      <c r="RXI1006" s="17"/>
      <c r="RXJ1006" s="17"/>
      <c r="RXK1006" s="17"/>
      <c r="RXL1006" s="17"/>
      <c r="RXM1006" s="17"/>
      <c r="RXN1006" s="17"/>
      <c r="RXO1006" s="17"/>
      <c r="RXP1006" s="17"/>
      <c r="RXQ1006" s="17"/>
      <c r="RXR1006" s="17"/>
      <c r="RXS1006" s="17"/>
      <c r="RXT1006" s="17"/>
      <c r="RXU1006" s="17"/>
      <c r="RXV1006" s="17"/>
      <c r="RXW1006" s="17"/>
      <c r="RXX1006" s="17"/>
      <c r="RXY1006" s="17"/>
      <c r="RXZ1006" s="17"/>
      <c r="RYA1006" s="17"/>
      <c r="RYB1006" s="17"/>
      <c r="RYC1006" s="17"/>
      <c r="RYD1006" s="17"/>
      <c r="RYE1006" s="17"/>
      <c r="RYF1006" s="17"/>
      <c r="RYG1006" s="17"/>
      <c r="RYH1006" s="17"/>
      <c r="RYI1006" s="17"/>
      <c r="RYJ1006" s="17"/>
      <c r="RYK1006" s="17"/>
      <c r="RYL1006" s="17"/>
      <c r="RYM1006" s="17"/>
      <c r="RYN1006" s="17"/>
      <c r="RYO1006" s="17"/>
      <c r="RYP1006" s="17"/>
      <c r="RYQ1006" s="17"/>
      <c r="RYR1006" s="17"/>
      <c r="RYS1006" s="17"/>
      <c r="RYT1006" s="17"/>
      <c r="RYU1006" s="17"/>
      <c r="RYV1006" s="17"/>
      <c r="RYW1006" s="17"/>
      <c r="RYX1006" s="17"/>
      <c r="RYY1006" s="17"/>
      <c r="RYZ1006" s="17"/>
      <c r="RZA1006" s="17"/>
      <c r="RZB1006" s="17"/>
      <c r="RZC1006" s="17"/>
      <c r="RZD1006" s="17"/>
      <c r="RZE1006" s="17"/>
      <c r="RZF1006" s="17"/>
      <c r="RZG1006" s="17"/>
      <c r="RZH1006" s="17"/>
      <c r="RZI1006" s="17"/>
      <c r="RZJ1006" s="17"/>
      <c r="RZK1006" s="17"/>
      <c r="RZL1006" s="17"/>
      <c r="RZM1006" s="17"/>
      <c r="RZN1006" s="17"/>
      <c r="RZO1006" s="17"/>
      <c r="RZP1006" s="17"/>
      <c r="RZQ1006" s="17"/>
      <c r="RZR1006" s="17"/>
      <c r="RZS1006" s="17"/>
      <c r="RZT1006" s="17"/>
      <c r="RZU1006" s="17"/>
      <c r="RZV1006" s="17"/>
      <c r="RZW1006" s="17"/>
      <c r="RZX1006" s="17"/>
      <c r="RZY1006" s="17"/>
      <c r="RZZ1006" s="17"/>
      <c r="SAA1006" s="17"/>
      <c r="SAB1006" s="17"/>
      <c r="SAC1006" s="17"/>
      <c r="SAD1006" s="17"/>
      <c r="SAE1006" s="17"/>
      <c r="SAF1006" s="17"/>
      <c r="SAG1006" s="17"/>
      <c r="SAH1006" s="17"/>
      <c r="SAI1006" s="17"/>
      <c r="SAJ1006" s="17"/>
      <c r="SAK1006" s="17"/>
      <c r="SAL1006" s="17"/>
      <c r="SAM1006" s="17"/>
      <c r="SAN1006" s="17"/>
      <c r="SAO1006" s="17"/>
      <c r="SAP1006" s="17"/>
      <c r="SAQ1006" s="17"/>
      <c r="SAR1006" s="17"/>
      <c r="SAS1006" s="17"/>
      <c r="SAT1006" s="17"/>
      <c r="SAU1006" s="17"/>
      <c r="SAV1006" s="17"/>
      <c r="SAW1006" s="17"/>
      <c r="SAX1006" s="17"/>
      <c r="SAY1006" s="17"/>
      <c r="SAZ1006" s="17"/>
      <c r="SBA1006" s="17"/>
      <c r="SBB1006" s="17"/>
      <c r="SBC1006" s="17"/>
      <c r="SBD1006" s="17"/>
      <c r="SBE1006" s="17"/>
      <c r="SBF1006" s="17"/>
      <c r="SBG1006" s="17"/>
      <c r="SBH1006" s="17"/>
      <c r="SBI1006" s="17"/>
      <c r="SBJ1006" s="17"/>
      <c r="SBK1006" s="17"/>
      <c r="SBL1006" s="17"/>
      <c r="SBM1006" s="17"/>
      <c r="SBN1006" s="17"/>
      <c r="SBO1006" s="17"/>
      <c r="SBP1006" s="17"/>
      <c r="SBQ1006" s="17"/>
      <c r="SBR1006" s="17"/>
      <c r="SBS1006" s="17"/>
      <c r="SBT1006" s="17"/>
      <c r="SBU1006" s="17"/>
      <c r="SBV1006" s="17"/>
      <c r="SBW1006" s="17"/>
      <c r="SBX1006" s="17"/>
      <c r="SBY1006" s="17"/>
      <c r="SBZ1006" s="17"/>
      <c r="SCA1006" s="17"/>
      <c r="SCB1006" s="17"/>
      <c r="SCC1006" s="17"/>
      <c r="SCD1006" s="17"/>
      <c r="SCE1006" s="17"/>
      <c r="SCF1006" s="17"/>
      <c r="SCG1006" s="17"/>
      <c r="SCH1006" s="17"/>
      <c r="SCI1006" s="17"/>
      <c r="SCJ1006" s="17"/>
      <c r="SCK1006" s="17"/>
      <c r="SCL1006" s="17"/>
      <c r="SCM1006" s="17"/>
      <c r="SCN1006" s="17"/>
      <c r="SCO1006" s="17"/>
      <c r="SCP1006" s="17"/>
      <c r="SCQ1006" s="17"/>
      <c r="SCR1006" s="17"/>
      <c r="SCS1006" s="17"/>
      <c r="SCT1006" s="17"/>
      <c r="SCU1006" s="17"/>
      <c r="SCV1006" s="17"/>
      <c r="SCW1006" s="17"/>
      <c r="SCX1006" s="17"/>
      <c r="SCY1006" s="17"/>
      <c r="SCZ1006" s="17"/>
      <c r="SDA1006" s="17"/>
      <c r="SDB1006" s="17"/>
      <c r="SDC1006" s="17"/>
      <c r="SDD1006" s="17"/>
      <c r="SDE1006" s="17"/>
      <c r="SDF1006" s="17"/>
      <c r="SDG1006" s="17"/>
      <c r="SDH1006" s="17"/>
      <c r="SDI1006" s="17"/>
      <c r="SDJ1006" s="17"/>
      <c r="SDK1006" s="17"/>
      <c r="SDL1006" s="17"/>
      <c r="SDM1006" s="17"/>
      <c r="SDN1006" s="17"/>
      <c r="SDO1006" s="17"/>
      <c r="SDP1006" s="17"/>
      <c r="SDQ1006" s="17"/>
      <c r="SDR1006" s="17"/>
      <c r="SDS1006" s="17"/>
      <c r="SDT1006" s="17"/>
      <c r="SDU1006" s="17"/>
      <c r="SDV1006" s="17"/>
      <c r="SDW1006" s="17"/>
      <c r="SDX1006" s="17"/>
      <c r="SDY1006" s="17"/>
      <c r="SDZ1006" s="17"/>
      <c r="SEA1006" s="17"/>
      <c r="SEB1006" s="17"/>
      <c r="SEC1006" s="17"/>
      <c r="SED1006" s="17"/>
      <c r="SEE1006" s="17"/>
      <c r="SEF1006" s="17"/>
      <c r="SEG1006" s="17"/>
      <c r="SEH1006" s="17"/>
      <c r="SEI1006" s="17"/>
      <c r="SEJ1006" s="17"/>
      <c r="SEK1006" s="17"/>
      <c r="SEL1006" s="17"/>
      <c r="SEM1006" s="17"/>
      <c r="SEN1006" s="17"/>
      <c r="SEO1006" s="17"/>
      <c r="SEP1006" s="17"/>
      <c r="SEQ1006" s="17"/>
      <c r="SER1006" s="17"/>
      <c r="SES1006" s="17"/>
      <c r="SET1006" s="17"/>
      <c r="SEU1006" s="17"/>
      <c r="SEV1006" s="17"/>
      <c r="SEW1006" s="17"/>
      <c r="SEX1006" s="17"/>
      <c r="SEY1006" s="17"/>
      <c r="SEZ1006" s="17"/>
      <c r="SFA1006" s="17"/>
      <c r="SFB1006" s="17"/>
      <c r="SFC1006" s="17"/>
      <c r="SFD1006" s="17"/>
      <c r="SFE1006" s="17"/>
      <c r="SFF1006" s="17"/>
      <c r="SFG1006" s="17"/>
      <c r="SFH1006" s="17"/>
      <c r="SFI1006" s="17"/>
      <c r="SFJ1006" s="17"/>
      <c r="SFK1006" s="17"/>
      <c r="SFL1006" s="17"/>
      <c r="SFM1006" s="17"/>
      <c r="SFN1006" s="17"/>
      <c r="SFO1006" s="17"/>
      <c r="SFP1006" s="17"/>
      <c r="SFQ1006" s="17"/>
      <c r="SFR1006" s="17"/>
      <c r="SFS1006" s="17"/>
      <c r="SFT1006" s="17"/>
      <c r="SFU1006" s="17"/>
      <c r="SFV1006" s="17"/>
      <c r="SFW1006" s="17"/>
      <c r="SFX1006" s="17"/>
      <c r="SFY1006" s="17"/>
      <c r="SFZ1006" s="17"/>
      <c r="SGA1006" s="17"/>
      <c r="SGB1006" s="17"/>
      <c r="SGC1006" s="17"/>
      <c r="SGD1006" s="17"/>
      <c r="SGE1006" s="17"/>
      <c r="SGF1006" s="17"/>
      <c r="SGG1006" s="17"/>
      <c r="SGH1006" s="17"/>
      <c r="SGI1006" s="17"/>
      <c r="SGJ1006" s="17"/>
      <c r="SGK1006" s="17"/>
      <c r="SGL1006" s="17"/>
      <c r="SGM1006" s="17"/>
      <c r="SGN1006" s="17"/>
      <c r="SGO1006" s="17"/>
      <c r="SGP1006" s="17"/>
      <c r="SGQ1006" s="17"/>
      <c r="SGR1006" s="17"/>
      <c r="SGS1006" s="17"/>
      <c r="SGT1006" s="17"/>
      <c r="SGU1006" s="17"/>
      <c r="SGV1006" s="17"/>
      <c r="SGW1006" s="17"/>
      <c r="SGX1006" s="17"/>
      <c r="SGY1006" s="17"/>
      <c r="SGZ1006" s="17"/>
      <c r="SHA1006" s="17"/>
      <c r="SHB1006" s="17"/>
      <c r="SHC1006" s="17"/>
      <c r="SHD1006" s="17"/>
      <c r="SHE1006" s="17"/>
      <c r="SHF1006" s="17"/>
      <c r="SHG1006" s="17"/>
      <c r="SHH1006" s="17"/>
      <c r="SHI1006" s="17"/>
      <c r="SHJ1006" s="17"/>
      <c r="SHK1006" s="17"/>
      <c r="SHL1006" s="17"/>
      <c r="SHM1006" s="17"/>
      <c r="SHN1006" s="17"/>
      <c r="SHO1006" s="17"/>
      <c r="SHP1006" s="17"/>
      <c r="SHQ1006" s="17"/>
      <c r="SHR1006" s="17"/>
      <c r="SHS1006" s="17"/>
      <c r="SHT1006" s="17"/>
      <c r="SHU1006" s="17"/>
      <c r="SHV1006" s="17"/>
      <c r="SHW1006" s="17"/>
      <c r="SHX1006" s="17"/>
      <c r="SHY1006" s="17"/>
      <c r="SHZ1006" s="17"/>
      <c r="SIA1006" s="17"/>
      <c r="SIB1006" s="17"/>
      <c r="SIC1006" s="17"/>
      <c r="SID1006" s="17"/>
      <c r="SIE1006" s="17"/>
      <c r="SIF1006" s="17"/>
      <c r="SIG1006" s="17"/>
      <c r="SIH1006" s="17"/>
      <c r="SII1006" s="17"/>
      <c r="SIJ1006" s="17"/>
      <c r="SIK1006" s="17"/>
      <c r="SIL1006" s="17"/>
      <c r="SIM1006" s="17"/>
      <c r="SIN1006" s="17"/>
      <c r="SIO1006" s="17"/>
      <c r="SIP1006" s="17"/>
      <c r="SIQ1006" s="17"/>
      <c r="SIR1006" s="17"/>
      <c r="SIS1006" s="17"/>
      <c r="SIT1006" s="17"/>
      <c r="SIU1006" s="17"/>
      <c r="SIV1006" s="17"/>
      <c r="SIW1006" s="17"/>
      <c r="SIX1006" s="17"/>
      <c r="SIY1006" s="17"/>
      <c r="SIZ1006" s="17"/>
      <c r="SJA1006" s="17"/>
      <c r="SJB1006" s="17"/>
      <c r="SJC1006" s="17"/>
      <c r="SJD1006" s="17"/>
      <c r="SJE1006" s="17"/>
      <c r="SJF1006" s="17"/>
      <c r="SJG1006" s="17"/>
      <c r="SJH1006" s="17"/>
      <c r="SJI1006" s="17"/>
      <c r="SJJ1006" s="17"/>
      <c r="SJK1006" s="17"/>
      <c r="SJL1006" s="17"/>
      <c r="SJM1006" s="17"/>
      <c r="SJN1006" s="17"/>
      <c r="SJO1006" s="17"/>
      <c r="SJP1006" s="17"/>
      <c r="SJQ1006" s="17"/>
      <c r="SJR1006" s="17"/>
      <c r="SJS1006" s="17"/>
      <c r="SJT1006" s="17"/>
      <c r="SJU1006" s="17"/>
      <c r="SJV1006" s="17"/>
      <c r="SJW1006" s="17"/>
      <c r="SJX1006" s="17"/>
      <c r="SJY1006" s="17"/>
      <c r="SJZ1006" s="17"/>
      <c r="SKA1006" s="17"/>
      <c r="SKB1006" s="17"/>
      <c r="SKC1006" s="17"/>
      <c r="SKD1006" s="17"/>
      <c r="SKE1006" s="17"/>
      <c r="SKF1006" s="17"/>
      <c r="SKG1006" s="17"/>
      <c r="SKH1006" s="17"/>
      <c r="SKI1006" s="17"/>
      <c r="SKJ1006" s="17"/>
      <c r="SKK1006" s="17"/>
      <c r="SKL1006" s="17"/>
      <c r="SKM1006" s="17"/>
      <c r="SKN1006" s="17"/>
      <c r="SKO1006" s="17"/>
      <c r="SKP1006" s="17"/>
      <c r="SKQ1006" s="17"/>
      <c r="SKR1006" s="17"/>
      <c r="SKS1006" s="17"/>
      <c r="SKT1006" s="17"/>
      <c r="SKU1006" s="17"/>
      <c r="SKV1006" s="17"/>
      <c r="SKW1006" s="17"/>
      <c r="SKX1006" s="17"/>
      <c r="SKY1006" s="17"/>
      <c r="SKZ1006" s="17"/>
      <c r="SLA1006" s="17"/>
      <c r="SLB1006" s="17"/>
      <c r="SLC1006" s="17"/>
      <c r="SLD1006" s="17"/>
      <c r="SLE1006" s="17"/>
      <c r="SLF1006" s="17"/>
      <c r="SLG1006" s="17"/>
      <c r="SLH1006" s="17"/>
      <c r="SLI1006" s="17"/>
      <c r="SLJ1006" s="17"/>
      <c r="SLK1006" s="17"/>
      <c r="SLL1006" s="17"/>
      <c r="SLM1006" s="17"/>
      <c r="SLN1006" s="17"/>
      <c r="SLO1006" s="17"/>
      <c r="SLP1006" s="17"/>
      <c r="SLQ1006" s="17"/>
      <c r="SLR1006" s="17"/>
      <c r="SLS1006" s="17"/>
      <c r="SLT1006" s="17"/>
      <c r="SLU1006" s="17"/>
      <c r="SLV1006" s="17"/>
      <c r="SLW1006" s="17"/>
      <c r="SLX1006" s="17"/>
      <c r="SLY1006" s="17"/>
      <c r="SLZ1006" s="17"/>
      <c r="SMA1006" s="17"/>
      <c r="SMB1006" s="17"/>
      <c r="SMC1006" s="17"/>
      <c r="SMD1006" s="17"/>
      <c r="SME1006" s="17"/>
      <c r="SMF1006" s="17"/>
      <c r="SMG1006" s="17"/>
      <c r="SMH1006" s="17"/>
      <c r="SMI1006" s="17"/>
      <c r="SMJ1006" s="17"/>
      <c r="SMK1006" s="17"/>
      <c r="SML1006" s="17"/>
      <c r="SMM1006" s="17"/>
      <c r="SMN1006" s="17"/>
      <c r="SMO1006" s="17"/>
      <c r="SMP1006" s="17"/>
      <c r="SMQ1006" s="17"/>
      <c r="SMR1006" s="17"/>
      <c r="SMS1006" s="17"/>
      <c r="SMT1006" s="17"/>
      <c r="SMU1006" s="17"/>
      <c r="SMV1006" s="17"/>
      <c r="SMW1006" s="17"/>
      <c r="SMX1006" s="17"/>
      <c r="SMY1006" s="17"/>
      <c r="SMZ1006" s="17"/>
      <c r="SNA1006" s="17"/>
      <c r="SNB1006" s="17"/>
      <c r="SNC1006" s="17"/>
      <c r="SND1006" s="17"/>
      <c r="SNE1006" s="17"/>
      <c r="SNF1006" s="17"/>
      <c r="SNG1006" s="17"/>
      <c r="SNH1006" s="17"/>
      <c r="SNI1006" s="17"/>
      <c r="SNJ1006" s="17"/>
      <c r="SNK1006" s="17"/>
      <c r="SNL1006" s="17"/>
      <c r="SNM1006" s="17"/>
      <c r="SNN1006" s="17"/>
      <c r="SNO1006" s="17"/>
      <c r="SNP1006" s="17"/>
      <c r="SNQ1006" s="17"/>
      <c r="SNR1006" s="17"/>
      <c r="SNS1006" s="17"/>
      <c r="SNT1006" s="17"/>
      <c r="SNU1006" s="17"/>
      <c r="SNV1006" s="17"/>
      <c r="SNW1006" s="17"/>
      <c r="SNX1006" s="17"/>
      <c r="SNY1006" s="17"/>
      <c r="SNZ1006" s="17"/>
      <c r="SOA1006" s="17"/>
      <c r="SOB1006" s="17"/>
      <c r="SOC1006" s="17"/>
      <c r="SOD1006" s="17"/>
      <c r="SOE1006" s="17"/>
      <c r="SOF1006" s="17"/>
      <c r="SOG1006" s="17"/>
      <c r="SOH1006" s="17"/>
      <c r="SOI1006" s="17"/>
      <c r="SOJ1006" s="17"/>
      <c r="SOK1006" s="17"/>
      <c r="SOL1006" s="17"/>
      <c r="SOM1006" s="17"/>
      <c r="SON1006" s="17"/>
      <c r="SOO1006" s="17"/>
      <c r="SOP1006" s="17"/>
      <c r="SOQ1006" s="17"/>
      <c r="SOR1006" s="17"/>
      <c r="SOS1006" s="17"/>
      <c r="SOT1006" s="17"/>
      <c r="SOU1006" s="17"/>
      <c r="SOV1006" s="17"/>
      <c r="SOW1006" s="17"/>
      <c r="SOX1006" s="17"/>
      <c r="SOY1006" s="17"/>
      <c r="SOZ1006" s="17"/>
      <c r="SPA1006" s="17"/>
      <c r="SPB1006" s="17"/>
      <c r="SPC1006" s="17"/>
      <c r="SPD1006" s="17"/>
      <c r="SPE1006" s="17"/>
      <c r="SPF1006" s="17"/>
      <c r="SPG1006" s="17"/>
      <c r="SPH1006" s="17"/>
      <c r="SPI1006" s="17"/>
      <c r="SPJ1006" s="17"/>
      <c r="SPK1006" s="17"/>
      <c r="SPL1006" s="17"/>
      <c r="SPM1006" s="17"/>
      <c r="SPN1006" s="17"/>
      <c r="SPO1006" s="17"/>
      <c r="SPP1006" s="17"/>
      <c r="SPQ1006" s="17"/>
      <c r="SPR1006" s="17"/>
      <c r="SPS1006" s="17"/>
      <c r="SPT1006" s="17"/>
      <c r="SPU1006" s="17"/>
      <c r="SPV1006" s="17"/>
      <c r="SPW1006" s="17"/>
      <c r="SPX1006" s="17"/>
      <c r="SPY1006" s="17"/>
      <c r="SPZ1006" s="17"/>
      <c r="SQA1006" s="17"/>
      <c r="SQB1006" s="17"/>
      <c r="SQC1006" s="17"/>
      <c r="SQD1006" s="17"/>
      <c r="SQE1006" s="17"/>
      <c r="SQF1006" s="17"/>
      <c r="SQG1006" s="17"/>
      <c r="SQH1006" s="17"/>
      <c r="SQI1006" s="17"/>
      <c r="SQJ1006" s="17"/>
      <c r="SQK1006" s="17"/>
      <c r="SQL1006" s="17"/>
      <c r="SQM1006" s="17"/>
      <c r="SQN1006" s="17"/>
      <c r="SQO1006" s="17"/>
      <c r="SQP1006" s="17"/>
      <c r="SQQ1006" s="17"/>
      <c r="SQR1006" s="17"/>
      <c r="SQS1006" s="17"/>
      <c r="SQT1006" s="17"/>
      <c r="SQU1006" s="17"/>
      <c r="SQV1006" s="17"/>
      <c r="SQW1006" s="17"/>
      <c r="SQX1006" s="17"/>
      <c r="SQY1006" s="17"/>
      <c r="SQZ1006" s="17"/>
      <c r="SRA1006" s="17"/>
      <c r="SRB1006" s="17"/>
      <c r="SRC1006" s="17"/>
      <c r="SRD1006" s="17"/>
      <c r="SRE1006" s="17"/>
      <c r="SRF1006" s="17"/>
      <c r="SRG1006" s="17"/>
      <c r="SRH1006" s="17"/>
      <c r="SRI1006" s="17"/>
      <c r="SRJ1006" s="17"/>
      <c r="SRK1006" s="17"/>
      <c r="SRL1006" s="17"/>
      <c r="SRM1006" s="17"/>
      <c r="SRN1006" s="17"/>
      <c r="SRO1006" s="17"/>
      <c r="SRP1006" s="17"/>
      <c r="SRQ1006" s="17"/>
      <c r="SRR1006" s="17"/>
      <c r="SRS1006" s="17"/>
      <c r="SRT1006" s="17"/>
      <c r="SRU1006" s="17"/>
      <c r="SRV1006" s="17"/>
      <c r="SRW1006" s="17"/>
      <c r="SRX1006" s="17"/>
      <c r="SRY1006" s="17"/>
      <c r="SRZ1006" s="17"/>
      <c r="SSA1006" s="17"/>
      <c r="SSB1006" s="17"/>
      <c r="SSC1006" s="17"/>
      <c r="SSD1006" s="17"/>
      <c r="SSE1006" s="17"/>
      <c r="SSF1006" s="17"/>
      <c r="SSG1006" s="17"/>
      <c r="SSH1006" s="17"/>
      <c r="SSI1006" s="17"/>
      <c r="SSJ1006" s="17"/>
      <c r="SSK1006" s="17"/>
      <c r="SSL1006" s="17"/>
      <c r="SSM1006" s="17"/>
      <c r="SSN1006" s="17"/>
      <c r="SSO1006" s="17"/>
      <c r="SSP1006" s="17"/>
      <c r="SSQ1006" s="17"/>
      <c r="SSR1006" s="17"/>
      <c r="SSS1006" s="17"/>
      <c r="SST1006" s="17"/>
      <c r="SSU1006" s="17"/>
      <c r="SSV1006" s="17"/>
      <c r="SSW1006" s="17"/>
      <c r="SSX1006" s="17"/>
      <c r="SSY1006" s="17"/>
      <c r="SSZ1006" s="17"/>
      <c r="STA1006" s="17"/>
      <c r="STB1006" s="17"/>
      <c r="STC1006" s="17"/>
      <c r="STD1006" s="17"/>
      <c r="STE1006" s="17"/>
      <c r="STF1006" s="17"/>
      <c r="STG1006" s="17"/>
      <c r="STH1006" s="17"/>
      <c r="STI1006" s="17"/>
      <c r="STJ1006" s="17"/>
      <c r="STK1006" s="17"/>
      <c r="STL1006" s="17"/>
      <c r="STM1006" s="17"/>
      <c r="STN1006" s="17"/>
      <c r="STO1006" s="17"/>
      <c r="STP1006" s="17"/>
      <c r="STQ1006" s="17"/>
      <c r="STR1006" s="17"/>
      <c r="STS1006" s="17"/>
      <c r="STT1006" s="17"/>
      <c r="STU1006" s="17"/>
      <c r="STV1006" s="17"/>
      <c r="STW1006" s="17"/>
      <c r="STX1006" s="17"/>
      <c r="STY1006" s="17"/>
      <c r="STZ1006" s="17"/>
      <c r="SUA1006" s="17"/>
      <c r="SUB1006" s="17"/>
      <c r="SUC1006" s="17"/>
      <c r="SUD1006" s="17"/>
      <c r="SUE1006" s="17"/>
      <c r="SUF1006" s="17"/>
      <c r="SUG1006" s="17"/>
      <c r="SUH1006" s="17"/>
      <c r="SUI1006" s="17"/>
      <c r="SUJ1006" s="17"/>
      <c r="SUK1006" s="17"/>
      <c r="SUL1006" s="17"/>
      <c r="SUM1006" s="17"/>
      <c r="SUN1006" s="17"/>
      <c r="SUO1006" s="17"/>
      <c r="SUP1006" s="17"/>
      <c r="SUQ1006" s="17"/>
      <c r="SUR1006" s="17"/>
      <c r="SUS1006" s="17"/>
      <c r="SUT1006" s="17"/>
      <c r="SUU1006" s="17"/>
      <c r="SUV1006" s="17"/>
      <c r="SUW1006" s="17"/>
      <c r="SUX1006" s="17"/>
      <c r="SUY1006" s="17"/>
      <c r="SUZ1006" s="17"/>
      <c r="SVA1006" s="17"/>
      <c r="SVB1006" s="17"/>
      <c r="SVC1006" s="17"/>
      <c r="SVD1006" s="17"/>
      <c r="SVE1006" s="17"/>
      <c r="SVF1006" s="17"/>
      <c r="SVG1006" s="17"/>
      <c r="SVH1006" s="17"/>
      <c r="SVI1006" s="17"/>
      <c r="SVJ1006" s="17"/>
      <c r="SVK1006" s="17"/>
      <c r="SVL1006" s="17"/>
      <c r="SVM1006" s="17"/>
      <c r="SVN1006" s="17"/>
      <c r="SVO1006" s="17"/>
      <c r="SVP1006" s="17"/>
      <c r="SVQ1006" s="17"/>
      <c r="SVR1006" s="17"/>
      <c r="SVS1006" s="17"/>
      <c r="SVT1006" s="17"/>
      <c r="SVU1006" s="17"/>
      <c r="SVV1006" s="17"/>
      <c r="SVW1006" s="17"/>
      <c r="SVX1006" s="17"/>
      <c r="SVY1006" s="17"/>
      <c r="SVZ1006" s="17"/>
      <c r="SWA1006" s="17"/>
      <c r="SWB1006" s="17"/>
      <c r="SWC1006" s="17"/>
      <c r="SWD1006" s="17"/>
      <c r="SWE1006" s="17"/>
      <c r="SWF1006" s="17"/>
      <c r="SWG1006" s="17"/>
      <c r="SWH1006" s="17"/>
      <c r="SWI1006" s="17"/>
      <c r="SWJ1006" s="17"/>
      <c r="SWK1006" s="17"/>
      <c r="SWL1006" s="17"/>
      <c r="SWM1006" s="17"/>
      <c r="SWN1006" s="17"/>
      <c r="SWO1006" s="17"/>
      <c r="SWP1006" s="17"/>
      <c r="SWQ1006" s="17"/>
      <c r="SWR1006" s="17"/>
      <c r="SWS1006" s="17"/>
      <c r="SWT1006" s="17"/>
      <c r="SWU1006" s="17"/>
      <c r="SWV1006" s="17"/>
      <c r="SWW1006" s="17"/>
      <c r="SWX1006" s="17"/>
      <c r="SWY1006" s="17"/>
      <c r="SWZ1006" s="17"/>
      <c r="SXA1006" s="17"/>
      <c r="SXB1006" s="17"/>
      <c r="SXC1006" s="17"/>
      <c r="SXD1006" s="17"/>
      <c r="SXE1006" s="17"/>
      <c r="SXF1006" s="17"/>
      <c r="SXG1006" s="17"/>
      <c r="SXH1006" s="17"/>
      <c r="SXI1006" s="17"/>
      <c r="SXJ1006" s="17"/>
      <c r="SXK1006" s="17"/>
      <c r="SXL1006" s="17"/>
      <c r="SXM1006" s="17"/>
      <c r="SXN1006" s="17"/>
      <c r="SXO1006" s="17"/>
      <c r="SXP1006" s="17"/>
      <c r="SXQ1006" s="17"/>
      <c r="SXR1006" s="17"/>
      <c r="SXS1006" s="17"/>
      <c r="SXT1006" s="17"/>
      <c r="SXU1006" s="17"/>
      <c r="SXV1006" s="17"/>
      <c r="SXW1006" s="17"/>
      <c r="SXX1006" s="17"/>
      <c r="SXY1006" s="17"/>
      <c r="SXZ1006" s="17"/>
      <c r="SYA1006" s="17"/>
      <c r="SYB1006" s="17"/>
      <c r="SYC1006" s="17"/>
      <c r="SYD1006" s="17"/>
      <c r="SYE1006" s="17"/>
      <c r="SYF1006" s="17"/>
      <c r="SYG1006" s="17"/>
      <c r="SYH1006" s="17"/>
      <c r="SYI1006" s="17"/>
      <c r="SYJ1006" s="17"/>
      <c r="SYK1006" s="17"/>
      <c r="SYL1006" s="17"/>
      <c r="SYM1006" s="17"/>
      <c r="SYN1006" s="17"/>
      <c r="SYO1006" s="17"/>
      <c r="SYP1006" s="17"/>
      <c r="SYQ1006" s="17"/>
      <c r="SYR1006" s="17"/>
      <c r="SYS1006" s="17"/>
      <c r="SYT1006" s="17"/>
      <c r="SYU1006" s="17"/>
      <c r="SYV1006" s="17"/>
      <c r="SYW1006" s="17"/>
      <c r="SYX1006" s="17"/>
      <c r="SYY1006" s="17"/>
      <c r="SYZ1006" s="17"/>
      <c r="SZA1006" s="17"/>
      <c r="SZB1006" s="17"/>
      <c r="SZC1006" s="17"/>
      <c r="SZD1006" s="17"/>
      <c r="SZE1006" s="17"/>
      <c r="SZF1006" s="17"/>
      <c r="SZG1006" s="17"/>
      <c r="SZH1006" s="17"/>
      <c r="SZI1006" s="17"/>
      <c r="SZJ1006" s="17"/>
      <c r="SZK1006" s="17"/>
      <c r="SZL1006" s="17"/>
      <c r="SZM1006" s="17"/>
      <c r="SZN1006" s="17"/>
      <c r="SZO1006" s="17"/>
      <c r="SZP1006" s="17"/>
      <c r="SZQ1006" s="17"/>
      <c r="SZR1006" s="17"/>
      <c r="SZS1006" s="17"/>
      <c r="SZT1006" s="17"/>
      <c r="SZU1006" s="17"/>
      <c r="SZV1006" s="17"/>
      <c r="SZW1006" s="17"/>
      <c r="SZX1006" s="17"/>
      <c r="SZY1006" s="17"/>
      <c r="SZZ1006" s="17"/>
      <c r="TAA1006" s="17"/>
      <c r="TAB1006" s="17"/>
      <c r="TAC1006" s="17"/>
      <c r="TAD1006" s="17"/>
      <c r="TAE1006" s="17"/>
      <c r="TAF1006" s="17"/>
      <c r="TAG1006" s="17"/>
      <c r="TAH1006" s="17"/>
      <c r="TAI1006" s="17"/>
      <c r="TAJ1006" s="17"/>
      <c r="TAK1006" s="17"/>
      <c r="TAL1006" s="17"/>
      <c r="TAM1006" s="17"/>
      <c r="TAN1006" s="17"/>
      <c r="TAO1006" s="17"/>
      <c r="TAP1006" s="17"/>
      <c r="TAQ1006" s="17"/>
      <c r="TAR1006" s="17"/>
      <c r="TAS1006" s="17"/>
      <c r="TAT1006" s="17"/>
      <c r="TAU1006" s="17"/>
      <c r="TAV1006" s="17"/>
      <c r="TAW1006" s="17"/>
      <c r="TAX1006" s="17"/>
      <c r="TAY1006" s="17"/>
      <c r="TAZ1006" s="17"/>
      <c r="TBA1006" s="17"/>
      <c r="TBB1006" s="17"/>
      <c r="TBC1006" s="17"/>
      <c r="TBD1006" s="17"/>
      <c r="TBE1006" s="17"/>
      <c r="TBF1006" s="17"/>
      <c r="TBG1006" s="17"/>
      <c r="TBH1006" s="17"/>
      <c r="TBI1006" s="17"/>
      <c r="TBJ1006" s="17"/>
      <c r="TBK1006" s="17"/>
      <c r="TBL1006" s="17"/>
      <c r="TBM1006" s="17"/>
      <c r="TBN1006" s="17"/>
      <c r="TBO1006" s="17"/>
      <c r="TBP1006" s="17"/>
      <c r="TBQ1006" s="17"/>
      <c r="TBR1006" s="17"/>
      <c r="TBS1006" s="17"/>
      <c r="TBT1006" s="17"/>
      <c r="TBU1006" s="17"/>
      <c r="TBV1006" s="17"/>
      <c r="TBW1006" s="17"/>
      <c r="TBX1006" s="17"/>
      <c r="TBY1006" s="17"/>
      <c r="TBZ1006" s="17"/>
      <c r="TCA1006" s="17"/>
      <c r="TCB1006" s="17"/>
      <c r="TCC1006" s="17"/>
      <c r="TCD1006" s="17"/>
      <c r="TCE1006" s="17"/>
      <c r="TCF1006" s="17"/>
      <c r="TCG1006" s="17"/>
      <c r="TCH1006" s="17"/>
      <c r="TCI1006" s="17"/>
      <c r="TCJ1006" s="17"/>
      <c r="TCK1006" s="17"/>
      <c r="TCL1006" s="17"/>
      <c r="TCM1006" s="17"/>
      <c r="TCN1006" s="17"/>
      <c r="TCO1006" s="17"/>
      <c r="TCP1006" s="17"/>
      <c r="TCQ1006" s="17"/>
      <c r="TCR1006" s="17"/>
      <c r="TCS1006" s="17"/>
      <c r="TCT1006" s="17"/>
      <c r="TCU1006" s="17"/>
      <c r="TCV1006" s="17"/>
      <c r="TCW1006" s="17"/>
      <c r="TCX1006" s="17"/>
      <c r="TCY1006" s="17"/>
      <c r="TCZ1006" s="17"/>
      <c r="TDA1006" s="17"/>
      <c r="TDB1006" s="17"/>
      <c r="TDC1006" s="17"/>
      <c r="TDD1006" s="17"/>
      <c r="TDE1006" s="17"/>
      <c r="TDF1006" s="17"/>
      <c r="TDG1006" s="17"/>
      <c r="TDH1006" s="17"/>
      <c r="TDI1006" s="17"/>
      <c r="TDJ1006" s="17"/>
      <c r="TDK1006" s="17"/>
      <c r="TDL1006" s="17"/>
      <c r="TDM1006" s="17"/>
      <c r="TDN1006" s="17"/>
      <c r="TDO1006" s="17"/>
      <c r="TDP1006" s="17"/>
      <c r="TDQ1006" s="17"/>
      <c r="TDR1006" s="17"/>
      <c r="TDS1006" s="17"/>
      <c r="TDT1006" s="17"/>
      <c r="TDU1006" s="17"/>
      <c r="TDV1006" s="17"/>
      <c r="TDW1006" s="17"/>
      <c r="TDX1006" s="17"/>
      <c r="TDY1006" s="17"/>
      <c r="TDZ1006" s="17"/>
      <c r="TEA1006" s="17"/>
      <c r="TEB1006" s="17"/>
      <c r="TEC1006" s="17"/>
      <c r="TED1006" s="17"/>
      <c r="TEE1006" s="17"/>
      <c r="TEF1006" s="17"/>
      <c r="TEG1006" s="17"/>
      <c r="TEH1006" s="17"/>
      <c r="TEI1006" s="17"/>
      <c r="TEJ1006" s="17"/>
      <c r="TEK1006" s="17"/>
      <c r="TEL1006" s="17"/>
      <c r="TEM1006" s="17"/>
      <c r="TEN1006" s="17"/>
      <c r="TEO1006" s="17"/>
      <c r="TEP1006" s="17"/>
      <c r="TEQ1006" s="17"/>
      <c r="TER1006" s="17"/>
      <c r="TES1006" s="17"/>
      <c r="TET1006" s="17"/>
      <c r="TEU1006" s="17"/>
      <c r="TEV1006" s="17"/>
      <c r="TEW1006" s="17"/>
      <c r="TEX1006" s="17"/>
      <c r="TEY1006" s="17"/>
      <c r="TEZ1006" s="17"/>
      <c r="TFA1006" s="17"/>
      <c r="TFB1006" s="17"/>
      <c r="TFC1006" s="17"/>
      <c r="TFD1006" s="17"/>
      <c r="TFE1006" s="17"/>
      <c r="TFF1006" s="17"/>
      <c r="TFG1006" s="17"/>
      <c r="TFH1006" s="17"/>
      <c r="TFI1006" s="17"/>
      <c r="TFJ1006" s="17"/>
      <c r="TFK1006" s="17"/>
      <c r="TFL1006" s="17"/>
      <c r="TFM1006" s="17"/>
      <c r="TFN1006" s="17"/>
      <c r="TFO1006" s="17"/>
      <c r="TFP1006" s="17"/>
      <c r="TFQ1006" s="17"/>
      <c r="TFR1006" s="17"/>
      <c r="TFS1006" s="17"/>
      <c r="TFT1006" s="17"/>
      <c r="TFU1006" s="17"/>
      <c r="TFV1006" s="17"/>
      <c r="TFW1006" s="17"/>
      <c r="TFX1006" s="17"/>
      <c r="TFY1006" s="17"/>
      <c r="TFZ1006" s="17"/>
      <c r="TGA1006" s="17"/>
      <c r="TGB1006" s="17"/>
      <c r="TGC1006" s="17"/>
      <c r="TGD1006" s="17"/>
      <c r="TGE1006" s="17"/>
      <c r="TGF1006" s="17"/>
      <c r="TGG1006" s="17"/>
      <c r="TGH1006" s="17"/>
      <c r="TGI1006" s="17"/>
      <c r="TGJ1006" s="17"/>
      <c r="TGK1006" s="17"/>
      <c r="TGL1006" s="17"/>
      <c r="TGM1006" s="17"/>
      <c r="TGN1006" s="17"/>
      <c r="TGO1006" s="17"/>
      <c r="TGP1006" s="17"/>
      <c r="TGQ1006" s="17"/>
      <c r="TGR1006" s="17"/>
      <c r="TGS1006" s="17"/>
      <c r="TGT1006" s="17"/>
      <c r="TGU1006" s="17"/>
      <c r="TGV1006" s="17"/>
      <c r="TGW1006" s="17"/>
      <c r="TGX1006" s="17"/>
      <c r="TGY1006" s="17"/>
      <c r="TGZ1006" s="17"/>
      <c r="THA1006" s="17"/>
      <c r="THB1006" s="17"/>
      <c r="THC1006" s="17"/>
      <c r="THD1006" s="17"/>
      <c r="THE1006" s="17"/>
      <c r="THF1006" s="17"/>
      <c r="THG1006" s="17"/>
      <c r="THH1006" s="17"/>
      <c r="THI1006" s="17"/>
      <c r="THJ1006" s="17"/>
      <c r="THK1006" s="17"/>
      <c r="THL1006" s="17"/>
      <c r="THM1006" s="17"/>
      <c r="THN1006" s="17"/>
      <c r="THO1006" s="17"/>
      <c r="THP1006" s="17"/>
      <c r="THQ1006" s="17"/>
      <c r="THR1006" s="17"/>
      <c r="THS1006" s="17"/>
      <c r="THT1006" s="17"/>
      <c r="THU1006" s="17"/>
      <c r="THV1006" s="17"/>
      <c r="THW1006" s="17"/>
      <c r="THX1006" s="17"/>
      <c r="THY1006" s="17"/>
      <c r="THZ1006" s="17"/>
      <c r="TIA1006" s="17"/>
      <c r="TIB1006" s="17"/>
      <c r="TIC1006" s="17"/>
      <c r="TID1006" s="17"/>
      <c r="TIE1006" s="17"/>
      <c r="TIF1006" s="17"/>
      <c r="TIG1006" s="17"/>
      <c r="TIH1006" s="17"/>
      <c r="TII1006" s="17"/>
      <c r="TIJ1006" s="17"/>
      <c r="TIK1006" s="17"/>
      <c r="TIL1006" s="17"/>
      <c r="TIM1006" s="17"/>
      <c r="TIN1006" s="17"/>
      <c r="TIO1006" s="17"/>
      <c r="TIP1006" s="17"/>
      <c r="TIQ1006" s="17"/>
      <c r="TIR1006" s="17"/>
      <c r="TIS1006" s="17"/>
      <c r="TIT1006" s="17"/>
      <c r="TIU1006" s="17"/>
      <c r="TIV1006" s="17"/>
      <c r="TIW1006" s="17"/>
      <c r="TIX1006" s="17"/>
      <c r="TIY1006" s="17"/>
      <c r="TIZ1006" s="17"/>
      <c r="TJA1006" s="17"/>
      <c r="TJB1006" s="17"/>
      <c r="TJC1006" s="17"/>
      <c r="TJD1006" s="17"/>
      <c r="TJE1006" s="17"/>
      <c r="TJF1006" s="17"/>
      <c r="TJG1006" s="17"/>
      <c r="TJH1006" s="17"/>
      <c r="TJI1006" s="17"/>
      <c r="TJJ1006" s="17"/>
      <c r="TJK1006" s="17"/>
      <c r="TJL1006" s="17"/>
      <c r="TJM1006" s="17"/>
      <c r="TJN1006" s="17"/>
      <c r="TJO1006" s="17"/>
      <c r="TJP1006" s="17"/>
      <c r="TJQ1006" s="17"/>
      <c r="TJR1006" s="17"/>
      <c r="TJS1006" s="17"/>
      <c r="TJT1006" s="17"/>
      <c r="TJU1006" s="17"/>
      <c r="TJV1006" s="17"/>
      <c r="TJW1006" s="17"/>
      <c r="TJX1006" s="17"/>
      <c r="TJY1006" s="17"/>
      <c r="TJZ1006" s="17"/>
      <c r="TKA1006" s="17"/>
      <c r="TKB1006" s="17"/>
      <c r="TKC1006" s="17"/>
      <c r="TKD1006" s="17"/>
      <c r="TKE1006" s="17"/>
      <c r="TKF1006" s="17"/>
      <c r="TKG1006" s="17"/>
      <c r="TKH1006" s="17"/>
      <c r="TKI1006" s="17"/>
      <c r="TKJ1006" s="17"/>
      <c r="TKK1006" s="17"/>
      <c r="TKL1006" s="17"/>
      <c r="TKM1006" s="17"/>
      <c r="TKN1006" s="17"/>
      <c r="TKO1006" s="17"/>
      <c r="TKP1006" s="17"/>
      <c r="TKQ1006" s="17"/>
      <c r="TKR1006" s="17"/>
      <c r="TKS1006" s="17"/>
      <c r="TKT1006" s="17"/>
      <c r="TKU1006" s="17"/>
      <c r="TKV1006" s="17"/>
      <c r="TKW1006" s="17"/>
      <c r="TKX1006" s="17"/>
      <c r="TKY1006" s="17"/>
      <c r="TKZ1006" s="17"/>
      <c r="TLA1006" s="17"/>
      <c r="TLB1006" s="17"/>
      <c r="TLC1006" s="17"/>
      <c r="TLD1006" s="17"/>
      <c r="TLE1006" s="17"/>
      <c r="TLF1006" s="17"/>
      <c r="TLG1006" s="17"/>
      <c r="TLH1006" s="17"/>
      <c r="TLI1006" s="17"/>
      <c r="TLJ1006" s="17"/>
      <c r="TLK1006" s="17"/>
      <c r="TLL1006" s="17"/>
      <c r="TLM1006" s="17"/>
      <c r="TLN1006" s="17"/>
      <c r="TLO1006" s="17"/>
      <c r="TLP1006" s="17"/>
      <c r="TLQ1006" s="17"/>
      <c r="TLR1006" s="17"/>
      <c r="TLS1006" s="17"/>
      <c r="TLT1006" s="17"/>
      <c r="TLU1006" s="17"/>
      <c r="TLV1006" s="17"/>
      <c r="TLW1006" s="17"/>
      <c r="TLX1006" s="17"/>
      <c r="TLY1006" s="17"/>
      <c r="TLZ1006" s="17"/>
      <c r="TMA1006" s="17"/>
      <c r="TMB1006" s="17"/>
      <c r="TMC1006" s="17"/>
      <c r="TMD1006" s="17"/>
      <c r="TME1006" s="17"/>
      <c r="TMF1006" s="17"/>
      <c r="TMG1006" s="17"/>
      <c r="TMH1006" s="17"/>
      <c r="TMI1006" s="17"/>
      <c r="TMJ1006" s="17"/>
      <c r="TMK1006" s="17"/>
      <c r="TML1006" s="17"/>
      <c r="TMM1006" s="17"/>
      <c r="TMN1006" s="17"/>
      <c r="TMO1006" s="17"/>
      <c r="TMP1006" s="17"/>
      <c r="TMQ1006" s="17"/>
      <c r="TMR1006" s="17"/>
      <c r="TMS1006" s="17"/>
      <c r="TMT1006" s="17"/>
      <c r="TMU1006" s="17"/>
      <c r="TMV1006" s="17"/>
      <c r="TMW1006" s="17"/>
      <c r="TMX1006" s="17"/>
      <c r="TMY1006" s="17"/>
      <c r="TMZ1006" s="17"/>
      <c r="TNA1006" s="17"/>
      <c r="TNB1006" s="17"/>
      <c r="TNC1006" s="17"/>
      <c r="TND1006" s="17"/>
      <c r="TNE1006" s="17"/>
      <c r="TNF1006" s="17"/>
      <c r="TNG1006" s="17"/>
      <c r="TNH1006" s="17"/>
      <c r="TNI1006" s="17"/>
      <c r="TNJ1006" s="17"/>
      <c r="TNK1006" s="17"/>
      <c r="TNL1006" s="17"/>
      <c r="TNM1006" s="17"/>
      <c r="TNN1006" s="17"/>
      <c r="TNO1006" s="17"/>
      <c r="TNP1006" s="17"/>
      <c r="TNQ1006" s="17"/>
      <c r="TNR1006" s="17"/>
      <c r="TNS1006" s="17"/>
      <c r="TNT1006" s="17"/>
      <c r="TNU1006" s="17"/>
      <c r="TNV1006" s="17"/>
      <c r="TNW1006" s="17"/>
      <c r="TNX1006" s="17"/>
      <c r="TNY1006" s="17"/>
      <c r="TNZ1006" s="17"/>
      <c r="TOA1006" s="17"/>
      <c r="TOB1006" s="17"/>
      <c r="TOC1006" s="17"/>
      <c r="TOD1006" s="17"/>
      <c r="TOE1006" s="17"/>
      <c r="TOF1006" s="17"/>
      <c r="TOG1006" s="17"/>
      <c r="TOH1006" s="17"/>
      <c r="TOI1006" s="17"/>
      <c r="TOJ1006" s="17"/>
      <c r="TOK1006" s="17"/>
      <c r="TOL1006" s="17"/>
      <c r="TOM1006" s="17"/>
      <c r="TON1006" s="17"/>
      <c r="TOO1006" s="17"/>
      <c r="TOP1006" s="17"/>
      <c r="TOQ1006" s="17"/>
      <c r="TOR1006" s="17"/>
      <c r="TOS1006" s="17"/>
      <c r="TOT1006" s="17"/>
      <c r="TOU1006" s="17"/>
      <c r="TOV1006" s="17"/>
      <c r="TOW1006" s="17"/>
      <c r="TOX1006" s="17"/>
      <c r="TOY1006" s="17"/>
      <c r="TOZ1006" s="17"/>
      <c r="TPA1006" s="17"/>
      <c r="TPB1006" s="17"/>
      <c r="TPC1006" s="17"/>
      <c r="TPD1006" s="17"/>
      <c r="TPE1006" s="17"/>
      <c r="TPF1006" s="17"/>
      <c r="TPG1006" s="17"/>
      <c r="TPH1006" s="17"/>
      <c r="TPI1006" s="17"/>
      <c r="TPJ1006" s="17"/>
      <c r="TPK1006" s="17"/>
      <c r="TPL1006" s="17"/>
      <c r="TPM1006" s="17"/>
      <c r="TPN1006" s="17"/>
      <c r="TPO1006" s="17"/>
      <c r="TPP1006" s="17"/>
      <c r="TPQ1006" s="17"/>
      <c r="TPR1006" s="17"/>
      <c r="TPS1006" s="17"/>
      <c r="TPT1006" s="17"/>
      <c r="TPU1006" s="17"/>
      <c r="TPV1006" s="17"/>
      <c r="TPW1006" s="17"/>
      <c r="TPX1006" s="17"/>
      <c r="TPY1006" s="17"/>
      <c r="TPZ1006" s="17"/>
      <c r="TQA1006" s="17"/>
      <c r="TQB1006" s="17"/>
      <c r="TQC1006" s="17"/>
      <c r="TQD1006" s="17"/>
      <c r="TQE1006" s="17"/>
      <c r="TQF1006" s="17"/>
      <c r="TQG1006" s="17"/>
      <c r="TQH1006" s="17"/>
      <c r="TQI1006" s="17"/>
      <c r="TQJ1006" s="17"/>
      <c r="TQK1006" s="17"/>
      <c r="TQL1006" s="17"/>
      <c r="TQM1006" s="17"/>
      <c r="TQN1006" s="17"/>
      <c r="TQO1006" s="17"/>
      <c r="TQP1006" s="17"/>
      <c r="TQQ1006" s="17"/>
      <c r="TQR1006" s="17"/>
      <c r="TQS1006" s="17"/>
      <c r="TQT1006" s="17"/>
      <c r="TQU1006" s="17"/>
      <c r="TQV1006" s="17"/>
      <c r="TQW1006" s="17"/>
      <c r="TQX1006" s="17"/>
      <c r="TQY1006" s="17"/>
      <c r="TQZ1006" s="17"/>
      <c r="TRA1006" s="17"/>
      <c r="TRB1006" s="17"/>
      <c r="TRC1006" s="17"/>
      <c r="TRD1006" s="17"/>
      <c r="TRE1006" s="17"/>
      <c r="TRF1006" s="17"/>
      <c r="TRG1006" s="17"/>
      <c r="TRH1006" s="17"/>
      <c r="TRI1006" s="17"/>
      <c r="TRJ1006" s="17"/>
      <c r="TRK1006" s="17"/>
      <c r="TRL1006" s="17"/>
      <c r="TRM1006" s="17"/>
      <c r="TRN1006" s="17"/>
      <c r="TRO1006" s="17"/>
      <c r="TRP1006" s="17"/>
      <c r="TRQ1006" s="17"/>
      <c r="TRR1006" s="17"/>
      <c r="TRS1006" s="17"/>
      <c r="TRT1006" s="17"/>
      <c r="TRU1006" s="17"/>
      <c r="TRV1006" s="17"/>
      <c r="TRW1006" s="17"/>
      <c r="TRX1006" s="17"/>
      <c r="TRY1006" s="17"/>
      <c r="TRZ1006" s="17"/>
      <c r="TSA1006" s="17"/>
      <c r="TSB1006" s="17"/>
      <c r="TSC1006" s="17"/>
      <c r="TSD1006" s="17"/>
      <c r="TSE1006" s="17"/>
      <c r="TSF1006" s="17"/>
      <c r="TSG1006" s="17"/>
      <c r="TSH1006" s="17"/>
      <c r="TSI1006" s="17"/>
      <c r="TSJ1006" s="17"/>
      <c r="TSK1006" s="17"/>
      <c r="TSL1006" s="17"/>
      <c r="TSM1006" s="17"/>
      <c r="TSN1006" s="17"/>
      <c r="TSO1006" s="17"/>
      <c r="TSP1006" s="17"/>
      <c r="TSQ1006" s="17"/>
      <c r="TSR1006" s="17"/>
      <c r="TSS1006" s="17"/>
      <c r="TST1006" s="17"/>
      <c r="TSU1006" s="17"/>
      <c r="TSV1006" s="17"/>
      <c r="TSW1006" s="17"/>
      <c r="TSX1006" s="17"/>
      <c r="TSY1006" s="17"/>
      <c r="TSZ1006" s="17"/>
      <c r="TTA1006" s="17"/>
      <c r="TTB1006" s="17"/>
      <c r="TTC1006" s="17"/>
      <c r="TTD1006" s="17"/>
      <c r="TTE1006" s="17"/>
      <c r="TTF1006" s="17"/>
      <c r="TTG1006" s="17"/>
      <c r="TTH1006" s="17"/>
      <c r="TTI1006" s="17"/>
      <c r="TTJ1006" s="17"/>
      <c r="TTK1006" s="17"/>
      <c r="TTL1006" s="17"/>
      <c r="TTM1006" s="17"/>
      <c r="TTN1006" s="17"/>
      <c r="TTO1006" s="17"/>
      <c r="TTP1006" s="17"/>
      <c r="TTQ1006" s="17"/>
      <c r="TTR1006" s="17"/>
      <c r="TTS1006" s="17"/>
      <c r="TTT1006" s="17"/>
      <c r="TTU1006" s="17"/>
      <c r="TTV1006" s="17"/>
      <c r="TTW1006" s="17"/>
      <c r="TTX1006" s="17"/>
      <c r="TTY1006" s="17"/>
      <c r="TTZ1006" s="17"/>
      <c r="TUA1006" s="17"/>
      <c r="TUB1006" s="17"/>
      <c r="TUC1006" s="17"/>
      <c r="TUD1006" s="17"/>
      <c r="TUE1006" s="17"/>
      <c r="TUF1006" s="17"/>
      <c r="TUG1006" s="17"/>
      <c r="TUH1006" s="17"/>
      <c r="TUI1006" s="17"/>
      <c r="TUJ1006" s="17"/>
      <c r="TUK1006" s="17"/>
      <c r="TUL1006" s="17"/>
      <c r="TUM1006" s="17"/>
      <c r="TUN1006" s="17"/>
      <c r="TUO1006" s="17"/>
      <c r="TUP1006" s="17"/>
      <c r="TUQ1006" s="17"/>
      <c r="TUR1006" s="17"/>
      <c r="TUS1006" s="17"/>
      <c r="TUT1006" s="17"/>
      <c r="TUU1006" s="17"/>
      <c r="TUV1006" s="17"/>
      <c r="TUW1006" s="17"/>
      <c r="TUX1006" s="17"/>
      <c r="TUY1006" s="17"/>
      <c r="TUZ1006" s="17"/>
      <c r="TVA1006" s="17"/>
      <c r="TVB1006" s="17"/>
      <c r="TVC1006" s="17"/>
      <c r="TVD1006" s="17"/>
      <c r="TVE1006" s="17"/>
      <c r="TVF1006" s="17"/>
      <c r="TVG1006" s="17"/>
      <c r="TVH1006" s="17"/>
      <c r="TVI1006" s="17"/>
      <c r="TVJ1006" s="17"/>
      <c r="TVK1006" s="17"/>
      <c r="TVL1006" s="17"/>
      <c r="TVM1006" s="17"/>
      <c r="TVN1006" s="17"/>
      <c r="TVO1006" s="17"/>
      <c r="TVP1006" s="17"/>
      <c r="TVQ1006" s="17"/>
      <c r="TVR1006" s="17"/>
      <c r="TVS1006" s="17"/>
      <c r="TVT1006" s="17"/>
      <c r="TVU1006" s="17"/>
      <c r="TVV1006" s="17"/>
      <c r="TVW1006" s="17"/>
      <c r="TVX1006" s="17"/>
      <c r="TVY1006" s="17"/>
      <c r="TVZ1006" s="17"/>
      <c r="TWA1006" s="17"/>
      <c r="TWB1006" s="17"/>
      <c r="TWC1006" s="17"/>
      <c r="TWD1006" s="17"/>
      <c r="TWE1006" s="17"/>
      <c r="TWF1006" s="17"/>
      <c r="TWG1006" s="17"/>
      <c r="TWH1006" s="17"/>
      <c r="TWI1006" s="17"/>
      <c r="TWJ1006" s="17"/>
      <c r="TWK1006" s="17"/>
      <c r="TWL1006" s="17"/>
      <c r="TWM1006" s="17"/>
      <c r="TWN1006" s="17"/>
      <c r="TWO1006" s="17"/>
      <c r="TWP1006" s="17"/>
      <c r="TWQ1006" s="17"/>
      <c r="TWR1006" s="17"/>
      <c r="TWS1006" s="17"/>
      <c r="TWT1006" s="17"/>
      <c r="TWU1006" s="17"/>
      <c r="TWV1006" s="17"/>
      <c r="TWW1006" s="17"/>
      <c r="TWX1006" s="17"/>
      <c r="TWY1006" s="17"/>
      <c r="TWZ1006" s="17"/>
      <c r="TXA1006" s="17"/>
      <c r="TXB1006" s="17"/>
      <c r="TXC1006" s="17"/>
      <c r="TXD1006" s="17"/>
      <c r="TXE1006" s="17"/>
      <c r="TXF1006" s="17"/>
      <c r="TXG1006" s="17"/>
      <c r="TXH1006" s="17"/>
      <c r="TXI1006" s="17"/>
      <c r="TXJ1006" s="17"/>
      <c r="TXK1006" s="17"/>
      <c r="TXL1006" s="17"/>
      <c r="TXM1006" s="17"/>
      <c r="TXN1006" s="17"/>
      <c r="TXO1006" s="17"/>
      <c r="TXP1006" s="17"/>
      <c r="TXQ1006" s="17"/>
      <c r="TXR1006" s="17"/>
      <c r="TXS1006" s="17"/>
      <c r="TXT1006" s="17"/>
      <c r="TXU1006" s="17"/>
      <c r="TXV1006" s="17"/>
      <c r="TXW1006" s="17"/>
      <c r="TXX1006" s="17"/>
      <c r="TXY1006" s="17"/>
      <c r="TXZ1006" s="17"/>
      <c r="TYA1006" s="17"/>
      <c r="TYB1006" s="17"/>
      <c r="TYC1006" s="17"/>
      <c r="TYD1006" s="17"/>
      <c r="TYE1006" s="17"/>
      <c r="TYF1006" s="17"/>
      <c r="TYG1006" s="17"/>
      <c r="TYH1006" s="17"/>
      <c r="TYI1006" s="17"/>
      <c r="TYJ1006" s="17"/>
      <c r="TYK1006" s="17"/>
      <c r="TYL1006" s="17"/>
      <c r="TYM1006" s="17"/>
      <c r="TYN1006" s="17"/>
      <c r="TYO1006" s="17"/>
      <c r="TYP1006" s="17"/>
      <c r="TYQ1006" s="17"/>
      <c r="TYR1006" s="17"/>
      <c r="TYS1006" s="17"/>
      <c r="TYT1006" s="17"/>
      <c r="TYU1006" s="17"/>
      <c r="TYV1006" s="17"/>
      <c r="TYW1006" s="17"/>
      <c r="TYX1006" s="17"/>
      <c r="TYY1006" s="17"/>
      <c r="TYZ1006" s="17"/>
      <c r="TZA1006" s="17"/>
      <c r="TZB1006" s="17"/>
      <c r="TZC1006" s="17"/>
      <c r="TZD1006" s="17"/>
      <c r="TZE1006" s="17"/>
      <c r="TZF1006" s="17"/>
      <c r="TZG1006" s="17"/>
      <c r="TZH1006" s="17"/>
      <c r="TZI1006" s="17"/>
      <c r="TZJ1006" s="17"/>
      <c r="TZK1006" s="17"/>
      <c r="TZL1006" s="17"/>
      <c r="TZM1006" s="17"/>
      <c r="TZN1006" s="17"/>
      <c r="TZO1006" s="17"/>
      <c r="TZP1006" s="17"/>
      <c r="TZQ1006" s="17"/>
      <c r="TZR1006" s="17"/>
      <c r="TZS1006" s="17"/>
      <c r="TZT1006" s="17"/>
      <c r="TZU1006" s="17"/>
      <c r="TZV1006" s="17"/>
      <c r="TZW1006" s="17"/>
      <c r="TZX1006" s="17"/>
      <c r="TZY1006" s="17"/>
      <c r="TZZ1006" s="17"/>
      <c r="UAA1006" s="17"/>
      <c r="UAB1006" s="17"/>
      <c r="UAC1006" s="17"/>
      <c r="UAD1006" s="17"/>
      <c r="UAE1006" s="17"/>
      <c r="UAF1006" s="17"/>
      <c r="UAG1006" s="17"/>
      <c r="UAH1006" s="17"/>
      <c r="UAI1006" s="17"/>
      <c r="UAJ1006" s="17"/>
      <c r="UAK1006" s="17"/>
      <c r="UAL1006" s="17"/>
      <c r="UAM1006" s="17"/>
      <c r="UAN1006" s="17"/>
      <c r="UAO1006" s="17"/>
      <c r="UAP1006" s="17"/>
      <c r="UAQ1006" s="17"/>
      <c r="UAR1006" s="17"/>
      <c r="UAS1006" s="17"/>
      <c r="UAT1006" s="17"/>
      <c r="UAU1006" s="17"/>
      <c r="UAV1006" s="17"/>
      <c r="UAW1006" s="17"/>
      <c r="UAX1006" s="17"/>
      <c r="UAY1006" s="17"/>
      <c r="UAZ1006" s="17"/>
      <c r="UBA1006" s="17"/>
      <c r="UBB1006" s="17"/>
      <c r="UBC1006" s="17"/>
      <c r="UBD1006" s="17"/>
      <c r="UBE1006" s="17"/>
      <c r="UBF1006" s="17"/>
      <c r="UBG1006" s="17"/>
      <c r="UBH1006" s="17"/>
      <c r="UBI1006" s="17"/>
      <c r="UBJ1006" s="17"/>
      <c r="UBK1006" s="17"/>
      <c r="UBL1006" s="17"/>
      <c r="UBM1006" s="17"/>
      <c r="UBN1006" s="17"/>
      <c r="UBO1006" s="17"/>
      <c r="UBP1006" s="17"/>
      <c r="UBQ1006" s="17"/>
      <c r="UBR1006" s="17"/>
      <c r="UBS1006" s="17"/>
      <c r="UBT1006" s="17"/>
      <c r="UBU1006" s="17"/>
      <c r="UBV1006" s="17"/>
      <c r="UBW1006" s="17"/>
      <c r="UBX1006" s="17"/>
      <c r="UBY1006" s="17"/>
      <c r="UBZ1006" s="17"/>
      <c r="UCA1006" s="17"/>
      <c r="UCB1006" s="17"/>
      <c r="UCC1006" s="17"/>
      <c r="UCD1006" s="17"/>
      <c r="UCE1006" s="17"/>
      <c r="UCF1006" s="17"/>
      <c r="UCG1006" s="17"/>
      <c r="UCH1006" s="17"/>
      <c r="UCI1006" s="17"/>
      <c r="UCJ1006" s="17"/>
      <c r="UCK1006" s="17"/>
      <c r="UCL1006" s="17"/>
      <c r="UCM1006" s="17"/>
      <c r="UCN1006" s="17"/>
      <c r="UCO1006" s="17"/>
      <c r="UCP1006" s="17"/>
      <c r="UCQ1006" s="17"/>
      <c r="UCR1006" s="17"/>
      <c r="UCS1006" s="17"/>
      <c r="UCT1006" s="17"/>
      <c r="UCU1006" s="17"/>
      <c r="UCV1006" s="17"/>
      <c r="UCW1006" s="17"/>
      <c r="UCX1006" s="17"/>
      <c r="UCY1006" s="17"/>
      <c r="UCZ1006" s="17"/>
      <c r="UDA1006" s="17"/>
      <c r="UDB1006" s="17"/>
      <c r="UDC1006" s="17"/>
      <c r="UDD1006" s="17"/>
      <c r="UDE1006" s="17"/>
      <c r="UDF1006" s="17"/>
      <c r="UDG1006" s="17"/>
      <c r="UDH1006" s="17"/>
      <c r="UDI1006" s="17"/>
      <c r="UDJ1006" s="17"/>
      <c r="UDK1006" s="17"/>
      <c r="UDL1006" s="17"/>
      <c r="UDM1006" s="17"/>
      <c r="UDN1006" s="17"/>
      <c r="UDO1006" s="17"/>
      <c r="UDP1006" s="17"/>
      <c r="UDQ1006" s="17"/>
      <c r="UDR1006" s="17"/>
      <c r="UDS1006" s="17"/>
      <c r="UDT1006" s="17"/>
      <c r="UDU1006" s="17"/>
      <c r="UDV1006" s="17"/>
      <c r="UDW1006" s="17"/>
      <c r="UDX1006" s="17"/>
      <c r="UDY1006" s="17"/>
      <c r="UDZ1006" s="17"/>
      <c r="UEA1006" s="17"/>
      <c r="UEB1006" s="17"/>
      <c r="UEC1006" s="17"/>
      <c r="UED1006" s="17"/>
      <c r="UEE1006" s="17"/>
      <c r="UEF1006" s="17"/>
      <c r="UEG1006" s="17"/>
      <c r="UEH1006" s="17"/>
      <c r="UEI1006" s="17"/>
      <c r="UEJ1006" s="17"/>
      <c r="UEK1006" s="17"/>
      <c r="UEL1006" s="17"/>
      <c r="UEM1006" s="17"/>
      <c r="UEN1006" s="17"/>
      <c r="UEO1006" s="17"/>
      <c r="UEP1006" s="17"/>
      <c r="UEQ1006" s="17"/>
      <c r="UER1006" s="17"/>
      <c r="UES1006" s="17"/>
      <c r="UET1006" s="17"/>
      <c r="UEU1006" s="17"/>
      <c r="UEV1006" s="17"/>
      <c r="UEW1006" s="17"/>
      <c r="UEX1006" s="17"/>
      <c r="UEY1006" s="17"/>
      <c r="UEZ1006" s="17"/>
      <c r="UFA1006" s="17"/>
      <c r="UFB1006" s="17"/>
      <c r="UFC1006" s="17"/>
      <c r="UFD1006" s="17"/>
      <c r="UFE1006" s="17"/>
      <c r="UFF1006" s="17"/>
      <c r="UFG1006" s="17"/>
      <c r="UFH1006" s="17"/>
      <c r="UFI1006" s="17"/>
      <c r="UFJ1006" s="17"/>
      <c r="UFK1006" s="17"/>
      <c r="UFL1006" s="17"/>
      <c r="UFM1006" s="17"/>
      <c r="UFN1006" s="17"/>
      <c r="UFO1006" s="17"/>
      <c r="UFP1006" s="17"/>
      <c r="UFQ1006" s="17"/>
      <c r="UFR1006" s="17"/>
      <c r="UFS1006" s="17"/>
      <c r="UFT1006" s="17"/>
      <c r="UFU1006" s="17"/>
      <c r="UFV1006" s="17"/>
      <c r="UFW1006" s="17"/>
      <c r="UFX1006" s="17"/>
      <c r="UFY1006" s="17"/>
      <c r="UFZ1006" s="17"/>
      <c r="UGA1006" s="17"/>
      <c r="UGB1006" s="17"/>
      <c r="UGC1006" s="17"/>
      <c r="UGD1006" s="17"/>
      <c r="UGE1006" s="17"/>
      <c r="UGF1006" s="17"/>
      <c r="UGG1006" s="17"/>
      <c r="UGH1006" s="17"/>
      <c r="UGI1006" s="17"/>
      <c r="UGJ1006" s="17"/>
      <c r="UGK1006" s="17"/>
      <c r="UGL1006" s="17"/>
      <c r="UGM1006" s="17"/>
      <c r="UGN1006" s="17"/>
      <c r="UGO1006" s="17"/>
      <c r="UGP1006" s="17"/>
      <c r="UGQ1006" s="17"/>
      <c r="UGR1006" s="17"/>
      <c r="UGS1006" s="17"/>
      <c r="UGT1006" s="17"/>
      <c r="UGU1006" s="17"/>
      <c r="UGV1006" s="17"/>
      <c r="UGW1006" s="17"/>
      <c r="UGX1006" s="17"/>
      <c r="UGY1006" s="17"/>
      <c r="UGZ1006" s="17"/>
      <c r="UHA1006" s="17"/>
      <c r="UHB1006" s="17"/>
      <c r="UHC1006" s="17"/>
      <c r="UHD1006" s="17"/>
      <c r="UHE1006" s="17"/>
      <c r="UHF1006" s="17"/>
      <c r="UHG1006" s="17"/>
      <c r="UHH1006" s="17"/>
      <c r="UHI1006" s="17"/>
      <c r="UHJ1006" s="17"/>
      <c r="UHK1006" s="17"/>
      <c r="UHL1006" s="17"/>
      <c r="UHM1006" s="17"/>
      <c r="UHN1006" s="17"/>
      <c r="UHO1006" s="17"/>
      <c r="UHP1006" s="17"/>
      <c r="UHQ1006" s="17"/>
      <c r="UHR1006" s="17"/>
      <c r="UHS1006" s="17"/>
      <c r="UHT1006" s="17"/>
      <c r="UHU1006" s="17"/>
      <c r="UHV1006" s="17"/>
      <c r="UHW1006" s="17"/>
      <c r="UHX1006" s="17"/>
      <c r="UHY1006" s="17"/>
      <c r="UHZ1006" s="17"/>
      <c r="UIA1006" s="17"/>
      <c r="UIB1006" s="17"/>
      <c r="UIC1006" s="17"/>
      <c r="UID1006" s="17"/>
      <c r="UIE1006" s="17"/>
      <c r="UIF1006" s="17"/>
      <c r="UIG1006" s="17"/>
      <c r="UIH1006" s="17"/>
      <c r="UII1006" s="17"/>
      <c r="UIJ1006" s="17"/>
      <c r="UIK1006" s="17"/>
      <c r="UIL1006" s="17"/>
      <c r="UIM1006" s="17"/>
      <c r="UIN1006" s="17"/>
      <c r="UIO1006" s="17"/>
      <c r="UIP1006" s="17"/>
      <c r="UIQ1006" s="17"/>
      <c r="UIR1006" s="17"/>
      <c r="UIS1006" s="17"/>
      <c r="UIT1006" s="17"/>
      <c r="UIU1006" s="17"/>
      <c r="UIV1006" s="17"/>
      <c r="UIW1006" s="17"/>
      <c r="UIX1006" s="17"/>
      <c r="UIY1006" s="17"/>
      <c r="UIZ1006" s="17"/>
      <c r="UJA1006" s="17"/>
      <c r="UJB1006" s="17"/>
      <c r="UJC1006" s="17"/>
      <c r="UJD1006" s="17"/>
      <c r="UJE1006" s="17"/>
      <c r="UJF1006" s="17"/>
      <c r="UJG1006" s="17"/>
      <c r="UJH1006" s="17"/>
      <c r="UJI1006" s="17"/>
      <c r="UJJ1006" s="17"/>
      <c r="UJK1006" s="17"/>
      <c r="UJL1006" s="17"/>
      <c r="UJM1006" s="17"/>
      <c r="UJN1006" s="17"/>
      <c r="UJO1006" s="17"/>
      <c r="UJP1006" s="17"/>
      <c r="UJQ1006" s="17"/>
      <c r="UJR1006" s="17"/>
      <c r="UJS1006" s="17"/>
      <c r="UJT1006" s="17"/>
      <c r="UJU1006" s="17"/>
      <c r="UJV1006" s="17"/>
      <c r="UJW1006" s="17"/>
      <c r="UJX1006" s="17"/>
      <c r="UJY1006" s="17"/>
      <c r="UJZ1006" s="17"/>
      <c r="UKA1006" s="17"/>
      <c r="UKB1006" s="17"/>
      <c r="UKC1006" s="17"/>
      <c r="UKD1006" s="17"/>
      <c r="UKE1006" s="17"/>
      <c r="UKF1006" s="17"/>
      <c r="UKG1006" s="17"/>
      <c r="UKH1006" s="17"/>
      <c r="UKI1006" s="17"/>
      <c r="UKJ1006" s="17"/>
      <c r="UKK1006" s="17"/>
      <c r="UKL1006" s="17"/>
      <c r="UKM1006" s="17"/>
      <c r="UKN1006" s="17"/>
      <c r="UKO1006" s="17"/>
      <c r="UKP1006" s="17"/>
      <c r="UKQ1006" s="17"/>
      <c r="UKR1006" s="17"/>
      <c r="UKS1006" s="17"/>
      <c r="UKT1006" s="17"/>
      <c r="UKU1006" s="17"/>
      <c r="UKV1006" s="17"/>
      <c r="UKW1006" s="17"/>
      <c r="UKX1006" s="17"/>
      <c r="UKY1006" s="17"/>
      <c r="UKZ1006" s="17"/>
      <c r="ULA1006" s="17"/>
      <c r="ULB1006" s="17"/>
      <c r="ULC1006" s="17"/>
      <c r="ULD1006" s="17"/>
      <c r="ULE1006" s="17"/>
      <c r="ULF1006" s="17"/>
      <c r="ULG1006" s="17"/>
      <c r="ULH1006" s="17"/>
      <c r="ULI1006" s="17"/>
      <c r="ULJ1006" s="17"/>
      <c r="ULK1006" s="17"/>
      <c r="ULL1006" s="17"/>
      <c r="ULM1006" s="17"/>
      <c r="ULN1006" s="17"/>
      <c r="ULO1006" s="17"/>
      <c r="ULP1006" s="17"/>
      <c r="ULQ1006" s="17"/>
      <c r="ULR1006" s="17"/>
      <c r="ULS1006" s="17"/>
      <c r="ULT1006" s="17"/>
      <c r="ULU1006" s="17"/>
      <c r="ULV1006" s="17"/>
      <c r="ULW1006" s="17"/>
      <c r="ULX1006" s="17"/>
      <c r="ULY1006" s="17"/>
      <c r="ULZ1006" s="17"/>
      <c r="UMA1006" s="17"/>
      <c r="UMB1006" s="17"/>
      <c r="UMC1006" s="17"/>
      <c r="UMD1006" s="17"/>
      <c r="UME1006" s="17"/>
      <c r="UMF1006" s="17"/>
      <c r="UMG1006" s="17"/>
      <c r="UMH1006" s="17"/>
      <c r="UMI1006" s="17"/>
      <c r="UMJ1006" s="17"/>
      <c r="UMK1006" s="17"/>
      <c r="UML1006" s="17"/>
      <c r="UMM1006" s="17"/>
      <c r="UMN1006" s="17"/>
      <c r="UMO1006" s="17"/>
      <c r="UMP1006" s="17"/>
      <c r="UMQ1006" s="17"/>
      <c r="UMR1006" s="17"/>
      <c r="UMS1006" s="17"/>
      <c r="UMT1006" s="17"/>
      <c r="UMU1006" s="17"/>
      <c r="UMV1006" s="17"/>
      <c r="UMW1006" s="17"/>
      <c r="UMX1006" s="17"/>
      <c r="UMY1006" s="17"/>
      <c r="UMZ1006" s="17"/>
      <c r="UNA1006" s="17"/>
      <c r="UNB1006" s="17"/>
      <c r="UNC1006" s="17"/>
      <c r="UND1006" s="17"/>
      <c r="UNE1006" s="17"/>
      <c r="UNF1006" s="17"/>
      <c r="UNG1006" s="17"/>
      <c r="UNH1006" s="17"/>
      <c r="UNI1006" s="17"/>
      <c r="UNJ1006" s="17"/>
      <c r="UNK1006" s="17"/>
      <c r="UNL1006" s="17"/>
      <c r="UNM1006" s="17"/>
      <c r="UNN1006" s="17"/>
      <c r="UNO1006" s="17"/>
      <c r="UNP1006" s="17"/>
      <c r="UNQ1006" s="17"/>
      <c r="UNR1006" s="17"/>
      <c r="UNS1006" s="17"/>
      <c r="UNT1006" s="17"/>
      <c r="UNU1006" s="17"/>
      <c r="UNV1006" s="17"/>
      <c r="UNW1006" s="17"/>
      <c r="UNX1006" s="17"/>
      <c r="UNY1006" s="17"/>
      <c r="UNZ1006" s="17"/>
      <c r="UOA1006" s="17"/>
      <c r="UOB1006" s="17"/>
      <c r="UOC1006" s="17"/>
      <c r="UOD1006" s="17"/>
      <c r="UOE1006" s="17"/>
      <c r="UOF1006" s="17"/>
      <c r="UOG1006" s="17"/>
      <c r="UOH1006" s="17"/>
      <c r="UOI1006" s="17"/>
      <c r="UOJ1006" s="17"/>
      <c r="UOK1006" s="17"/>
      <c r="UOL1006" s="17"/>
      <c r="UOM1006" s="17"/>
      <c r="UON1006" s="17"/>
      <c r="UOO1006" s="17"/>
      <c r="UOP1006" s="17"/>
      <c r="UOQ1006" s="17"/>
      <c r="UOR1006" s="17"/>
      <c r="UOS1006" s="17"/>
      <c r="UOT1006" s="17"/>
      <c r="UOU1006" s="17"/>
      <c r="UOV1006" s="17"/>
      <c r="UOW1006" s="17"/>
      <c r="UOX1006" s="17"/>
      <c r="UOY1006" s="17"/>
      <c r="UOZ1006" s="17"/>
      <c r="UPA1006" s="17"/>
      <c r="UPB1006" s="17"/>
      <c r="UPC1006" s="17"/>
      <c r="UPD1006" s="17"/>
      <c r="UPE1006" s="17"/>
      <c r="UPF1006" s="17"/>
      <c r="UPG1006" s="17"/>
      <c r="UPH1006" s="17"/>
      <c r="UPI1006" s="17"/>
      <c r="UPJ1006" s="17"/>
      <c r="UPK1006" s="17"/>
      <c r="UPL1006" s="17"/>
      <c r="UPM1006" s="17"/>
      <c r="UPN1006" s="17"/>
      <c r="UPO1006" s="17"/>
      <c r="UPP1006" s="17"/>
      <c r="UPQ1006" s="17"/>
      <c r="UPR1006" s="17"/>
      <c r="UPS1006" s="17"/>
      <c r="UPT1006" s="17"/>
      <c r="UPU1006" s="17"/>
      <c r="UPV1006" s="17"/>
      <c r="UPW1006" s="17"/>
      <c r="UPX1006" s="17"/>
      <c r="UPY1006" s="17"/>
      <c r="UPZ1006" s="17"/>
      <c r="UQA1006" s="17"/>
      <c r="UQB1006" s="17"/>
      <c r="UQC1006" s="17"/>
      <c r="UQD1006" s="17"/>
      <c r="UQE1006" s="17"/>
      <c r="UQF1006" s="17"/>
      <c r="UQG1006" s="17"/>
      <c r="UQH1006" s="17"/>
      <c r="UQI1006" s="17"/>
      <c r="UQJ1006" s="17"/>
      <c r="UQK1006" s="17"/>
      <c r="UQL1006" s="17"/>
      <c r="UQM1006" s="17"/>
      <c r="UQN1006" s="17"/>
      <c r="UQO1006" s="17"/>
      <c r="UQP1006" s="17"/>
      <c r="UQQ1006" s="17"/>
      <c r="UQR1006" s="17"/>
      <c r="UQS1006" s="17"/>
      <c r="UQT1006" s="17"/>
      <c r="UQU1006" s="17"/>
      <c r="UQV1006" s="17"/>
      <c r="UQW1006" s="17"/>
      <c r="UQX1006" s="17"/>
      <c r="UQY1006" s="17"/>
      <c r="UQZ1006" s="17"/>
      <c r="URA1006" s="17"/>
      <c r="URB1006" s="17"/>
      <c r="URC1006" s="17"/>
      <c r="URD1006" s="17"/>
      <c r="URE1006" s="17"/>
      <c r="URF1006" s="17"/>
      <c r="URG1006" s="17"/>
      <c r="URH1006" s="17"/>
      <c r="URI1006" s="17"/>
      <c r="URJ1006" s="17"/>
      <c r="URK1006" s="17"/>
      <c r="URL1006" s="17"/>
      <c r="URM1006" s="17"/>
      <c r="URN1006" s="17"/>
      <c r="URO1006" s="17"/>
      <c r="URP1006" s="17"/>
      <c r="URQ1006" s="17"/>
      <c r="URR1006" s="17"/>
      <c r="URS1006" s="17"/>
      <c r="URT1006" s="17"/>
      <c r="URU1006" s="17"/>
      <c r="URV1006" s="17"/>
      <c r="URW1006" s="17"/>
      <c r="URX1006" s="17"/>
      <c r="URY1006" s="17"/>
      <c r="URZ1006" s="17"/>
      <c r="USA1006" s="17"/>
      <c r="USB1006" s="17"/>
      <c r="USC1006" s="17"/>
      <c r="USD1006" s="17"/>
      <c r="USE1006" s="17"/>
      <c r="USF1006" s="17"/>
      <c r="USG1006" s="17"/>
      <c r="USH1006" s="17"/>
      <c r="USI1006" s="17"/>
      <c r="USJ1006" s="17"/>
      <c r="USK1006" s="17"/>
      <c r="USL1006" s="17"/>
      <c r="USM1006" s="17"/>
      <c r="USN1006" s="17"/>
      <c r="USO1006" s="17"/>
      <c r="USP1006" s="17"/>
      <c r="USQ1006" s="17"/>
      <c r="USR1006" s="17"/>
      <c r="USS1006" s="17"/>
      <c r="UST1006" s="17"/>
      <c r="USU1006" s="17"/>
      <c r="USV1006" s="17"/>
      <c r="USW1006" s="17"/>
      <c r="USX1006" s="17"/>
      <c r="USY1006" s="17"/>
      <c r="USZ1006" s="17"/>
      <c r="UTA1006" s="17"/>
      <c r="UTB1006" s="17"/>
      <c r="UTC1006" s="17"/>
      <c r="UTD1006" s="17"/>
      <c r="UTE1006" s="17"/>
      <c r="UTF1006" s="17"/>
      <c r="UTG1006" s="17"/>
      <c r="UTH1006" s="17"/>
      <c r="UTI1006" s="17"/>
      <c r="UTJ1006" s="17"/>
      <c r="UTK1006" s="17"/>
      <c r="UTL1006" s="17"/>
      <c r="UTM1006" s="17"/>
      <c r="UTN1006" s="17"/>
      <c r="UTO1006" s="17"/>
      <c r="UTP1006" s="17"/>
      <c r="UTQ1006" s="17"/>
      <c r="UTR1006" s="17"/>
      <c r="UTS1006" s="17"/>
      <c r="UTT1006" s="17"/>
      <c r="UTU1006" s="17"/>
      <c r="UTV1006" s="17"/>
      <c r="UTW1006" s="17"/>
      <c r="UTX1006" s="17"/>
      <c r="UTY1006" s="17"/>
      <c r="UTZ1006" s="17"/>
      <c r="UUA1006" s="17"/>
      <c r="UUB1006" s="17"/>
      <c r="UUC1006" s="17"/>
      <c r="UUD1006" s="17"/>
      <c r="UUE1006" s="17"/>
      <c r="UUF1006" s="17"/>
      <c r="UUG1006" s="17"/>
      <c r="UUH1006" s="17"/>
      <c r="UUI1006" s="17"/>
      <c r="UUJ1006" s="17"/>
      <c r="UUK1006" s="17"/>
      <c r="UUL1006" s="17"/>
      <c r="UUM1006" s="17"/>
      <c r="UUN1006" s="17"/>
      <c r="UUO1006" s="17"/>
      <c r="UUP1006" s="17"/>
      <c r="UUQ1006" s="17"/>
      <c r="UUR1006" s="17"/>
      <c r="UUS1006" s="17"/>
      <c r="UUT1006" s="17"/>
      <c r="UUU1006" s="17"/>
      <c r="UUV1006" s="17"/>
      <c r="UUW1006" s="17"/>
      <c r="UUX1006" s="17"/>
      <c r="UUY1006" s="17"/>
      <c r="UUZ1006" s="17"/>
      <c r="UVA1006" s="17"/>
      <c r="UVB1006" s="17"/>
      <c r="UVC1006" s="17"/>
      <c r="UVD1006" s="17"/>
      <c r="UVE1006" s="17"/>
      <c r="UVF1006" s="17"/>
      <c r="UVG1006" s="17"/>
      <c r="UVH1006" s="17"/>
      <c r="UVI1006" s="17"/>
      <c r="UVJ1006" s="17"/>
      <c r="UVK1006" s="17"/>
      <c r="UVL1006" s="17"/>
      <c r="UVM1006" s="17"/>
      <c r="UVN1006" s="17"/>
      <c r="UVO1006" s="17"/>
      <c r="UVP1006" s="17"/>
      <c r="UVQ1006" s="17"/>
      <c r="UVR1006" s="17"/>
      <c r="UVS1006" s="17"/>
      <c r="UVT1006" s="17"/>
      <c r="UVU1006" s="17"/>
      <c r="UVV1006" s="17"/>
      <c r="UVW1006" s="17"/>
      <c r="UVX1006" s="17"/>
      <c r="UVY1006" s="17"/>
      <c r="UVZ1006" s="17"/>
      <c r="UWA1006" s="17"/>
      <c r="UWB1006" s="17"/>
      <c r="UWC1006" s="17"/>
      <c r="UWD1006" s="17"/>
      <c r="UWE1006" s="17"/>
      <c r="UWF1006" s="17"/>
      <c r="UWG1006" s="17"/>
      <c r="UWH1006" s="17"/>
      <c r="UWI1006" s="17"/>
      <c r="UWJ1006" s="17"/>
      <c r="UWK1006" s="17"/>
      <c r="UWL1006" s="17"/>
      <c r="UWM1006" s="17"/>
      <c r="UWN1006" s="17"/>
      <c r="UWO1006" s="17"/>
      <c r="UWP1006" s="17"/>
      <c r="UWQ1006" s="17"/>
      <c r="UWR1006" s="17"/>
      <c r="UWS1006" s="17"/>
      <c r="UWT1006" s="17"/>
      <c r="UWU1006" s="17"/>
      <c r="UWV1006" s="17"/>
      <c r="UWW1006" s="17"/>
      <c r="UWX1006" s="17"/>
      <c r="UWY1006" s="17"/>
      <c r="UWZ1006" s="17"/>
      <c r="UXA1006" s="17"/>
      <c r="UXB1006" s="17"/>
      <c r="UXC1006" s="17"/>
      <c r="UXD1006" s="17"/>
      <c r="UXE1006" s="17"/>
      <c r="UXF1006" s="17"/>
      <c r="UXG1006" s="17"/>
      <c r="UXH1006" s="17"/>
      <c r="UXI1006" s="17"/>
      <c r="UXJ1006" s="17"/>
      <c r="UXK1006" s="17"/>
      <c r="UXL1006" s="17"/>
      <c r="UXM1006" s="17"/>
      <c r="UXN1006" s="17"/>
      <c r="UXO1006" s="17"/>
      <c r="UXP1006" s="17"/>
      <c r="UXQ1006" s="17"/>
      <c r="UXR1006" s="17"/>
      <c r="UXS1006" s="17"/>
      <c r="UXT1006" s="17"/>
      <c r="UXU1006" s="17"/>
      <c r="UXV1006" s="17"/>
      <c r="UXW1006" s="17"/>
      <c r="UXX1006" s="17"/>
      <c r="UXY1006" s="17"/>
      <c r="UXZ1006" s="17"/>
      <c r="UYA1006" s="17"/>
      <c r="UYB1006" s="17"/>
      <c r="UYC1006" s="17"/>
      <c r="UYD1006" s="17"/>
      <c r="UYE1006" s="17"/>
      <c r="UYF1006" s="17"/>
      <c r="UYG1006" s="17"/>
      <c r="UYH1006" s="17"/>
      <c r="UYI1006" s="17"/>
      <c r="UYJ1006" s="17"/>
      <c r="UYK1006" s="17"/>
      <c r="UYL1006" s="17"/>
      <c r="UYM1006" s="17"/>
      <c r="UYN1006" s="17"/>
      <c r="UYO1006" s="17"/>
      <c r="UYP1006" s="17"/>
      <c r="UYQ1006" s="17"/>
      <c r="UYR1006" s="17"/>
      <c r="UYS1006" s="17"/>
      <c r="UYT1006" s="17"/>
      <c r="UYU1006" s="17"/>
      <c r="UYV1006" s="17"/>
      <c r="UYW1006" s="17"/>
      <c r="UYX1006" s="17"/>
      <c r="UYY1006" s="17"/>
      <c r="UYZ1006" s="17"/>
      <c r="UZA1006" s="17"/>
      <c r="UZB1006" s="17"/>
      <c r="UZC1006" s="17"/>
      <c r="UZD1006" s="17"/>
      <c r="UZE1006" s="17"/>
      <c r="UZF1006" s="17"/>
      <c r="UZG1006" s="17"/>
      <c r="UZH1006" s="17"/>
      <c r="UZI1006" s="17"/>
      <c r="UZJ1006" s="17"/>
      <c r="UZK1006" s="17"/>
      <c r="UZL1006" s="17"/>
      <c r="UZM1006" s="17"/>
      <c r="UZN1006" s="17"/>
      <c r="UZO1006" s="17"/>
      <c r="UZP1006" s="17"/>
      <c r="UZQ1006" s="17"/>
      <c r="UZR1006" s="17"/>
      <c r="UZS1006" s="17"/>
      <c r="UZT1006" s="17"/>
      <c r="UZU1006" s="17"/>
      <c r="UZV1006" s="17"/>
      <c r="UZW1006" s="17"/>
      <c r="UZX1006" s="17"/>
      <c r="UZY1006" s="17"/>
      <c r="UZZ1006" s="17"/>
      <c r="VAA1006" s="17"/>
      <c r="VAB1006" s="17"/>
      <c r="VAC1006" s="17"/>
      <c r="VAD1006" s="17"/>
      <c r="VAE1006" s="17"/>
      <c r="VAF1006" s="17"/>
      <c r="VAG1006" s="17"/>
      <c r="VAH1006" s="17"/>
      <c r="VAI1006" s="17"/>
      <c r="VAJ1006" s="17"/>
      <c r="VAK1006" s="17"/>
      <c r="VAL1006" s="17"/>
      <c r="VAM1006" s="17"/>
      <c r="VAN1006" s="17"/>
      <c r="VAO1006" s="17"/>
      <c r="VAP1006" s="17"/>
      <c r="VAQ1006" s="17"/>
      <c r="VAR1006" s="17"/>
      <c r="VAS1006" s="17"/>
      <c r="VAT1006" s="17"/>
      <c r="VAU1006" s="17"/>
      <c r="VAV1006" s="17"/>
      <c r="VAW1006" s="17"/>
      <c r="VAX1006" s="17"/>
      <c r="VAY1006" s="17"/>
      <c r="VAZ1006" s="17"/>
      <c r="VBA1006" s="17"/>
      <c r="VBB1006" s="17"/>
      <c r="VBC1006" s="17"/>
      <c r="VBD1006" s="17"/>
      <c r="VBE1006" s="17"/>
      <c r="VBF1006" s="17"/>
      <c r="VBG1006" s="17"/>
      <c r="VBH1006" s="17"/>
      <c r="VBI1006" s="17"/>
      <c r="VBJ1006" s="17"/>
      <c r="VBK1006" s="17"/>
      <c r="VBL1006" s="17"/>
      <c r="VBM1006" s="17"/>
      <c r="VBN1006" s="17"/>
      <c r="VBO1006" s="17"/>
      <c r="VBP1006" s="17"/>
      <c r="VBQ1006" s="17"/>
      <c r="VBR1006" s="17"/>
      <c r="VBS1006" s="17"/>
      <c r="VBT1006" s="17"/>
      <c r="VBU1006" s="17"/>
      <c r="VBV1006" s="17"/>
      <c r="VBW1006" s="17"/>
      <c r="VBX1006" s="17"/>
      <c r="VBY1006" s="17"/>
      <c r="VBZ1006" s="17"/>
      <c r="VCA1006" s="17"/>
      <c r="VCB1006" s="17"/>
      <c r="VCC1006" s="17"/>
      <c r="VCD1006" s="17"/>
      <c r="VCE1006" s="17"/>
      <c r="VCF1006" s="17"/>
      <c r="VCG1006" s="17"/>
      <c r="VCH1006" s="17"/>
      <c r="VCI1006" s="17"/>
      <c r="VCJ1006" s="17"/>
      <c r="VCK1006" s="17"/>
      <c r="VCL1006" s="17"/>
      <c r="VCM1006" s="17"/>
      <c r="VCN1006" s="17"/>
      <c r="VCO1006" s="17"/>
      <c r="VCP1006" s="17"/>
      <c r="VCQ1006" s="17"/>
      <c r="VCR1006" s="17"/>
      <c r="VCS1006" s="17"/>
      <c r="VCT1006" s="17"/>
      <c r="VCU1006" s="17"/>
      <c r="VCV1006" s="17"/>
      <c r="VCW1006" s="17"/>
      <c r="VCX1006" s="17"/>
      <c r="VCY1006" s="17"/>
      <c r="VCZ1006" s="17"/>
      <c r="VDA1006" s="17"/>
      <c r="VDB1006" s="17"/>
      <c r="VDC1006" s="17"/>
      <c r="VDD1006" s="17"/>
      <c r="VDE1006" s="17"/>
      <c r="VDF1006" s="17"/>
      <c r="VDG1006" s="17"/>
      <c r="VDH1006" s="17"/>
      <c r="VDI1006" s="17"/>
      <c r="VDJ1006" s="17"/>
      <c r="VDK1006" s="17"/>
      <c r="VDL1006" s="17"/>
      <c r="VDM1006" s="17"/>
      <c r="VDN1006" s="17"/>
      <c r="VDO1006" s="17"/>
      <c r="VDP1006" s="17"/>
      <c r="VDQ1006" s="17"/>
      <c r="VDR1006" s="17"/>
      <c r="VDS1006" s="17"/>
      <c r="VDT1006" s="17"/>
      <c r="VDU1006" s="17"/>
      <c r="VDV1006" s="17"/>
      <c r="VDW1006" s="17"/>
      <c r="VDX1006" s="17"/>
      <c r="VDY1006" s="17"/>
      <c r="VDZ1006" s="17"/>
      <c r="VEA1006" s="17"/>
      <c r="VEB1006" s="17"/>
      <c r="VEC1006" s="17"/>
      <c r="VED1006" s="17"/>
      <c r="VEE1006" s="17"/>
      <c r="VEF1006" s="17"/>
      <c r="VEG1006" s="17"/>
      <c r="VEH1006" s="17"/>
      <c r="VEI1006" s="17"/>
      <c r="VEJ1006" s="17"/>
      <c r="VEK1006" s="17"/>
      <c r="VEL1006" s="17"/>
      <c r="VEM1006" s="17"/>
      <c r="VEN1006" s="17"/>
      <c r="VEO1006" s="17"/>
      <c r="VEP1006" s="17"/>
      <c r="VEQ1006" s="17"/>
      <c r="VER1006" s="17"/>
      <c r="VES1006" s="17"/>
      <c r="VET1006" s="17"/>
      <c r="VEU1006" s="17"/>
      <c r="VEV1006" s="17"/>
      <c r="VEW1006" s="17"/>
      <c r="VEX1006" s="17"/>
      <c r="VEY1006" s="17"/>
      <c r="VEZ1006" s="17"/>
      <c r="VFA1006" s="17"/>
      <c r="VFB1006" s="17"/>
      <c r="VFC1006" s="17"/>
      <c r="VFD1006" s="17"/>
      <c r="VFE1006" s="17"/>
      <c r="VFF1006" s="17"/>
      <c r="VFG1006" s="17"/>
      <c r="VFH1006" s="17"/>
      <c r="VFI1006" s="17"/>
      <c r="VFJ1006" s="17"/>
      <c r="VFK1006" s="17"/>
      <c r="VFL1006" s="17"/>
      <c r="VFM1006" s="17"/>
      <c r="VFN1006" s="17"/>
      <c r="VFO1006" s="17"/>
      <c r="VFP1006" s="17"/>
      <c r="VFQ1006" s="17"/>
      <c r="VFR1006" s="17"/>
      <c r="VFS1006" s="17"/>
      <c r="VFT1006" s="17"/>
      <c r="VFU1006" s="17"/>
      <c r="VFV1006" s="17"/>
      <c r="VFW1006" s="17"/>
      <c r="VFX1006" s="17"/>
      <c r="VFY1006" s="17"/>
      <c r="VFZ1006" s="17"/>
      <c r="VGA1006" s="17"/>
      <c r="VGB1006" s="17"/>
      <c r="VGC1006" s="17"/>
      <c r="VGD1006" s="17"/>
      <c r="VGE1006" s="17"/>
      <c r="VGF1006" s="17"/>
      <c r="VGG1006" s="17"/>
      <c r="VGH1006" s="17"/>
      <c r="VGI1006" s="17"/>
      <c r="VGJ1006" s="17"/>
      <c r="VGK1006" s="17"/>
      <c r="VGL1006" s="17"/>
      <c r="VGM1006" s="17"/>
      <c r="VGN1006" s="17"/>
      <c r="VGO1006" s="17"/>
      <c r="VGP1006" s="17"/>
      <c r="VGQ1006" s="17"/>
      <c r="VGR1006" s="17"/>
      <c r="VGS1006" s="17"/>
      <c r="VGT1006" s="17"/>
      <c r="VGU1006" s="17"/>
      <c r="VGV1006" s="17"/>
      <c r="VGW1006" s="17"/>
      <c r="VGX1006" s="17"/>
      <c r="VGY1006" s="17"/>
      <c r="VGZ1006" s="17"/>
      <c r="VHA1006" s="17"/>
      <c r="VHB1006" s="17"/>
      <c r="VHC1006" s="17"/>
      <c r="VHD1006" s="17"/>
      <c r="VHE1006" s="17"/>
      <c r="VHF1006" s="17"/>
      <c r="VHG1006" s="17"/>
      <c r="VHH1006" s="17"/>
      <c r="VHI1006" s="17"/>
      <c r="VHJ1006" s="17"/>
      <c r="VHK1006" s="17"/>
      <c r="VHL1006" s="17"/>
      <c r="VHM1006" s="17"/>
      <c r="VHN1006" s="17"/>
      <c r="VHO1006" s="17"/>
      <c r="VHP1006" s="17"/>
      <c r="VHQ1006" s="17"/>
      <c r="VHR1006" s="17"/>
      <c r="VHS1006" s="17"/>
      <c r="VHT1006" s="17"/>
      <c r="VHU1006" s="17"/>
      <c r="VHV1006" s="17"/>
      <c r="VHW1006" s="17"/>
      <c r="VHX1006" s="17"/>
      <c r="VHY1006" s="17"/>
      <c r="VHZ1006" s="17"/>
      <c r="VIA1006" s="17"/>
      <c r="VIB1006" s="17"/>
      <c r="VIC1006" s="17"/>
      <c r="VID1006" s="17"/>
      <c r="VIE1006" s="17"/>
      <c r="VIF1006" s="17"/>
      <c r="VIG1006" s="17"/>
      <c r="VIH1006" s="17"/>
      <c r="VII1006" s="17"/>
      <c r="VIJ1006" s="17"/>
      <c r="VIK1006" s="17"/>
      <c r="VIL1006" s="17"/>
      <c r="VIM1006" s="17"/>
      <c r="VIN1006" s="17"/>
      <c r="VIO1006" s="17"/>
      <c r="VIP1006" s="17"/>
      <c r="VIQ1006" s="17"/>
      <c r="VIR1006" s="17"/>
      <c r="VIS1006" s="17"/>
      <c r="VIT1006" s="17"/>
      <c r="VIU1006" s="17"/>
      <c r="VIV1006" s="17"/>
      <c r="VIW1006" s="17"/>
      <c r="VIX1006" s="17"/>
      <c r="VIY1006" s="17"/>
      <c r="VIZ1006" s="17"/>
      <c r="VJA1006" s="17"/>
      <c r="VJB1006" s="17"/>
      <c r="VJC1006" s="17"/>
      <c r="VJD1006" s="17"/>
      <c r="VJE1006" s="17"/>
      <c r="VJF1006" s="17"/>
      <c r="VJG1006" s="17"/>
      <c r="VJH1006" s="17"/>
      <c r="VJI1006" s="17"/>
      <c r="VJJ1006" s="17"/>
      <c r="VJK1006" s="17"/>
      <c r="VJL1006" s="17"/>
      <c r="VJM1006" s="17"/>
      <c r="VJN1006" s="17"/>
      <c r="VJO1006" s="17"/>
      <c r="VJP1006" s="17"/>
      <c r="VJQ1006" s="17"/>
      <c r="VJR1006" s="17"/>
      <c r="VJS1006" s="17"/>
      <c r="VJT1006" s="17"/>
      <c r="VJU1006" s="17"/>
      <c r="VJV1006" s="17"/>
      <c r="VJW1006" s="17"/>
      <c r="VJX1006" s="17"/>
      <c r="VJY1006" s="17"/>
      <c r="VJZ1006" s="17"/>
      <c r="VKA1006" s="17"/>
      <c r="VKB1006" s="17"/>
      <c r="VKC1006" s="17"/>
      <c r="VKD1006" s="17"/>
      <c r="VKE1006" s="17"/>
      <c r="VKF1006" s="17"/>
      <c r="VKG1006" s="17"/>
      <c r="VKH1006" s="17"/>
      <c r="VKI1006" s="17"/>
      <c r="VKJ1006" s="17"/>
      <c r="VKK1006" s="17"/>
      <c r="VKL1006" s="17"/>
      <c r="VKM1006" s="17"/>
      <c r="VKN1006" s="17"/>
      <c r="VKO1006" s="17"/>
      <c r="VKP1006" s="17"/>
      <c r="VKQ1006" s="17"/>
      <c r="VKR1006" s="17"/>
      <c r="VKS1006" s="17"/>
      <c r="VKT1006" s="17"/>
      <c r="VKU1006" s="17"/>
      <c r="VKV1006" s="17"/>
      <c r="VKW1006" s="17"/>
      <c r="VKX1006" s="17"/>
      <c r="VKY1006" s="17"/>
      <c r="VKZ1006" s="17"/>
      <c r="VLA1006" s="17"/>
      <c r="VLB1006" s="17"/>
      <c r="VLC1006" s="17"/>
      <c r="VLD1006" s="17"/>
      <c r="VLE1006" s="17"/>
      <c r="VLF1006" s="17"/>
      <c r="VLG1006" s="17"/>
      <c r="VLH1006" s="17"/>
      <c r="VLI1006" s="17"/>
      <c r="VLJ1006" s="17"/>
      <c r="VLK1006" s="17"/>
      <c r="VLL1006" s="17"/>
      <c r="VLM1006" s="17"/>
      <c r="VLN1006" s="17"/>
      <c r="VLO1006" s="17"/>
      <c r="VLP1006" s="17"/>
      <c r="VLQ1006" s="17"/>
      <c r="VLR1006" s="17"/>
      <c r="VLS1006" s="17"/>
      <c r="VLT1006" s="17"/>
      <c r="VLU1006" s="17"/>
      <c r="VLV1006" s="17"/>
      <c r="VLW1006" s="17"/>
      <c r="VLX1006" s="17"/>
      <c r="VLY1006" s="17"/>
      <c r="VLZ1006" s="17"/>
      <c r="VMA1006" s="17"/>
      <c r="VMB1006" s="17"/>
      <c r="VMC1006" s="17"/>
      <c r="VMD1006" s="17"/>
      <c r="VME1006" s="17"/>
      <c r="VMF1006" s="17"/>
      <c r="VMG1006" s="17"/>
      <c r="VMH1006" s="17"/>
      <c r="VMI1006" s="17"/>
      <c r="VMJ1006" s="17"/>
      <c r="VMK1006" s="17"/>
      <c r="VML1006" s="17"/>
      <c r="VMM1006" s="17"/>
      <c r="VMN1006" s="17"/>
      <c r="VMO1006" s="17"/>
      <c r="VMP1006" s="17"/>
      <c r="VMQ1006" s="17"/>
      <c r="VMR1006" s="17"/>
      <c r="VMS1006" s="17"/>
      <c r="VMT1006" s="17"/>
      <c r="VMU1006" s="17"/>
      <c r="VMV1006" s="17"/>
      <c r="VMW1006" s="17"/>
      <c r="VMX1006" s="17"/>
      <c r="VMY1006" s="17"/>
      <c r="VMZ1006" s="17"/>
      <c r="VNA1006" s="17"/>
      <c r="VNB1006" s="17"/>
      <c r="VNC1006" s="17"/>
      <c r="VND1006" s="17"/>
      <c r="VNE1006" s="17"/>
      <c r="VNF1006" s="17"/>
      <c r="VNG1006" s="17"/>
      <c r="VNH1006" s="17"/>
      <c r="VNI1006" s="17"/>
      <c r="VNJ1006" s="17"/>
      <c r="VNK1006" s="17"/>
      <c r="VNL1006" s="17"/>
      <c r="VNM1006" s="17"/>
      <c r="VNN1006" s="17"/>
      <c r="VNO1006" s="17"/>
      <c r="VNP1006" s="17"/>
      <c r="VNQ1006" s="17"/>
      <c r="VNR1006" s="17"/>
      <c r="VNS1006" s="17"/>
      <c r="VNT1006" s="17"/>
      <c r="VNU1006" s="17"/>
      <c r="VNV1006" s="17"/>
      <c r="VNW1006" s="17"/>
      <c r="VNX1006" s="17"/>
      <c r="VNY1006" s="17"/>
      <c r="VNZ1006" s="17"/>
      <c r="VOA1006" s="17"/>
      <c r="VOB1006" s="17"/>
      <c r="VOC1006" s="17"/>
      <c r="VOD1006" s="17"/>
      <c r="VOE1006" s="17"/>
      <c r="VOF1006" s="17"/>
      <c r="VOG1006" s="17"/>
      <c r="VOH1006" s="17"/>
      <c r="VOI1006" s="17"/>
      <c r="VOJ1006" s="17"/>
      <c r="VOK1006" s="17"/>
      <c r="VOL1006" s="17"/>
      <c r="VOM1006" s="17"/>
      <c r="VON1006" s="17"/>
      <c r="VOO1006" s="17"/>
      <c r="VOP1006" s="17"/>
      <c r="VOQ1006" s="17"/>
      <c r="VOR1006" s="17"/>
      <c r="VOS1006" s="17"/>
      <c r="VOT1006" s="17"/>
      <c r="VOU1006" s="17"/>
      <c r="VOV1006" s="17"/>
      <c r="VOW1006" s="17"/>
      <c r="VOX1006" s="17"/>
      <c r="VOY1006" s="17"/>
      <c r="VOZ1006" s="17"/>
      <c r="VPA1006" s="17"/>
      <c r="VPB1006" s="17"/>
      <c r="VPC1006" s="17"/>
      <c r="VPD1006" s="17"/>
      <c r="VPE1006" s="17"/>
      <c r="VPF1006" s="17"/>
      <c r="VPG1006" s="17"/>
      <c r="VPH1006" s="17"/>
      <c r="VPI1006" s="17"/>
      <c r="VPJ1006" s="17"/>
      <c r="VPK1006" s="17"/>
      <c r="VPL1006" s="17"/>
      <c r="VPM1006" s="17"/>
      <c r="VPN1006" s="17"/>
      <c r="VPO1006" s="17"/>
      <c r="VPP1006" s="17"/>
      <c r="VPQ1006" s="17"/>
      <c r="VPR1006" s="17"/>
      <c r="VPS1006" s="17"/>
      <c r="VPT1006" s="17"/>
      <c r="VPU1006" s="17"/>
      <c r="VPV1006" s="17"/>
      <c r="VPW1006" s="17"/>
      <c r="VPX1006" s="17"/>
      <c r="VPY1006" s="17"/>
      <c r="VPZ1006" s="17"/>
      <c r="VQA1006" s="17"/>
      <c r="VQB1006" s="17"/>
      <c r="VQC1006" s="17"/>
      <c r="VQD1006" s="17"/>
      <c r="VQE1006" s="17"/>
      <c r="VQF1006" s="17"/>
      <c r="VQG1006" s="17"/>
      <c r="VQH1006" s="17"/>
      <c r="VQI1006" s="17"/>
      <c r="VQJ1006" s="17"/>
      <c r="VQK1006" s="17"/>
      <c r="VQL1006" s="17"/>
      <c r="VQM1006" s="17"/>
      <c r="VQN1006" s="17"/>
      <c r="VQO1006" s="17"/>
      <c r="VQP1006" s="17"/>
      <c r="VQQ1006" s="17"/>
      <c r="VQR1006" s="17"/>
      <c r="VQS1006" s="17"/>
      <c r="VQT1006" s="17"/>
      <c r="VQU1006" s="17"/>
      <c r="VQV1006" s="17"/>
      <c r="VQW1006" s="17"/>
      <c r="VQX1006" s="17"/>
      <c r="VQY1006" s="17"/>
      <c r="VQZ1006" s="17"/>
      <c r="VRA1006" s="17"/>
      <c r="VRB1006" s="17"/>
      <c r="VRC1006" s="17"/>
      <c r="VRD1006" s="17"/>
      <c r="VRE1006" s="17"/>
      <c r="VRF1006" s="17"/>
      <c r="VRG1006" s="17"/>
      <c r="VRH1006" s="17"/>
      <c r="VRI1006" s="17"/>
      <c r="VRJ1006" s="17"/>
      <c r="VRK1006" s="17"/>
      <c r="VRL1006" s="17"/>
      <c r="VRM1006" s="17"/>
      <c r="VRN1006" s="17"/>
      <c r="VRO1006" s="17"/>
      <c r="VRP1006" s="17"/>
      <c r="VRQ1006" s="17"/>
      <c r="VRR1006" s="17"/>
      <c r="VRS1006" s="17"/>
      <c r="VRT1006" s="17"/>
      <c r="VRU1006" s="17"/>
      <c r="VRV1006" s="17"/>
      <c r="VRW1006" s="17"/>
      <c r="VRX1006" s="17"/>
      <c r="VRY1006" s="17"/>
      <c r="VRZ1006" s="17"/>
      <c r="VSA1006" s="17"/>
      <c r="VSB1006" s="17"/>
      <c r="VSC1006" s="17"/>
      <c r="VSD1006" s="17"/>
      <c r="VSE1006" s="17"/>
      <c r="VSF1006" s="17"/>
      <c r="VSG1006" s="17"/>
      <c r="VSH1006" s="17"/>
      <c r="VSI1006" s="17"/>
      <c r="VSJ1006" s="17"/>
      <c r="VSK1006" s="17"/>
      <c r="VSL1006" s="17"/>
      <c r="VSM1006" s="17"/>
      <c r="VSN1006" s="17"/>
      <c r="VSO1006" s="17"/>
      <c r="VSP1006" s="17"/>
      <c r="VSQ1006" s="17"/>
      <c r="VSR1006" s="17"/>
      <c r="VSS1006" s="17"/>
      <c r="VST1006" s="17"/>
      <c r="VSU1006" s="17"/>
      <c r="VSV1006" s="17"/>
      <c r="VSW1006" s="17"/>
      <c r="VSX1006" s="17"/>
      <c r="VSY1006" s="17"/>
      <c r="VSZ1006" s="17"/>
      <c r="VTA1006" s="17"/>
      <c r="VTB1006" s="17"/>
      <c r="VTC1006" s="17"/>
      <c r="VTD1006" s="17"/>
      <c r="VTE1006" s="17"/>
      <c r="VTF1006" s="17"/>
      <c r="VTG1006" s="17"/>
      <c r="VTH1006" s="17"/>
      <c r="VTI1006" s="17"/>
      <c r="VTJ1006" s="17"/>
      <c r="VTK1006" s="17"/>
      <c r="VTL1006" s="17"/>
      <c r="VTM1006" s="17"/>
      <c r="VTN1006" s="17"/>
      <c r="VTO1006" s="17"/>
      <c r="VTP1006" s="17"/>
      <c r="VTQ1006" s="17"/>
      <c r="VTR1006" s="17"/>
      <c r="VTS1006" s="17"/>
      <c r="VTT1006" s="17"/>
      <c r="VTU1006" s="17"/>
      <c r="VTV1006" s="17"/>
      <c r="VTW1006" s="17"/>
      <c r="VTX1006" s="17"/>
      <c r="VTY1006" s="17"/>
      <c r="VTZ1006" s="17"/>
      <c r="VUA1006" s="17"/>
      <c r="VUB1006" s="17"/>
      <c r="VUC1006" s="17"/>
      <c r="VUD1006" s="17"/>
      <c r="VUE1006" s="17"/>
      <c r="VUF1006" s="17"/>
      <c r="VUG1006" s="17"/>
      <c r="VUH1006" s="17"/>
      <c r="VUI1006" s="17"/>
      <c r="VUJ1006" s="17"/>
      <c r="VUK1006" s="17"/>
      <c r="VUL1006" s="17"/>
      <c r="VUM1006" s="17"/>
      <c r="VUN1006" s="17"/>
      <c r="VUO1006" s="17"/>
      <c r="VUP1006" s="17"/>
      <c r="VUQ1006" s="17"/>
      <c r="VUR1006" s="17"/>
      <c r="VUS1006" s="17"/>
      <c r="VUT1006" s="17"/>
      <c r="VUU1006" s="17"/>
      <c r="VUV1006" s="17"/>
      <c r="VUW1006" s="17"/>
      <c r="VUX1006" s="17"/>
      <c r="VUY1006" s="17"/>
      <c r="VUZ1006" s="17"/>
      <c r="VVA1006" s="17"/>
      <c r="VVB1006" s="17"/>
      <c r="VVC1006" s="17"/>
      <c r="VVD1006" s="17"/>
      <c r="VVE1006" s="17"/>
      <c r="VVF1006" s="17"/>
      <c r="VVG1006" s="17"/>
      <c r="VVH1006" s="17"/>
      <c r="VVI1006" s="17"/>
      <c r="VVJ1006" s="17"/>
      <c r="VVK1006" s="17"/>
      <c r="VVL1006" s="17"/>
      <c r="VVM1006" s="17"/>
      <c r="VVN1006" s="17"/>
      <c r="VVO1006" s="17"/>
      <c r="VVP1006" s="17"/>
      <c r="VVQ1006" s="17"/>
      <c r="VVR1006" s="17"/>
      <c r="VVS1006" s="17"/>
      <c r="VVT1006" s="17"/>
      <c r="VVU1006" s="17"/>
      <c r="VVV1006" s="17"/>
      <c r="VVW1006" s="17"/>
      <c r="VVX1006" s="17"/>
      <c r="VVY1006" s="17"/>
      <c r="VVZ1006" s="17"/>
      <c r="VWA1006" s="17"/>
      <c r="VWB1006" s="17"/>
      <c r="VWC1006" s="17"/>
      <c r="VWD1006" s="17"/>
      <c r="VWE1006" s="17"/>
      <c r="VWF1006" s="17"/>
      <c r="VWG1006" s="17"/>
      <c r="VWH1006" s="17"/>
      <c r="VWI1006" s="17"/>
      <c r="VWJ1006" s="17"/>
      <c r="VWK1006" s="17"/>
      <c r="VWL1006" s="17"/>
      <c r="VWM1006" s="17"/>
      <c r="VWN1006" s="17"/>
      <c r="VWO1006" s="17"/>
      <c r="VWP1006" s="17"/>
      <c r="VWQ1006" s="17"/>
      <c r="VWR1006" s="17"/>
      <c r="VWS1006" s="17"/>
      <c r="VWT1006" s="17"/>
      <c r="VWU1006" s="17"/>
      <c r="VWV1006" s="17"/>
      <c r="VWW1006" s="17"/>
      <c r="VWX1006" s="17"/>
      <c r="VWY1006" s="17"/>
      <c r="VWZ1006" s="17"/>
      <c r="VXA1006" s="17"/>
      <c r="VXB1006" s="17"/>
      <c r="VXC1006" s="17"/>
      <c r="VXD1006" s="17"/>
      <c r="VXE1006" s="17"/>
      <c r="VXF1006" s="17"/>
      <c r="VXG1006" s="17"/>
      <c r="VXH1006" s="17"/>
      <c r="VXI1006" s="17"/>
      <c r="VXJ1006" s="17"/>
      <c r="VXK1006" s="17"/>
      <c r="VXL1006" s="17"/>
      <c r="VXM1006" s="17"/>
      <c r="VXN1006" s="17"/>
      <c r="VXO1006" s="17"/>
      <c r="VXP1006" s="17"/>
      <c r="VXQ1006" s="17"/>
      <c r="VXR1006" s="17"/>
      <c r="VXS1006" s="17"/>
      <c r="VXT1006" s="17"/>
      <c r="VXU1006" s="17"/>
      <c r="VXV1006" s="17"/>
      <c r="VXW1006" s="17"/>
      <c r="VXX1006" s="17"/>
      <c r="VXY1006" s="17"/>
      <c r="VXZ1006" s="17"/>
      <c r="VYA1006" s="17"/>
      <c r="VYB1006" s="17"/>
      <c r="VYC1006" s="17"/>
      <c r="VYD1006" s="17"/>
      <c r="VYE1006" s="17"/>
      <c r="VYF1006" s="17"/>
      <c r="VYG1006" s="17"/>
      <c r="VYH1006" s="17"/>
      <c r="VYI1006" s="17"/>
      <c r="VYJ1006" s="17"/>
      <c r="VYK1006" s="17"/>
      <c r="VYL1006" s="17"/>
      <c r="VYM1006" s="17"/>
      <c r="VYN1006" s="17"/>
      <c r="VYO1006" s="17"/>
      <c r="VYP1006" s="17"/>
      <c r="VYQ1006" s="17"/>
      <c r="VYR1006" s="17"/>
      <c r="VYS1006" s="17"/>
      <c r="VYT1006" s="17"/>
      <c r="VYU1006" s="17"/>
      <c r="VYV1006" s="17"/>
      <c r="VYW1006" s="17"/>
      <c r="VYX1006" s="17"/>
      <c r="VYY1006" s="17"/>
      <c r="VYZ1006" s="17"/>
      <c r="VZA1006" s="17"/>
      <c r="VZB1006" s="17"/>
      <c r="VZC1006" s="17"/>
      <c r="VZD1006" s="17"/>
      <c r="VZE1006" s="17"/>
      <c r="VZF1006" s="17"/>
      <c r="VZG1006" s="17"/>
      <c r="VZH1006" s="17"/>
      <c r="VZI1006" s="17"/>
      <c r="VZJ1006" s="17"/>
      <c r="VZK1006" s="17"/>
      <c r="VZL1006" s="17"/>
      <c r="VZM1006" s="17"/>
      <c r="VZN1006" s="17"/>
      <c r="VZO1006" s="17"/>
      <c r="VZP1006" s="17"/>
      <c r="VZQ1006" s="17"/>
      <c r="VZR1006" s="17"/>
      <c r="VZS1006" s="17"/>
      <c r="VZT1006" s="17"/>
      <c r="VZU1006" s="17"/>
      <c r="VZV1006" s="17"/>
      <c r="VZW1006" s="17"/>
      <c r="VZX1006" s="17"/>
      <c r="VZY1006" s="17"/>
      <c r="VZZ1006" s="17"/>
      <c r="WAA1006" s="17"/>
      <c r="WAB1006" s="17"/>
      <c r="WAC1006" s="17"/>
      <c r="WAD1006" s="17"/>
      <c r="WAE1006" s="17"/>
      <c r="WAF1006" s="17"/>
      <c r="WAG1006" s="17"/>
      <c r="WAH1006" s="17"/>
      <c r="WAI1006" s="17"/>
      <c r="WAJ1006" s="17"/>
      <c r="WAK1006" s="17"/>
      <c r="WAL1006" s="17"/>
      <c r="WAM1006" s="17"/>
      <c r="WAN1006" s="17"/>
      <c r="WAO1006" s="17"/>
      <c r="WAP1006" s="17"/>
      <c r="WAQ1006" s="17"/>
      <c r="WAR1006" s="17"/>
      <c r="WAS1006" s="17"/>
      <c r="WAT1006" s="17"/>
      <c r="WAU1006" s="17"/>
      <c r="WAV1006" s="17"/>
      <c r="WAW1006" s="17"/>
      <c r="WAX1006" s="17"/>
      <c r="WAY1006" s="17"/>
      <c r="WAZ1006" s="17"/>
      <c r="WBA1006" s="17"/>
      <c r="WBB1006" s="17"/>
      <c r="WBC1006" s="17"/>
      <c r="WBD1006" s="17"/>
      <c r="WBE1006" s="17"/>
      <c r="WBF1006" s="17"/>
      <c r="WBG1006" s="17"/>
      <c r="WBH1006" s="17"/>
      <c r="WBI1006" s="17"/>
      <c r="WBJ1006" s="17"/>
      <c r="WBK1006" s="17"/>
      <c r="WBL1006" s="17"/>
      <c r="WBM1006" s="17"/>
      <c r="WBN1006" s="17"/>
      <c r="WBO1006" s="17"/>
      <c r="WBP1006" s="17"/>
      <c r="WBQ1006" s="17"/>
      <c r="WBR1006" s="17"/>
      <c r="WBS1006" s="17"/>
      <c r="WBT1006" s="17"/>
      <c r="WBU1006" s="17"/>
      <c r="WBV1006" s="17"/>
      <c r="WBW1006" s="17"/>
      <c r="WBX1006" s="17"/>
      <c r="WBY1006" s="17"/>
      <c r="WBZ1006" s="17"/>
      <c r="WCA1006" s="17"/>
      <c r="WCB1006" s="17"/>
      <c r="WCC1006" s="17"/>
      <c r="WCD1006" s="17"/>
      <c r="WCE1006" s="17"/>
      <c r="WCF1006" s="17"/>
      <c r="WCG1006" s="17"/>
      <c r="WCH1006" s="17"/>
      <c r="WCI1006" s="17"/>
      <c r="WCJ1006" s="17"/>
      <c r="WCK1006" s="17"/>
      <c r="WCL1006" s="17"/>
      <c r="WCM1006" s="17"/>
      <c r="WCN1006" s="17"/>
      <c r="WCO1006" s="17"/>
      <c r="WCP1006" s="17"/>
      <c r="WCQ1006" s="17"/>
      <c r="WCR1006" s="17"/>
      <c r="WCS1006" s="17"/>
      <c r="WCT1006" s="17"/>
      <c r="WCU1006" s="17"/>
      <c r="WCV1006" s="17"/>
      <c r="WCW1006" s="17"/>
      <c r="WCX1006" s="17"/>
      <c r="WCY1006" s="17"/>
      <c r="WCZ1006" s="17"/>
      <c r="WDA1006" s="17"/>
      <c r="WDB1006" s="17"/>
      <c r="WDC1006" s="17"/>
      <c r="WDD1006" s="17"/>
      <c r="WDE1006" s="17"/>
      <c r="WDF1006" s="17"/>
      <c r="WDG1006" s="17"/>
      <c r="WDH1006" s="17"/>
      <c r="WDI1006" s="17"/>
      <c r="WDJ1006" s="17"/>
      <c r="WDK1006" s="17"/>
      <c r="WDL1006" s="17"/>
      <c r="WDM1006" s="17"/>
      <c r="WDN1006" s="17"/>
      <c r="WDO1006" s="17"/>
      <c r="WDP1006" s="17"/>
      <c r="WDQ1006" s="17"/>
      <c r="WDR1006" s="17"/>
      <c r="WDS1006" s="17"/>
      <c r="WDT1006" s="17"/>
      <c r="WDU1006" s="17"/>
      <c r="WDV1006" s="17"/>
      <c r="WDW1006" s="17"/>
      <c r="WDX1006" s="17"/>
      <c r="WDY1006" s="17"/>
      <c r="WDZ1006" s="17"/>
      <c r="WEA1006" s="17"/>
      <c r="WEB1006" s="17"/>
      <c r="WEC1006" s="17"/>
      <c r="WED1006" s="17"/>
      <c r="WEE1006" s="17"/>
      <c r="WEF1006" s="17"/>
      <c r="WEG1006" s="17"/>
      <c r="WEH1006" s="17"/>
      <c r="WEI1006" s="17"/>
      <c r="WEJ1006" s="17"/>
      <c r="WEK1006" s="17"/>
      <c r="WEL1006" s="17"/>
      <c r="WEM1006" s="17"/>
      <c r="WEN1006" s="17"/>
      <c r="WEO1006" s="17"/>
      <c r="WEP1006" s="17"/>
      <c r="WEQ1006" s="17"/>
      <c r="WER1006" s="17"/>
      <c r="WES1006" s="17"/>
      <c r="WET1006" s="17"/>
      <c r="WEU1006" s="17"/>
      <c r="WEV1006" s="17"/>
      <c r="WEW1006" s="17"/>
      <c r="WEX1006" s="17"/>
      <c r="WEY1006" s="17"/>
      <c r="WEZ1006" s="17"/>
      <c r="WFA1006" s="17"/>
      <c r="WFB1006" s="17"/>
      <c r="WFC1006" s="17"/>
      <c r="WFD1006" s="17"/>
      <c r="WFE1006" s="17"/>
      <c r="WFF1006" s="17"/>
      <c r="WFG1006" s="17"/>
      <c r="WFH1006" s="17"/>
      <c r="WFI1006" s="17"/>
      <c r="WFJ1006" s="17"/>
      <c r="WFK1006" s="17"/>
      <c r="WFL1006" s="17"/>
      <c r="WFM1006" s="17"/>
      <c r="WFN1006" s="17"/>
      <c r="WFO1006" s="17"/>
      <c r="WFP1006" s="17"/>
      <c r="WFQ1006" s="17"/>
      <c r="WFR1006" s="17"/>
      <c r="WFS1006" s="17"/>
      <c r="WFT1006" s="17"/>
      <c r="WFU1006" s="17"/>
      <c r="WFV1006" s="17"/>
      <c r="WFW1006" s="17"/>
      <c r="WFX1006" s="17"/>
      <c r="WFY1006" s="17"/>
      <c r="WFZ1006" s="17"/>
      <c r="WGA1006" s="17"/>
      <c r="WGB1006" s="17"/>
      <c r="WGC1006" s="17"/>
      <c r="WGD1006" s="17"/>
      <c r="WGE1006" s="17"/>
      <c r="WGF1006" s="17"/>
      <c r="WGG1006" s="17"/>
      <c r="WGH1006" s="17"/>
      <c r="WGI1006" s="17"/>
      <c r="WGJ1006" s="17"/>
      <c r="WGK1006" s="17"/>
      <c r="WGL1006" s="17"/>
      <c r="WGM1006" s="17"/>
      <c r="WGN1006" s="17"/>
      <c r="WGO1006" s="17"/>
      <c r="WGP1006" s="17"/>
      <c r="WGQ1006" s="17"/>
      <c r="WGR1006" s="17"/>
      <c r="WGS1006" s="17"/>
      <c r="WGT1006" s="17"/>
      <c r="WGU1006" s="17"/>
      <c r="WGV1006" s="17"/>
      <c r="WGW1006" s="17"/>
      <c r="WGX1006" s="17"/>
      <c r="WGY1006" s="17"/>
      <c r="WGZ1006" s="17"/>
      <c r="WHA1006" s="17"/>
      <c r="WHB1006" s="17"/>
      <c r="WHC1006" s="17"/>
      <c r="WHD1006" s="17"/>
      <c r="WHE1006" s="17"/>
      <c r="WHF1006" s="17"/>
      <c r="WHG1006" s="17"/>
      <c r="WHH1006" s="17"/>
      <c r="WHI1006" s="17"/>
      <c r="WHJ1006" s="17"/>
      <c r="WHK1006" s="17"/>
      <c r="WHL1006" s="17"/>
      <c r="WHM1006" s="17"/>
      <c r="WHN1006" s="17"/>
      <c r="WHO1006" s="17"/>
      <c r="WHP1006" s="17"/>
      <c r="WHQ1006" s="17"/>
      <c r="WHR1006" s="17"/>
      <c r="WHS1006" s="17"/>
      <c r="WHT1006" s="17"/>
      <c r="WHU1006" s="17"/>
      <c r="WHV1006" s="17"/>
      <c r="WHW1006" s="17"/>
      <c r="WHX1006" s="17"/>
      <c r="WHY1006" s="17"/>
      <c r="WHZ1006" s="17"/>
      <c r="WIA1006" s="17"/>
      <c r="WIB1006" s="17"/>
      <c r="WIC1006" s="17"/>
      <c r="WID1006" s="17"/>
      <c r="WIE1006" s="17"/>
      <c r="WIF1006" s="17"/>
      <c r="WIG1006" s="17"/>
      <c r="WIH1006" s="17"/>
      <c r="WII1006" s="17"/>
      <c r="WIJ1006" s="17"/>
      <c r="WIK1006" s="17"/>
      <c r="WIL1006" s="17"/>
      <c r="WIM1006" s="17"/>
      <c r="WIN1006" s="17"/>
      <c r="WIO1006" s="17"/>
      <c r="WIP1006" s="17"/>
      <c r="WIQ1006" s="17"/>
      <c r="WIR1006" s="17"/>
      <c r="WIS1006" s="17"/>
      <c r="WIT1006" s="17"/>
      <c r="WIU1006" s="17"/>
      <c r="WIV1006" s="17"/>
      <c r="WIW1006" s="17"/>
      <c r="WIX1006" s="17"/>
      <c r="WIY1006" s="17"/>
      <c r="WIZ1006" s="17"/>
      <c r="WJA1006" s="17"/>
      <c r="WJB1006" s="17"/>
      <c r="WJC1006" s="17"/>
      <c r="WJD1006" s="17"/>
      <c r="WJE1006" s="17"/>
      <c r="WJF1006" s="17"/>
      <c r="WJG1006" s="17"/>
      <c r="WJH1006" s="17"/>
      <c r="WJI1006" s="17"/>
      <c r="WJJ1006" s="17"/>
      <c r="WJK1006" s="17"/>
      <c r="WJL1006" s="17"/>
      <c r="WJM1006" s="17"/>
      <c r="WJN1006" s="17"/>
      <c r="WJO1006" s="17"/>
      <c r="WJP1006" s="17"/>
      <c r="WJQ1006" s="17"/>
      <c r="WJR1006" s="17"/>
      <c r="WJS1006" s="17"/>
      <c r="WJT1006" s="17"/>
      <c r="WJU1006" s="17"/>
      <c r="WJV1006" s="17"/>
      <c r="WJW1006" s="17"/>
      <c r="WJX1006" s="17"/>
      <c r="WJY1006" s="17"/>
      <c r="WJZ1006" s="17"/>
      <c r="WKA1006" s="17"/>
      <c r="WKB1006" s="17"/>
      <c r="WKC1006" s="17"/>
      <c r="WKD1006" s="17"/>
      <c r="WKE1006" s="17"/>
      <c r="WKF1006" s="17"/>
      <c r="WKG1006" s="17"/>
      <c r="WKH1006" s="17"/>
      <c r="WKI1006" s="17"/>
      <c r="WKJ1006" s="17"/>
      <c r="WKK1006" s="17"/>
      <c r="WKL1006" s="17"/>
      <c r="WKM1006" s="17"/>
      <c r="WKN1006" s="17"/>
      <c r="WKO1006" s="17"/>
      <c r="WKP1006" s="17"/>
      <c r="WKQ1006" s="17"/>
      <c r="WKR1006" s="17"/>
      <c r="WKS1006" s="17"/>
      <c r="WKT1006" s="17"/>
      <c r="WKU1006" s="17"/>
      <c r="WKV1006" s="17"/>
      <c r="WKW1006" s="17"/>
      <c r="WKX1006" s="17"/>
      <c r="WKY1006" s="17"/>
      <c r="WKZ1006" s="17"/>
      <c r="WLA1006" s="17"/>
      <c r="WLB1006" s="17"/>
      <c r="WLC1006" s="17"/>
      <c r="WLD1006" s="17"/>
      <c r="WLE1006" s="17"/>
      <c r="WLF1006" s="17"/>
      <c r="WLG1006" s="17"/>
      <c r="WLH1006" s="17"/>
      <c r="WLI1006" s="17"/>
      <c r="WLJ1006" s="17"/>
      <c r="WLK1006" s="17"/>
      <c r="WLL1006" s="17"/>
      <c r="WLM1006" s="17"/>
      <c r="WLN1006" s="17"/>
      <c r="WLO1006" s="17"/>
      <c r="WLP1006" s="17"/>
      <c r="WLQ1006" s="17"/>
      <c r="WLR1006" s="17"/>
      <c r="WLS1006" s="17"/>
      <c r="WLT1006" s="17"/>
      <c r="WLU1006" s="17"/>
      <c r="WLV1006" s="17"/>
      <c r="WLW1006" s="17"/>
      <c r="WLX1006" s="17"/>
      <c r="WLY1006" s="17"/>
      <c r="WLZ1006" s="17"/>
      <c r="WMA1006" s="17"/>
      <c r="WMB1006" s="17"/>
      <c r="WMC1006" s="17"/>
      <c r="WMD1006" s="17"/>
      <c r="WME1006" s="17"/>
      <c r="WMF1006" s="17"/>
      <c r="WMG1006" s="17"/>
      <c r="WMH1006" s="17"/>
      <c r="WMI1006" s="17"/>
      <c r="WMJ1006" s="17"/>
      <c r="WMK1006" s="17"/>
      <c r="WML1006" s="17"/>
      <c r="WMM1006" s="17"/>
      <c r="WMN1006" s="17"/>
      <c r="WMO1006" s="17"/>
      <c r="WMP1006" s="17"/>
      <c r="WMQ1006" s="17"/>
      <c r="WMR1006" s="17"/>
      <c r="WMS1006" s="17"/>
      <c r="WMT1006" s="17"/>
      <c r="WMU1006" s="17"/>
      <c r="WMV1006" s="17"/>
      <c r="WMW1006" s="17"/>
      <c r="WMX1006" s="17"/>
      <c r="WMY1006" s="17"/>
      <c r="WMZ1006" s="17"/>
      <c r="WNA1006" s="17"/>
      <c r="WNB1006" s="17"/>
      <c r="WNC1006" s="17"/>
      <c r="WND1006" s="17"/>
      <c r="WNE1006" s="17"/>
      <c r="WNF1006" s="17"/>
      <c r="WNG1006" s="17"/>
      <c r="WNH1006" s="17"/>
      <c r="WNI1006" s="17"/>
      <c r="WNJ1006" s="17"/>
      <c r="WNK1006" s="17"/>
      <c r="WNL1006" s="17"/>
      <c r="WNM1006" s="17"/>
      <c r="WNN1006" s="17"/>
      <c r="WNO1006" s="17"/>
      <c r="WNP1006" s="17"/>
      <c r="WNQ1006" s="17"/>
      <c r="WNR1006" s="17"/>
      <c r="WNS1006" s="17"/>
      <c r="WNT1006" s="17"/>
      <c r="WNU1006" s="17"/>
      <c r="WNV1006" s="17"/>
      <c r="WNW1006" s="17"/>
      <c r="WNX1006" s="17"/>
      <c r="WNY1006" s="17"/>
      <c r="WNZ1006" s="17"/>
      <c r="WOA1006" s="17"/>
      <c r="WOB1006" s="17"/>
      <c r="WOC1006" s="17"/>
      <c r="WOD1006" s="17"/>
      <c r="WOE1006" s="17"/>
      <c r="WOF1006" s="17"/>
      <c r="WOG1006" s="17"/>
      <c r="WOH1006" s="17"/>
      <c r="WOI1006" s="17"/>
      <c r="WOJ1006" s="17"/>
      <c r="WOK1006" s="17"/>
      <c r="WOL1006" s="17"/>
      <c r="WOM1006" s="17"/>
      <c r="WON1006" s="17"/>
      <c r="WOO1006" s="17"/>
      <c r="WOP1006" s="17"/>
      <c r="WOQ1006" s="17"/>
      <c r="WOR1006" s="17"/>
      <c r="WOS1006" s="17"/>
      <c r="WOT1006" s="17"/>
      <c r="WOU1006" s="17"/>
      <c r="WOV1006" s="17"/>
      <c r="WOW1006" s="17"/>
      <c r="WOX1006" s="17"/>
      <c r="WOY1006" s="17"/>
      <c r="WOZ1006" s="17"/>
      <c r="WPA1006" s="17"/>
      <c r="WPB1006" s="17"/>
      <c r="WPC1006" s="17"/>
      <c r="WPD1006" s="17"/>
      <c r="WPE1006" s="17"/>
      <c r="WPF1006" s="17"/>
      <c r="WPG1006" s="17"/>
      <c r="WPH1006" s="17"/>
      <c r="WPI1006" s="17"/>
      <c r="WPJ1006" s="17"/>
      <c r="WPK1006" s="17"/>
      <c r="WPL1006" s="17"/>
      <c r="WPM1006" s="17"/>
      <c r="WPN1006" s="17"/>
      <c r="WPO1006" s="17"/>
      <c r="WPP1006" s="17"/>
      <c r="WPQ1006" s="17"/>
      <c r="WPR1006" s="17"/>
      <c r="WPS1006" s="17"/>
      <c r="WPT1006" s="17"/>
      <c r="WPU1006" s="17"/>
      <c r="WPV1006" s="17"/>
      <c r="WPW1006" s="17"/>
      <c r="WPX1006" s="17"/>
      <c r="WPY1006" s="17"/>
      <c r="WPZ1006" s="17"/>
      <c r="WQA1006" s="17"/>
      <c r="WQB1006" s="17"/>
      <c r="WQC1006" s="17"/>
      <c r="WQD1006" s="17"/>
      <c r="WQE1006" s="17"/>
      <c r="WQF1006" s="17"/>
      <c r="WQG1006" s="17"/>
      <c r="WQH1006" s="17"/>
      <c r="WQI1006" s="17"/>
      <c r="WQJ1006" s="17"/>
      <c r="WQK1006" s="17"/>
      <c r="WQL1006" s="17"/>
      <c r="WQM1006" s="17"/>
      <c r="WQN1006" s="17"/>
      <c r="WQO1006" s="17"/>
      <c r="WQP1006" s="17"/>
      <c r="WQQ1006" s="17"/>
      <c r="WQR1006" s="17"/>
      <c r="WQS1006" s="17"/>
      <c r="WQT1006" s="17"/>
      <c r="WQU1006" s="17"/>
      <c r="WQV1006" s="17"/>
      <c r="WQW1006" s="17"/>
      <c r="WQX1006" s="17"/>
      <c r="WQY1006" s="17"/>
      <c r="WQZ1006" s="17"/>
      <c r="WRA1006" s="17"/>
      <c r="WRB1006" s="17"/>
      <c r="WRC1006" s="17"/>
      <c r="WRD1006" s="17"/>
      <c r="WRE1006" s="17"/>
      <c r="WRF1006" s="17"/>
      <c r="WRG1006" s="17"/>
      <c r="WRH1006" s="17"/>
      <c r="WRI1006" s="17"/>
      <c r="WRJ1006" s="17"/>
      <c r="WRK1006" s="17"/>
      <c r="WRL1006" s="17"/>
      <c r="WRM1006" s="17"/>
      <c r="WRN1006" s="17"/>
      <c r="WRO1006" s="17"/>
      <c r="WRP1006" s="17"/>
      <c r="WRQ1006" s="17"/>
      <c r="WRR1006" s="17"/>
      <c r="WRS1006" s="17"/>
      <c r="WRT1006" s="17"/>
      <c r="WRU1006" s="17"/>
      <c r="WRV1006" s="17"/>
      <c r="WRW1006" s="17"/>
      <c r="WRX1006" s="17"/>
      <c r="WRY1006" s="17"/>
      <c r="WRZ1006" s="17"/>
      <c r="WSA1006" s="17"/>
      <c r="WSB1006" s="17"/>
      <c r="WSC1006" s="17"/>
      <c r="WSD1006" s="17"/>
      <c r="WSE1006" s="17"/>
      <c r="WSF1006" s="17"/>
      <c r="WSG1006" s="17"/>
      <c r="WSH1006" s="17"/>
      <c r="WSI1006" s="17"/>
      <c r="WSJ1006" s="17"/>
      <c r="WSK1006" s="17"/>
      <c r="WSL1006" s="17"/>
      <c r="WSM1006" s="17"/>
      <c r="WSN1006" s="17"/>
      <c r="WSO1006" s="17"/>
      <c r="WSP1006" s="17"/>
      <c r="WSQ1006" s="17"/>
      <c r="WSR1006" s="17"/>
      <c r="WSS1006" s="17"/>
      <c r="WST1006" s="17"/>
      <c r="WSU1006" s="17"/>
      <c r="WSV1006" s="17"/>
      <c r="WSW1006" s="17"/>
      <c r="WSX1006" s="17"/>
      <c r="WSY1006" s="17"/>
      <c r="WSZ1006" s="17"/>
      <c r="WTA1006" s="17"/>
      <c r="WTB1006" s="17"/>
      <c r="WTC1006" s="17"/>
      <c r="WTD1006" s="17"/>
      <c r="WTE1006" s="17"/>
      <c r="WTF1006" s="17"/>
      <c r="WTG1006" s="17"/>
      <c r="WTH1006" s="17"/>
      <c r="WTI1006" s="17"/>
      <c r="WTJ1006" s="17"/>
      <c r="WTK1006" s="17"/>
      <c r="WTL1006" s="17"/>
      <c r="WTM1006" s="17"/>
      <c r="WTN1006" s="17"/>
      <c r="WTO1006" s="17"/>
      <c r="WTP1006" s="17"/>
      <c r="WTQ1006" s="17"/>
      <c r="WTR1006" s="17"/>
      <c r="WTS1006" s="17"/>
      <c r="WTT1006" s="17"/>
      <c r="WTU1006" s="17"/>
      <c r="WTV1006" s="17"/>
      <c r="WTW1006" s="17"/>
      <c r="WTX1006" s="17"/>
      <c r="WTY1006" s="17"/>
      <c r="WTZ1006" s="17"/>
      <c r="WUA1006" s="17"/>
      <c r="WUB1006" s="17"/>
      <c r="WUC1006" s="17"/>
      <c r="WUD1006" s="17"/>
      <c r="WUE1006" s="17"/>
      <c r="WUF1006" s="17"/>
      <c r="WUG1006" s="17"/>
      <c r="WUH1006" s="17"/>
      <c r="WUI1006" s="17"/>
    </row>
    <row r="1007" spans="1:16103" hidden="1" x14ac:dyDescent="0.25"/>
    <row r="1008" spans="1:16103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</sheetData>
  <autoFilter ref="A6:WSO981" xr:uid="{00000000-0009-0000-0000-000001000000}">
    <filterColumn colId="6" showButton="0"/>
  </autoFilter>
  <mergeCells count="1518">
    <mergeCell ref="A967:A981"/>
    <mergeCell ref="C967:E981"/>
    <mergeCell ref="F967:F971"/>
    <mergeCell ref="I967:M981"/>
    <mergeCell ref="F972:F976"/>
    <mergeCell ref="F977:F981"/>
    <mergeCell ref="E956:E962"/>
    <mergeCell ref="F956:F962"/>
    <mergeCell ref="C963:C966"/>
    <mergeCell ref="D963:D966"/>
    <mergeCell ref="E963:E966"/>
    <mergeCell ref="F963:F966"/>
    <mergeCell ref="J954:J955"/>
    <mergeCell ref="K954:K955"/>
    <mergeCell ref="L954:L955"/>
    <mergeCell ref="M954:M955"/>
    <mergeCell ref="C956:C962"/>
    <mergeCell ref="D956:D962"/>
    <mergeCell ref="I954:I955"/>
    <mergeCell ref="L949:L950"/>
    <mergeCell ref="M949:M950"/>
    <mergeCell ref="C951:C955"/>
    <mergeCell ref="D951:D955"/>
    <mergeCell ref="E951:E955"/>
    <mergeCell ref="F951:F955"/>
    <mergeCell ref="G949:G950"/>
    <mergeCell ref="H949:H950"/>
    <mergeCell ref="I949:I950"/>
    <mergeCell ref="J949:J950"/>
    <mergeCell ref="K949:K950"/>
    <mergeCell ref="E941:E945"/>
    <mergeCell ref="F941:F945"/>
    <mergeCell ref="C946:C950"/>
    <mergeCell ref="D946:D950"/>
    <mergeCell ref="E946:E950"/>
    <mergeCell ref="F946:F950"/>
    <mergeCell ref="C941:C945"/>
    <mergeCell ref="D941:D945"/>
    <mergeCell ref="F931:F935"/>
    <mergeCell ref="C936:C940"/>
    <mergeCell ref="D936:D940"/>
    <mergeCell ref="E936:E940"/>
    <mergeCell ref="F936:F940"/>
    <mergeCell ref="D925:D930"/>
    <mergeCell ref="E925:E930"/>
    <mergeCell ref="F925:F930"/>
    <mergeCell ref="C931:C935"/>
    <mergeCell ref="D931:D935"/>
    <mergeCell ref="E931:E935"/>
    <mergeCell ref="I923:I924"/>
    <mergeCell ref="J923:J924"/>
    <mergeCell ref="K923:K924"/>
    <mergeCell ref="L923:L924"/>
    <mergeCell ref="M923:M924"/>
    <mergeCell ref="C925:C930"/>
    <mergeCell ref="F920:F924"/>
    <mergeCell ref="D915:D919"/>
    <mergeCell ref="E915:E919"/>
    <mergeCell ref="F915:F919"/>
    <mergeCell ref="C920:C924"/>
    <mergeCell ref="D920:D924"/>
    <mergeCell ref="E920:E924"/>
    <mergeCell ref="D907:D913"/>
    <mergeCell ref="E907:E913"/>
    <mergeCell ref="F907:F913"/>
    <mergeCell ref="C914:M914"/>
    <mergeCell ref="C915:C919"/>
    <mergeCell ref="I905:I906"/>
    <mergeCell ref="J905:J906"/>
    <mergeCell ref="K905:K906"/>
    <mergeCell ref="L905:L906"/>
    <mergeCell ref="M905:M906"/>
    <mergeCell ref="C907:C913"/>
    <mergeCell ref="E902:E906"/>
    <mergeCell ref="F902:F906"/>
    <mergeCell ref="C902:C906"/>
    <mergeCell ref="D902:D906"/>
    <mergeCell ref="F892:F895"/>
    <mergeCell ref="C896:C901"/>
    <mergeCell ref="D896:D901"/>
    <mergeCell ref="E896:E901"/>
    <mergeCell ref="F896:F901"/>
    <mergeCell ref="K890:K891"/>
    <mergeCell ref="L890:L891"/>
    <mergeCell ref="M890:M891"/>
    <mergeCell ref="C892:C895"/>
    <mergeCell ref="D892:D895"/>
    <mergeCell ref="E892:E895"/>
    <mergeCell ref="I890:I891"/>
    <mergeCell ref="J890:J891"/>
    <mergeCell ref="J885:J886"/>
    <mergeCell ref="C887:C891"/>
    <mergeCell ref="D887:D891"/>
    <mergeCell ref="E887:E891"/>
    <mergeCell ref="F887:F891"/>
    <mergeCell ref="D882:D886"/>
    <mergeCell ref="E882:E886"/>
    <mergeCell ref="F882:F886"/>
    <mergeCell ref="I885:I886"/>
    <mergeCell ref="I880:I881"/>
    <mergeCell ref="J880:J881"/>
    <mergeCell ref="K880:K881"/>
    <mergeCell ref="L880:L881"/>
    <mergeCell ref="M880:M881"/>
    <mergeCell ref="C882:C886"/>
    <mergeCell ref="E877:E881"/>
    <mergeCell ref="F877:F881"/>
    <mergeCell ref="C877:C881"/>
    <mergeCell ref="D877:D881"/>
    <mergeCell ref="I874:I875"/>
    <mergeCell ref="J874:J875"/>
    <mergeCell ref="K874:K875"/>
    <mergeCell ref="L874:L875"/>
    <mergeCell ref="M874:M875"/>
    <mergeCell ref="C876:M876"/>
    <mergeCell ref="D871:D875"/>
    <mergeCell ref="E871:E875"/>
    <mergeCell ref="F871:F875"/>
    <mergeCell ref="L845:L846"/>
    <mergeCell ref="M845:M846"/>
    <mergeCell ref="C847:M847"/>
    <mergeCell ref="D842:D846"/>
    <mergeCell ref="E842:E846"/>
    <mergeCell ref="F842:F846"/>
    <mergeCell ref="I869:I870"/>
    <mergeCell ref="J869:J870"/>
    <mergeCell ref="K869:K870"/>
    <mergeCell ref="L869:L870"/>
    <mergeCell ref="M869:M870"/>
    <mergeCell ref="C871:C875"/>
    <mergeCell ref="E866:E870"/>
    <mergeCell ref="F866:F870"/>
    <mergeCell ref="E857:E865"/>
    <mergeCell ref="F857:F865"/>
    <mergeCell ref="G862:H865"/>
    <mergeCell ref="C866:C870"/>
    <mergeCell ref="D866:D870"/>
    <mergeCell ref="J855:J856"/>
    <mergeCell ref="K855:K856"/>
    <mergeCell ref="L855:L856"/>
    <mergeCell ref="M855:M856"/>
    <mergeCell ref="C857:C865"/>
    <mergeCell ref="D857:D865"/>
    <mergeCell ref="I855:I856"/>
    <mergeCell ref="I840:I841"/>
    <mergeCell ref="J840:J841"/>
    <mergeCell ref="K840:K841"/>
    <mergeCell ref="L840:L841"/>
    <mergeCell ref="M840:M841"/>
    <mergeCell ref="C842:C846"/>
    <mergeCell ref="E837:E841"/>
    <mergeCell ref="F837:F840"/>
    <mergeCell ref="F833:F836"/>
    <mergeCell ref="A837:A966"/>
    <mergeCell ref="B837:B966"/>
    <mergeCell ref="C837:C841"/>
    <mergeCell ref="D837:D841"/>
    <mergeCell ref="B829:B836"/>
    <mergeCell ref="C829:C836"/>
    <mergeCell ref="D829:D832"/>
    <mergeCell ref="E829:E832"/>
    <mergeCell ref="F829:F832"/>
    <mergeCell ref="D833:D836"/>
    <mergeCell ref="E833:E836"/>
    <mergeCell ref="A34:A836"/>
    <mergeCell ref="E848:E851"/>
    <mergeCell ref="F848:F851"/>
    <mergeCell ref="C852:C856"/>
    <mergeCell ref="D852:D856"/>
    <mergeCell ref="E852:E856"/>
    <mergeCell ref="F852:F856"/>
    <mergeCell ref="C848:C851"/>
    <mergeCell ref="D848:D851"/>
    <mergeCell ref="I845:I846"/>
    <mergeCell ref="J845:J846"/>
    <mergeCell ref="K845:K846"/>
    <mergeCell ref="I827:I828"/>
    <mergeCell ref="J827:J828"/>
    <mergeCell ref="K827:K828"/>
    <mergeCell ref="L827:L828"/>
    <mergeCell ref="M827:M828"/>
    <mergeCell ref="E824:E828"/>
    <mergeCell ref="F824:F828"/>
    <mergeCell ref="C824:C828"/>
    <mergeCell ref="D824:D828"/>
    <mergeCell ref="I821:I822"/>
    <mergeCell ref="K821:K822"/>
    <mergeCell ref="L821:L822"/>
    <mergeCell ref="M821:M822"/>
    <mergeCell ref="C823:M823"/>
    <mergeCell ref="D818:D822"/>
    <mergeCell ref="E818:E822"/>
    <mergeCell ref="F818:F822"/>
    <mergeCell ref="I814:I817"/>
    <mergeCell ref="J814:J817"/>
    <mergeCell ref="K814:K817"/>
    <mergeCell ref="L814:L817"/>
    <mergeCell ref="M814:M817"/>
    <mergeCell ref="C818:C822"/>
    <mergeCell ref="K810:K813"/>
    <mergeCell ref="L810:L813"/>
    <mergeCell ref="M810:M813"/>
    <mergeCell ref="F813:F817"/>
    <mergeCell ref="M806:M809"/>
    <mergeCell ref="F808:F811"/>
    <mergeCell ref="I810:I813"/>
    <mergeCell ref="J810:J813"/>
    <mergeCell ref="F803:F806"/>
    <mergeCell ref="I803:I805"/>
    <mergeCell ref="J803:J805"/>
    <mergeCell ref="K803:K805"/>
    <mergeCell ref="L803:L805"/>
    <mergeCell ref="M803:M805"/>
    <mergeCell ref="I806:I809"/>
    <mergeCell ref="J806:J809"/>
    <mergeCell ref="K806:K809"/>
    <mergeCell ref="L806:L809"/>
    <mergeCell ref="C803:C817"/>
    <mergeCell ref="D803:D817"/>
    <mergeCell ref="E803:E817"/>
    <mergeCell ref="I800:I801"/>
    <mergeCell ref="J800:J801"/>
    <mergeCell ref="K800:K801"/>
    <mergeCell ref="L800:L801"/>
    <mergeCell ref="M800:M801"/>
    <mergeCell ref="C802:M802"/>
    <mergeCell ref="H799:H800"/>
    <mergeCell ref="D796:D801"/>
    <mergeCell ref="E796:E801"/>
    <mergeCell ref="F796:F801"/>
    <mergeCell ref="G799:G800"/>
    <mergeCell ref="D791:D795"/>
    <mergeCell ref="E791:E795"/>
    <mergeCell ref="F791:F795"/>
    <mergeCell ref="I794:I795"/>
    <mergeCell ref="C796:C801"/>
    <mergeCell ref="I789:I790"/>
    <mergeCell ref="J789:J790"/>
    <mergeCell ref="K789:K790"/>
    <mergeCell ref="L789:L790"/>
    <mergeCell ref="M789:M790"/>
    <mergeCell ref="C791:C795"/>
    <mergeCell ref="D786:D790"/>
    <mergeCell ref="E786:E790"/>
    <mergeCell ref="F786:F790"/>
    <mergeCell ref="I784:I785"/>
    <mergeCell ref="J784:J785"/>
    <mergeCell ref="K784:K785"/>
    <mergeCell ref="L784:L785"/>
    <mergeCell ref="M784:M785"/>
    <mergeCell ref="C786:C790"/>
    <mergeCell ref="E781:E784"/>
    <mergeCell ref="F781:F784"/>
    <mergeCell ref="C781:C785"/>
    <mergeCell ref="D781:D785"/>
    <mergeCell ref="I778:I779"/>
    <mergeCell ref="J778:J779"/>
    <mergeCell ref="K778:K779"/>
    <mergeCell ref="L778:L779"/>
    <mergeCell ref="M778:M779"/>
    <mergeCell ref="C780:M780"/>
    <mergeCell ref="E775:E779"/>
    <mergeCell ref="F775:F779"/>
    <mergeCell ref="J773:J774"/>
    <mergeCell ref="K773:K774"/>
    <mergeCell ref="L773:L774"/>
    <mergeCell ref="M773:M774"/>
    <mergeCell ref="C775:C779"/>
    <mergeCell ref="D775:D779"/>
    <mergeCell ref="I773:I774"/>
    <mergeCell ref="C769:M769"/>
    <mergeCell ref="C770:C774"/>
    <mergeCell ref="D770:D774"/>
    <mergeCell ref="E770:E774"/>
    <mergeCell ref="F770:F773"/>
    <mergeCell ref="I766:I767"/>
    <mergeCell ref="J766:J767"/>
    <mergeCell ref="K766:K767"/>
    <mergeCell ref="L766:L767"/>
    <mergeCell ref="M766:M767"/>
    <mergeCell ref="C768:M768"/>
    <mergeCell ref="D763:D767"/>
    <mergeCell ref="E763:E767"/>
    <mergeCell ref="F763:F767"/>
    <mergeCell ref="K740:K743"/>
    <mergeCell ref="L740:L743"/>
    <mergeCell ref="K744:K747"/>
    <mergeCell ref="L744:L747"/>
    <mergeCell ref="C733:C747"/>
    <mergeCell ref="D733:D747"/>
    <mergeCell ref="I761:I762"/>
    <mergeCell ref="J761:J762"/>
    <mergeCell ref="K761:K762"/>
    <mergeCell ref="L761:L762"/>
    <mergeCell ref="M761:M762"/>
    <mergeCell ref="C763:C767"/>
    <mergeCell ref="E758:E762"/>
    <mergeCell ref="F758:F762"/>
    <mergeCell ref="J756:J757"/>
    <mergeCell ref="K756:K757"/>
    <mergeCell ref="L756:L757"/>
    <mergeCell ref="M756:M757"/>
    <mergeCell ref="C758:C762"/>
    <mergeCell ref="D758:D762"/>
    <mergeCell ref="I756:I757"/>
    <mergeCell ref="C752:M752"/>
    <mergeCell ref="C753:C757"/>
    <mergeCell ref="D753:D757"/>
    <mergeCell ref="E753:E757"/>
    <mergeCell ref="F753:F757"/>
    <mergeCell ref="J721:J723"/>
    <mergeCell ref="K721:K723"/>
    <mergeCell ref="L721:L723"/>
    <mergeCell ref="M721:M723"/>
    <mergeCell ref="J724:J726"/>
    <mergeCell ref="K724:K726"/>
    <mergeCell ref="L724:L726"/>
    <mergeCell ref="M724:M726"/>
    <mergeCell ref="M744:M747"/>
    <mergeCell ref="C748:C751"/>
    <mergeCell ref="D748:D751"/>
    <mergeCell ref="E748:E751"/>
    <mergeCell ref="F748:F751"/>
    <mergeCell ref="M740:M743"/>
    <mergeCell ref="F743:F747"/>
    <mergeCell ref="I744:I747"/>
    <mergeCell ref="J744:J747"/>
    <mergeCell ref="M736:M739"/>
    <mergeCell ref="F738:F741"/>
    <mergeCell ref="I740:I743"/>
    <mergeCell ref="J740:J743"/>
    <mergeCell ref="M733:M735"/>
    <mergeCell ref="I736:I739"/>
    <mergeCell ref="J736:J739"/>
    <mergeCell ref="K736:K739"/>
    <mergeCell ref="L736:L739"/>
    <mergeCell ref="E733:E747"/>
    <mergeCell ref="F733:F736"/>
    <mergeCell ref="I733:I735"/>
    <mergeCell ref="J733:J735"/>
    <mergeCell ref="K733:K735"/>
    <mergeCell ref="L733:L735"/>
    <mergeCell ref="C721:C732"/>
    <mergeCell ref="D721:D732"/>
    <mergeCell ref="E721:E732"/>
    <mergeCell ref="J717:J720"/>
    <mergeCell ref="K717:K720"/>
    <mergeCell ref="L717:L720"/>
    <mergeCell ref="M717:M720"/>
    <mergeCell ref="J713:J716"/>
    <mergeCell ref="K713:K716"/>
    <mergeCell ref="L713:L716"/>
    <mergeCell ref="M713:M716"/>
    <mergeCell ref="F716:F720"/>
    <mergeCell ref="J709:J712"/>
    <mergeCell ref="K709:K712"/>
    <mergeCell ref="L709:L712"/>
    <mergeCell ref="M709:M712"/>
    <mergeCell ref="F711:F714"/>
    <mergeCell ref="I730:I732"/>
    <mergeCell ref="J730:J732"/>
    <mergeCell ref="K730:K732"/>
    <mergeCell ref="L730:L732"/>
    <mergeCell ref="M730:M732"/>
    <mergeCell ref="I727:I729"/>
    <mergeCell ref="J727:J729"/>
    <mergeCell ref="K727:K729"/>
    <mergeCell ref="L727:L729"/>
    <mergeCell ref="M727:M729"/>
    <mergeCell ref="F729:F732"/>
    <mergeCell ref="F725:F728"/>
    <mergeCell ref="I724:I726"/>
    <mergeCell ref="F721:F724"/>
    <mergeCell ref="I721:I723"/>
    <mergeCell ref="J706:J708"/>
    <mergeCell ref="K706:K708"/>
    <mergeCell ref="L706:L708"/>
    <mergeCell ref="M706:M708"/>
    <mergeCell ref="C689:C693"/>
    <mergeCell ref="I709:I712"/>
    <mergeCell ref="C706:C720"/>
    <mergeCell ref="D706:D720"/>
    <mergeCell ref="E706:E720"/>
    <mergeCell ref="F706:F709"/>
    <mergeCell ref="I706:I708"/>
    <mergeCell ref="I713:I716"/>
    <mergeCell ref="I717:I720"/>
    <mergeCell ref="C705:M705"/>
    <mergeCell ref="I702:I703"/>
    <mergeCell ref="J702:J703"/>
    <mergeCell ref="K702:K703"/>
    <mergeCell ref="L702:L703"/>
    <mergeCell ref="M702:M703"/>
    <mergeCell ref="C704:M704"/>
    <mergeCell ref="D699:D703"/>
    <mergeCell ref="E699:E703"/>
    <mergeCell ref="F699:F703"/>
    <mergeCell ref="C699:C703"/>
    <mergeCell ref="I697:I698"/>
    <mergeCell ref="J697:J698"/>
    <mergeCell ref="K697:K698"/>
    <mergeCell ref="L697:L698"/>
    <mergeCell ref="M697:M698"/>
    <mergeCell ref="C679:C683"/>
    <mergeCell ref="D694:D698"/>
    <mergeCell ref="E694:E698"/>
    <mergeCell ref="F694:F698"/>
    <mergeCell ref="I692:I693"/>
    <mergeCell ref="J692:J693"/>
    <mergeCell ref="K692:K693"/>
    <mergeCell ref="L692:L693"/>
    <mergeCell ref="M692:M693"/>
    <mergeCell ref="C694:C698"/>
    <mergeCell ref="D689:D693"/>
    <mergeCell ref="E689:E693"/>
    <mergeCell ref="F689:F693"/>
    <mergeCell ref="I687:I688"/>
    <mergeCell ref="J687:J688"/>
    <mergeCell ref="K687:K688"/>
    <mergeCell ref="L687:L688"/>
    <mergeCell ref="M687:M688"/>
    <mergeCell ref="C668:C672"/>
    <mergeCell ref="D684:D688"/>
    <mergeCell ref="E684:E688"/>
    <mergeCell ref="F684:F688"/>
    <mergeCell ref="I682:I683"/>
    <mergeCell ref="J682:J683"/>
    <mergeCell ref="K682:K683"/>
    <mergeCell ref="L682:L683"/>
    <mergeCell ref="M682:M683"/>
    <mergeCell ref="C684:C688"/>
    <mergeCell ref="D679:D683"/>
    <mergeCell ref="E679:E683"/>
    <mergeCell ref="F679:F683"/>
    <mergeCell ref="J656:J659"/>
    <mergeCell ref="K656:K659"/>
    <mergeCell ref="L656:L659"/>
    <mergeCell ref="M656:M659"/>
    <mergeCell ref="F658:F661"/>
    <mergeCell ref="I677:I678"/>
    <mergeCell ref="J677:J678"/>
    <mergeCell ref="K677:K678"/>
    <mergeCell ref="L677:L678"/>
    <mergeCell ref="M677:M678"/>
    <mergeCell ref="E674:E678"/>
    <mergeCell ref="F674:F678"/>
    <mergeCell ref="C674:C678"/>
    <mergeCell ref="D674:D678"/>
    <mergeCell ref="I671:I672"/>
    <mergeCell ref="J671:J672"/>
    <mergeCell ref="K671:K672"/>
    <mergeCell ref="L671:L672"/>
    <mergeCell ref="M671:M672"/>
    <mergeCell ref="C673:M673"/>
    <mergeCell ref="D668:D672"/>
    <mergeCell ref="E668:E672"/>
    <mergeCell ref="F668:F672"/>
    <mergeCell ref="I653:I655"/>
    <mergeCell ref="J653:J655"/>
    <mergeCell ref="K653:K655"/>
    <mergeCell ref="L653:L655"/>
    <mergeCell ref="M653:M655"/>
    <mergeCell ref="C653:C667"/>
    <mergeCell ref="D653:D667"/>
    <mergeCell ref="E653:E667"/>
    <mergeCell ref="F653:F656"/>
    <mergeCell ref="K649:K652"/>
    <mergeCell ref="L649:L652"/>
    <mergeCell ref="M649:M652"/>
    <mergeCell ref="K645:K648"/>
    <mergeCell ref="L645:L648"/>
    <mergeCell ref="M645:M648"/>
    <mergeCell ref="F648:F652"/>
    <mergeCell ref="K641:K644"/>
    <mergeCell ref="L641:L644"/>
    <mergeCell ref="M641:M644"/>
    <mergeCell ref="F643:F646"/>
    <mergeCell ref="I664:I667"/>
    <mergeCell ref="J664:J667"/>
    <mergeCell ref="K664:K667"/>
    <mergeCell ref="L664:L667"/>
    <mergeCell ref="M664:M667"/>
    <mergeCell ref="I660:I663"/>
    <mergeCell ref="J660:J663"/>
    <mergeCell ref="K660:K663"/>
    <mergeCell ref="L660:L663"/>
    <mergeCell ref="M660:M663"/>
    <mergeCell ref="F662:F667"/>
    <mergeCell ref="I656:I659"/>
    <mergeCell ref="K638:K640"/>
    <mergeCell ref="L638:L640"/>
    <mergeCell ref="M638:M640"/>
    <mergeCell ref="I641:I644"/>
    <mergeCell ref="J641:J644"/>
    <mergeCell ref="C638:C652"/>
    <mergeCell ref="D638:D652"/>
    <mergeCell ref="E638:E652"/>
    <mergeCell ref="F638:F641"/>
    <mergeCell ref="I638:I640"/>
    <mergeCell ref="J638:J640"/>
    <mergeCell ref="I645:I648"/>
    <mergeCell ref="J645:J648"/>
    <mergeCell ref="I649:I652"/>
    <mergeCell ref="J649:J652"/>
    <mergeCell ref="M634:M637"/>
    <mergeCell ref="M630:M633"/>
    <mergeCell ref="F633:F637"/>
    <mergeCell ref="I634:I637"/>
    <mergeCell ref="J634:J637"/>
    <mergeCell ref="C623:C637"/>
    <mergeCell ref="D623:D637"/>
    <mergeCell ref="M626:M629"/>
    <mergeCell ref="F628:F631"/>
    <mergeCell ref="I630:I633"/>
    <mergeCell ref="J630:J633"/>
    <mergeCell ref="M623:M625"/>
    <mergeCell ref="I626:I629"/>
    <mergeCell ref="J626:J629"/>
    <mergeCell ref="K626:K629"/>
    <mergeCell ref="L626:L629"/>
    <mergeCell ref="E623:E637"/>
    <mergeCell ref="F623:F626"/>
    <mergeCell ref="I623:I625"/>
    <mergeCell ref="J623:J625"/>
    <mergeCell ref="K623:K625"/>
    <mergeCell ref="L623:L625"/>
    <mergeCell ref="K630:K633"/>
    <mergeCell ref="L630:L633"/>
    <mergeCell ref="K634:K637"/>
    <mergeCell ref="L634:L637"/>
    <mergeCell ref="I621:I622"/>
    <mergeCell ref="J621:J622"/>
    <mergeCell ref="K621:K622"/>
    <mergeCell ref="L621:L622"/>
    <mergeCell ref="M621:M622"/>
    <mergeCell ref="F618:F622"/>
    <mergeCell ref="D614:D617"/>
    <mergeCell ref="E614:E617"/>
    <mergeCell ref="F614:F617"/>
    <mergeCell ref="C618:C622"/>
    <mergeCell ref="D618:D622"/>
    <mergeCell ref="E618:E622"/>
    <mergeCell ref="I612:I613"/>
    <mergeCell ref="J612:J613"/>
    <mergeCell ref="K612:K613"/>
    <mergeCell ref="L612:L613"/>
    <mergeCell ref="M612:M613"/>
    <mergeCell ref="C614:C617"/>
    <mergeCell ref="E609:E613"/>
    <mergeCell ref="F609:F613"/>
    <mergeCell ref="C609:C613"/>
    <mergeCell ref="D609:D613"/>
    <mergeCell ref="I606:I607"/>
    <mergeCell ref="J606:J607"/>
    <mergeCell ref="K606:K607"/>
    <mergeCell ref="L606:L607"/>
    <mergeCell ref="M606:M607"/>
    <mergeCell ref="C608:M608"/>
    <mergeCell ref="E603:E607"/>
    <mergeCell ref="F603:F607"/>
    <mergeCell ref="C603:C607"/>
    <mergeCell ref="D603:D607"/>
    <mergeCell ref="I598:I601"/>
    <mergeCell ref="J598:J601"/>
    <mergeCell ref="K598:K601"/>
    <mergeCell ref="L598:L601"/>
    <mergeCell ref="M598:M601"/>
    <mergeCell ref="C602:M602"/>
    <mergeCell ref="K594:K597"/>
    <mergeCell ref="L594:L597"/>
    <mergeCell ref="M594:M597"/>
    <mergeCell ref="F597:F601"/>
    <mergeCell ref="M590:M593"/>
    <mergeCell ref="F592:F595"/>
    <mergeCell ref="I594:I597"/>
    <mergeCell ref="J594:J597"/>
    <mergeCell ref="F587:F591"/>
    <mergeCell ref="I587:I589"/>
    <mergeCell ref="J587:J589"/>
    <mergeCell ref="K587:K589"/>
    <mergeCell ref="L587:L589"/>
    <mergeCell ref="M587:M589"/>
    <mergeCell ref="I590:I593"/>
    <mergeCell ref="J590:J593"/>
    <mergeCell ref="K590:K593"/>
    <mergeCell ref="L590:L593"/>
    <mergeCell ref="C587:C601"/>
    <mergeCell ref="D587:D601"/>
    <mergeCell ref="E587:E601"/>
    <mergeCell ref="J582:J585"/>
    <mergeCell ref="K582:K585"/>
    <mergeCell ref="L582:L585"/>
    <mergeCell ref="M582:M585"/>
    <mergeCell ref="C586:M586"/>
    <mergeCell ref="J578:J581"/>
    <mergeCell ref="K578:K581"/>
    <mergeCell ref="L578:L581"/>
    <mergeCell ref="M578:M581"/>
    <mergeCell ref="F581:F585"/>
    <mergeCell ref="J574:J577"/>
    <mergeCell ref="K574:K577"/>
    <mergeCell ref="L574:L577"/>
    <mergeCell ref="M574:M577"/>
    <mergeCell ref="F576:F580"/>
    <mergeCell ref="J571:J573"/>
    <mergeCell ref="K571:K573"/>
    <mergeCell ref="L571:L573"/>
    <mergeCell ref="M571:M573"/>
    <mergeCell ref="I574:I577"/>
    <mergeCell ref="C571:C585"/>
    <mergeCell ref="D571:D585"/>
    <mergeCell ref="E571:E585"/>
    <mergeCell ref="F571:F575"/>
    <mergeCell ref="I571:I573"/>
    <mergeCell ref="I578:I581"/>
    <mergeCell ref="I582:I585"/>
    <mergeCell ref="C570:M570"/>
    <mergeCell ref="E564:E568"/>
    <mergeCell ref="F564:F568"/>
    <mergeCell ref="I567:I568"/>
    <mergeCell ref="C569:M569"/>
    <mergeCell ref="C564:C568"/>
    <mergeCell ref="D564:D568"/>
    <mergeCell ref="I559:I562"/>
    <mergeCell ref="J559:J562"/>
    <mergeCell ref="K559:K562"/>
    <mergeCell ref="L559:L562"/>
    <mergeCell ref="M559:M562"/>
    <mergeCell ref="C563:M563"/>
    <mergeCell ref="K555:K558"/>
    <mergeCell ref="L555:L558"/>
    <mergeCell ref="M555:M558"/>
    <mergeCell ref="F558:F562"/>
    <mergeCell ref="M551:M554"/>
    <mergeCell ref="F553:F556"/>
    <mergeCell ref="I555:I558"/>
    <mergeCell ref="J555:J558"/>
    <mergeCell ref="F548:F551"/>
    <mergeCell ref="I548:I550"/>
    <mergeCell ref="J548:J550"/>
    <mergeCell ref="K548:K550"/>
    <mergeCell ref="L548:L550"/>
    <mergeCell ref="M548:M550"/>
    <mergeCell ref="I551:I554"/>
    <mergeCell ref="J551:J554"/>
    <mergeCell ref="K551:K554"/>
    <mergeCell ref="L551:L554"/>
    <mergeCell ref="C548:C562"/>
    <mergeCell ref="D548:D562"/>
    <mergeCell ref="E548:E562"/>
    <mergeCell ref="I545:I546"/>
    <mergeCell ref="J545:J546"/>
    <mergeCell ref="K545:K546"/>
    <mergeCell ref="L545:L546"/>
    <mergeCell ref="M545:M546"/>
    <mergeCell ref="C547:M547"/>
    <mergeCell ref="D542:D546"/>
    <mergeCell ref="E542:E546"/>
    <mergeCell ref="F542:F546"/>
    <mergeCell ref="I540:I541"/>
    <mergeCell ref="J540:J541"/>
    <mergeCell ref="K540:K541"/>
    <mergeCell ref="L540:L541"/>
    <mergeCell ref="M540:M541"/>
    <mergeCell ref="C542:C546"/>
    <mergeCell ref="E537:E541"/>
    <mergeCell ref="F537:F541"/>
    <mergeCell ref="C537:C541"/>
    <mergeCell ref="D537:D541"/>
    <mergeCell ref="I534:I535"/>
    <mergeCell ref="J534:J535"/>
    <mergeCell ref="K534:K535"/>
    <mergeCell ref="L534:L535"/>
    <mergeCell ref="M534:M535"/>
    <mergeCell ref="C536:M536"/>
    <mergeCell ref="E531:E535"/>
    <mergeCell ref="F531:F535"/>
    <mergeCell ref="J527:J530"/>
    <mergeCell ref="K527:K530"/>
    <mergeCell ref="L527:L530"/>
    <mergeCell ref="M527:M530"/>
    <mergeCell ref="C531:C535"/>
    <mergeCell ref="D531:D535"/>
    <mergeCell ref="J523:J526"/>
    <mergeCell ref="K523:K526"/>
    <mergeCell ref="L523:L526"/>
    <mergeCell ref="M523:M526"/>
    <mergeCell ref="F526:F530"/>
    <mergeCell ref="J519:J522"/>
    <mergeCell ref="K519:K522"/>
    <mergeCell ref="L519:L522"/>
    <mergeCell ref="M519:M522"/>
    <mergeCell ref="F521:F524"/>
    <mergeCell ref="J516:J518"/>
    <mergeCell ref="K516:K518"/>
    <mergeCell ref="L516:L518"/>
    <mergeCell ref="M516:M518"/>
    <mergeCell ref="I519:I522"/>
    <mergeCell ref="C516:C530"/>
    <mergeCell ref="D516:D530"/>
    <mergeCell ref="E516:E530"/>
    <mergeCell ref="F516:F519"/>
    <mergeCell ref="I516:I518"/>
    <mergeCell ref="I523:I526"/>
    <mergeCell ref="I527:I530"/>
    <mergeCell ref="C515:M515"/>
    <mergeCell ref="I512:I513"/>
    <mergeCell ref="J512:J513"/>
    <mergeCell ref="K512:K513"/>
    <mergeCell ref="L512:L513"/>
    <mergeCell ref="M512:M513"/>
    <mergeCell ref="C514:M514"/>
    <mergeCell ref="E509:E513"/>
    <mergeCell ref="F509:F513"/>
    <mergeCell ref="C509:C513"/>
    <mergeCell ref="D509:D513"/>
    <mergeCell ref="I506:I507"/>
    <mergeCell ref="J506:J507"/>
    <mergeCell ref="K506:K507"/>
    <mergeCell ref="L506:L507"/>
    <mergeCell ref="M506:M507"/>
    <mergeCell ref="C508:M508"/>
    <mergeCell ref="E503:E507"/>
    <mergeCell ref="F503:F507"/>
    <mergeCell ref="J501:J502"/>
    <mergeCell ref="K501:K502"/>
    <mergeCell ref="L501:L502"/>
    <mergeCell ref="M501:M502"/>
    <mergeCell ref="C503:C507"/>
    <mergeCell ref="D503:D507"/>
    <mergeCell ref="I501:I502"/>
    <mergeCell ref="C497:M497"/>
    <mergeCell ref="C498:C502"/>
    <mergeCell ref="D498:D502"/>
    <mergeCell ref="E498:E502"/>
    <mergeCell ref="F498:F502"/>
    <mergeCell ref="I494:I495"/>
    <mergeCell ref="J494:J495"/>
    <mergeCell ref="K494:K495"/>
    <mergeCell ref="L494:L495"/>
    <mergeCell ref="M494:M495"/>
    <mergeCell ref="C496:M496"/>
    <mergeCell ref="E491:E495"/>
    <mergeCell ref="F491:F495"/>
    <mergeCell ref="C491:C495"/>
    <mergeCell ref="D491:D495"/>
    <mergeCell ref="I488:I489"/>
    <mergeCell ref="J488:J489"/>
    <mergeCell ref="K488:K489"/>
    <mergeCell ref="L488:L489"/>
    <mergeCell ref="M488:M489"/>
    <mergeCell ref="C490:L490"/>
    <mergeCell ref="D485:D489"/>
    <mergeCell ref="E485:E489"/>
    <mergeCell ref="F485:F489"/>
    <mergeCell ref="I481:I484"/>
    <mergeCell ref="J481:J484"/>
    <mergeCell ref="K481:K484"/>
    <mergeCell ref="L481:L484"/>
    <mergeCell ref="M481:M484"/>
    <mergeCell ref="C485:C489"/>
    <mergeCell ref="K477:K480"/>
    <mergeCell ref="L477:L480"/>
    <mergeCell ref="M477:M480"/>
    <mergeCell ref="F480:F484"/>
    <mergeCell ref="M473:M476"/>
    <mergeCell ref="F475:F478"/>
    <mergeCell ref="I477:I480"/>
    <mergeCell ref="J477:J480"/>
    <mergeCell ref="F470:F473"/>
    <mergeCell ref="I470:I472"/>
    <mergeCell ref="J470:J472"/>
    <mergeCell ref="K470:K472"/>
    <mergeCell ref="L470:L472"/>
    <mergeCell ref="M470:M472"/>
    <mergeCell ref="I473:I476"/>
    <mergeCell ref="J473:J476"/>
    <mergeCell ref="K473:K476"/>
    <mergeCell ref="L473:L476"/>
    <mergeCell ref="C470:C484"/>
    <mergeCell ref="D470:D484"/>
    <mergeCell ref="E470:E484"/>
    <mergeCell ref="I467:I468"/>
    <mergeCell ref="J467:J468"/>
    <mergeCell ref="K467:K468"/>
    <mergeCell ref="L467:L468"/>
    <mergeCell ref="M467:M468"/>
    <mergeCell ref="C469:M469"/>
    <mergeCell ref="D464:D468"/>
    <mergeCell ref="E464:E468"/>
    <mergeCell ref="F464:F468"/>
    <mergeCell ref="I460:I463"/>
    <mergeCell ref="J460:J463"/>
    <mergeCell ref="K460:K463"/>
    <mergeCell ref="L460:L463"/>
    <mergeCell ref="M460:M463"/>
    <mergeCell ref="C464:C468"/>
    <mergeCell ref="I456:I459"/>
    <mergeCell ref="J456:J459"/>
    <mergeCell ref="K456:K459"/>
    <mergeCell ref="L456:L459"/>
    <mergeCell ref="M456:M459"/>
    <mergeCell ref="F459:F463"/>
    <mergeCell ref="F454:F457"/>
    <mergeCell ref="I452:I455"/>
    <mergeCell ref="F449:F452"/>
    <mergeCell ref="I449:I451"/>
    <mergeCell ref="J449:J451"/>
    <mergeCell ref="K449:K451"/>
    <mergeCell ref="L449:L451"/>
    <mergeCell ref="M449:M451"/>
    <mergeCell ref="J452:J455"/>
    <mergeCell ref="K452:K455"/>
    <mergeCell ref="L452:L455"/>
    <mergeCell ref="M452:M455"/>
    <mergeCell ref="C449:C463"/>
    <mergeCell ref="D449:D463"/>
    <mergeCell ref="E449:E463"/>
    <mergeCell ref="J445:J448"/>
    <mergeCell ref="K445:K448"/>
    <mergeCell ref="L445:L448"/>
    <mergeCell ref="M445:M448"/>
    <mergeCell ref="J441:J444"/>
    <mergeCell ref="K441:K444"/>
    <mergeCell ref="L441:L444"/>
    <mergeCell ref="M441:M444"/>
    <mergeCell ref="F444:F447"/>
    <mergeCell ref="J437:J440"/>
    <mergeCell ref="K437:K440"/>
    <mergeCell ref="L437:L440"/>
    <mergeCell ref="M437:M440"/>
    <mergeCell ref="F439:F443"/>
    <mergeCell ref="J434:J436"/>
    <mergeCell ref="K434:K436"/>
    <mergeCell ref="L434:L436"/>
    <mergeCell ref="M434:M436"/>
    <mergeCell ref="I437:I440"/>
    <mergeCell ref="C434:C448"/>
    <mergeCell ref="D434:D448"/>
    <mergeCell ref="E434:E448"/>
    <mergeCell ref="F434:F438"/>
    <mergeCell ref="I434:I436"/>
    <mergeCell ref="I441:I444"/>
    <mergeCell ref="I445:I448"/>
    <mergeCell ref="C433:M433"/>
    <mergeCell ref="I430:I431"/>
    <mergeCell ref="J430:J431"/>
    <mergeCell ref="K430:K431"/>
    <mergeCell ref="L430:L431"/>
    <mergeCell ref="M430:M431"/>
    <mergeCell ref="C432:M432"/>
    <mergeCell ref="D427:D431"/>
    <mergeCell ref="E427:E431"/>
    <mergeCell ref="F427:F431"/>
    <mergeCell ref="I425:I426"/>
    <mergeCell ref="J425:J426"/>
    <mergeCell ref="K425:K426"/>
    <mergeCell ref="L425:L426"/>
    <mergeCell ref="M425:M426"/>
    <mergeCell ref="C427:C431"/>
    <mergeCell ref="D422:D426"/>
    <mergeCell ref="E422:E426"/>
    <mergeCell ref="F422:F426"/>
    <mergeCell ref="I420:I421"/>
    <mergeCell ref="J420:J421"/>
    <mergeCell ref="K420:K421"/>
    <mergeCell ref="L420:L421"/>
    <mergeCell ref="M420:M421"/>
    <mergeCell ref="C422:C426"/>
    <mergeCell ref="E417:E421"/>
    <mergeCell ref="F417:F421"/>
    <mergeCell ref="C417:C421"/>
    <mergeCell ref="D417:D421"/>
    <mergeCell ref="I412:I415"/>
    <mergeCell ref="J412:J415"/>
    <mergeCell ref="K412:K415"/>
    <mergeCell ref="L412:L415"/>
    <mergeCell ref="M412:M415"/>
    <mergeCell ref="C416:M416"/>
    <mergeCell ref="K408:K411"/>
    <mergeCell ref="L408:L411"/>
    <mergeCell ref="M408:M411"/>
    <mergeCell ref="F411:F415"/>
    <mergeCell ref="M404:M407"/>
    <mergeCell ref="F406:F409"/>
    <mergeCell ref="I408:I411"/>
    <mergeCell ref="J408:J411"/>
    <mergeCell ref="F401:F404"/>
    <mergeCell ref="I401:I403"/>
    <mergeCell ref="J401:J403"/>
    <mergeCell ref="K401:K403"/>
    <mergeCell ref="L401:L403"/>
    <mergeCell ref="M401:M403"/>
    <mergeCell ref="I404:I407"/>
    <mergeCell ref="J404:J407"/>
    <mergeCell ref="K404:K407"/>
    <mergeCell ref="L404:L407"/>
    <mergeCell ref="C401:C415"/>
    <mergeCell ref="D401:D415"/>
    <mergeCell ref="E401:E415"/>
    <mergeCell ref="I398:I399"/>
    <mergeCell ref="J398:J399"/>
    <mergeCell ref="K398:K399"/>
    <mergeCell ref="L398:L399"/>
    <mergeCell ref="M398:M399"/>
    <mergeCell ref="C400:M400"/>
    <mergeCell ref="D395:D399"/>
    <mergeCell ref="E395:E399"/>
    <mergeCell ref="F395:F399"/>
    <mergeCell ref="I391:I394"/>
    <mergeCell ref="J391:J394"/>
    <mergeCell ref="K391:K394"/>
    <mergeCell ref="L391:L394"/>
    <mergeCell ref="M391:M394"/>
    <mergeCell ref="C395:C399"/>
    <mergeCell ref="K387:K390"/>
    <mergeCell ref="L387:L390"/>
    <mergeCell ref="M387:M390"/>
    <mergeCell ref="F390:F394"/>
    <mergeCell ref="M383:M386"/>
    <mergeCell ref="F385:F388"/>
    <mergeCell ref="I387:I390"/>
    <mergeCell ref="J387:J390"/>
    <mergeCell ref="F380:F383"/>
    <mergeCell ref="I380:I382"/>
    <mergeCell ref="J380:J382"/>
    <mergeCell ref="K380:K382"/>
    <mergeCell ref="L380:L382"/>
    <mergeCell ref="M380:M382"/>
    <mergeCell ref="I383:I386"/>
    <mergeCell ref="J383:J386"/>
    <mergeCell ref="K383:K386"/>
    <mergeCell ref="L383:L386"/>
    <mergeCell ref="C380:C394"/>
    <mergeCell ref="D380:D394"/>
    <mergeCell ref="E380:E394"/>
    <mergeCell ref="I375:I378"/>
    <mergeCell ref="J375:J378"/>
    <mergeCell ref="K375:K378"/>
    <mergeCell ref="L375:L378"/>
    <mergeCell ref="M375:M378"/>
    <mergeCell ref="C379:M379"/>
    <mergeCell ref="K371:K374"/>
    <mergeCell ref="L371:L374"/>
    <mergeCell ref="M371:M374"/>
    <mergeCell ref="F374:F378"/>
    <mergeCell ref="M367:M370"/>
    <mergeCell ref="F369:F372"/>
    <mergeCell ref="I371:I374"/>
    <mergeCell ref="J371:J374"/>
    <mergeCell ref="F364:F367"/>
    <mergeCell ref="I364:I366"/>
    <mergeCell ref="J364:J366"/>
    <mergeCell ref="K364:K366"/>
    <mergeCell ref="L364:L366"/>
    <mergeCell ref="M364:M366"/>
    <mergeCell ref="I367:I370"/>
    <mergeCell ref="J367:J370"/>
    <mergeCell ref="K367:K370"/>
    <mergeCell ref="L367:L370"/>
    <mergeCell ref="C364:C378"/>
    <mergeCell ref="D364:D378"/>
    <mergeCell ref="E364:E378"/>
    <mergeCell ref="I361:I362"/>
    <mergeCell ref="J361:J362"/>
    <mergeCell ref="K361:K362"/>
    <mergeCell ref="L361:L362"/>
    <mergeCell ref="M361:M362"/>
    <mergeCell ref="C363:M363"/>
    <mergeCell ref="D358:D362"/>
    <mergeCell ref="E358:E362"/>
    <mergeCell ref="F358:F362"/>
    <mergeCell ref="I354:I357"/>
    <mergeCell ref="J354:J357"/>
    <mergeCell ref="K354:K357"/>
    <mergeCell ref="L354:L357"/>
    <mergeCell ref="M354:M357"/>
    <mergeCell ref="C358:C362"/>
    <mergeCell ref="I350:I353"/>
    <mergeCell ref="J350:J353"/>
    <mergeCell ref="K350:K353"/>
    <mergeCell ref="L350:L353"/>
    <mergeCell ref="M350:M353"/>
    <mergeCell ref="F353:F357"/>
    <mergeCell ref="F348:F351"/>
    <mergeCell ref="I346:I349"/>
    <mergeCell ref="F343:F346"/>
    <mergeCell ref="I343:I345"/>
    <mergeCell ref="J343:J345"/>
    <mergeCell ref="K343:K345"/>
    <mergeCell ref="L343:L345"/>
    <mergeCell ref="M343:M345"/>
    <mergeCell ref="J346:J349"/>
    <mergeCell ref="K346:K349"/>
    <mergeCell ref="L346:L349"/>
    <mergeCell ref="M346:M349"/>
    <mergeCell ref="C343:C357"/>
    <mergeCell ref="D343:D357"/>
    <mergeCell ref="E343:E357"/>
    <mergeCell ref="C341:M341"/>
    <mergeCell ref="C342:M342"/>
    <mergeCell ref="J338:J339"/>
    <mergeCell ref="K338:K339"/>
    <mergeCell ref="L338:L339"/>
    <mergeCell ref="M338:M339"/>
    <mergeCell ref="C340:M340"/>
    <mergeCell ref="I338:I339"/>
    <mergeCell ref="E331:E334"/>
    <mergeCell ref="F331:F334"/>
    <mergeCell ref="C335:C339"/>
    <mergeCell ref="D335:D339"/>
    <mergeCell ref="E335:E339"/>
    <mergeCell ref="F335:F339"/>
    <mergeCell ref="C331:C334"/>
    <mergeCell ref="D331:D334"/>
    <mergeCell ref="F323:F326"/>
    <mergeCell ref="C327:C330"/>
    <mergeCell ref="D327:D330"/>
    <mergeCell ref="E327:E330"/>
    <mergeCell ref="F327:F330"/>
    <mergeCell ref="D318:D322"/>
    <mergeCell ref="E318:E322"/>
    <mergeCell ref="F318:F322"/>
    <mergeCell ref="C323:C326"/>
    <mergeCell ref="D323:D326"/>
    <mergeCell ref="E323:E326"/>
    <mergeCell ref="I314:I317"/>
    <mergeCell ref="J314:J317"/>
    <mergeCell ref="K314:K317"/>
    <mergeCell ref="L314:L317"/>
    <mergeCell ref="M314:M317"/>
    <mergeCell ref="C318:C322"/>
    <mergeCell ref="C303:C317"/>
    <mergeCell ref="D303:D317"/>
    <mergeCell ref="E303:E317"/>
    <mergeCell ref="K310:K313"/>
    <mergeCell ref="L310:L313"/>
    <mergeCell ref="M310:M313"/>
    <mergeCell ref="F313:F317"/>
    <mergeCell ref="M306:M309"/>
    <mergeCell ref="F308:F311"/>
    <mergeCell ref="I310:I313"/>
    <mergeCell ref="J310:J313"/>
    <mergeCell ref="F303:F306"/>
    <mergeCell ref="I303:I305"/>
    <mergeCell ref="J303:J305"/>
    <mergeCell ref="K303:K305"/>
    <mergeCell ref="L303:L305"/>
    <mergeCell ref="M303:M305"/>
    <mergeCell ref="I306:I309"/>
    <mergeCell ref="J306:J309"/>
    <mergeCell ref="K306:K309"/>
    <mergeCell ref="L306:L309"/>
    <mergeCell ref="E297:E301"/>
    <mergeCell ref="F297:F301"/>
    <mergeCell ref="I300:I301"/>
    <mergeCell ref="C302:L302"/>
    <mergeCell ref="C297:C301"/>
    <mergeCell ref="D297:D301"/>
    <mergeCell ref="F289:F292"/>
    <mergeCell ref="C293:C296"/>
    <mergeCell ref="D293:D296"/>
    <mergeCell ref="E293:E296"/>
    <mergeCell ref="F293:F296"/>
    <mergeCell ref="D285:D288"/>
    <mergeCell ref="E285:E288"/>
    <mergeCell ref="F285:F288"/>
    <mergeCell ref="C289:C292"/>
    <mergeCell ref="D289:D292"/>
    <mergeCell ref="E289:E292"/>
    <mergeCell ref="I281:I283"/>
    <mergeCell ref="J281:J283"/>
    <mergeCell ref="K281:K283"/>
    <mergeCell ref="L281:L283"/>
    <mergeCell ref="M281:M283"/>
    <mergeCell ref="C285:C288"/>
    <mergeCell ref="K277:K280"/>
    <mergeCell ref="L277:L280"/>
    <mergeCell ref="M277:M280"/>
    <mergeCell ref="F280:F284"/>
    <mergeCell ref="M273:M276"/>
    <mergeCell ref="F275:F279"/>
    <mergeCell ref="I277:I280"/>
    <mergeCell ref="J277:J280"/>
    <mergeCell ref="F270:F273"/>
    <mergeCell ref="I270:I272"/>
    <mergeCell ref="J270:J272"/>
    <mergeCell ref="K270:K272"/>
    <mergeCell ref="L270:L272"/>
    <mergeCell ref="M270:M272"/>
    <mergeCell ref="I273:I276"/>
    <mergeCell ref="J273:J276"/>
    <mergeCell ref="K273:K276"/>
    <mergeCell ref="L273:L276"/>
    <mergeCell ref="C270:C284"/>
    <mergeCell ref="D270:D284"/>
    <mergeCell ref="E270:E284"/>
    <mergeCell ref="I267:I268"/>
    <mergeCell ref="J267:J268"/>
    <mergeCell ref="K267:K268"/>
    <mergeCell ref="L267:L268"/>
    <mergeCell ref="M267:M268"/>
    <mergeCell ref="C269:M269"/>
    <mergeCell ref="E264:E268"/>
    <mergeCell ref="F264:F268"/>
    <mergeCell ref="C264:C268"/>
    <mergeCell ref="D264:D268"/>
    <mergeCell ref="I261:I262"/>
    <mergeCell ref="J261:J262"/>
    <mergeCell ref="K261:K262"/>
    <mergeCell ref="L261:L262"/>
    <mergeCell ref="M261:M262"/>
    <mergeCell ref="C263:L263"/>
    <mergeCell ref="E258:E262"/>
    <mergeCell ref="F258:F262"/>
    <mergeCell ref="C258:C262"/>
    <mergeCell ref="D258:D262"/>
    <mergeCell ref="I255:I256"/>
    <mergeCell ref="J255:J256"/>
    <mergeCell ref="K255:K256"/>
    <mergeCell ref="L255:L256"/>
    <mergeCell ref="M255:M256"/>
    <mergeCell ref="C257:L257"/>
    <mergeCell ref="D252:D256"/>
    <mergeCell ref="E252:E256"/>
    <mergeCell ref="F252:F256"/>
    <mergeCell ref="I250:I251"/>
    <mergeCell ref="J250:J251"/>
    <mergeCell ref="K250:K251"/>
    <mergeCell ref="L250:L251"/>
    <mergeCell ref="M250:M251"/>
    <mergeCell ref="C252:C256"/>
    <mergeCell ref="E247:E251"/>
    <mergeCell ref="F247:F251"/>
    <mergeCell ref="J243:J245"/>
    <mergeCell ref="K243:K245"/>
    <mergeCell ref="L243:L245"/>
    <mergeCell ref="M243:M245"/>
    <mergeCell ref="C247:C251"/>
    <mergeCell ref="D247:D251"/>
    <mergeCell ref="J239:J242"/>
    <mergeCell ref="K239:K242"/>
    <mergeCell ref="L239:L242"/>
    <mergeCell ref="M239:M242"/>
    <mergeCell ref="F242:F246"/>
    <mergeCell ref="J235:J238"/>
    <mergeCell ref="K235:K238"/>
    <mergeCell ref="L235:L238"/>
    <mergeCell ref="M235:M238"/>
    <mergeCell ref="F237:F240"/>
    <mergeCell ref="J232:J234"/>
    <mergeCell ref="K232:K234"/>
    <mergeCell ref="L232:L234"/>
    <mergeCell ref="M232:M234"/>
    <mergeCell ref="I235:I238"/>
    <mergeCell ref="C232:C246"/>
    <mergeCell ref="D232:D246"/>
    <mergeCell ref="E232:E246"/>
    <mergeCell ref="F232:F235"/>
    <mergeCell ref="I232:I234"/>
    <mergeCell ref="I239:I242"/>
    <mergeCell ref="I243:I246"/>
    <mergeCell ref="E226:E230"/>
    <mergeCell ref="F226:F230"/>
    <mergeCell ref="C226:C230"/>
    <mergeCell ref="D226:D230"/>
    <mergeCell ref="I221:I224"/>
    <mergeCell ref="J221:J224"/>
    <mergeCell ref="K221:K224"/>
    <mergeCell ref="L221:L224"/>
    <mergeCell ref="M221:M224"/>
    <mergeCell ref="C225:M225"/>
    <mergeCell ref="K217:K220"/>
    <mergeCell ref="L217:L220"/>
    <mergeCell ref="M217:M220"/>
    <mergeCell ref="F220:F224"/>
    <mergeCell ref="M213:M216"/>
    <mergeCell ref="F215:F218"/>
    <mergeCell ref="I217:I220"/>
    <mergeCell ref="J217:J220"/>
    <mergeCell ref="F210:F213"/>
    <mergeCell ref="I210:I212"/>
    <mergeCell ref="J210:J212"/>
    <mergeCell ref="K210:K212"/>
    <mergeCell ref="L210:L212"/>
    <mergeCell ref="M210:M212"/>
    <mergeCell ref="I213:I216"/>
    <mergeCell ref="J213:J216"/>
    <mergeCell ref="K213:K216"/>
    <mergeCell ref="L213:L216"/>
    <mergeCell ref="C210:C224"/>
    <mergeCell ref="D210:D224"/>
    <mergeCell ref="E210:E224"/>
    <mergeCell ref="J205:J208"/>
    <mergeCell ref="K205:K208"/>
    <mergeCell ref="L205:L208"/>
    <mergeCell ref="M205:M208"/>
    <mergeCell ref="C209:M209"/>
    <mergeCell ref="J201:J204"/>
    <mergeCell ref="K201:K204"/>
    <mergeCell ref="L201:L204"/>
    <mergeCell ref="M201:M204"/>
    <mergeCell ref="F204:F208"/>
    <mergeCell ref="J197:J200"/>
    <mergeCell ref="K197:K200"/>
    <mergeCell ref="L197:L200"/>
    <mergeCell ref="M197:M200"/>
    <mergeCell ref="F199:F202"/>
    <mergeCell ref="J194:J196"/>
    <mergeCell ref="K194:K196"/>
    <mergeCell ref="L194:L196"/>
    <mergeCell ref="M194:M196"/>
    <mergeCell ref="I197:I200"/>
    <mergeCell ref="C194:C208"/>
    <mergeCell ref="D194:D207"/>
    <mergeCell ref="E194:E207"/>
    <mergeCell ref="F194:F197"/>
    <mergeCell ref="I194:I196"/>
    <mergeCell ref="I201:I204"/>
    <mergeCell ref="I205:I208"/>
    <mergeCell ref="C193:M193"/>
    <mergeCell ref="I190:I191"/>
    <mergeCell ref="J190:J191"/>
    <mergeCell ref="K190:K191"/>
    <mergeCell ref="L190:L191"/>
    <mergeCell ref="M190:M191"/>
    <mergeCell ref="C192:M192"/>
    <mergeCell ref="D187:D191"/>
    <mergeCell ref="E187:E191"/>
    <mergeCell ref="F187:F191"/>
    <mergeCell ref="I185:I186"/>
    <mergeCell ref="J185:J186"/>
    <mergeCell ref="K185:K186"/>
    <mergeCell ref="L185:L186"/>
    <mergeCell ref="M185:M186"/>
    <mergeCell ref="C187:C191"/>
    <mergeCell ref="D182:D186"/>
    <mergeCell ref="E182:E186"/>
    <mergeCell ref="F182:F186"/>
    <mergeCell ref="I180:I181"/>
    <mergeCell ref="J180:J181"/>
    <mergeCell ref="K180:K181"/>
    <mergeCell ref="L180:L181"/>
    <mergeCell ref="M180:M181"/>
    <mergeCell ref="C182:C186"/>
    <mergeCell ref="D177:D181"/>
    <mergeCell ref="E177:E181"/>
    <mergeCell ref="F177:F181"/>
    <mergeCell ref="I175:I176"/>
    <mergeCell ref="J175:J176"/>
    <mergeCell ref="K175:K176"/>
    <mergeCell ref="L175:L176"/>
    <mergeCell ref="M175:M176"/>
    <mergeCell ref="C177:C181"/>
    <mergeCell ref="D172:D176"/>
    <mergeCell ref="E172:E176"/>
    <mergeCell ref="F172:F176"/>
    <mergeCell ref="I170:I171"/>
    <mergeCell ref="J170:J171"/>
    <mergeCell ref="K170:K171"/>
    <mergeCell ref="L170:L171"/>
    <mergeCell ref="M170:M171"/>
    <mergeCell ref="C172:C176"/>
    <mergeCell ref="F167:F171"/>
    <mergeCell ref="K165:K166"/>
    <mergeCell ref="L165:L166"/>
    <mergeCell ref="M165:M166"/>
    <mergeCell ref="C167:C171"/>
    <mergeCell ref="D167:D171"/>
    <mergeCell ref="E167:E171"/>
    <mergeCell ref="I165:I166"/>
    <mergeCell ref="J165:J166"/>
    <mergeCell ref="M158:M161"/>
    <mergeCell ref="C162:C166"/>
    <mergeCell ref="D162:D166"/>
    <mergeCell ref="E162:E166"/>
    <mergeCell ref="F162:F166"/>
    <mergeCell ref="C147:C161"/>
    <mergeCell ref="D147:D161"/>
    <mergeCell ref="M154:M157"/>
    <mergeCell ref="F157:F161"/>
    <mergeCell ref="I158:I161"/>
    <mergeCell ref="J158:J161"/>
    <mergeCell ref="M150:M153"/>
    <mergeCell ref="F152:F155"/>
    <mergeCell ref="I154:I157"/>
    <mergeCell ref="J154:J157"/>
    <mergeCell ref="M147:M149"/>
    <mergeCell ref="I150:I153"/>
    <mergeCell ref="J150:J153"/>
    <mergeCell ref="K150:K153"/>
    <mergeCell ref="L150:L153"/>
    <mergeCell ref="E147:E161"/>
    <mergeCell ref="F147:F150"/>
    <mergeCell ref="I147:I149"/>
    <mergeCell ref="J147:J149"/>
    <mergeCell ref="K147:K149"/>
    <mergeCell ref="L147:L149"/>
    <mergeCell ref="K154:K157"/>
    <mergeCell ref="L154:L157"/>
    <mergeCell ref="K158:K161"/>
    <mergeCell ref="L158:L161"/>
    <mergeCell ref="I145:I146"/>
    <mergeCell ref="J145:J146"/>
    <mergeCell ref="K145:K146"/>
    <mergeCell ref="L145:L146"/>
    <mergeCell ref="M145:M146"/>
    <mergeCell ref="D142:D146"/>
    <mergeCell ref="E142:E146"/>
    <mergeCell ref="F142:F146"/>
    <mergeCell ref="I138:I140"/>
    <mergeCell ref="J138:J140"/>
    <mergeCell ref="K138:K140"/>
    <mergeCell ref="L138:L140"/>
    <mergeCell ref="M138:M140"/>
    <mergeCell ref="C142:C146"/>
    <mergeCell ref="K134:K137"/>
    <mergeCell ref="L134:L137"/>
    <mergeCell ref="M134:M137"/>
    <mergeCell ref="F137:F141"/>
    <mergeCell ref="M130:M133"/>
    <mergeCell ref="F132:F135"/>
    <mergeCell ref="I134:I137"/>
    <mergeCell ref="J134:J137"/>
    <mergeCell ref="F127:F130"/>
    <mergeCell ref="I127:I129"/>
    <mergeCell ref="J127:J129"/>
    <mergeCell ref="K127:K129"/>
    <mergeCell ref="L127:L129"/>
    <mergeCell ref="M127:M129"/>
    <mergeCell ref="I130:I133"/>
    <mergeCell ref="J130:J133"/>
    <mergeCell ref="K130:K133"/>
    <mergeCell ref="L130:L133"/>
    <mergeCell ref="C127:C141"/>
    <mergeCell ref="D127:D141"/>
    <mergeCell ref="E127:E141"/>
    <mergeCell ref="F102:F105"/>
    <mergeCell ref="C106:C110"/>
    <mergeCell ref="D106:D110"/>
    <mergeCell ref="E106:E110"/>
    <mergeCell ref="F96:F101"/>
    <mergeCell ref="I124:I125"/>
    <mergeCell ref="J124:J125"/>
    <mergeCell ref="K124:K125"/>
    <mergeCell ref="L124:L125"/>
    <mergeCell ref="M124:M125"/>
    <mergeCell ref="C126:M126"/>
    <mergeCell ref="D121:D125"/>
    <mergeCell ref="E121:E125"/>
    <mergeCell ref="F121:F125"/>
    <mergeCell ref="I119:I120"/>
    <mergeCell ref="J119:J120"/>
    <mergeCell ref="K119:K120"/>
    <mergeCell ref="L119:L120"/>
    <mergeCell ref="M119:M120"/>
    <mergeCell ref="C121:C125"/>
    <mergeCell ref="D116:D120"/>
    <mergeCell ref="E116:E120"/>
    <mergeCell ref="F116:F120"/>
    <mergeCell ref="C116:C120"/>
    <mergeCell ref="F92:F95"/>
    <mergeCell ref="I90:I93"/>
    <mergeCell ref="F87:F90"/>
    <mergeCell ref="I87:I89"/>
    <mergeCell ref="J87:J89"/>
    <mergeCell ref="K87:K89"/>
    <mergeCell ref="L87:L89"/>
    <mergeCell ref="M87:M89"/>
    <mergeCell ref="J90:J93"/>
    <mergeCell ref="K90:K93"/>
    <mergeCell ref="L90:L93"/>
    <mergeCell ref="M90:M93"/>
    <mergeCell ref="C87:C101"/>
    <mergeCell ref="D87:D101"/>
    <mergeCell ref="E87:E101"/>
    <mergeCell ref="I114:I115"/>
    <mergeCell ref="J114:J115"/>
    <mergeCell ref="K114:K115"/>
    <mergeCell ref="L114:L115"/>
    <mergeCell ref="M114:M115"/>
    <mergeCell ref="D111:D115"/>
    <mergeCell ref="E111:E115"/>
    <mergeCell ref="F111:F115"/>
    <mergeCell ref="I109:I110"/>
    <mergeCell ref="J109:J110"/>
    <mergeCell ref="K109:K110"/>
    <mergeCell ref="L109:L110"/>
    <mergeCell ref="M109:M110"/>
    <mergeCell ref="C111:C115"/>
    <mergeCell ref="F106:F110"/>
    <mergeCell ref="D102:D105"/>
    <mergeCell ref="E102:E105"/>
    <mergeCell ref="C85:M85"/>
    <mergeCell ref="C86:M86"/>
    <mergeCell ref="E76:E79"/>
    <mergeCell ref="F76:F79"/>
    <mergeCell ref="C80:C84"/>
    <mergeCell ref="D80:D84"/>
    <mergeCell ref="E80:E84"/>
    <mergeCell ref="F80:F84"/>
    <mergeCell ref="B75:B828"/>
    <mergeCell ref="C75:M75"/>
    <mergeCell ref="C76:C79"/>
    <mergeCell ref="D76:D79"/>
    <mergeCell ref="I73:I74"/>
    <mergeCell ref="J73:J74"/>
    <mergeCell ref="K73:K74"/>
    <mergeCell ref="L73:L74"/>
    <mergeCell ref="M73:M74"/>
    <mergeCell ref="C70:C74"/>
    <mergeCell ref="D70:D74"/>
    <mergeCell ref="E70:E74"/>
    <mergeCell ref="F70:F74"/>
    <mergeCell ref="I98:I100"/>
    <mergeCell ref="J98:J100"/>
    <mergeCell ref="K98:K100"/>
    <mergeCell ref="L98:L100"/>
    <mergeCell ref="M98:M100"/>
    <mergeCell ref="C102:C105"/>
    <mergeCell ref="I94:I97"/>
    <mergeCell ref="J94:J97"/>
    <mergeCell ref="K94:K97"/>
    <mergeCell ref="L94:L97"/>
    <mergeCell ref="M94:M97"/>
    <mergeCell ref="B68:B74"/>
    <mergeCell ref="C68:M68"/>
    <mergeCell ref="C69:M69"/>
    <mergeCell ref="C64:C67"/>
    <mergeCell ref="D64:D67"/>
    <mergeCell ref="E56:E59"/>
    <mergeCell ref="F56:F59"/>
    <mergeCell ref="C60:C63"/>
    <mergeCell ref="D60:D63"/>
    <mergeCell ref="E60:E63"/>
    <mergeCell ref="F60:F63"/>
    <mergeCell ref="C56:C59"/>
    <mergeCell ref="D56:D59"/>
    <mergeCell ref="C51:C54"/>
    <mergeCell ref="D51:D54"/>
    <mergeCell ref="E51:E54"/>
    <mergeCell ref="F51:F54"/>
    <mergeCell ref="C55:L55"/>
    <mergeCell ref="F42:F45"/>
    <mergeCell ref="C46:C50"/>
    <mergeCell ref="D46:D50"/>
    <mergeCell ref="E46:E50"/>
    <mergeCell ref="F46:F50"/>
    <mergeCell ref="D38:D41"/>
    <mergeCell ref="E38:E41"/>
    <mergeCell ref="F38:F41"/>
    <mergeCell ref="C42:C45"/>
    <mergeCell ref="D42:D45"/>
    <mergeCell ref="E42:E45"/>
    <mergeCell ref="B34:B67"/>
    <mergeCell ref="C34:C37"/>
    <mergeCell ref="D34:D37"/>
    <mergeCell ref="E34:E37"/>
    <mergeCell ref="F34:F37"/>
    <mergeCell ref="C38:C41"/>
    <mergeCell ref="E64:E67"/>
    <mergeCell ref="F64:F67"/>
    <mergeCell ref="K16:K17"/>
    <mergeCell ref="L16:L17"/>
    <mergeCell ref="M16:M17"/>
    <mergeCell ref="C18:C22"/>
    <mergeCell ref="E13:E17"/>
    <mergeCell ref="F13:F17"/>
    <mergeCell ref="I31:I32"/>
    <mergeCell ref="J31:J32"/>
    <mergeCell ref="K31:K32"/>
    <mergeCell ref="L31:L32"/>
    <mergeCell ref="M31:M32"/>
    <mergeCell ref="B33:M33"/>
    <mergeCell ref="D28:D32"/>
    <mergeCell ref="E28:E32"/>
    <mergeCell ref="F28:F32"/>
    <mergeCell ref="I26:I27"/>
    <mergeCell ref="J26:J27"/>
    <mergeCell ref="K26:K27"/>
    <mergeCell ref="L26:L27"/>
    <mergeCell ref="M26:M27"/>
    <mergeCell ref="C28:C32"/>
    <mergeCell ref="D23:D27"/>
    <mergeCell ref="E23:E27"/>
    <mergeCell ref="F23:F27"/>
    <mergeCell ref="B1:J1"/>
    <mergeCell ref="G3:J3"/>
    <mergeCell ref="E8:E12"/>
    <mergeCell ref="F8:F12"/>
    <mergeCell ref="I11:I12"/>
    <mergeCell ref="C13:C17"/>
    <mergeCell ref="D13:D16"/>
    <mergeCell ref="C8:C12"/>
    <mergeCell ref="D8:D12"/>
    <mergeCell ref="F4:F5"/>
    <mergeCell ref="G4:H5"/>
    <mergeCell ref="I4:M4"/>
    <mergeCell ref="G6:H6"/>
    <mergeCell ref="A7:A32"/>
    <mergeCell ref="B7:B32"/>
    <mergeCell ref="C7:M7"/>
    <mergeCell ref="B4:B5"/>
    <mergeCell ref="C4:C5"/>
    <mergeCell ref="D4:D5"/>
    <mergeCell ref="E4:E5"/>
    <mergeCell ref="A4:A5"/>
    <mergeCell ref="I21:I22"/>
    <mergeCell ref="J21:J22"/>
    <mergeCell ref="K21:K22"/>
    <mergeCell ref="L21:L22"/>
    <mergeCell ref="M21:M22"/>
    <mergeCell ref="C23:C27"/>
    <mergeCell ref="D18:D22"/>
    <mergeCell ref="E18:E22"/>
    <mergeCell ref="F18:F22"/>
    <mergeCell ref="I16:I17"/>
    <mergeCell ref="J16:J17"/>
  </mergeCells>
  <pageMargins left="0" right="0" top="0" bottom="0" header="0.31496062992125984" footer="0.31496062992125984"/>
  <pageSetup paperSize="9" scale="56" fitToHeight="15" orientation="landscape" r:id="rId1"/>
  <rowBreaks count="17" manualBreakCount="17">
    <brk id="45" max="12" man="1"/>
    <brk id="84" max="12" man="1"/>
    <brk id="141" max="12" man="1"/>
    <brk id="251" max="12" man="1"/>
    <brk id="296" max="12" man="1"/>
    <brk id="339" max="12" man="1"/>
    <brk id="399" max="12" man="1"/>
    <brk id="463" max="12" man="1"/>
    <brk id="513" max="12" man="1"/>
    <brk id="568" max="12" man="1"/>
    <brk id="622" max="12" man="1"/>
    <brk id="683" max="12" man="1"/>
    <brk id="732" max="12" man="1"/>
    <brk id="785" max="12" man="1"/>
    <brk id="828" max="12" man="1"/>
    <brk id="856" max="12" man="1"/>
    <brk id="89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редакція!</vt:lpstr>
      <vt:lpstr>'Нова редакція!'!Область_печати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Коломоец Александр</dc:creator>
  <cp:lastModifiedBy>User</cp:lastModifiedBy>
  <cp:lastPrinted>2023-06-29T05:58:56Z</cp:lastPrinted>
  <dcterms:created xsi:type="dcterms:W3CDTF">2015-06-05T18:19:34Z</dcterms:created>
  <dcterms:modified xsi:type="dcterms:W3CDTF">2023-07-11T12:49:07Z</dcterms:modified>
</cp:coreProperties>
</file>